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4.xml" ContentType="application/vnd.ms-excel.controlproperties+xml"/>
  <Override PartName="/xl/drawings/drawing6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144" windowWidth="17124" windowHeight="6912" activeTab="9"/>
  </bookViews>
  <sheets>
    <sheet name="GENERAL" sheetId="1" r:id="rId1"/>
    <sheet name="BANDE" sheetId="4" r:id="rId2"/>
    <sheet name="calcule lg bande" sheetId="5" state="hidden" r:id="rId3"/>
    <sheet name="TOLE DE PROPRETEE" sheetId="7" r:id="rId4"/>
    <sheet name="TABLEAU TACHES-CONTROL" sheetId="6" state="hidden" r:id="rId5"/>
    <sheet name="PROTECTION LATERAL" sheetId="8" r:id="rId6"/>
    <sheet name="SEPARATRICE" sheetId="9" r:id="rId7"/>
    <sheet name="Feuil2" sheetId="2" r:id="rId8"/>
    <sheet name="INDICE" sheetId="10" r:id="rId9"/>
    <sheet name="COLLER" sheetId="11" r:id="rId10"/>
  </sheets>
  <definedNames>
    <definedName name="_xlnm._FilterDatabase" localSheetId="1" hidden="1">BANDE!$A$26:$O$226</definedName>
    <definedName name="_xlnm._FilterDatabase" localSheetId="0" hidden="1">GENERAL!$B$39:$AP$239</definedName>
    <definedName name="_xlnm._FilterDatabase" localSheetId="5" hidden="1">'PROTECTION LATERAL'!$B$20:$O$20</definedName>
    <definedName name="_xlnm._FilterDatabase" localSheetId="6" hidden="1">SEPARATRICE!$B$20:$O$20</definedName>
    <definedName name="_xlnm._FilterDatabase" localSheetId="3" hidden="1">'TOLE DE PROPRETEE'!$B$20:$O$20</definedName>
    <definedName name="LISTE_INTER">Feuil2!$AU$2:$AU$24</definedName>
  </definedNames>
  <calcPr calcId="145621"/>
</workbook>
</file>

<file path=xl/calcChain.xml><?xml version="1.0" encoding="utf-8"?>
<calcChain xmlns="http://schemas.openxmlformats.org/spreadsheetml/2006/main">
  <c r="N22" i="7" l="1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320" i="7"/>
  <c r="N321" i="7"/>
  <c r="N322" i="7"/>
  <c r="N323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344" i="7"/>
  <c r="N345" i="7"/>
  <c r="N346" i="7"/>
  <c r="N347" i="7"/>
  <c r="N348" i="7"/>
  <c r="N349" i="7"/>
  <c r="N350" i="7"/>
  <c r="N351" i="7"/>
  <c r="N352" i="7"/>
  <c r="N353" i="7"/>
  <c r="N354" i="7"/>
  <c r="N355" i="7"/>
  <c r="N356" i="7"/>
  <c r="N357" i="7"/>
  <c r="N358" i="7"/>
  <c r="N359" i="7"/>
  <c r="N360" i="7"/>
  <c r="N361" i="7"/>
  <c r="N362" i="7"/>
  <c r="N363" i="7"/>
  <c r="N364" i="7"/>
  <c r="N365" i="7"/>
  <c r="N366" i="7"/>
  <c r="N367" i="7"/>
  <c r="N368" i="7"/>
  <c r="N369" i="7"/>
  <c r="N370" i="7"/>
  <c r="N371" i="7"/>
  <c r="N372" i="7"/>
  <c r="N373" i="7"/>
  <c r="N374" i="7"/>
  <c r="N375" i="7"/>
  <c r="N376" i="7"/>
  <c r="N377" i="7"/>
  <c r="N378" i="7"/>
  <c r="N379" i="7"/>
  <c r="N380" i="7"/>
  <c r="N381" i="7"/>
  <c r="N382" i="7"/>
  <c r="N383" i="7"/>
  <c r="N384" i="7"/>
  <c r="N385" i="7"/>
  <c r="N386" i="7"/>
  <c r="N387" i="7"/>
  <c r="N388" i="7"/>
  <c r="N389" i="7"/>
  <c r="N390" i="7"/>
  <c r="N391" i="7"/>
  <c r="N392" i="7"/>
  <c r="N393" i="7"/>
  <c r="N394" i="7"/>
  <c r="N395" i="7"/>
  <c r="N396" i="7"/>
  <c r="N397" i="7"/>
  <c r="N398" i="7"/>
  <c r="N399" i="7"/>
  <c r="N400" i="7"/>
  <c r="N21" i="7"/>
  <c r="N21" i="8" l="1"/>
  <c r="C5" i="1" l="1"/>
  <c r="O22" i="7"/>
  <c r="O264" i="7"/>
  <c r="O265" i="7"/>
  <c r="O266" i="7"/>
  <c r="O267" i="7"/>
  <c r="O268" i="7"/>
  <c r="O269" i="7"/>
  <c r="O270" i="7"/>
  <c r="O271" i="7"/>
  <c r="O272" i="7"/>
  <c r="O273" i="7"/>
  <c r="O274" i="7"/>
  <c r="O275" i="7"/>
  <c r="O276" i="7"/>
  <c r="O277" i="7"/>
  <c r="O278" i="7"/>
  <c r="O279" i="7"/>
  <c r="O280" i="7"/>
  <c r="O281" i="7"/>
  <c r="O282" i="7"/>
  <c r="O283" i="7"/>
  <c r="O284" i="7"/>
  <c r="O285" i="7"/>
  <c r="O286" i="7"/>
  <c r="O287" i="7"/>
  <c r="O288" i="7"/>
  <c r="O289" i="7"/>
  <c r="O290" i="7"/>
  <c r="O291" i="7"/>
  <c r="O292" i="7"/>
  <c r="O293" i="7"/>
  <c r="O294" i="7"/>
  <c r="O295" i="7"/>
  <c r="O296" i="7"/>
  <c r="O297" i="7"/>
  <c r="O298" i="7"/>
  <c r="O299" i="7"/>
  <c r="O300" i="7"/>
  <c r="O301" i="7"/>
  <c r="O302" i="7"/>
  <c r="O303" i="7"/>
  <c r="O304" i="7"/>
  <c r="O305" i="7"/>
  <c r="O306" i="7"/>
  <c r="O307" i="7"/>
  <c r="O308" i="7"/>
  <c r="O309" i="7"/>
  <c r="O310" i="7"/>
  <c r="O311" i="7"/>
  <c r="O312" i="7"/>
  <c r="O313" i="7"/>
  <c r="O314" i="7"/>
  <c r="O315" i="7"/>
  <c r="O316" i="7"/>
  <c r="O317" i="7"/>
  <c r="O318" i="7"/>
  <c r="O319" i="7"/>
  <c r="O320" i="7"/>
  <c r="O321" i="7"/>
  <c r="O322" i="7"/>
  <c r="O323" i="7"/>
  <c r="O324" i="7"/>
  <c r="O325" i="7"/>
  <c r="O326" i="7"/>
  <c r="O327" i="7"/>
  <c r="O328" i="7"/>
  <c r="O329" i="7"/>
  <c r="O330" i="7"/>
  <c r="O331" i="7"/>
  <c r="O332" i="7"/>
  <c r="O333" i="7"/>
  <c r="O334" i="7"/>
  <c r="O335" i="7"/>
  <c r="O336" i="7"/>
  <c r="O337" i="7"/>
  <c r="O338" i="7"/>
  <c r="O339" i="7"/>
  <c r="O340" i="7"/>
  <c r="O341" i="7"/>
  <c r="O342" i="7"/>
  <c r="O343" i="7"/>
  <c r="O344" i="7"/>
  <c r="O345" i="7"/>
  <c r="O346" i="7"/>
  <c r="O347" i="7"/>
  <c r="O348" i="7"/>
  <c r="O349" i="7"/>
  <c r="O350" i="7"/>
  <c r="O351" i="7"/>
  <c r="O352" i="7"/>
  <c r="O353" i="7"/>
  <c r="O354" i="7"/>
  <c r="O355" i="7"/>
  <c r="O356" i="7"/>
  <c r="O357" i="7"/>
  <c r="O358" i="7"/>
  <c r="O359" i="7"/>
  <c r="O360" i="7"/>
  <c r="O361" i="7"/>
  <c r="O362" i="7"/>
  <c r="O363" i="7"/>
  <c r="O364" i="7"/>
  <c r="O365" i="7"/>
  <c r="O366" i="7"/>
  <c r="O367" i="7"/>
  <c r="O368" i="7"/>
  <c r="O369" i="7"/>
  <c r="O370" i="7"/>
  <c r="O371" i="7"/>
  <c r="O372" i="7"/>
  <c r="O373" i="7"/>
  <c r="O374" i="7"/>
  <c r="O375" i="7"/>
  <c r="O376" i="7"/>
  <c r="O377" i="7"/>
  <c r="O378" i="7"/>
  <c r="O379" i="7"/>
  <c r="O380" i="7"/>
  <c r="O381" i="7"/>
  <c r="O382" i="7"/>
  <c r="O383" i="7"/>
  <c r="O384" i="7"/>
  <c r="O385" i="7"/>
  <c r="O386" i="7"/>
  <c r="O387" i="7"/>
  <c r="O388" i="7"/>
  <c r="O389" i="7"/>
  <c r="O390" i="7"/>
  <c r="O391" i="7"/>
  <c r="O392" i="7"/>
  <c r="O393" i="7"/>
  <c r="O394" i="7"/>
  <c r="O395" i="7"/>
  <c r="O396" i="7"/>
  <c r="O397" i="7"/>
  <c r="O398" i="7"/>
  <c r="O399" i="7"/>
  <c r="O400" i="7"/>
  <c r="O260" i="7"/>
  <c r="O261" i="7"/>
  <c r="O262" i="7"/>
  <c r="O263" i="7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40" i="1"/>
  <c r="N41" i="1" l="1"/>
  <c r="E28" i="4" s="1"/>
  <c r="N42" i="1"/>
  <c r="E29" i="4" s="1"/>
  <c r="N43" i="1"/>
  <c r="N44" i="1"/>
  <c r="N45" i="1"/>
  <c r="N46" i="1"/>
  <c r="E33" i="4" s="1"/>
  <c r="N47" i="1"/>
  <c r="N48" i="1"/>
  <c r="N49" i="1"/>
  <c r="N50" i="1"/>
  <c r="E37" i="4" s="1"/>
  <c r="N51" i="1"/>
  <c r="N52" i="1"/>
  <c r="N53" i="1"/>
  <c r="N54" i="1"/>
  <c r="E41" i="4" s="1"/>
  <c r="N55" i="1"/>
  <c r="N56" i="1"/>
  <c r="N57" i="1"/>
  <c r="N58" i="1"/>
  <c r="E45" i="4" s="1"/>
  <c r="N59" i="1"/>
  <c r="N60" i="1"/>
  <c r="N61" i="1"/>
  <c r="N62" i="1"/>
  <c r="E49" i="4" s="1"/>
  <c r="N63" i="1"/>
  <c r="N64" i="1"/>
  <c r="N65" i="1"/>
  <c r="N66" i="1"/>
  <c r="E53" i="4" s="1"/>
  <c r="N67" i="1"/>
  <c r="N68" i="1"/>
  <c r="N69" i="1"/>
  <c r="N70" i="1"/>
  <c r="E57" i="4" s="1"/>
  <c r="N71" i="1"/>
  <c r="N72" i="1"/>
  <c r="N73" i="1"/>
  <c r="N74" i="1"/>
  <c r="E61" i="4" s="1"/>
  <c r="N75" i="1"/>
  <c r="N76" i="1"/>
  <c r="N77" i="1"/>
  <c r="N78" i="1"/>
  <c r="E65" i="4" s="1"/>
  <c r="N79" i="1"/>
  <c r="N80" i="1"/>
  <c r="N81" i="1"/>
  <c r="N82" i="1"/>
  <c r="E69" i="4" s="1"/>
  <c r="N83" i="1"/>
  <c r="N84" i="1"/>
  <c r="N85" i="1"/>
  <c r="N86" i="1"/>
  <c r="E73" i="4" s="1"/>
  <c r="N87" i="1"/>
  <c r="N88" i="1"/>
  <c r="N89" i="1"/>
  <c r="N90" i="1"/>
  <c r="E77" i="4" s="1"/>
  <c r="N91" i="1"/>
  <c r="N92" i="1"/>
  <c r="N93" i="1"/>
  <c r="N94" i="1"/>
  <c r="E81" i="4" s="1"/>
  <c r="N95" i="1"/>
  <c r="N96" i="1"/>
  <c r="N97" i="1"/>
  <c r="N98" i="1"/>
  <c r="E85" i="4" s="1"/>
  <c r="N99" i="1"/>
  <c r="N100" i="1"/>
  <c r="N101" i="1"/>
  <c r="N102" i="1"/>
  <c r="E89" i="4" s="1"/>
  <c r="N103" i="1"/>
  <c r="N104" i="1"/>
  <c r="N105" i="1"/>
  <c r="N106" i="1"/>
  <c r="E93" i="4" s="1"/>
  <c r="N107" i="1"/>
  <c r="N108" i="1"/>
  <c r="N109" i="1"/>
  <c r="N110" i="1"/>
  <c r="E97" i="4" s="1"/>
  <c r="N111" i="1"/>
  <c r="N112" i="1"/>
  <c r="N113" i="1"/>
  <c r="N114" i="1"/>
  <c r="E101" i="4" s="1"/>
  <c r="N115" i="1"/>
  <c r="N116" i="1"/>
  <c r="N117" i="1"/>
  <c r="N118" i="1"/>
  <c r="E105" i="4" s="1"/>
  <c r="N119" i="1"/>
  <c r="N120" i="1"/>
  <c r="N121" i="1"/>
  <c r="N122" i="1"/>
  <c r="E109" i="4" s="1"/>
  <c r="N123" i="1"/>
  <c r="N124" i="1"/>
  <c r="N125" i="1"/>
  <c r="N126" i="1"/>
  <c r="E113" i="4" s="1"/>
  <c r="N127" i="1"/>
  <c r="N128" i="1"/>
  <c r="N129" i="1"/>
  <c r="N130" i="1"/>
  <c r="E117" i="4" s="1"/>
  <c r="N131" i="1"/>
  <c r="N132" i="1"/>
  <c r="N133" i="1"/>
  <c r="N134" i="1"/>
  <c r="E121" i="4" s="1"/>
  <c r="N135" i="1"/>
  <c r="N136" i="1"/>
  <c r="N137" i="1"/>
  <c r="N138" i="1"/>
  <c r="E125" i="4" s="1"/>
  <c r="N139" i="1"/>
  <c r="N140" i="1"/>
  <c r="N141" i="1"/>
  <c r="N142" i="1"/>
  <c r="E129" i="4" s="1"/>
  <c r="N143" i="1"/>
  <c r="N144" i="1"/>
  <c r="N145" i="1"/>
  <c r="N146" i="1"/>
  <c r="E133" i="4" s="1"/>
  <c r="N147" i="1"/>
  <c r="N148" i="1"/>
  <c r="N149" i="1"/>
  <c r="N150" i="1"/>
  <c r="E137" i="4" s="1"/>
  <c r="N151" i="1"/>
  <c r="N152" i="1"/>
  <c r="N153" i="1"/>
  <c r="N154" i="1"/>
  <c r="E141" i="4" s="1"/>
  <c r="N155" i="1"/>
  <c r="E142" i="4" s="1"/>
  <c r="N156" i="1"/>
  <c r="N157" i="1"/>
  <c r="N158" i="1"/>
  <c r="E145" i="4" s="1"/>
  <c r="N159" i="1"/>
  <c r="N160" i="1"/>
  <c r="N161" i="1"/>
  <c r="N162" i="1"/>
  <c r="E149" i="4" s="1"/>
  <c r="N163" i="1"/>
  <c r="E150" i="4" s="1"/>
  <c r="N164" i="1"/>
  <c r="N165" i="1"/>
  <c r="N166" i="1"/>
  <c r="E153" i="4" s="1"/>
  <c r="N167" i="1"/>
  <c r="N168" i="1"/>
  <c r="N169" i="1"/>
  <c r="N170" i="1"/>
  <c r="E157" i="4" s="1"/>
  <c r="N171" i="1"/>
  <c r="E158" i="4" s="1"/>
  <c r="N172" i="1"/>
  <c r="N173" i="1"/>
  <c r="N174" i="1"/>
  <c r="E161" i="4" s="1"/>
  <c r="N175" i="1"/>
  <c r="N176" i="1"/>
  <c r="N177" i="1"/>
  <c r="N178" i="1"/>
  <c r="E165" i="4" s="1"/>
  <c r="N179" i="1"/>
  <c r="E166" i="4" s="1"/>
  <c r="N180" i="1"/>
  <c r="N181" i="1"/>
  <c r="N182" i="1"/>
  <c r="E169" i="4" s="1"/>
  <c r="N183" i="1"/>
  <c r="N184" i="1"/>
  <c r="N185" i="1"/>
  <c r="N186" i="1"/>
  <c r="E173" i="4" s="1"/>
  <c r="N187" i="1"/>
  <c r="E174" i="4" s="1"/>
  <c r="N188" i="1"/>
  <c r="N189" i="1"/>
  <c r="N190" i="1"/>
  <c r="E177" i="4" s="1"/>
  <c r="N191" i="1"/>
  <c r="N192" i="1"/>
  <c r="N193" i="1"/>
  <c r="N194" i="1"/>
  <c r="E181" i="4" s="1"/>
  <c r="N195" i="1"/>
  <c r="E182" i="4" s="1"/>
  <c r="N196" i="1"/>
  <c r="N197" i="1"/>
  <c r="N198" i="1"/>
  <c r="E185" i="4" s="1"/>
  <c r="N199" i="1"/>
  <c r="E186" i="4" s="1"/>
  <c r="N200" i="1"/>
  <c r="N201" i="1"/>
  <c r="N202" i="1"/>
  <c r="E189" i="4" s="1"/>
  <c r="N203" i="1"/>
  <c r="E190" i="4" s="1"/>
  <c r="N204" i="1"/>
  <c r="N205" i="1"/>
  <c r="N206" i="1"/>
  <c r="E193" i="4" s="1"/>
  <c r="N207" i="1"/>
  <c r="E194" i="4" s="1"/>
  <c r="N208" i="1"/>
  <c r="N209" i="1"/>
  <c r="N210" i="1"/>
  <c r="E197" i="4" s="1"/>
  <c r="N211" i="1"/>
  <c r="E198" i="4" s="1"/>
  <c r="N212" i="1"/>
  <c r="N213" i="1"/>
  <c r="N214" i="1"/>
  <c r="E201" i="4" s="1"/>
  <c r="N215" i="1"/>
  <c r="E202" i="4" s="1"/>
  <c r="N216" i="1"/>
  <c r="N217" i="1"/>
  <c r="N218" i="1"/>
  <c r="E205" i="4" s="1"/>
  <c r="N219" i="1"/>
  <c r="E206" i="4" s="1"/>
  <c r="N220" i="1"/>
  <c r="N221" i="1"/>
  <c r="N222" i="1"/>
  <c r="E209" i="4" s="1"/>
  <c r="N223" i="1"/>
  <c r="E210" i="4" s="1"/>
  <c r="N224" i="1"/>
  <c r="N225" i="1"/>
  <c r="N226" i="1"/>
  <c r="E213" i="4" s="1"/>
  <c r="N227" i="1"/>
  <c r="E214" i="4" s="1"/>
  <c r="N228" i="1"/>
  <c r="N229" i="1"/>
  <c r="N230" i="1"/>
  <c r="E217" i="4" s="1"/>
  <c r="N231" i="1"/>
  <c r="E218" i="4" s="1"/>
  <c r="N232" i="1"/>
  <c r="N233" i="1"/>
  <c r="N234" i="1"/>
  <c r="E221" i="4" s="1"/>
  <c r="N235" i="1"/>
  <c r="E222" i="4" s="1"/>
  <c r="N236" i="1"/>
  <c r="N237" i="1"/>
  <c r="N238" i="1"/>
  <c r="E225" i="4" s="1"/>
  <c r="N239" i="1"/>
  <c r="E226" i="4" s="1"/>
  <c r="E30" i="4"/>
  <c r="E31" i="4"/>
  <c r="E32" i="4"/>
  <c r="E34" i="4"/>
  <c r="E35" i="4"/>
  <c r="E36" i="4"/>
  <c r="E38" i="4"/>
  <c r="E39" i="4"/>
  <c r="E40" i="4"/>
  <c r="E42" i="4"/>
  <c r="E43" i="4"/>
  <c r="E44" i="4"/>
  <c r="E46" i="4"/>
  <c r="E47" i="4"/>
  <c r="E48" i="4"/>
  <c r="E50" i="4"/>
  <c r="E51" i="4"/>
  <c r="E52" i="4"/>
  <c r="E54" i="4"/>
  <c r="E55" i="4"/>
  <c r="E56" i="4"/>
  <c r="E58" i="4"/>
  <c r="E59" i="4"/>
  <c r="E60" i="4"/>
  <c r="E62" i="4"/>
  <c r="E63" i="4"/>
  <c r="E64" i="4"/>
  <c r="E66" i="4"/>
  <c r="E67" i="4"/>
  <c r="E68" i="4"/>
  <c r="E70" i="4"/>
  <c r="E71" i="4"/>
  <c r="E72" i="4"/>
  <c r="E74" i="4"/>
  <c r="E75" i="4"/>
  <c r="E76" i="4"/>
  <c r="E78" i="4"/>
  <c r="E79" i="4"/>
  <c r="E80" i="4"/>
  <c r="E82" i="4"/>
  <c r="E83" i="4"/>
  <c r="E84" i="4"/>
  <c r="E86" i="4"/>
  <c r="E87" i="4"/>
  <c r="E88" i="4"/>
  <c r="E90" i="4"/>
  <c r="E91" i="4"/>
  <c r="E92" i="4"/>
  <c r="E94" i="4"/>
  <c r="E95" i="4"/>
  <c r="E96" i="4"/>
  <c r="E98" i="4"/>
  <c r="E99" i="4"/>
  <c r="E100" i="4"/>
  <c r="E102" i="4"/>
  <c r="E103" i="4"/>
  <c r="E104" i="4"/>
  <c r="E106" i="4"/>
  <c r="E107" i="4"/>
  <c r="E108" i="4"/>
  <c r="E110" i="4"/>
  <c r="E111" i="4"/>
  <c r="E112" i="4"/>
  <c r="E114" i="4"/>
  <c r="E115" i="4"/>
  <c r="E116" i="4"/>
  <c r="E118" i="4"/>
  <c r="E119" i="4"/>
  <c r="E120" i="4"/>
  <c r="E122" i="4"/>
  <c r="E123" i="4"/>
  <c r="E124" i="4"/>
  <c r="E126" i="4"/>
  <c r="E127" i="4"/>
  <c r="E128" i="4"/>
  <c r="E130" i="4"/>
  <c r="E131" i="4"/>
  <c r="E132" i="4"/>
  <c r="E134" i="4"/>
  <c r="E135" i="4"/>
  <c r="E136" i="4"/>
  <c r="E138" i="4"/>
  <c r="E139" i="4"/>
  <c r="E140" i="4"/>
  <c r="E143" i="4"/>
  <c r="E144" i="4"/>
  <c r="E146" i="4"/>
  <c r="E147" i="4"/>
  <c r="E148" i="4"/>
  <c r="E151" i="4"/>
  <c r="E152" i="4"/>
  <c r="E154" i="4"/>
  <c r="E155" i="4"/>
  <c r="E156" i="4"/>
  <c r="E159" i="4"/>
  <c r="E160" i="4"/>
  <c r="E162" i="4"/>
  <c r="E163" i="4"/>
  <c r="E164" i="4"/>
  <c r="E167" i="4"/>
  <c r="E168" i="4"/>
  <c r="E170" i="4"/>
  <c r="E171" i="4"/>
  <c r="E172" i="4"/>
  <c r="E175" i="4"/>
  <c r="E176" i="4"/>
  <c r="E178" i="4"/>
  <c r="E179" i="4"/>
  <c r="E180" i="4"/>
  <c r="E183" i="4"/>
  <c r="E184" i="4"/>
  <c r="E187" i="4"/>
  <c r="E188" i="4"/>
  <c r="E191" i="4"/>
  <c r="E192" i="4"/>
  <c r="E195" i="4"/>
  <c r="E196" i="4"/>
  <c r="E199" i="4"/>
  <c r="E200" i="4"/>
  <c r="E203" i="4"/>
  <c r="E204" i="4"/>
  <c r="E207" i="4"/>
  <c r="E208" i="4"/>
  <c r="E211" i="4"/>
  <c r="E212" i="4"/>
  <c r="E215" i="4"/>
  <c r="E216" i="4"/>
  <c r="E219" i="4"/>
  <c r="E220" i="4"/>
  <c r="E223" i="4"/>
  <c r="E224" i="4"/>
  <c r="N40" i="1"/>
  <c r="E27" i="4" s="1"/>
  <c r="AM41" i="1" l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40" i="1"/>
  <c r="N22" i="9" l="1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1" i="9"/>
  <c r="O260" i="9" l="1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A36" i="4" l="1"/>
  <c r="A37" i="4"/>
  <c r="A38" i="4"/>
  <c r="A39" i="4"/>
  <c r="N22" i="8" l="1"/>
  <c r="N23" i="8"/>
  <c r="O23" i="8" s="1"/>
  <c r="N24" i="8"/>
  <c r="O24" i="8" s="1"/>
  <c r="N25" i="8"/>
  <c r="N26" i="8"/>
  <c r="O26" i="8" s="1"/>
  <c r="N27" i="8"/>
  <c r="O27" i="8" s="1"/>
  <c r="N28" i="8"/>
  <c r="O28" i="8" s="1"/>
  <c r="N29" i="8"/>
  <c r="N30" i="8"/>
  <c r="O30" i="8" s="1"/>
  <c r="N31" i="8"/>
  <c r="O31" i="8" s="1"/>
  <c r="N32" i="8"/>
  <c r="O32" i="8" s="1"/>
  <c r="N33" i="8"/>
  <c r="N34" i="8"/>
  <c r="N35" i="8"/>
  <c r="N36" i="8"/>
  <c r="O36" i="8" s="1"/>
  <c r="N37" i="8"/>
  <c r="N38" i="8"/>
  <c r="N39" i="8"/>
  <c r="N40" i="8"/>
  <c r="O40" i="8" s="1"/>
  <c r="N41" i="8"/>
  <c r="N42" i="8"/>
  <c r="N43" i="8"/>
  <c r="N44" i="8"/>
  <c r="O44" i="8" s="1"/>
  <c r="N45" i="8"/>
  <c r="N46" i="8"/>
  <c r="N47" i="8"/>
  <c r="N48" i="8"/>
  <c r="O48" i="8" s="1"/>
  <c r="N49" i="8"/>
  <c r="N50" i="8"/>
  <c r="N51" i="8"/>
  <c r="N52" i="8"/>
  <c r="O52" i="8" s="1"/>
  <c r="N53" i="8"/>
  <c r="N54" i="8"/>
  <c r="N55" i="8"/>
  <c r="N56" i="8"/>
  <c r="O56" i="8" s="1"/>
  <c r="N57" i="8"/>
  <c r="N58" i="8"/>
  <c r="N59" i="8"/>
  <c r="N60" i="8"/>
  <c r="O60" i="8" s="1"/>
  <c r="N61" i="8"/>
  <c r="N62" i="8"/>
  <c r="N63" i="8"/>
  <c r="N64" i="8"/>
  <c r="O64" i="8" s="1"/>
  <c r="N65" i="8"/>
  <c r="N66" i="8"/>
  <c r="N67" i="8"/>
  <c r="N68" i="8"/>
  <c r="O68" i="8" s="1"/>
  <c r="N69" i="8"/>
  <c r="N70" i="8"/>
  <c r="N71" i="8"/>
  <c r="N72" i="8"/>
  <c r="O72" i="8" s="1"/>
  <c r="N73" i="8"/>
  <c r="N74" i="8"/>
  <c r="N75" i="8"/>
  <c r="N76" i="8"/>
  <c r="O76" i="8" s="1"/>
  <c r="N77" i="8"/>
  <c r="N78" i="8"/>
  <c r="N79" i="8"/>
  <c r="N80" i="8"/>
  <c r="O80" i="8" s="1"/>
  <c r="N81" i="8"/>
  <c r="N82" i="8"/>
  <c r="N83" i="8"/>
  <c r="N84" i="8"/>
  <c r="O84" i="8" s="1"/>
  <c r="N85" i="8"/>
  <c r="N86" i="8"/>
  <c r="N87" i="8"/>
  <c r="N88" i="8"/>
  <c r="O88" i="8" s="1"/>
  <c r="N89" i="8"/>
  <c r="N90" i="8"/>
  <c r="N91" i="8"/>
  <c r="N92" i="8"/>
  <c r="O92" i="8" s="1"/>
  <c r="N93" i="8"/>
  <c r="N94" i="8"/>
  <c r="N95" i="8"/>
  <c r="N96" i="8"/>
  <c r="O96" i="8" s="1"/>
  <c r="N97" i="8"/>
  <c r="N98" i="8"/>
  <c r="N99" i="8"/>
  <c r="N100" i="8"/>
  <c r="O100" i="8" s="1"/>
  <c r="N101" i="8"/>
  <c r="N102" i="8"/>
  <c r="N103" i="8"/>
  <c r="N104" i="8"/>
  <c r="O104" i="8" s="1"/>
  <c r="N105" i="8"/>
  <c r="N106" i="8"/>
  <c r="N107" i="8"/>
  <c r="N108" i="8"/>
  <c r="O108" i="8" s="1"/>
  <c r="N109" i="8"/>
  <c r="N110" i="8"/>
  <c r="N111" i="8"/>
  <c r="N112" i="8"/>
  <c r="O112" i="8" s="1"/>
  <c r="N113" i="8"/>
  <c r="N114" i="8"/>
  <c r="N115" i="8"/>
  <c r="N116" i="8"/>
  <c r="O116" i="8" s="1"/>
  <c r="N117" i="8"/>
  <c r="N118" i="8"/>
  <c r="N119" i="8"/>
  <c r="N120" i="8"/>
  <c r="O120" i="8" s="1"/>
  <c r="N121" i="8"/>
  <c r="N122" i="8"/>
  <c r="N123" i="8"/>
  <c r="N124" i="8"/>
  <c r="O124" i="8" s="1"/>
  <c r="N125" i="8"/>
  <c r="N126" i="8"/>
  <c r="N127" i="8"/>
  <c r="N128" i="8"/>
  <c r="O128" i="8" s="1"/>
  <c r="N129" i="8"/>
  <c r="N130" i="8"/>
  <c r="N131" i="8"/>
  <c r="N132" i="8"/>
  <c r="O132" i="8" s="1"/>
  <c r="N133" i="8"/>
  <c r="N134" i="8"/>
  <c r="N135" i="8"/>
  <c r="N136" i="8"/>
  <c r="O136" i="8" s="1"/>
  <c r="N137" i="8"/>
  <c r="N138" i="8"/>
  <c r="N139" i="8"/>
  <c r="N140" i="8"/>
  <c r="O140" i="8" s="1"/>
  <c r="N141" i="8"/>
  <c r="N142" i="8"/>
  <c r="N143" i="8"/>
  <c r="N144" i="8"/>
  <c r="O144" i="8" s="1"/>
  <c r="N145" i="8"/>
  <c r="N146" i="8"/>
  <c r="N147" i="8"/>
  <c r="N148" i="8"/>
  <c r="O148" i="8" s="1"/>
  <c r="N149" i="8"/>
  <c r="N150" i="8"/>
  <c r="N151" i="8"/>
  <c r="N152" i="8"/>
  <c r="O152" i="8" s="1"/>
  <c r="N153" i="8"/>
  <c r="N154" i="8"/>
  <c r="N155" i="8"/>
  <c r="N156" i="8"/>
  <c r="O156" i="8" s="1"/>
  <c r="N157" i="8"/>
  <c r="N158" i="8"/>
  <c r="N159" i="8"/>
  <c r="N160" i="8"/>
  <c r="O160" i="8" s="1"/>
  <c r="N161" i="8"/>
  <c r="N162" i="8"/>
  <c r="N163" i="8"/>
  <c r="N164" i="8"/>
  <c r="O164" i="8" s="1"/>
  <c r="N165" i="8"/>
  <c r="N166" i="8"/>
  <c r="N167" i="8"/>
  <c r="N168" i="8"/>
  <c r="O168" i="8" s="1"/>
  <c r="N169" i="8"/>
  <c r="N170" i="8"/>
  <c r="N171" i="8"/>
  <c r="N172" i="8"/>
  <c r="O172" i="8" s="1"/>
  <c r="N173" i="8"/>
  <c r="N174" i="8"/>
  <c r="N175" i="8"/>
  <c r="N176" i="8"/>
  <c r="O176" i="8" s="1"/>
  <c r="N177" i="8"/>
  <c r="N178" i="8"/>
  <c r="N179" i="8"/>
  <c r="N180" i="8"/>
  <c r="O180" i="8" s="1"/>
  <c r="N181" i="8"/>
  <c r="N182" i="8"/>
  <c r="N183" i="8"/>
  <c r="N184" i="8"/>
  <c r="O184" i="8" s="1"/>
  <c r="N185" i="8"/>
  <c r="N186" i="8"/>
  <c r="N187" i="8"/>
  <c r="N188" i="8"/>
  <c r="O188" i="8" s="1"/>
  <c r="N189" i="8"/>
  <c r="N190" i="8"/>
  <c r="N191" i="8"/>
  <c r="N192" i="8"/>
  <c r="O192" i="8" s="1"/>
  <c r="N193" i="8"/>
  <c r="N194" i="8"/>
  <c r="N195" i="8"/>
  <c r="N196" i="8"/>
  <c r="O196" i="8" s="1"/>
  <c r="N197" i="8"/>
  <c r="N198" i="8"/>
  <c r="N199" i="8"/>
  <c r="N200" i="8"/>
  <c r="O200" i="8" s="1"/>
  <c r="N201" i="8"/>
  <c r="N202" i="8"/>
  <c r="N203" i="8"/>
  <c r="N204" i="8"/>
  <c r="O204" i="8" s="1"/>
  <c r="N205" i="8"/>
  <c r="N206" i="8"/>
  <c r="N207" i="8"/>
  <c r="N208" i="8"/>
  <c r="O208" i="8" s="1"/>
  <c r="N209" i="8"/>
  <c r="N210" i="8"/>
  <c r="N211" i="8"/>
  <c r="N212" i="8"/>
  <c r="O212" i="8" s="1"/>
  <c r="N213" i="8"/>
  <c r="N214" i="8"/>
  <c r="N215" i="8"/>
  <c r="N216" i="8"/>
  <c r="O216" i="8" s="1"/>
  <c r="N217" i="8"/>
  <c r="N218" i="8"/>
  <c r="N219" i="8"/>
  <c r="N220" i="8"/>
  <c r="O220" i="8" s="1"/>
  <c r="N221" i="8"/>
  <c r="N222" i="8"/>
  <c r="N223" i="8"/>
  <c r="N224" i="8"/>
  <c r="O224" i="8" s="1"/>
  <c r="N225" i="8"/>
  <c r="N226" i="8"/>
  <c r="N227" i="8"/>
  <c r="N228" i="8"/>
  <c r="O228" i="8" s="1"/>
  <c r="N229" i="8"/>
  <c r="N230" i="8"/>
  <c r="N231" i="8"/>
  <c r="N232" i="8"/>
  <c r="O232" i="8" s="1"/>
  <c r="N233" i="8"/>
  <c r="N234" i="8"/>
  <c r="N235" i="8"/>
  <c r="N236" i="8"/>
  <c r="O236" i="8" s="1"/>
  <c r="N237" i="8"/>
  <c r="N238" i="8"/>
  <c r="N239" i="8"/>
  <c r="N240" i="8"/>
  <c r="O240" i="8" s="1"/>
  <c r="N241" i="8"/>
  <c r="N242" i="8"/>
  <c r="N243" i="8"/>
  <c r="N244" i="8"/>
  <c r="O244" i="8" s="1"/>
  <c r="N245" i="8"/>
  <c r="N246" i="8"/>
  <c r="N247" i="8"/>
  <c r="N248" i="8"/>
  <c r="O248" i="8" s="1"/>
  <c r="N249" i="8"/>
  <c r="N250" i="8"/>
  <c r="N251" i="8"/>
  <c r="N252" i="8"/>
  <c r="O252" i="8" s="1"/>
  <c r="N253" i="8"/>
  <c r="N254" i="8"/>
  <c r="N255" i="8"/>
  <c r="N256" i="8"/>
  <c r="O256" i="8" s="1"/>
  <c r="N257" i="8"/>
  <c r="N258" i="8"/>
  <c r="N259" i="8"/>
  <c r="N260" i="8"/>
  <c r="O260" i="8" s="1"/>
  <c r="O21" i="8"/>
  <c r="O22" i="8"/>
  <c r="O25" i="8"/>
  <c r="O29" i="8"/>
  <c r="O33" i="8"/>
  <c r="O34" i="8"/>
  <c r="O35" i="8"/>
  <c r="O37" i="8"/>
  <c r="O38" i="8"/>
  <c r="O39" i="8"/>
  <c r="O41" i="8"/>
  <c r="O42" i="8"/>
  <c r="O43" i="8"/>
  <c r="O45" i="8"/>
  <c r="O46" i="8"/>
  <c r="O47" i="8"/>
  <c r="O49" i="8"/>
  <c r="O50" i="8"/>
  <c r="O51" i="8"/>
  <c r="O53" i="8"/>
  <c r="O54" i="8"/>
  <c r="O55" i="8"/>
  <c r="O57" i="8"/>
  <c r="O58" i="8"/>
  <c r="O59" i="8"/>
  <c r="O61" i="8"/>
  <c r="O62" i="8"/>
  <c r="O63" i="8"/>
  <c r="O65" i="8"/>
  <c r="O66" i="8"/>
  <c r="O67" i="8"/>
  <c r="O69" i="8"/>
  <c r="O70" i="8"/>
  <c r="O71" i="8"/>
  <c r="O73" i="8"/>
  <c r="O74" i="8"/>
  <c r="O75" i="8"/>
  <c r="O77" i="8"/>
  <c r="O78" i="8"/>
  <c r="O79" i="8"/>
  <c r="O81" i="8"/>
  <c r="O82" i="8"/>
  <c r="O83" i="8"/>
  <c r="O85" i="8"/>
  <c r="O86" i="8"/>
  <c r="O87" i="8"/>
  <c r="O89" i="8"/>
  <c r="O90" i="8"/>
  <c r="O91" i="8"/>
  <c r="O93" i="8"/>
  <c r="O94" i="8"/>
  <c r="O95" i="8"/>
  <c r="O97" i="8"/>
  <c r="O98" i="8"/>
  <c r="O99" i="8"/>
  <c r="O101" i="8"/>
  <c r="O102" i="8"/>
  <c r="O103" i="8"/>
  <c r="O105" i="8"/>
  <c r="O106" i="8"/>
  <c r="O107" i="8"/>
  <c r="O109" i="8"/>
  <c r="O110" i="8"/>
  <c r="O111" i="8"/>
  <c r="O113" i="8"/>
  <c r="O114" i="8"/>
  <c r="O115" i="8"/>
  <c r="O117" i="8"/>
  <c r="O118" i="8"/>
  <c r="O119" i="8"/>
  <c r="O121" i="8"/>
  <c r="O122" i="8"/>
  <c r="O123" i="8"/>
  <c r="O125" i="8"/>
  <c r="O126" i="8"/>
  <c r="O127" i="8"/>
  <c r="O129" i="8"/>
  <c r="O130" i="8"/>
  <c r="O131" i="8"/>
  <c r="O133" i="8"/>
  <c r="O134" i="8"/>
  <c r="O135" i="8"/>
  <c r="O137" i="8"/>
  <c r="O138" i="8"/>
  <c r="O139" i="8"/>
  <c r="O141" i="8"/>
  <c r="O142" i="8"/>
  <c r="O143" i="8"/>
  <c r="O145" i="8"/>
  <c r="O146" i="8"/>
  <c r="O147" i="8"/>
  <c r="O149" i="8"/>
  <c r="O150" i="8"/>
  <c r="O151" i="8"/>
  <c r="O153" i="8"/>
  <c r="O154" i="8"/>
  <c r="O155" i="8"/>
  <c r="O157" i="8"/>
  <c r="O158" i="8"/>
  <c r="O159" i="8"/>
  <c r="O161" i="8"/>
  <c r="O162" i="8"/>
  <c r="O163" i="8"/>
  <c r="O165" i="8"/>
  <c r="O166" i="8"/>
  <c r="O167" i="8"/>
  <c r="O169" i="8"/>
  <c r="O170" i="8"/>
  <c r="O171" i="8"/>
  <c r="O173" i="8"/>
  <c r="O174" i="8"/>
  <c r="O175" i="8"/>
  <c r="O177" i="8"/>
  <c r="O178" i="8"/>
  <c r="O179" i="8"/>
  <c r="O181" i="8"/>
  <c r="O182" i="8"/>
  <c r="O183" i="8"/>
  <c r="O185" i="8"/>
  <c r="O186" i="8"/>
  <c r="O187" i="8"/>
  <c r="O189" i="8"/>
  <c r="O190" i="8"/>
  <c r="O191" i="8"/>
  <c r="O193" i="8"/>
  <c r="O194" i="8"/>
  <c r="O195" i="8"/>
  <c r="O197" i="8"/>
  <c r="O198" i="8"/>
  <c r="O199" i="8"/>
  <c r="O201" i="8"/>
  <c r="O202" i="8"/>
  <c r="O203" i="8"/>
  <c r="O205" i="8"/>
  <c r="O206" i="8"/>
  <c r="O207" i="8"/>
  <c r="O209" i="8"/>
  <c r="O210" i="8"/>
  <c r="O211" i="8"/>
  <c r="O213" i="8"/>
  <c r="O214" i="8"/>
  <c r="O215" i="8"/>
  <c r="O217" i="8"/>
  <c r="O218" i="8"/>
  <c r="O219" i="8"/>
  <c r="O221" i="8"/>
  <c r="O222" i="8"/>
  <c r="O223" i="8"/>
  <c r="O225" i="8"/>
  <c r="O226" i="8"/>
  <c r="O227" i="8"/>
  <c r="O229" i="8"/>
  <c r="O230" i="8"/>
  <c r="O231" i="8"/>
  <c r="O233" i="8"/>
  <c r="O234" i="8"/>
  <c r="O235" i="8"/>
  <c r="O237" i="8"/>
  <c r="O238" i="8"/>
  <c r="O239" i="8"/>
  <c r="O241" i="8"/>
  <c r="O242" i="8"/>
  <c r="O243" i="8"/>
  <c r="O245" i="8"/>
  <c r="O246" i="8"/>
  <c r="O247" i="8"/>
  <c r="O249" i="8"/>
  <c r="O250" i="8"/>
  <c r="O251" i="8"/>
  <c r="O253" i="8"/>
  <c r="O254" i="8"/>
  <c r="O255" i="8"/>
  <c r="O257" i="8"/>
  <c r="O258" i="8"/>
  <c r="O259" i="8"/>
  <c r="AK41" i="1" l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40" i="1"/>
  <c r="O30" i="7"/>
  <c r="O31" i="7"/>
  <c r="O34" i="7"/>
  <c r="O35" i="7"/>
  <c r="O36" i="7"/>
  <c r="O37" i="7"/>
  <c r="O23" i="7"/>
  <c r="O24" i="7"/>
  <c r="O26" i="7"/>
  <c r="O27" i="7"/>
  <c r="O28" i="7"/>
  <c r="O29" i="7"/>
  <c r="O25" i="7"/>
  <c r="O32" i="7"/>
  <c r="O33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O145" i="7"/>
  <c r="O146" i="7"/>
  <c r="O147" i="7"/>
  <c r="O148" i="7"/>
  <c r="O149" i="7"/>
  <c r="O150" i="7"/>
  <c r="O151" i="7"/>
  <c r="O152" i="7"/>
  <c r="O153" i="7"/>
  <c r="O154" i="7"/>
  <c r="O155" i="7"/>
  <c r="O156" i="7"/>
  <c r="O157" i="7"/>
  <c r="O158" i="7"/>
  <c r="O159" i="7"/>
  <c r="O160" i="7"/>
  <c r="O161" i="7"/>
  <c r="O162" i="7"/>
  <c r="O163" i="7"/>
  <c r="O164" i="7"/>
  <c r="O165" i="7"/>
  <c r="O166" i="7"/>
  <c r="O167" i="7"/>
  <c r="O168" i="7"/>
  <c r="O169" i="7"/>
  <c r="O170" i="7"/>
  <c r="O171" i="7"/>
  <c r="O172" i="7"/>
  <c r="O173" i="7"/>
  <c r="O174" i="7"/>
  <c r="O175" i="7"/>
  <c r="O176" i="7"/>
  <c r="O177" i="7"/>
  <c r="O178" i="7"/>
  <c r="O179" i="7"/>
  <c r="O180" i="7"/>
  <c r="O181" i="7"/>
  <c r="O182" i="7"/>
  <c r="O183" i="7"/>
  <c r="O184" i="7"/>
  <c r="O185" i="7"/>
  <c r="O186" i="7"/>
  <c r="O187" i="7"/>
  <c r="O188" i="7"/>
  <c r="O189" i="7"/>
  <c r="O190" i="7"/>
  <c r="O191" i="7"/>
  <c r="O192" i="7"/>
  <c r="O193" i="7"/>
  <c r="O194" i="7"/>
  <c r="O195" i="7"/>
  <c r="O196" i="7"/>
  <c r="O197" i="7"/>
  <c r="O198" i="7"/>
  <c r="O199" i="7"/>
  <c r="O200" i="7"/>
  <c r="O201" i="7"/>
  <c r="O202" i="7"/>
  <c r="O203" i="7"/>
  <c r="O204" i="7"/>
  <c r="O205" i="7"/>
  <c r="O206" i="7"/>
  <c r="O207" i="7"/>
  <c r="O208" i="7"/>
  <c r="O209" i="7"/>
  <c r="O210" i="7"/>
  <c r="O211" i="7"/>
  <c r="O212" i="7"/>
  <c r="O213" i="7"/>
  <c r="O214" i="7"/>
  <c r="O215" i="7"/>
  <c r="O216" i="7"/>
  <c r="O217" i="7"/>
  <c r="O218" i="7"/>
  <c r="O219" i="7"/>
  <c r="O220" i="7"/>
  <c r="O221" i="7"/>
  <c r="O222" i="7"/>
  <c r="O223" i="7"/>
  <c r="O224" i="7"/>
  <c r="O225" i="7"/>
  <c r="O226" i="7"/>
  <c r="O227" i="7"/>
  <c r="O228" i="7"/>
  <c r="O229" i="7"/>
  <c r="O230" i="7"/>
  <c r="O231" i="7"/>
  <c r="O232" i="7"/>
  <c r="O233" i="7"/>
  <c r="O234" i="7"/>
  <c r="O235" i="7"/>
  <c r="O236" i="7"/>
  <c r="O237" i="7"/>
  <c r="O238" i="7"/>
  <c r="O239" i="7"/>
  <c r="O240" i="7"/>
  <c r="O241" i="7"/>
  <c r="O242" i="7"/>
  <c r="O243" i="7"/>
  <c r="O244" i="7"/>
  <c r="O245" i="7"/>
  <c r="O246" i="7"/>
  <c r="O247" i="7"/>
  <c r="O248" i="7"/>
  <c r="O249" i="7"/>
  <c r="O250" i="7"/>
  <c r="O251" i="7"/>
  <c r="O252" i="7"/>
  <c r="O253" i="7"/>
  <c r="O254" i="7"/>
  <c r="O255" i="7"/>
  <c r="O256" i="7"/>
  <c r="O257" i="7"/>
  <c r="O258" i="7"/>
  <c r="O259" i="7"/>
  <c r="O21" i="7" l="1"/>
  <c r="C6" i="6" l="1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5" i="6"/>
  <c r="E5" i="6"/>
  <c r="E6" i="6"/>
  <c r="E7" i="6"/>
  <c r="D5" i="6"/>
  <c r="I5" i="6"/>
  <c r="J2" i="6" l="1"/>
  <c r="E31" i="6" l="1"/>
  <c r="G31" i="6" s="1"/>
  <c r="E32" i="6"/>
  <c r="G32" i="6" s="1"/>
  <c r="E33" i="6"/>
  <c r="G33" i="6" s="1"/>
  <c r="E34" i="6"/>
  <c r="G34" i="6" s="1"/>
  <c r="E35" i="6"/>
  <c r="G35" i="6" s="1"/>
  <c r="E36" i="6"/>
  <c r="G36" i="6" s="1"/>
  <c r="E37" i="6"/>
  <c r="G37" i="6" s="1"/>
  <c r="E38" i="6"/>
  <c r="G38" i="6" s="1"/>
  <c r="E39" i="6"/>
  <c r="G39" i="6" s="1"/>
  <c r="E40" i="6"/>
  <c r="G40" i="6" s="1"/>
  <c r="E41" i="6"/>
  <c r="G41" i="6" s="1"/>
  <c r="E42" i="6"/>
  <c r="G42" i="6" s="1"/>
  <c r="E43" i="6"/>
  <c r="G43" i="6" s="1"/>
  <c r="E44" i="6"/>
  <c r="G44" i="6" s="1"/>
  <c r="E45" i="6"/>
  <c r="G45" i="6" s="1"/>
  <c r="E46" i="6"/>
  <c r="G46" i="6" s="1"/>
  <c r="E47" i="6"/>
  <c r="G47" i="6" s="1"/>
  <c r="E48" i="6"/>
  <c r="G48" i="6" s="1"/>
  <c r="E49" i="6"/>
  <c r="G49" i="6" s="1"/>
  <c r="E50" i="6"/>
  <c r="G50" i="6" s="1"/>
  <c r="E51" i="6"/>
  <c r="G51" i="6" s="1"/>
  <c r="E52" i="6"/>
  <c r="G52" i="6" s="1"/>
  <c r="E53" i="6"/>
  <c r="G53" i="6" s="1"/>
  <c r="E54" i="6"/>
  <c r="G54" i="6" s="1"/>
  <c r="E55" i="6"/>
  <c r="G55" i="6" s="1"/>
  <c r="E56" i="6"/>
  <c r="G56" i="6" s="1"/>
  <c r="E57" i="6"/>
  <c r="G57" i="6" s="1"/>
  <c r="E58" i="6"/>
  <c r="G58" i="6" s="1"/>
  <c r="E59" i="6"/>
  <c r="G59" i="6" s="1"/>
  <c r="E60" i="6"/>
  <c r="G60" i="6" s="1"/>
  <c r="E61" i="6"/>
  <c r="G61" i="6" s="1"/>
  <c r="E62" i="6"/>
  <c r="G62" i="6" s="1"/>
  <c r="E63" i="6"/>
  <c r="G63" i="6" s="1"/>
  <c r="E64" i="6"/>
  <c r="G64" i="6" s="1"/>
  <c r="E65" i="6"/>
  <c r="G65" i="6" s="1"/>
  <c r="E66" i="6"/>
  <c r="G66" i="6" s="1"/>
  <c r="E67" i="6"/>
  <c r="G67" i="6" s="1"/>
  <c r="E68" i="6"/>
  <c r="G68" i="6" s="1"/>
  <c r="E69" i="6"/>
  <c r="G69" i="6" s="1"/>
  <c r="E70" i="6"/>
  <c r="G70" i="6" s="1"/>
  <c r="E71" i="6"/>
  <c r="G71" i="6" s="1"/>
  <c r="E72" i="6"/>
  <c r="G72" i="6" s="1"/>
  <c r="E73" i="6"/>
  <c r="G73" i="6" s="1"/>
  <c r="E74" i="6"/>
  <c r="G74" i="6" s="1"/>
  <c r="E75" i="6"/>
  <c r="G75" i="6" s="1"/>
  <c r="E76" i="6"/>
  <c r="G76" i="6" s="1"/>
  <c r="E77" i="6"/>
  <c r="G77" i="6" s="1"/>
  <c r="E78" i="6"/>
  <c r="G78" i="6" s="1"/>
  <c r="E79" i="6"/>
  <c r="G79" i="6" s="1"/>
  <c r="E80" i="6"/>
  <c r="G80" i="6" s="1"/>
  <c r="E81" i="6"/>
  <c r="G81" i="6" s="1"/>
  <c r="E82" i="6"/>
  <c r="G82" i="6" s="1"/>
  <c r="E83" i="6"/>
  <c r="G83" i="6" s="1"/>
  <c r="E84" i="6"/>
  <c r="G84" i="6" s="1"/>
  <c r="E85" i="6"/>
  <c r="G85" i="6" s="1"/>
  <c r="E86" i="6"/>
  <c r="G86" i="6" s="1"/>
  <c r="E87" i="6"/>
  <c r="G87" i="6" s="1"/>
  <c r="E88" i="6"/>
  <c r="G88" i="6" s="1"/>
  <c r="E89" i="6"/>
  <c r="G89" i="6" s="1"/>
  <c r="E90" i="6"/>
  <c r="G90" i="6" s="1"/>
  <c r="E91" i="6"/>
  <c r="G91" i="6" s="1"/>
  <c r="E92" i="6"/>
  <c r="G92" i="6" s="1"/>
  <c r="E93" i="6"/>
  <c r="G93" i="6" s="1"/>
  <c r="E94" i="6"/>
  <c r="G94" i="6" s="1"/>
  <c r="E95" i="6"/>
  <c r="G95" i="6" s="1"/>
  <c r="E96" i="6"/>
  <c r="G96" i="6" s="1"/>
  <c r="E97" i="6"/>
  <c r="G97" i="6" s="1"/>
  <c r="E98" i="6"/>
  <c r="G98" i="6" s="1"/>
  <c r="E99" i="6"/>
  <c r="G99" i="6" s="1"/>
  <c r="E100" i="6"/>
  <c r="G100" i="6" s="1"/>
  <c r="E101" i="6"/>
  <c r="G101" i="6" s="1"/>
  <c r="E102" i="6"/>
  <c r="G102" i="6" s="1"/>
  <c r="E103" i="6"/>
  <c r="G103" i="6" s="1"/>
  <c r="E104" i="6"/>
  <c r="G104" i="6" s="1"/>
  <c r="E105" i="6"/>
  <c r="G105" i="6" s="1"/>
  <c r="E106" i="6"/>
  <c r="G106" i="6" s="1"/>
  <c r="E107" i="6"/>
  <c r="G107" i="6" s="1"/>
  <c r="E108" i="6"/>
  <c r="G108" i="6" s="1"/>
  <c r="E109" i="6"/>
  <c r="G109" i="6" s="1"/>
  <c r="E110" i="6"/>
  <c r="G110" i="6" s="1"/>
  <c r="E111" i="6"/>
  <c r="G111" i="6" s="1"/>
  <c r="E112" i="6"/>
  <c r="G112" i="6" s="1"/>
  <c r="E113" i="6"/>
  <c r="G113" i="6" s="1"/>
  <c r="E114" i="6"/>
  <c r="G114" i="6" s="1"/>
  <c r="E115" i="6"/>
  <c r="G115" i="6" s="1"/>
  <c r="E116" i="6"/>
  <c r="G116" i="6" s="1"/>
  <c r="E117" i="6"/>
  <c r="G117" i="6" s="1"/>
  <c r="E118" i="6"/>
  <c r="G118" i="6" s="1"/>
  <c r="E119" i="6"/>
  <c r="G119" i="6" s="1"/>
  <c r="E120" i="6"/>
  <c r="G120" i="6" s="1"/>
  <c r="E121" i="6"/>
  <c r="G121" i="6" s="1"/>
  <c r="E122" i="6"/>
  <c r="G122" i="6" s="1"/>
  <c r="E123" i="6"/>
  <c r="G123" i="6" s="1"/>
  <c r="E124" i="6"/>
  <c r="G124" i="6" s="1"/>
  <c r="E125" i="6"/>
  <c r="G125" i="6" s="1"/>
  <c r="E126" i="6"/>
  <c r="G126" i="6" s="1"/>
  <c r="E127" i="6"/>
  <c r="G127" i="6" s="1"/>
  <c r="E128" i="6"/>
  <c r="G128" i="6" s="1"/>
  <c r="E129" i="6"/>
  <c r="G129" i="6" s="1"/>
  <c r="E130" i="6"/>
  <c r="G130" i="6" s="1"/>
  <c r="E131" i="6"/>
  <c r="G131" i="6" s="1"/>
  <c r="E132" i="6"/>
  <c r="G132" i="6" s="1"/>
  <c r="E133" i="6"/>
  <c r="G133" i="6" s="1"/>
  <c r="E134" i="6"/>
  <c r="G134" i="6" s="1"/>
  <c r="E135" i="6"/>
  <c r="G135" i="6" s="1"/>
  <c r="E136" i="6"/>
  <c r="G136" i="6" s="1"/>
  <c r="E137" i="6"/>
  <c r="G137" i="6" s="1"/>
  <c r="E138" i="6"/>
  <c r="G138" i="6" s="1"/>
  <c r="E139" i="6"/>
  <c r="G139" i="6" s="1"/>
  <c r="E140" i="6"/>
  <c r="G140" i="6" s="1"/>
  <c r="E141" i="6"/>
  <c r="G141" i="6" s="1"/>
  <c r="E142" i="6"/>
  <c r="G142" i="6" s="1"/>
  <c r="E143" i="6"/>
  <c r="G143" i="6" s="1"/>
  <c r="E144" i="6"/>
  <c r="G144" i="6" s="1"/>
  <c r="E145" i="6"/>
  <c r="G145" i="6" s="1"/>
  <c r="E146" i="6"/>
  <c r="G146" i="6" s="1"/>
  <c r="E147" i="6"/>
  <c r="G147" i="6" s="1"/>
  <c r="E148" i="6"/>
  <c r="G148" i="6" s="1"/>
  <c r="E149" i="6"/>
  <c r="G149" i="6" s="1"/>
  <c r="E150" i="6"/>
  <c r="G150" i="6" s="1"/>
  <c r="E151" i="6"/>
  <c r="G151" i="6" s="1"/>
  <c r="E152" i="6"/>
  <c r="G152" i="6" s="1"/>
  <c r="E153" i="6"/>
  <c r="G153" i="6" s="1"/>
  <c r="E154" i="6"/>
  <c r="G154" i="6" s="1"/>
  <c r="E155" i="6"/>
  <c r="G155" i="6" s="1"/>
  <c r="E156" i="6"/>
  <c r="G156" i="6" s="1"/>
  <c r="E157" i="6"/>
  <c r="G157" i="6" s="1"/>
  <c r="E158" i="6"/>
  <c r="G158" i="6" s="1"/>
  <c r="E159" i="6"/>
  <c r="G159" i="6" s="1"/>
  <c r="E160" i="6"/>
  <c r="G160" i="6" s="1"/>
  <c r="E161" i="6"/>
  <c r="G161" i="6" s="1"/>
  <c r="E162" i="6"/>
  <c r="G162" i="6" s="1"/>
  <c r="E163" i="6"/>
  <c r="G163" i="6" s="1"/>
  <c r="E164" i="6"/>
  <c r="G164" i="6" s="1"/>
  <c r="E165" i="6"/>
  <c r="G165" i="6" s="1"/>
  <c r="E166" i="6"/>
  <c r="G166" i="6" s="1"/>
  <c r="E167" i="6"/>
  <c r="G167" i="6" s="1"/>
  <c r="E168" i="6"/>
  <c r="G168" i="6" s="1"/>
  <c r="E169" i="6"/>
  <c r="G169" i="6" s="1"/>
  <c r="E170" i="6"/>
  <c r="G170" i="6" s="1"/>
  <c r="E171" i="6"/>
  <c r="G171" i="6" s="1"/>
  <c r="E172" i="6"/>
  <c r="G172" i="6" s="1"/>
  <c r="E173" i="6"/>
  <c r="G173" i="6" s="1"/>
  <c r="E174" i="6"/>
  <c r="G174" i="6" s="1"/>
  <c r="E175" i="6"/>
  <c r="G175" i="6" s="1"/>
  <c r="E176" i="6"/>
  <c r="G176" i="6" s="1"/>
  <c r="E177" i="6"/>
  <c r="G177" i="6" s="1"/>
  <c r="E178" i="6"/>
  <c r="G178" i="6" s="1"/>
  <c r="E179" i="6"/>
  <c r="G179" i="6" s="1"/>
  <c r="E180" i="6"/>
  <c r="G180" i="6" s="1"/>
  <c r="E181" i="6"/>
  <c r="G181" i="6" s="1"/>
  <c r="E182" i="6"/>
  <c r="G182" i="6" s="1"/>
  <c r="E183" i="6"/>
  <c r="G183" i="6" s="1"/>
  <c r="E184" i="6"/>
  <c r="G184" i="6" s="1"/>
  <c r="E185" i="6"/>
  <c r="G185" i="6" s="1"/>
  <c r="E186" i="6"/>
  <c r="G186" i="6" s="1"/>
  <c r="E187" i="6"/>
  <c r="G187" i="6" s="1"/>
  <c r="E188" i="6"/>
  <c r="G188" i="6" s="1"/>
  <c r="E189" i="6"/>
  <c r="G189" i="6" s="1"/>
  <c r="E190" i="6"/>
  <c r="G190" i="6" s="1"/>
  <c r="E191" i="6"/>
  <c r="G191" i="6" s="1"/>
  <c r="E192" i="6"/>
  <c r="G192" i="6" s="1"/>
  <c r="E193" i="6"/>
  <c r="G193" i="6" s="1"/>
  <c r="E194" i="6"/>
  <c r="G194" i="6" s="1"/>
  <c r="E195" i="6"/>
  <c r="G195" i="6" s="1"/>
  <c r="E196" i="6"/>
  <c r="G196" i="6" s="1"/>
  <c r="E197" i="6"/>
  <c r="G197" i="6" s="1"/>
  <c r="E198" i="6"/>
  <c r="G198" i="6" s="1"/>
  <c r="E199" i="6"/>
  <c r="G199" i="6" s="1"/>
  <c r="E200" i="6"/>
  <c r="G200" i="6" s="1"/>
  <c r="E201" i="6"/>
  <c r="G201" i="6" s="1"/>
  <c r="E202" i="6"/>
  <c r="G202" i="6" s="1"/>
  <c r="E203" i="6"/>
  <c r="G203" i="6" s="1"/>
  <c r="E204" i="6"/>
  <c r="G204" i="6" s="1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B201" i="6"/>
  <c r="B202" i="6"/>
  <c r="B203" i="6"/>
  <c r="B204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I6" i="6" l="1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G6" i="6" l="1"/>
  <c r="G7" i="6"/>
  <c r="E8" i="6"/>
  <c r="G8" i="6" s="1"/>
  <c r="E9" i="6"/>
  <c r="G9" i="6" s="1"/>
  <c r="E10" i="6"/>
  <c r="G10" i="6" s="1"/>
  <c r="E11" i="6"/>
  <c r="G11" i="6" s="1"/>
  <c r="E12" i="6"/>
  <c r="G12" i="6" s="1"/>
  <c r="E13" i="6"/>
  <c r="G13" i="6" s="1"/>
  <c r="E14" i="6"/>
  <c r="G14" i="6" s="1"/>
  <c r="E15" i="6"/>
  <c r="G15" i="6" s="1"/>
  <c r="E16" i="6"/>
  <c r="G16" i="6" s="1"/>
  <c r="E17" i="6"/>
  <c r="G17" i="6" s="1"/>
  <c r="E18" i="6"/>
  <c r="G18" i="6" s="1"/>
  <c r="E19" i="6"/>
  <c r="G19" i="6" s="1"/>
  <c r="E20" i="6"/>
  <c r="G20" i="6" s="1"/>
  <c r="E21" i="6"/>
  <c r="G21" i="6" s="1"/>
  <c r="E22" i="6"/>
  <c r="G22" i="6" s="1"/>
  <c r="E23" i="6"/>
  <c r="G23" i="6" s="1"/>
  <c r="E24" i="6"/>
  <c r="G24" i="6" s="1"/>
  <c r="E25" i="6"/>
  <c r="G25" i="6" s="1"/>
  <c r="E26" i="6"/>
  <c r="G26" i="6" s="1"/>
  <c r="E27" i="6"/>
  <c r="G27" i="6" s="1"/>
  <c r="E28" i="6"/>
  <c r="G28" i="6" s="1"/>
  <c r="E29" i="6"/>
  <c r="G29" i="6" s="1"/>
  <c r="E30" i="6"/>
  <c r="G30" i="6" s="1"/>
  <c r="G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5" i="6"/>
  <c r="B31" i="4" l="1"/>
  <c r="B7" i="4" l="1"/>
  <c r="B8" i="4"/>
  <c r="W41" i="1" l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40" i="1"/>
  <c r="A222" i="4"/>
  <c r="B222" i="4"/>
  <c r="F222" i="4" s="1"/>
  <c r="A223" i="4"/>
  <c r="B223" i="4"/>
  <c r="F223" i="4" s="1"/>
  <c r="A224" i="4"/>
  <c r="B224" i="4"/>
  <c r="F224" i="4" s="1"/>
  <c r="A225" i="4"/>
  <c r="B225" i="4"/>
  <c r="F225" i="4" s="1"/>
  <c r="A226" i="4"/>
  <c r="B226" i="4"/>
  <c r="F226" i="4" s="1"/>
  <c r="A28" i="4"/>
  <c r="B28" i="4"/>
  <c r="F28" i="4" s="1"/>
  <c r="A29" i="4"/>
  <c r="B29" i="4"/>
  <c r="G29" i="4" s="1"/>
  <c r="A30" i="4"/>
  <c r="B30" i="4"/>
  <c r="F30" i="4" s="1"/>
  <c r="A31" i="4"/>
  <c r="G31" i="4"/>
  <c r="A32" i="4"/>
  <c r="B32" i="4"/>
  <c r="F32" i="4" s="1"/>
  <c r="A33" i="4"/>
  <c r="B33" i="4"/>
  <c r="G33" i="4" s="1"/>
  <c r="A34" i="4"/>
  <c r="B34" i="4"/>
  <c r="F34" i="4" s="1"/>
  <c r="A35" i="4"/>
  <c r="B35" i="4"/>
  <c r="F35" i="4" s="1"/>
  <c r="B36" i="4"/>
  <c r="F36" i="4" s="1"/>
  <c r="B37" i="4"/>
  <c r="G37" i="4" s="1"/>
  <c r="B38" i="4"/>
  <c r="F38" i="4" s="1"/>
  <c r="B39" i="4"/>
  <c r="G39" i="4" s="1"/>
  <c r="A40" i="4"/>
  <c r="B40" i="4"/>
  <c r="F40" i="4" s="1"/>
  <c r="A41" i="4"/>
  <c r="B41" i="4"/>
  <c r="G41" i="4" s="1"/>
  <c r="A42" i="4"/>
  <c r="B42" i="4"/>
  <c r="G42" i="4" s="1"/>
  <c r="A43" i="4"/>
  <c r="B43" i="4"/>
  <c r="G43" i="4" s="1"/>
  <c r="A44" i="4"/>
  <c r="B44" i="4"/>
  <c r="F44" i="4" s="1"/>
  <c r="A45" i="4"/>
  <c r="B45" i="4"/>
  <c r="G45" i="4" s="1"/>
  <c r="A46" i="4"/>
  <c r="B46" i="4"/>
  <c r="A47" i="4"/>
  <c r="B47" i="4"/>
  <c r="A48" i="4"/>
  <c r="B48" i="4"/>
  <c r="A49" i="4"/>
  <c r="B49" i="4"/>
  <c r="G49" i="4" s="1"/>
  <c r="A50" i="4"/>
  <c r="B50" i="4"/>
  <c r="G50" i="4" s="1"/>
  <c r="A51" i="4"/>
  <c r="B51" i="4"/>
  <c r="A52" i="4"/>
  <c r="B52" i="4"/>
  <c r="G52" i="4" s="1"/>
  <c r="A53" i="4"/>
  <c r="B53" i="4"/>
  <c r="G53" i="4" s="1"/>
  <c r="A54" i="4"/>
  <c r="B54" i="4"/>
  <c r="G54" i="4" s="1"/>
  <c r="A55" i="4"/>
  <c r="B55" i="4"/>
  <c r="A56" i="4"/>
  <c r="B56" i="4"/>
  <c r="F56" i="4" s="1"/>
  <c r="A57" i="4"/>
  <c r="B57" i="4"/>
  <c r="G57" i="4" s="1"/>
  <c r="A58" i="4"/>
  <c r="B58" i="4"/>
  <c r="F58" i="4" s="1"/>
  <c r="A59" i="4"/>
  <c r="B59" i="4"/>
  <c r="A60" i="4"/>
  <c r="B60" i="4"/>
  <c r="G60" i="4" s="1"/>
  <c r="A61" i="4"/>
  <c r="B61" i="4"/>
  <c r="G61" i="4" s="1"/>
  <c r="A62" i="4"/>
  <c r="B62" i="4"/>
  <c r="F62" i="4" s="1"/>
  <c r="A63" i="4"/>
  <c r="B63" i="4"/>
  <c r="A64" i="4"/>
  <c r="B64" i="4"/>
  <c r="A65" i="4"/>
  <c r="B65" i="4"/>
  <c r="G65" i="4" s="1"/>
  <c r="A66" i="4"/>
  <c r="B66" i="4"/>
  <c r="A67" i="4"/>
  <c r="B67" i="4"/>
  <c r="A68" i="4"/>
  <c r="B68" i="4"/>
  <c r="G68" i="4" s="1"/>
  <c r="A69" i="4"/>
  <c r="B69" i="4"/>
  <c r="G69" i="4" s="1"/>
  <c r="A70" i="4"/>
  <c r="B70" i="4"/>
  <c r="F70" i="4" s="1"/>
  <c r="A71" i="4"/>
  <c r="B71" i="4"/>
  <c r="A72" i="4"/>
  <c r="B72" i="4"/>
  <c r="F72" i="4" s="1"/>
  <c r="A73" i="4"/>
  <c r="B73" i="4"/>
  <c r="G73" i="4" s="1"/>
  <c r="A74" i="4"/>
  <c r="B74" i="4"/>
  <c r="F74" i="4" s="1"/>
  <c r="A75" i="4"/>
  <c r="B75" i="4"/>
  <c r="A76" i="4"/>
  <c r="B76" i="4"/>
  <c r="F76" i="4" s="1"/>
  <c r="A77" i="4"/>
  <c r="B77" i="4"/>
  <c r="G77" i="4" s="1"/>
  <c r="A78" i="4"/>
  <c r="B78" i="4"/>
  <c r="F78" i="4" s="1"/>
  <c r="A79" i="4"/>
  <c r="B79" i="4"/>
  <c r="A80" i="4"/>
  <c r="B80" i="4"/>
  <c r="A81" i="4"/>
  <c r="B81" i="4"/>
  <c r="G81" i="4" s="1"/>
  <c r="A82" i="4"/>
  <c r="B82" i="4"/>
  <c r="G82" i="4" s="1"/>
  <c r="A83" i="4"/>
  <c r="B83" i="4"/>
  <c r="A84" i="4"/>
  <c r="B84" i="4"/>
  <c r="G84" i="4" s="1"/>
  <c r="A85" i="4"/>
  <c r="B85" i="4"/>
  <c r="G85" i="4" s="1"/>
  <c r="A86" i="4"/>
  <c r="B86" i="4"/>
  <c r="F86" i="4" s="1"/>
  <c r="A87" i="4"/>
  <c r="B87" i="4"/>
  <c r="A88" i="4"/>
  <c r="B88" i="4"/>
  <c r="F88" i="4" s="1"/>
  <c r="A89" i="4"/>
  <c r="B89" i="4"/>
  <c r="G89" i="4" s="1"/>
  <c r="A90" i="4"/>
  <c r="B90" i="4"/>
  <c r="A91" i="4"/>
  <c r="B91" i="4"/>
  <c r="A92" i="4"/>
  <c r="B92" i="4"/>
  <c r="F92" i="4" s="1"/>
  <c r="A93" i="4"/>
  <c r="B93" i="4"/>
  <c r="G93" i="4" s="1"/>
  <c r="A94" i="4"/>
  <c r="B94" i="4"/>
  <c r="G94" i="4" s="1"/>
  <c r="A95" i="4"/>
  <c r="B95" i="4"/>
  <c r="A96" i="4"/>
  <c r="B96" i="4"/>
  <c r="A97" i="4"/>
  <c r="B97" i="4"/>
  <c r="G97" i="4" s="1"/>
  <c r="A98" i="4"/>
  <c r="B98" i="4"/>
  <c r="A99" i="4"/>
  <c r="B99" i="4"/>
  <c r="A100" i="4"/>
  <c r="B100" i="4"/>
  <c r="G100" i="4" s="1"/>
  <c r="A101" i="4"/>
  <c r="B101" i="4"/>
  <c r="G101" i="4" s="1"/>
  <c r="A102" i="4"/>
  <c r="B102" i="4"/>
  <c r="F102" i="4" s="1"/>
  <c r="A103" i="4"/>
  <c r="B103" i="4"/>
  <c r="A104" i="4"/>
  <c r="B104" i="4"/>
  <c r="F104" i="4" s="1"/>
  <c r="A105" i="4"/>
  <c r="B105" i="4"/>
  <c r="G105" i="4" s="1"/>
  <c r="A106" i="4"/>
  <c r="B106" i="4"/>
  <c r="G106" i="4" s="1"/>
  <c r="A107" i="4"/>
  <c r="B107" i="4"/>
  <c r="A108" i="4"/>
  <c r="B108" i="4"/>
  <c r="A109" i="4"/>
  <c r="B109" i="4"/>
  <c r="G109" i="4" s="1"/>
  <c r="A110" i="4"/>
  <c r="B110" i="4"/>
  <c r="G110" i="4" s="1"/>
  <c r="A111" i="4"/>
  <c r="B111" i="4"/>
  <c r="F111" i="4" s="1"/>
  <c r="A112" i="4"/>
  <c r="B112" i="4"/>
  <c r="A113" i="4"/>
  <c r="B113" i="4"/>
  <c r="G113" i="4" s="1"/>
  <c r="A114" i="4"/>
  <c r="B114" i="4"/>
  <c r="A115" i="4"/>
  <c r="B115" i="4"/>
  <c r="G115" i="4" s="1"/>
  <c r="A116" i="4"/>
  <c r="B116" i="4"/>
  <c r="A117" i="4"/>
  <c r="B117" i="4"/>
  <c r="G117" i="4" s="1"/>
  <c r="A118" i="4"/>
  <c r="B118" i="4"/>
  <c r="A119" i="4"/>
  <c r="B119" i="4"/>
  <c r="G119" i="4" s="1"/>
  <c r="A120" i="4"/>
  <c r="B120" i="4"/>
  <c r="G120" i="4" s="1"/>
  <c r="A121" i="4"/>
  <c r="B121" i="4"/>
  <c r="A122" i="4"/>
  <c r="B122" i="4"/>
  <c r="A123" i="4"/>
  <c r="B123" i="4"/>
  <c r="G123" i="4" s="1"/>
  <c r="A124" i="4"/>
  <c r="B124" i="4"/>
  <c r="A125" i="4"/>
  <c r="B125" i="4"/>
  <c r="A126" i="4"/>
  <c r="B126" i="4"/>
  <c r="A127" i="4"/>
  <c r="B127" i="4"/>
  <c r="A128" i="4"/>
  <c r="B128" i="4"/>
  <c r="A129" i="4"/>
  <c r="B129" i="4"/>
  <c r="G129" i="4" s="1"/>
  <c r="A130" i="4"/>
  <c r="B130" i="4"/>
  <c r="A131" i="4"/>
  <c r="B131" i="4"/>
  <c r="A132" i="4"/>
  <c r="B132" i="4"/>
  <c r="G132" i="4" s="1"/>
  <c r="A133" i="4"/>
  <c r="B133" i="4"/>
  <c r="A134" i="4"/>
  <c r="B134" i="4"/>
  <c r="A135" i="4"/>
  <c r="B135" i="4"/>
  <c r="A136" i="4"/>
  <c r="B136" i="4"/>
  <c r="A137" i="4"/>
  <c r="B137" i="4"/>
  <c r="G137" i="4" s="1"/>
  <c r="A138" i="4"/>
  <c r="B138" i="4"/>
  <c r="G138" i="4" s="1"/>
  <c r="A139" i="4"/>
  <c r="B139" i="4"/>
  <c r="G139" i="4" s="1"/>
  <c r="A140" i="4"/>
  <c r="B140" i="4"/>
  <c r="A141" i="4"/>
  <c r="B141" i="4"/>
  <c r="A142" i="4"/>
  <c r="B142" i="4"/>
  <c r="A143" i="4"/>
  <c r="B143" i="4"/>
  <c r="G143" i="4" s="1"/>
  <c r="A144" i="4"/>
  <c r="B144" i="4"/>
  <c r="A145" i="4"/>
  <c r="B145" i="4"/>
  <c r="A146" i="4"/>
  <c r="B146" i="4"/>
  <c r="G146" i="4" s="1"/>
  <c r="A147" i="4"/>
  <c r="B147" i="4"/>
  <c r="G147" i="4" s="1"/>
  <c r="A148" i="4"/>
  <c r="B148" i="4"/>
  <c r="A149" i="4"/>
  <c r="B149" i="4"/>
  <c r="G149" i="4" s="1"/>
  <c r="A150" i="4"/>
  <c r="B150" i="4"/>
  <c r="A151" i="4"/>
  <c r="B151" i="4"/>
  <c r="G151" i="4" s="1"/>
  <c r="A152" i="4"/>
  <c r="B152" i="4"/>
  <c r="A153" i="4"/>
  <c r="B153" i="4"/>
  <c r="A154" i="4"/>
  <c r="B154" i="4"/>
  <c r="G154" i="4" s="1"/>
  <c r="A155" i="4"/>
  <c r="B155" i="4"/>
  <c r="F155" i="4" s="1"/>
  <c r="A156" i="4"/>
  <c r="B156" i="4"/>
  <c r="F156" i="4" s="1"/>
  <c r="A157" i="4"/>
  <c r="B157" i="4"/>
  <c r="A158" i="4"/>
  <c r="B158" i="4"/>
  <c r="A159" i="4"/>
  <c r="B159" i="4"/>
  <c r="F159" i="4" s="1"/>
  <c r="A160" i="4"/>
  <c r="B160" i="4"/>
  <c r="A161" i="4"/>
  <c r="B161" i="4"/>
  <c r="G161" i="4" s="1"/>
  <c r="A162" i="4"/>
  <c r="B162" i="4"/>
  <c r="G162" i="4" s="1"/>
  <c r="A163" i="4"/>
  <c r="B163" i="4"/>
  <c r="G163" i="4" s="1"/>
  <c r="A164" i="4"/>
  <c r="B164" i="4"/>
  <c r="G164" i="4" s="1"/>
  <c r="A165" i="4"/>
  <c r="B165" i="4"/>
  <c r="F165" i="4" s="1"/>
  <c r="A166" i="4"/>
  <c r="B166" i="4"/>
  <c r="A167" i="4"/>
  <c r="B167" i="4"/>
  <c r="G167" i="4" s="1"/>
  <c r="A168" i="4"/>
  <c r="B168" i="4"/>
  <c r="A169" i="4"/>
  <c r="B169" i="4"/>
  <c r="F169" i="4" s="1"/>
  <c r="A170" i="4"/>
  <c r="B170" i="4"/>
  <c r="G170" i="4" s="1"/>
  <c r="A171" i="4"/>
  <c r="B171" i="4"/>
  <c r="G171" i="4" s="1"/>
  <c r="A172" i="4"/>
  <c r="B172" i="4"/>
  <c r="G172" i="4" s="1"/>
  <c r="A173" i="4"/>
  <c r="B173" i="4"/>
  <c r="A174" i="4"/>
  <c r="B174" i="4"/>
  <c r="G174" i="4" s="1"/>
  <c r="A175" i="4"/>
  <c r="B175" i="4"/>
  <c r="G175" i="4" s="1"/>
  <c r="A176" i="4"/>
  <c r="B176" i="4"/>
  <c r="G176" i="4" s="1"/>
  <c r="A177" i="4"/>
  <c r="B177" i="4"/>
  <c r="G177" i="4" s="1"/>
  <c r="A178" i="4"/>
  <c r="B178" i="4"/>
  <c r="G178" i="4" s="1"/>
  <c r="A179" i="4"/>
  <c r="B179" i="4"/>
  <c r="A180" i="4"/>
  <c r="B180" i="4"/>
  <c r="G180" i="4" s="1"/>
  <c r="A181" i="4"/>
  <c r="B181" i="4"/>
  <c r="G181" i="4" s="1"/>
  <c r="A182" i="4"/>
  <c r="B182" i="4"/>
  <c r="A183" i="4"/>
  <c r="B183" i="4"/>
  <c r="G183" i="4" s="1"/>
  <c r="A184" i="4"/>
  <c r="B184" i="4"/>
  <c r="G184" i="4" s="1"/>
  <c r="A185" i="4"/>
  <c r="B185" i="4"/>
  <c r="G185" i="4" s="1"/>
  <c r="A186" i="4"/>
  <c r="B186" i="4"/>
  <c r="G186" i="4" s="1"/>
  <c r="A187" i="4"/>
  <c r="B187" i="4"/>
  <c r="G187" i="4" s="1"/>
  <c r="A188" i="4"/>
  <c r="B188" i="4"/>
  <c r="G188" i="4" s="1"/>
  <c r="A189" i="4"/>
  <c r="B189" i="4"/>
  <c r="G189" i="4" s="1"/>
  <c r="A190" i="4"/>
  <c r="B190" i="4"/>
  <c r="G190" i="4" s="1"/>
  <c r="A191" i="4"/>
  <c r="B191" i="4"/>
  <c r="G191" i="4" s="1"/>
  <c r="A192" i="4"/>
  <c r="B192" i="4"/>
  <c r="A193" i="4"/>
  <c r="B193" i="4"/>
  <c r="A194" i="4"/>
  <c r="B194" i="4"/>
  <c r="G194" i="4" s="1"/>
  <c r="A195" i="4"/>
  <c r="B195" i="4"/>
  <c r="A196" i="4"/>
  <c r="B196" i="4"/>
  <c r="G196" i="4" s="1"/>
  <c r="A197" i="4"/>
  <c r="B197" i="4"/>
  <c r="G197" i="4" s="1"/>
  <c r="A198" i="4"/>
  <c r="B198" i="4"/>
  <c r="A199" i="4"/>
  <c r="B199" i="4"/>
  <c r="G199" i="4" s="1"/>
  <c r="A200" i="4"/>
  <c r="B200" i="4"/>
  <c r="G200" i="4" s="1"/>
  <c r="A201" i="4"/>
  <c r="B201" i="4"/>
  <c r="A202" i="4"/>
  <c r="B202" i="4"/>
  <c r="G202" i="4" s="1"/>
  <c r="A203" i="4"/>
  <c r="B203" i="4"/>
  <c r="G203" i="4" s="1"/>
  <c r="A204" i="4"/>
  <c r="B204" i="4"/>
  <c r="G204" i="4" s="1"/>
  <c r="A205" i="4"/>
  <c r="B205" i="4"/>
  <c r="G205" i="4" s="1"/>
  <c r="A206" i="4"/>
  <c r="B206" i="4"/>
  <c r="G206" i="4" s="1"/>
  <c r="A207" i="4"/>
  <c r="B207" i="4"/>
  <c r="G207" i="4" s="1"/>
  <c r="A208" i="4"/>
  <c r="B208" i="4"/>
  <c r="G208" i="4" s="1"/>
  <c r="A209" i="4"/>
  <c r="B209" i="4"/>
  <c r="A210" i="4"/>
  <c r="B210" i="4"/>
  <c r="G210" i="4" s="1"/>
  <c r="A211" i="4"/>
  <c r="B211" i="4"/>
  <c r="A212" i="4"/>
  <c r="B212" i="4"/>
  <c r="G212" i="4" s="1"/>
  <c r="A213" i="4"/>
  <c r="B213" i="4"/>
  <c r="G213" i="4" s="1"/>
  <c r="A214" i="4"/>
  <c r="B214" i="4"/>
  <c r="A215" i="4"/>
  <c r="B215" i="4"/>
  <c r="G215" i="4" s="1"/>
  <c r="A216" i="4"/>
  <c r="B216" i="4"/>
  <c r="A217" i="4"/>
  <c r="B217" i="4"/>
  <c r="G217" i="4" s="1"/>
  <c r="A218" i="4"/>
  <c r="B218" i="4"/>
  <c r="G218" i="4" s="1"/>
  <c r="A219" i="4"/>
  <c r="B219" i="4"/>
  <c r="G219" i="4" s="1"/>
  <c r="A220" i="4"/>
  <c r="B220" i="4"/>
  <c r="G220" i="4" s="1"/>
  <c r="A221" i="4"/>
  <c r="B221" i="4"/>
  <c r="A27" i="4"/>
  <c r="F75" i="4" l="1"/>
  <c r="F164" i="4"/>
  <c r="F91" i="4"/>
  <c r="F66" i="4"/>
  <c r="H84" i="4"/>
  <c r="F87" i="4"/>
  <c r="F84" i="4"/>
  <c r="H154" i="4"/>
  <c r="H110" i="4"/>
  <c r="F95" i="4"/>
  <c r="F59" i="4"/>
  <c r="H120" i="4"/>
  <c r="H149" i="4"/>
  <c r="F152" i="4"/>
  <c r="F149" i="4"/>
  <c r="F43" i="4"/>
  <c r="G192" i="4"/>
  <c r="F52" i="4"/>
  <c r="G128" i="4"/>
  <c r="H128" i="4" s="1"/>
  <c r="H139" i="4"/>
  <c r="H60" i="4"/>
  <c r="G64" i="4"/>
  <c r="F63" i="4"/>
  <c r="F60" i="4"/>
  <c r="I60" i="4" s="1"/>
  <c r="F54" i="4"/>
  <c r="G48" i="4"/>
  <c r="H48" i="4" s="1"/>
  <c r="H164" i="4"/>
  <c r="F161" i="4"/>
  <c r="H132" i="4"/>
  <c r="F96" i="4"/>
  <c r="G40" i="4"/>
  <c r="H138" i="4"/>
  <c r="G224" i="4"/>
  <c r="F160" i="4"/>
  <c r="H123" i="4"/>
  <c r="F82" i="4"/>
  <c r="F68" i="4"/>
  <c r="G222" i="4"/>
  <c r="F39" i="4"/>
  <c r="G56" i="4"/>
  <c r="H56" i="4" s="1"/>
  <c r="I56" i="4" s="1"/>
  <c r="F108" i="4"/>
  <c r="F98" i="4"/>
  <c r="F71" i="4"/>
  <c r="H68" i="4"/>
  <c r="H54" i="4"/>
  <c r="F46" i="4"/>
  <c r="G112" i="4"/>
  <c r="H112" i="4" s="1"/>
  <c r="G168" i="4"/>
  <c r="H168" i="4" s="1"/>
  <c r="I168" i="4" s="1"/>
  <c r="G104" i="4"/>
  <c r="G160" i="4"/>
  <c r="H160" i="4" s="1"/>
  <c r="I160" i="4" s="1"/>
  <c r="G96" i="4"/>
  <c r="H96" i="4" s="1"/>
  <c r="I96" i="4" s="1"/>
  <c r="H64" i="4"/>
  <c r="F51" i="4"/>
  <c r="F48" i="4"/>
  <c r="G216" i="4"/>
  <c r="G152" i="4"/>
  <c r="H152" i="4" s="1"/>
  <c r="I152" i="4" s="1"/>
  <c r="G88" i="4"/>
  <c r="G144" i="4"/>
  <c r="H144" i="4" s="1"/>
  <c r="G80" i="4"/>
  <c r="H80" i="4" s="1"/>
  <c r="I80" i="4" s="1"/>
  <c r="F168" i="4"/>
  <c r="F151" i="4"/>
  <c r="F99" i="4"/>
  <c r="G136" i="4"/>
  <c r="H136" i="4" s="1"/>
  <c r="G72" i="4"/>
  <c r="H72" i="4" s="1"/>
  <c r="I72" i="4" s="1"/>
  <c r="F157" i="4"/>
  <c r="H147" i="4"/>
  <c r="F112" i="4"/>
  <c r="F110" i="4"/>
  <c r="F103" i="4"/>
  <c r="F80" i="4"/>
  <c r="F64" i="4"/>
  <c r="I64" i="4" s="1"/>
  <c r="H52" i="4"/>
  <c r="F50" i="4"/>
  <c r="F31" i="4"/>
  <c r="G223" i="4"/>
  <c r="H223" i="4" s="1"/>
  <c r="I223" i="4" s="1"/>
  <c r="G159" i="4"/>
  <c r="G135" i="4"/>
  <c r="H135" i="4" s="1"/>
  <c r="G127" i="4"/>
  <c r="H127" i="4" s="1"/>
  <c r="G111" i="4"/>
  <c r="H111" i="4" s="1"/>
  <c r="I111" i="4" s="1"/>
  <c r="G103" i="4"/>
  <c r="H103" i="4" s="1"/>
  <c r="I103" i="4" s="1"/>
  <c r="G95" i="4"/>
  <c r="H95" i="4" s="1"/>
  <c r="I95" i="4" s="1"/>
  <c r="G87" i="4"/>
  <c r="H87" i="4" s="1"/>
  <c r="I87" i="4" s="1"/>
  <c r="G79" i="4"/>
  <c r="H79" i="4" s="1"/>
  <c r="G71" i="4"/>
  <c r="H71" i="4" s="1"/>
  <c r="G63" i="4"/>
  <c r="H63" i="4" s="1"/>
  <c r="I63" i="4" s="1"/>
  <c r="G55" i="4"/>
  <c r="H55" i="4" s="1"/>
  <c r="G47" i="4"/>
  <c r="H47" i="4" s="1"/>
  <c r="G214" i="4"/>
  <c r="G198" i="4"/>
  <c r="G182" i="4"/>
  <c r="G166" i="4"/>
  <c r="H166" i="4" s="1"/>
  <c r="G158" i="4"/>
  <c r="H158" i="4" s="1"/>
  <c r="G150" i="4"/>
  <c r="H150" i="4" s="1"/>
  <c r="G142" i="4"/>
  <c r="H142" i="4" s="1"/>
  <c r="G134" i="4"/>
  <c r="H134" i="4" s="1"/>
  <c r="I134" i="4" s="1"/>
  <c r="G126" i="4"/>
  <c r="H126" i="4" s="1"/>
  <c r="G118" i="4"/>
  <c r="H118" i="4" s="1"/>
  <c r="G102" i="4"/>
  <c r="G86" i="4"/>
  <c r="H86" i="4" s="1"/>
  <c r="I86" i="4" s="1"/>
  <c r="G78" i="4"/>
  <c r="H78" i="4" s="1"/>
  <c r="I78" i="4" s="1"/>
  <c r="G70" i="4"/>
  <c r="G62" i="4"/>
  <c r="G46" i="4"/>
  <c r="H46" i="4" s="1"/>
  <c r="G38" i="4"/>
  <c r="H38" i="4" s="1"/>
  <c r="I38" i="4" s="1"/>
  <c r="H100" i="4"/>
  <c r="H88" i="4"/>
  <c r="H70" i="4"/>
  <c r="G221" i="4"/>
  <c r="H221" i="4" s="1"/>
  <c r="G173" i="4"/>
  <c r="G165" i="4"/>
  <c r="H165" i="4" s="1"/>
  <c r="I165" i="4" s="1"/>
  <c r="G157" i="4"/>
  <c r="H157" i="4" s="1"/>
  <c r="G141" i="4"/>
  <c r="H141" i="4" s="1"/>
  <c r="G133" i="4"/>
  <c r="H133" i="4" s="1"/>
  <c r="G125" i="4"/>
  <c r="H125" i="4" s="1"/>
  <c r="I164" i="4"/>
  <c r="H162" i="4"/>
  <c r="H129" i="4"/>
  <c r="H113" i="4"/>
  <c r="F107" i="4"/>
  <c r="H104" i="4"/>
  <c r="I104" i="4" s="1"/>
  <c r="H102" i="4"/>
  <c r="F100" i="4"/>
  <c r="F47" i="4"/>
  <c r="G156" i="4"/>
  <c r="H156" i="4" s="1"/>
  <c r="I156" i="4" s="1"/>
  <c r="G148" i="4"/>
  <c r="H148" i="4" s="1"/>
  <c r="G140" i="4"/>
  <c r="H140" i="4" s="1"/>
  <c r="G124" i="4"/>
  <c r="H124" i="4" s="1"/>
  <c r="G116" i="4"/>
  <c r="H116" i="4" s="1"/>
  <c r="G108" i="4"/>
  <c r="H108" i="4" s="1"/>
  <c r="I108" i="4" s="1"/>
  <c r="G92" i="4"/>
  <c r="H92" i="4" s="1"/>
  <c r="I92" i="4" s="1"/>
  <c r="G76" i="4"/>
  <c r="H76" i="4" s="1"/>
  <c r="I76" i="4" s="1"/>
  <c r="G44" i="4"/>
  <c r="H44" i="4" s="1"/>
  <c r="I44" i="4" s="1"/>
  <c r="G36" i="4"/>
  <c r="F79" i="4"/>
  <c r="G211" i="4"/>
  <c r="H211" i="4" s="1"/>
  <c r="G195" i="4"/>
  <c r="H195" i="4" s="1"/>
  <c r="G179" i="4"/>
  <c r="G155" i="4"/>
  <c r="G131" i="4"/>
  <c r="H131" i="4" s="1"/>
  <c r="G107" i="4"/>
  <c r="H107" i="4" s="1"/>
  <c r="G99" i="4"/>
  <c r="H99" i="4" s="1"/>
  <c r="I99" i="4" s="1"/>
  <c r="G91" i="4"/>
  <c r="H91" i="4" s="1"/>
  <c r="G83" i="4"/>
  <c r="H83" i="4" s="1"/>
  <c r="G75" i="4"/>
  <c r="H75" i="4" s="1"/>
  <c r="I75" i="4" s="1"/>
  <c r="G67" i="4"/>
  <c r="H67" i="4" s="1"/>
  <c r="G59" i="4"/>
  <c r="H59" i="4" s="1"/>
  <c r="I59" i="4" s="1"/>
  <c r="G51" i="4"/>
  <c r="H51" i="4" s="1"/>
  <c r="G35" i="4"/>
  <c r="H35" i="4" s="1"/>
  <c r="I35" i="4" s="1"/>
  <c r="F42" i="4"/>
  <c r="G226" i="4"/>
  <c r="H226" i="4" s="1"/>
  <c r="I226" i="4" s="1"/>
  <c r="G130" i="4"/>
  <c r="H130" i="4" s="1"/>
  <c r="G122" i="4"/>
  <c r="H122" i="4" s="1"/>
  <c r="G114" i="4"/>
  <c r="H114" i="4" s="1"/>
  <c r="G98" i="4"/>
  <c r="H98" i="4" s="1"/>
  <c r="I98" i="4" s="1"/>
  <c r="G90" i="4"/>
  <c r="H90" i="4" s="1"/>
  <c r="G74" i="4"/>
  <c r="G66" i="4"/>
  <c r="H66" i="4" s="1"/>
  <c r="I66" i="4" s="1"/>
  <c r="G58" i="4"/>
  <c r="H58" i="4" s="1"/>
  <c r="I58" i="4" s="1"/>
  <c r="G34" i="4"/>
  <c r="H34" i="4" s="1"/>
  <c r="I34" i="4" s="1"/>
  <c r="F83" i="4"/>
  <c r="F67" i="4"/>
  <c r="F55" i="4"/>
  <c r="G225" i="4"/>
  <c r="H225" i="4" s="1"/>
  <c r="I225" i="4" s="1"/>
  <c r="G209" i="4"/>
  <c r="H209" i="4" s="1"/>
  <c r="G201" i="4"/>
  <c r="H201" i="4" s="1"/>
  <c r="G193" i="4"/>
  <c r="H193" i="4" s="1"/>
  <c r="G169" i="4"/>
  <c r="H169" i="4" s="1"/>
  <c r="I169" i="4" s="1"/>
  <c r="G153" i="4"/>
  <c r="H153" i="4" s="1"/>
  <c r="G145" i="4"/>
  <c r="H145" i="4" s="1"/>
  <c r="G121" i="4"/>
  <c r="H121" i="4" s="1"/>
  <c r="G30" i="4"/>
  <c r="H30" i="4" s="1"/>
  <c r="I30" i="4" s="1"/>
  <c r="G32" i="4"/>
  <c r="H32" i="4" s="1"/>
  <c r="I32" i="4" s="1"/>
  <c r="G28" i="4"/>
  <c r="H28" i="4" s="1"/>
  <c r="I28" i="4" s="1"/>
  <c r="H224" i="4"/>
  <c r="I224" i="4" s="1"/>
  <c r="H222" i="4"/>
  <c r="I222" i="4" s="1"/>
  <c r="F189" i="4"/>
  <c r="I189" i="4" s="1"/>
  <c r="H189" i="4"/>
  <c r="F181" i="4"/>
  <c r="H181" i="4"/>
  <c r="F146" i="4"/>
  <c r="F143" i="4"/>
  <c r="F137" i="4"/>
  <c r="F115" i="4"/>
  <c r="H115" i="4"/>
  <c r="F216" i="4"/>
  <c r="H216" i="4"/>
  <c r="F192" i="4"/>
  <c r="H192" i="4"/>
  <c r="F184" i="4"/>
  <c r="H184" i="4"/>
  <c r="F176" i="4"/>
  <c r="H176" i="4"/>
  <c r="F126" i="4"/>
  <c r="F123" i="4"/>
  <c r="I123" i="4" s="1"/>
  <c r="F120" i="4"/>
  <c r="I120" i="4" s="1"/>
  <c r="F219" i="4"/>
  <c r="H219" i="4"/>
  <c r="F211" i="4"/>
  <c r="F203" i="4"/>
  <c r="H203" i="4"/>
  <c r="F195" i="4"/>
  <c r="F187" i="4"/>
  <c r="H187" i="4"/>
  <c r="F179" i="4"/>
  <c r="H179" i="4"/>
  <c r="F171" i="4"/>
  <c r="H171" i="4"/>
  <c r="H161" i="4"/>
  <c r="I161" i="4" s="1"/>
  <c r="F138" i="4"/>
  <c r="F135" i="4"/>
  <c r="I135" i="4" s="1"/>
  <c r="F132" i="4"/>
  <c r="I132" i="4" s="1"/>
  <c r="F129" i="4"/>
  <c r="F118" i="4"/>
  <c r="F94" i="4"/>
  <c r="H94" i="4"/>
  <c r="H167" i="4"/>
  <c r="F208" i="4"/>
  <c r="H208" i="4"/>
  <c r="F200" i="4"/>
  <c r="H200" i="4"/>
  <c r="F214" i="4"/>
  <c r="H214" i="4"/>
  <c r="F206" i="4"/>
  <c r="H206" i="4"/>
  <c r="F198" i="4"/>
  <c r="H198" i="4"/>
  <c r="F190" i="4"/>
  <c r="H190" i="4"/>
  <c r="F182" i="4"/>
  <c r="H182" i="4"/>
  <c r="F174" i="4"/>
  <c r="H174" i="4"/>
  <c r="F154" i="4"/>
  <c r="F147" i="4"/>
  <c r="I147" i="4" s="1"/>
  <c r="F144" i="4"/>
  <c r="F141" i="4"/>
  <c r="F113" i="4"/>
  <c r="I113" i="4" s="1"/>
  <c r="I110" i="4"/>
  <c r="F205" i="4"/>
  <c r="H205" i="4"/>
  <c r="H163" i="4"/>
  <c r="F117" i="4"/>
  <c r="F217" i="4"/>
  <c r="H217" i="4"/>
  <c r="F209" i="4"/>
  <c r="F201" i="4"/>
  <c r="F193" i="4"/>
  <c r="F185" i="4"/>
  <c r="H185" i="4"/>
  <c r="F177" i="4"/>
  <c r="H177" i="4"/>
  <c r="F130" i="4"/>
  <c r="F127" i="4"/>
  <c r="I127" i="4" s="1"/>
  <c r="F124" i="4"/>
  <c r="F121" i="4"/>
  <c r="F116" i="4"/>
  <c r="F106" i="4"/>
  <c r="H106" i="4"/>
  <c r="F97" i="4"/>
  <c r="H97" i="4"/>
  <c r="F90" i="4"/>
  <c r="F220" i="4"/>
  <c r="H220" i="4"/>
  <c r="F212" i="4"/>
  <c r="I212" i="4" s="1"/>
  <c r="H212" i="4"/>
  <c r="F204" i="4"/>
  <c r="H204" i="4"/>
  <c r="F196" i="4"/>
  <c r="H196" i="4"/>
  <c r="F188" i="4"/>
  <c r="H188" i="4"/>
  <c r="F180" i="4"/>
  <c r="I180" i="4" s="1"/>
  <c r="H180" i="4"/>
  <c r="F172" i="4"/>
  <c r="H172" i="4"/>
  <c r="F162" i="4"/>
  <c r="I162" i="4" s="1"/>
  <c r="H151" i="4"/>
  <c r="I149" i="4"/>
  <c r="F142" i="4"/>
  <c r="F139" i="4"/>
  <c r="I139" i="4" s="1"/>
  <c r="F136" i="4"/>
  <c r="F133" i="4"/>
  <c r="I133" i="4" s="1"/>
  <c r="F119" i="4"/>
  <c r="H119" i="4"/>
  <c r="F93" i="4"/>
  <c r="H93" i="4"/>
  <c r="F221" i="4"/>
  <c r="F173" i="4"/>
  <c r="H173" i="4"/>
  <c r="F215" i="4"/>
  <c r="H215" i="4"/>
  <c r="F207" i="4"/>
  <c r="H207" i="4"/>
  <c r="F199" i="4"/>
  <c r="H199" i="4"/>
  <c r="F191" i="4"/>
  <c r="H191" i="4"/>
  <c r="F183" i="4"/>
  <c r="H183" i="4"/>
  <c r="F175" i="4"/>
  <c r="H175" i="4"/>
  <c r="F167" i="4"/>
  <c r="F163" i="4"/>
  <c r="H159" i="4"/>
  <c r="I159" i="4" s="1"/>
  <c r="H155" i="4"/>
  <c r="I155" i="4" s="1"/>
  <c r="F153" i="4"/>
  <c r="F148" i="4"/>
  <c r="H146" i="4"/>
  <c r="F145" i="4"/>
  <c r="H143" i="4"/>
  <c r="H137" i="4"/>
  <c r="F122" i="4"/>
  <c r="H117" i="4"/>
  <c r="F109" i="4"/>
  <c r="H109" i="4"/>
  <c r="F218" i="4"/>
  <c r="H218" i="4"/>
  <c r="F210" i="4"/>
  <c r="H210" i="4"/>
  <c r="F202" i="4"/>
  <c r="H202" i="4"/>
  <c r="F194" i="4"/>
  <c r="H194" i="4"/>
  <c r="F186" i="4"/>
  <c r="H186" i="4"/>
  <c r="F178" i="4"/>
  <c r="H178" i="4"/>
  <c r="F170" i="4"/>
  <c r="H170" i="4"/>
  <c r="F134" i="4"/>
  <c r="F131" i="4"/>
  <c r="F128" i="4"/>
  <c r="F125" i="4"/>
  <c r="F213" i="4"/>
  <c r="H213" i="4"/>
  <c r="F197" i="4"/>
  <c r="H197" i="4"/>
  <c r="I197" i="4" s="1"/>
  <c r="F140" i="4"/>
  <c r="I140" i="4" s="1"/>
  <c r="F85" i="4"/>
  <c r="H85" i="4"/>
  <c r="F53" i="4"/>
  <c r="H53" i="4"/>
  <c r="H37" i="4"/>
  <c r="F37" i="4"/>
  <c r="F166" i="4"/>
  <c r="I166" i="4" s="1"/>
  <c r="F158" i="4"/>
  <c r="I158" i="4" s="1"/>
  <c r="F150" i="4"/>
  <c r="I150" i="4" s="1"/>
  <c r="F105" i="4"/>
  <c r="H105" i="4"/>
  <c r="I102" i="4"/>
  <c r="F73" i="4"/>
  <c r="H73" i="4"/>
  <c r="I70" i="4"/>
  <c r="H33" i="4"/>
  <c r="F33" i="4"/>
  <c r="H29" i="4"/>
  <c r="F29" i="4"/>
  <c r="F61" i="4"/>
  <c r="H61" i="4"/>
  <c r="F81" i="4"/>
  <c r="H81" i="4"/>
  <c r="H74" i="4"/>
  <c r="I74" i="4" s="1"/>
  <c r="F49" i="4"/>
  <c r="H49" i="4"/>
  <c r="F114" i="4"/>
  <c r="I114" i="4" s="1"/>
  <c r="F101" i="4"/>
  <c r="H101" i="4"/>
  <c r="H42" i="4"/>
  <c r="F69" i="4"/>
  <c r="H69" i="4"/>
  <c r="H62" i="4"/>
  <c r="I62" i="4" s="1"/>
  <c r="F89" i="4"/>
  <c r="H89" i="4"/>
  <c r="H82" i="4"/>
  <c r="I82" i="4" s="1"/>
  <c r="F57" i="4"/>
  <c r="H57" i="4"/>
  <c r="I54" i="4"/>
  <c r="H50" i="4"/>
  <c r="F77" i="4"/>
  <c r="H77" i="4"/>
  <c r="F45" i="4"/>
  <c r="H45" i="4"/>
  <c r="F65" i="4"/>
  <c r="H65" i="4"/>
  <c r="H41" i="4"/>
  <c r="F41" i="4"/>
  <c r="H43" i="4"/>
  <c r="H39" i="4"/>
  <c r="I39" i="4" s="1"/>
  <c r="H31" i="4"/>
  <c r="I31" i="4" s="1"/>
  <c r="I100" i="4"/>
  <c r="I88" i="4"/>
  <c r="I84" i="4"/>
  <c r="I68" i="4"/>
  <c r="H40" i="4"/>
  <c r="I40" i="4" s="1"/>
  <c r="H36" i="4"/>
  <c r="I36" i="4" s="1"/>
  <c r="I136" i="4" l="1"/>
  <c r="I112" i="4"/>
  <c r="I83" i="4"/>
  <c r="I141" i="4"/>
  <c r="I129" i="4"/>
  <c r="I91" i="4"/>
  <c r="I65" i="4"/>
  <c r="I71" i="4"/>
  <c r="I186" i="4"/>
  <c r="I218" i="4"/>
  <c r="I188" i="4"/>
  <c r="I93" i="4"/>
  <c r="I220" i="4"/>
  <c r="I205" i="4"/>
  <c r="I198" i="4"/>
  <c r="I208" i="4"/>
  <c r="I181" i="4"/>
  <c r="I94" i="4"/>
  <c r="I171" i="4"/>
  <c r="I203" i="4"/>
  <c r="I176" i="4"/>
  <c r="I115" i="4"/>
  <c r="I163" i="4"/>
  <c r="I173" i="4"/>
  <c r="I204" i="4"/>
  <c r="I182" i="4"/>
  <c r="I214" i="4"/>
  <c r="I137" i="4"/>
  <c r="I69" i="4"/>
  <c r="I101" i="4"/>
  <c r="I61" i="4"/>
  <c r="I167" i="4"/>
  <c r="I89" i="4"/>
  <c r="I213" i="4"/>
  <c r="I178" i="4"/>
  <c r="I210" i="4"/>
  <c r="I199" i="4"/>
  <c r="I216" i="4"/>
  <c r="I77" i="4"/>
  <c r="I105" i="4"/>
  <c r="I221" i="4"/>
  <c r="I201" i="4"/>
  <c r="I174" i="4"/>
  <c r="I206" i="4"/>
  <c r="I85" i="4"/>
  <c r="I194" i="4"/>
  <c r="I153" i="4"/>
  <c r="I183" i="4"/>
  <c r="I215" i="4"/>
  <c r="I106" i="4"/>
  <c r="I177" i="4"/>
  <c r="I217" i="4"/>
  <c r="I179" i="4"/>
  <c r="I73" i="4"/>
  <c r="I191" i="4"/>
  <c r="I119" i="4"/>
  <c r="I185" i="4"/>
  <c r="I154" i="4"/>
  <c r="I211" i="4"/>
  <c r="I81" i="4"/>
  <c r="I109" i="4"/>
  <c r="I175" i="4"/>
  <c r="I207" i="4"/>
  <c r="I172" i="4"/>
  <c r="I196" i="4"/>
  <c r="I193" i="4"/>
  <c r="I190" i="4"/>
  <c r="I200" i="4"/>
  <c r="I142" i="4"/>
  <c r="I97" i="4"/>
  <c r="I187" i="4"/>
  <c r="I219" i="4"/>
  <c r="I184" i="4"/>
  <c r="I143" i="4"/>
  <c r="I107" i="4"/>
  <c r="I151" i="4"/>
  <c r="I124" i="4"/>
  <c r="I138" i="4"/>
  <c r="I146" i="4"/>
  <c r="I170" i="4"/>
  <c r="I202" i="4"/>
  <c r="I209" i="4"/>
  <c r="I195" i="4"/>
  <c r="I192" i="4"/>
  <c r="I131" i="4"/>
  <c r="I79" i="4"/>
  <c r="I125" i="4"/>
  <c r="I128" i="4"/>
  <c r="I130" i="4"/>
  <c r="I67" i="4"/>
  <c r="I118" i="4"/>
  <c r="I144" i="4"/>
  <c r="I43" i="4"/>
  <c r="I145" i="4"/>
  <c r="I117" i="4"/>
  <c r="I116" i="4"/>
  <c r="I126" i="4"/>
  <c r="I148" i="4"/>
  <c r="I90" i="4"/>
  <c r="I122" i="4"/>
  <c r="I157" i="4"/>
  <c r="I121" i="4"/>
  <c r="I50" i="4"/>
  <c r="I57" i="4"/>
  <c r="I51" i="4"/>
  <c r="I48" i="4"/>
  <c r="I52" i="4"/>
  <c r="I53" i="4"/>
  <c r="I46" i="4"/>
  <c r="I47" i="4"/>
  <c r="I42" i="4"/>
  <c r="I55" i="4"/>
  <c r="I49" i="4"/>
  <c r="I37" i="4"/>
  <c r="I41" i="4"/>
  <c r="I29" i="4"/>
  <c r="I45" i="4"/>
  <c r="I33" i="4"/>
  <c r="B27" i="4" l="1"/>
  <c r="F27" i="4" l="1"/>
  <c r="G27" i="4"/>
  <c r="H27" i="4" s="1"/>
  <c r="I27" i="4" s="1"/>
  <c r="K27" i="4" l="1"/>
  <c r="AA207" i="1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Z197" i="1" l="1"/>
  <c r="AA197" i="1"/>
  <c r="Z189" i="1"/>
  <c r="AA189" i="1"/>
  <c r="Z183" i="1"/>
  <c r="AA183" i="1"/>
  <c r="Z177" i="1"/>
  <c r="AA177" i="1"/>
  <c r="Z171" i="1"/>
  <c r="AA171" i="1"/>
  <c r="Z167" i="1"/>
  <c r="AA167" i="1"/>
  <c r="Z159" i="1"/>
  <c r="AA159" i="1"/>
  <c r="Z155" i="1"/>
  <c r="AA155" i="1"/>
  <c r="Z151" i="1"/>
  <c r="AA151" i="1"/>
  <c r="Z147" i="1"/>
  <c r="AA147" i="1"/>
  <c r="Z143" i="1"/>
  <c r="AA143" i="1"/>
  <c r="Z235" i="1"/>
  <c r="AA235" i="1"/>
  <c r="Z231" i="1"/>
  <c r="AA231" i="1"/>
  <c r="Z227" i="1"/>
  <c r="AA227" i="1"/>
  <c r="Z223" i="1"/>
  <c r="AA223" i="1"/>
  <c r="Z219" i="1"/>
  <c r="AA219" i="1"/>
  <c r="Z213" i="1"/>
  <c r="AA213" i="1"/>
  <c r="Z203" i="1"/>
  <c r="AA203" i="1"/>
  <c r="Z193" i="1"/>
  <c r="AA193" i="1"/>
  <c r="Z181" i="1"/>
  <c r="AA181" i="1"/>
  <c r="Z165" i="1"/>
  <c r="AA165" i="1"/>
  <c r="Z195" i="1"/>
  <c r="AA195" i="1"/>
  <c r="Z187" i="1"/>
  <c r="AA187" i="1"/>
  <c r="Z175" i="1"/>
  <c r="AA175" i="1"/>
  <c r="Z163" i="1"/>
  <c r="AA163" i="1"/>
  <c r="Z192" i="1"/>
  <c r="AA192" i="1"/>
  <c r="Z186" i="1"/>
  <c r="AA186" i="1"/>
  <c r="Z180" i="1"/>
  <c r="AA180" i="1"/>
  <c r="Z174" i="1"/>
  <c r="AA174" i="1"/>
  <c r="Z170" i="1"/>
  <c r="AA170" i="1"/>
  <c r="Z166" i="1"/>
  <c r="AA166" i="1"/>
  <c r="Z158" i="1"/>
  <c r="AA158" i="1"/>
  <c r="Z154" i="1"/>
  <c r="AA154" i="1"/>
  <c r="Z150" i="1"/>
  <c r="AA150" i="1"/>
  <c r="Z146" i="1"/>
  <c r="AA146" i="1"/>
  <c r="Z142" i="1"/>
  <c r="AA142" i="1"/>
  <c r="Z238" i="1"/>
  <c r="AA238" i="1"/>
  <c r="Z234" i="1"/>
  <c r="AA234" i="1"/>
  <c r="Z230" i="1"/>
  <c r="AA230" i="1"/>
  <c r="Z226" i="1"/>
  <c r="AA226" i="1"/>
  <c r="Z222" i="1"/>
  <c r="AA222" i="1"/>
  <c r="Z218" i="1"/>
  <c r="AA218" i="1"/>
  <c r="Z214" i="1"/>
  <c r="AA214" i="1"/>
  <c r="Z210" i="1"/>
  <c r="AA210" i="1"/>
  <c r="Z206" i="1"/>
  <c r="AA206" i="1"/>
  <c r="Z200" i="1"/>
  <c r="AA200" i="1"/>
  <c r="Z198" i="1"/>
  <c r="AA198" i="1"/>
  <c r="Z190" i="1"/>
  <c r="AA190" i="1"/>
  <c r="Z184" i="1"/>
  <c r="AA184" i="1"/>
  <c r="Z178" i="1"/>
  <c r="AA178" i="1"/>
  <c r="Z172" i="1"/>
  <c r="AA172" i="1"/>
  <c r="Z168" i="1"/>
  <c r="AA168" i="1"/>
  <c r="Z162" i="1"/>
  <c r="AA162" i="1"/>
  <c r="Z156" i="1"/>
  <c r="AA156" i="1"/>
  <c r="Z152" i="1"/>
  <c r="AA152" i="1"/>
  <c r="Z148" i="1"/>
  <c r="AA148" i="1"/>
  <c r="Z144" i="1"/>
  <c r="AA144" i="1"/>
  <c r="Z140" i="1"/>
  <c r="AA140" i="1"/>
  <c r="Z236" i="1"/>
  <c r="AA236" i="1"/>
  <c r="Z232" i="1"/>
  <c r="AA232" i="1"/>
  <c r="Z228" i="1"/>
  <c r="AA228" i="1"/>
  <c r="Z224" i="1"/>
  <c r="AA224" i="1"/>
  <c r="Z220" i="1"/>
  <c r="AA220" i="1"/>
  <c r="Z216" i="1"/>
  <c r="AA216" i="1"/>
  <c r="Z212" i="1"/>
  <c r="AA212" i="1"/>
  <c r="Z208" i="1"/>
  <c r="AA208" i="1"/>
  <c r="Z204" i="1"/>
  <c r="AA204" i="1"/>
  <c r="Z202" i="1"/>
  <c r="AA202" i="1"/>
  <c r="Z194" i="1"/>
  <c r="AA194" i="1"/>
  <c r="Z182" i="1"/>
  <c r="AA182" i="1"/>
  <c r="Z164" i="1"/>
  <c r="AA164" i="1"/>
  <c r="Z196" i="1"/>
  <c r="AA196" i="1"/>
  <c r="Z188" i="1"/>
  <c r="AA188" i="1"/>
  <c r="Z176" i="1"/>
  <c r="AA176" i="1"/>
  <c r="Z160" i="1"/>
  <c r="AA160" i="1"/>
  <c r="Z199" i="1"/>
  <c r="AA199" i="1"/>
  <c r="Z191" i="1"/>
  <c r="AA191" i="1"/>
  <c r="Z185" i="1"/>
  <c r="AA185" i="1"/>
  <c r="Z179" i="1"/>
  <c r="AA179" i="1"/>
  <c r="Z173" i="1"/>
  <c r="AA173" i="1"/>
  <c r="Z169" i="1"/>
  <c r="AA169" i="1"/>
  <c r="Z161" i="1"/>
  <c r="AA161" i="1"/>
  <c r="Z157" i="1"/>
  <c r="AA157" i="1"/>
  <c r="Z153" i="1"/>
  <c r="AA153" i="1"/>
  <c r="Z149" i="1"/>
  <c r="AA149" i="1"/>
  <c r="Z145" i="1"/>
  <c r="AA145" i="1"/>
  <c r="Z141" i="1"/>
  <c r="AA141" i="1"/>
  <c r="Z237" i="1"/>
  <c r="AA237" i="1"/>
  <c r="Z233" i="1"/>
  <c r="AA233" i="1"/>
  <c r="Z229" i="1"/>
  <c r="AA229" i="1"/>
  <c r="Z225" i="1"/>
  <c r="AA225" i="1"/>
  <c r="Z221" i="1"/>
  <c r="AA221" i="1"/>
  <c r="Z217" i="1"/>
  <c r="AA217" i="1"/>
  <c r="Z215" i="1"/>
  <c r="AA215" i="1"/>
  <c r="Z211" i="1"/>
  <c r="AA211" i="1"/>
  <c r="Z209" i="1"/>
  <c r="AA209" i="1"/>
  <c r="Z205" i="1"/>
  <c r="AA205" i="1"/>
  <c r="Z201" i="1"/>
  <c r="AA201" i="1"/>
  <c r="Z239" i="1"/>
  <c r="AA239" i="1"/>
  <c r="P172" i="1"/>
  <c r="Y172" i="1" s="1"/>
  <c r="P224" i="1"/>
  <c r="Y224" i="1" s="1"/>
  <c r="P222" i="1"/>
  <c r="Y222" i="1" s="1"/>
  <c r="P213" i="1"/>
  <c r="Y213" i="1" s="1"/>
  <c r="P143" i="1"/>
  <c r="Y143" i="1" s="1"/>
  <c r="P188" i="1"/>
  <c r="Y188" i="1" s="1"/>
  <c r="P164" i="1"/>
  <c r="Y164" i="1" s="1"/>
  <c r="P162" i="1"/>
  <c r="Y162" i="1" s="1"/>
  <c r="Z207" i="1"/>
  <c r="O200" i="1"/>
  <c r="P195" i="1"/>
  <c r="Y195" i="1" s="1"/>
  <c r="P175" i="1"/>
  <c r="Y175" i="1" s="1"/>
  <c r="P227" i="1"/>
  <c r="Y227" i="1" s="1"/>
  <c r="P154" i="1"/>
  <c r="Y154" i="1" s="1"/>
  <c r="P159" i="1"/>
  <c r="Y159" i="1" s="1"/>
  <c r="P155" i="1"/>
  <c r="Y155" i="1" s="1"/>
  <c r="P153" i="1"/>
  <c r="Y153" i="1" s="1"/>
  <c r="P236" i="1"/>
  <c r="Y236" i="1" s="1"/>
  <c r="P218" i="1"/>
  <c r="Y218" i="1" s="1"/>
  <c r="P206" i="1"/>
  <c r="Y206" i="1" s="1"/>
  <c r="P180" i="1"/>
  <c r="Y180" i="1" s="1"/>
  <c r="P237" i="1"/>
  <c r="Y237" i="1" s="1"/>
  <c r="P232" i="1"/>
  <c r="Y232" i="1" s="1"/>
  <c r="P226" i="1"/>
  <c r="Y226" i="1" s="1"/>
  <c r="P207" i="1"/>
  <c r="Y207" i="1" s="1"/>
  <c r="P187" i="1"/>
  <c r="Y187" i="1" s="1"/>
  <c r="P228" i="1"/>
  <c r="Y228" i="1" s="1"/>
  <c r="P199" i="1"/>
  <c r="Y199" i="1" s="1"/>
  <c r="P183" i="1"/>
  <c r="Y183" i="1" s="1"/>
  <c r="P167" i="1"/>
  <c r="Y167" i="1" s="1"/>
  <c r="P163" i="1"/>
  <c r="Y163" i="1" s="1"/>
  <c r="P212" i="1"/>
  <c r="Y212" i="1" s="1"/>
  <c r="S203" i="1"/>
  <c r="P193" i="1"/>
  <c r="Y193" i="1" s="1"/>
  <c r="P185" i="1"/>
  <c r="Y185" i="1" s="1"/>
  <c r="P177" i="1"/>
  <c r="Y177" i="1" s="1"/>
  <c r="P169" i="1"/>
  <c r="Y169" i="1" s="1"/>
  <c r="P161" i="1"/>
  <c r="Y161" i="1" s="1"/>
  <c r="P229" i="1"/>
  <c r="Y229" i="1" s="1"/>
  <c r="P216" i="1"/>
  <c r="Y216" i="1" s="1"/>
  <c r="P204" i="1"/>
  <c r="Y204" i="1" s="1"/>
  <c r="S219" i="1"/>
  <c r="P235" i="1"/>
  <c r="Y235" i="1" s="1"/>
  <c r="P220" i="1"/>
  <c r="Y220" i="1" s="1"/>
  <c r="P208" i="1"/>
  <c r="Y208" i="1" s="1"/>
  <c r="P205" i="1"/>
  <c r="Y205" i="1" s="1"/>
  <c r="P203" i="1"/>
  <c r="Y203" i="1" s="1"/>
  <c r="P197" i="1"/>
  <c r="Y197" i="1" s="1"/>
  <c r="P196" i="1"/>
  <c r="Y196" i="1" s="1"/>
  <c r="P194" i="1"/>
  <c r="Y194" i="1" s="1"/>
  <c r="P189" i="1"/>
  <c r="Y189" i="1" s="1"/>
  <c r="P186" i="1"/>
  <c r="Y186" i="1" s="1"/>
  <c r="P181" i="1"/>
  <c r="Y181" i="1" s="1"/>
  <c r="P178" i="1"/>
  <c r="Y178" i="1" s="1"/>
  <c r="P173" i="1"/>
  <c r="Y173" i="1" s="1"/>
  <c r="P170" i="1"/>
  <c r="Y170" i="1" s="1"/>
  <c r="P165" i="1"/>
  <c r="Y165" i="1" s="1"/>
  <c r="P157" i="1"/>
  <c r="Y157" i="1" s="1"/>
  <c r="P149" i="1"/>
  <c r="Y149" i="1" s="1"/>
  <c r="P221" i="1"/>
  <c r="Y221" i="1" s="1"/>
  <c r="P234" i="1"/>
  <c r="Y234" i="1" s="1"/>
  <c r="P140" i="1"/>
  <c r="Y140" i="1" s="1"/>
  <c r="P210" i="1"/>
  <c r="Y210" i="1" s="1"/>
  <c r="P231" i="1"/>
  <c r="Y231" i="1" s="1"/>
  <c r="P215" i="1"/>
  <c r="Y215" i="1" s="1"/>
  <c r="P223" i="1"/>
  <c r="Y223" i="1" s="1"/>
  <c r="P233" i="1"/>
  <c r="Y233" i="1" s="1"/>
  <c r="P225" i="1"/>
  <c r="Y225" i="1" s="1"/>
  <c r="P217" i="1"/>
  <c r="Y217" i="1" s="1"/>
  <c r="P209" i="1"/>
  <c r="Y209" i="1" s="1"/>
  <c r="P201" i="1"/>
  <c r="Y201" i="1" s="1"/>
  <c r="P198" i="1"/>
  <c r="Y198" i="1" s="1"/>
  <c r="P190" i="1"/>
  <c r="Y190" i="1" s="1"/>
  <c r="P182" i="1"/>
  <c r="Y182" i="1" s="1"/>
  <c r="P174" i="1"/>
  <c r="Y174" i="1" s="1"/>
  <c r="P166" i="1"/>
  <c r="Y166" i="1" s="1"/>
  <c r="P158" i="1"/>
  <c r="Y158" i="1" s="1"/>
  <c r="P150" i="1"/>
  <c r="Y150" i="1" s="1"/>
  <c r="P192" i="1"/>
  <c r="Y192" i="1" s="1"/>
  <c r="P184" i="1"/>
  <c r="Y184" i="1" s="1"/>
  <c r="P176" i="1"/>
  <c r="Y176" i="1" s="1"/>
  <c r="P168" i="1"/>
  <c r="Y168" i="1" s="1"/>
  <c r="P160" i="1"/>
  <c r="Y160" i="1" s="1"/>
  <c r="P152" i="1"/>
  <c r="Y152" i="1" s="1"/>
  <c r="P141" i="1"/>
  <c r="Y141" i="1" s="1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S179" i="1" l="1"/>
  <c r="Q169" i="1"/>
  <c r="AB227" i="1"/>
  <c r="AB211" i="1"/>
  <c r="AB203" i="1"/>
  <c r="AB207" i="1"/>
  <c r="S226" i="1"/>
  <c r="S141" i="1"/>
  <c r="Q166" i="1"/>
  <c r="AB219" i="1"/>
  <c r="AB173" i="1"/>
  <c r="AB189" i="1"/>
  <c r="Q225" i="1"/>
  <c r="S231" i="1"/>
  <c r="S239" i="1"/>
  <c r="Q174" i="1"/>
  <c r="Q157" i="1"/>
  <c r="AB223" i="1"/>
  <c r="Q182" i="1"/>
  <c r="AB149" i="1"/>
  <c r="AB188" i="1"/>
  <c r="S238" i="1"/>
  <c r="AB210" i="1"/>
  <c r="AB201" i="1"/>
  <c r="AB197" i="1"/>
  <c r="AB209" i="1"/>
  <c r="AB181" i="1"/>
  <c r="Q145" i="1"/>
  <c r="S208" i="1"/>
  <c r="AB218" i="1"/>
  <c r="Q198" i="1"/>
  <c r="AB215" i="1"/>
  <c r="O238" i="1"/>
  <c r="P238" i="1"/>
  <c r="Y238" i="1" s="1"/>
  <c r="O202" i="1"/>
  <c r="P202" i="1"/>
  <c r="Y202" i="1" s="1"/>
  <c r="X230" i="1"/>
  <c r="P230" i="1"/>
  <c r="Y230" i="1" s="1"/>
  <c r="X211" i="1"/>
  <c r="P211" i="1"/>
  <c r="Y211" i="1" s="1"/>
  <c r="X200" i="1"/>
  <c r="P200" i="1"/>
  <c r="Y200" i="1" s="1"/>
  <c r="X191" i="1"/>
  <c r="P191" i="1"/>
  <c r="Y191" i="1" s="1"/>
  <c r="X179" i="1"/>
  <c r="P179" i="1"/>
  <c r="Y179" i="1" s="1"/>
  <c r="O219" i="1"/>
  <c r="P219" i="1"/>
  <c r="Y219" i="1" s="1"/>
  <c r="O171" i="1"/>
  <c r="P171" i="1"/>
  <c r="Y171" i="1" s="1"/>
  <c r="O214" i="1"/>
  <c r="P214" i="1"/>
  <c r="Y214" i="1" s="1"/>
  <c r="O145" i="1"/>
  <c r="P145" i="1"/>
  <c r="Y145" i="1" s="1"/>
  <c r="O147" i="1"/>
  <c r="P147" i="1"/>
  <c r="Y147" i="1" s="1"/>
  <c r="X151" i="1"/>
  <c r="P151" i="1"/>
  <c r="Y151" i="1" s="1"/>
  <c r="O156" i="1"/>
  <c r="P156" i="1"/>
  <c r="Y156" i="1" s="1"/>
  <c r="X142" i="1"/>
  <c r="P142" i="1"/>
  <c r="Y142" i="1" s="1"/>
  <c r="X144" i="1"/>
  <c r="P144" i="1"/>
  <c r="Y144" i="1" s="1"/>
  <c r="O146" i="1"/>
  <c r="P146" i="1"/>
  <c r="Y146" i="1" s="1"/>
  <c r="O148" i="1"/>
  <c r="P148" i="1"/>
  <c r="Y148" i="1" s="1"/>
  <c r="Q211" i="1"/>
  <c r="O211" i="1"/>
  <c r="S189" i="1"/>
  <c r="Q189" i="1"/>
  <c r="Q203" i="1"/>
  <c r="X214" i="1"/>
  <c r="X219" i="1"/>
  <c r="X156" i="1"/>
  <c r="Q219" i="1"/>
  <c r="X171" i="1"/>
  <c r="O179" i="1"/>
  <c r="X202" i="1"/>
  <c r="S173" i="1"/>
  <c r="S201" i="1"/>
  <c r="Q173" i="1"/>
  <c r="O191" i="1"/>
  <c r="Q215" i="1"/>
  <c r="X145" i="1"/>
  <c r="Q188" i="1"/>
  <c r="Q223" i="1"/>
  <c r="O142" i="1"/>
  <c r="Q181" i="1"/>
  <c r="Q209" i="1"/>
  <c r="S209" i="1"/>
  <c r="S215" i="1"/>
  <c r="S223" i="1"/>
  <c r="S181" i="1"/>
  <c r="X238" i="1"/>
  <c r="Q197" i="1"/>
  <c r="Q207" i="1"/>
  <c r="S211" i="1"/>
  <c r="X147" i="1"/>
  <c r="Q218" i="1"/>
  <c r="S149" i="1"/>
  <c r="Q149" i="1"/>
  <c r="Q201" i="1"/>
  <c r="O151" i="1"/>
  <c r="O230" i="1"/>
  <c r="O144" i="1"/>
  <c r="X146" i="1"/>
  <c r="S227" i="1"/>
  <c r="X148" i="1"/>
  <c r="Q227" i="1"/>
  <c r="S197" i="1"/>
  <c r="S218" i="1"/>
  <c r="Q140" i="1"/>
  <c r="AB140" i="1"/>
  <c r="S175" i="1"/>
  <c r="AB175" i="1"/>
  <c r="S143" i="1"/>
  <c r="AB143" i="1"/>
  <c r="Q177" i="1"/>
  <c r="AB177" i="1"/>
  <c r="O203" i="1"/>
  <c r="X203" i="1"/>
  <c r="Q165" i="1"/>
  <c r="AB165" i="1"/>
  <c r="O184" i="1"/>
  <c r="X184" i="1"/>
  <c r="S167" i="1"/>
  <c r="AB167" i="1"/>
  <c r="Q199" i="1"/>
  <c r="AB199" i="1"/>
  <c r="Q168" i="1"/>
  <c r="AB168" i="1"/>
  <c r="Q195" i="1"/>
  <c r="AB195" i="1"/>
  <c r="Q194" i="1"/>
  <c r="AB194" i="1"/>
  <c r="Q180" i="1"/>
  <c r="AB180" i="1"/>
  <c r="Q170" i="1"/>
  <c r="AB170" i="1"/>
  <c r="Q200" i="1"/>
  <c r="AB200" i="1"/>
  <c r="S214" i="1"/>
  <c r="AB214" i="1"/>
  <c r="Q206" i="1"/>
  <c r="AB206" i="1"/>
  <c r="Q205" i="1"/>
  <c r="AB205" i="1"/>
  <c r="Q220" i="1"/>
  <c r="AB220" i="1"/>
  <c r="S233" i="1"/>
  <c r="AB233" i="1"/>
  <c r="O157" i="1"/>
  <c r="X157" i="1"/>
  <c r="O194" i="1"/>
  <c r="X194" i="1"/>
  <c r="S190" i="1"/>
  <c r="AB190" i="1"/>
  <c r="O235" i="1"/>
  <c r="X235" i="1"/>
  <c r="Q236" i="1"/>
  <c r="AB236" i="1"/>
  <c r="O187" i="1"/>
  <c r="X187" i="1"/>
  <c r="O236" i="1"/>
  <c r="X236" i="1"/>
  <c r="O175" i="1"/>
  <c r="X175" i="1"/>
  <c r="O188" i="1"/>
  <c r="X188" i="1"/>
  <c r="O143" i="1"/>
  <c r="X143" i="1"/>
  <c r="O224" i="1"/>
  <c r="X224" i="1"/>
  <c r="O197" i="1"/>
  <c r="X197" i="1"/>
  <c r="O167" i="1"/>
  <c r="X167" i="1"/>
  <c r="O192" i="1"/>
  <c r="X192" i="1"/>
  <c r="O174" i="1"/>
  <c r="X174" i="1"/>
  <c r="Q171" i="1"/>
  <c r="AB171" i="1"/>
  <c r="Q186" i="1"/>
  <c r="AB186" i="1"/>
  <c r="S142" i="1"/>
  <c r="AB142" i="1"/>
  <c r="S188" i="1"/>
  <c r="S169" i="1"/>
  <c r="AB169" i="1"/>
  <c r="O201" i="1"/>
  <c r="X201" i="1"/>
  <c r="S207" i="1"/>
  <c r="Q208" i="1"/>
  <c r="AB208" i="1"/>
  <c r="Q214" i="1"/>
  <c r="Q231" i="1"/>
  <c r="AB231" i="1"/>
  <c r="O234" i="1"/>
  <c r="X234" i="1"/>
  <c r="O165" i="1"/>
  <c r="X165" i="1"/>
  <c r="O196" i="1"/>
  <c r="X196" i="1"/>
  <c r="S198" i="1"/>
  <c r="AB198" i="1"/>
  <c r="S157" i="1"/>
  <c r="AB157" i="1"/>
  <c r="O161" i="1"/>
  <c r="X161" i="1"/>
  <c r="O163" i="1"/>
  <c r="X163" i="1"/>
  <c r="O207" i="1"/>
  <c r="X207" i="1"/>
  <c r="O153" i="1"/>
  <c r="X153" i="1"/>
  <c r="O170" i="1"/>
  <c r="X170" i="1"/>
  <c r="O155" i="1"/>
  <c r="X155" i="1"/>
  <c r="O141" i="1"/>
  <c r="X141" i="1"/>
  <c r="O150" i="1"/>
  <c r="X150" i="1"/>
  <c r="O182" i="1"/>
  <c r="X182" i="1"/>
  <c r="Q147" i="1"/>
  <c r="AB147" i="1"/>
  <c r="S162" i="1"/>
  <c r="AB162" i="1"/>
  <c r="Q185" i="1"/>
  <c r="AB185" i="1"/>
  <c r="Q193" i="1"/>
  <c r="AB193" i="1"/>
  <c r="O209" i="1"/>
  <c r="X209" i="1"/>
  <c r="Q224" i="1"/>
  <c r="AB224" i="1"/>
  <c r="Q217" i="1"/>
  <c r="AB217" i="1"/>
  <c r="S210" i="1"/>
  <c r="O140" i="1"/>
  <c r="X140" i="1"/>
  <c r="O221" i="1"/>
  <c r="X221" i="1"/>
  <c r="O173" i="1"/>
  <c r="X173" i="1"/>
  <c r="S150" i="1"/>
  <c r="AB150" i="1"/>
  <c r="O205" i="1"/>
  <c r="X205" i="1"/>
  <c r="O177" i="1"/>
  <c r="X177" i="1"/>
  <c r="O183" i="1"/>
  <c r="X183" i="1"/>
  <c r="O232" i="1"/>
  <c r="X232" i="1"/>
  <c r="O154" i="1"/>
  <c r="X154" i="1"/>
  <c r="O195" i="1"/>
  <c r="X195" i="1"/>
  <c r="S144" i="1"/>
  <c r="AB144" i="1"/>
  <c r="Q161" i="1"/>
  <c r="AB161" i="1"/>
  <c r="Q222" i="1"/>
  <c r="AB222" i="1"/>
  <c r="O169" i="1"/>
  <c r="X169" i="1"/>
  <c r="O152" i="1"/>
  <c r="X152" i="1"/>
  <c r="S151" i="1"/>
  <c r="AB151" i="1"/>
  <c r="S183" i="1"/>
  <c r="AB183" i="1"/>
  <c r="S152" i="1"/>
  <c r="AB152" i="1"/>
  <c r="Q179" i="1"/>
  <c r="AB179" i="1"/>
  <c r="S146" i="1"/>
  <c r="AB146" i="1"/>
  <c r="S148" i="1"/>
  <c r="AB148" i="1"/>
  <c r="S196" i="1"/>
  <c r="AB196" i="1"/>
  <c r="O217" i="1"/>
  <c r="X217" i="1"/>
  <c r="Q216" i="1"/>
  <c r="AB216" i="1"/>
  <c r="Q230" i="1"/>
  <c r="AB230" i="1"/>
  <c r="Q213" i="1"/>
  <c r="AB213" i="1"/>
  <c r="S237" i="1"/>
  <c r="AB237" i="1"/>
  <c r="Q210" i="1"/>
  <c r="Q226" i="1"/>
  <c r="AB226" i="1"/>
  <c r="O178" i="1"/>
  <c r="X178" i="1"/>
  <c r="S158" i="1"/>
  <c r="AB158" i="1"/>
  <c r="O208" i="1"/>
  <c r="X208" i="1"/>
  <c r="Q212" i="1"/>
  <c r="AB212" i="1"/>
  <c r="O204" i="1"/>
  <c r="X204" i="1"/>
  <c r="O185" i="1"/>
  <c r="X185" i="1"/>
  <c r="O199" i="1"/>
  <c r="X199" i="1"/>
  <c r="O237" i="1"/>
  <c r="X237" i="1"/>
  <c r="O159" i="1"/>
  <c r="X159" i="1"/>
  <c r="O162" i="1"/>
  <c r="X162" i="1"/>
  <c r="O213" i="1"/>
  <c r="X213" i="1"/>
  <c r="S235" i="1"/>
  <c r="AB235" i="1"/>
  <c r="O226" i="1"/>
  <c r="X226" i="1"/>
  <c r="O160" i="1"/>
  <c r="X160" i="1"/>
  <c r="O158" i="1"/>
  <c r="X158" i="1"/>
  <c r="O190" i="1"/>
  <c r="X190" i="1"/>
  <c r="Q155" i="1"/>
  <c r="AB155" i="1"/>
  <c r="S184" i="1"/>
  <c r="AB184" i="1"/>
  <c r="S156" i="1"/>
  <c r="AB156" i="1"/>
  <c r="O225" i="1"/>
  <c r="X225" i="1"/>
  <c r="O223" i="1"/>
  <c r="X223" i="1"/>
  <c r="O231" i="1"/>
  <c r="X231" i="1"/>
  <c r="Q235" i="1"/>
  <c r="S228" i="1"/>
  <c r="AB228" i="1"/>
  <c r="O181" i="1"/>
  <c r="X181" i="1"/>
  <c r="S166" i="1"/>
  <c r="AB166" i="1"/>
  <c r="S212" i="1"/>
  <c r="O216" i="1"/>
  <c r="X216" i="1"/>
  <c r="O193" i="1"/>
  <c r="X193" i="1"/>
  <c r="O180" i="1"/>
  <c r="X180" i="1"/>
  <c r="O164" i="1"/>
  <c r="X164" i="1"/>
  <c r="Q176" i="1"/>
  <c r="AB176" i="1"/>
  <c r="Q229" i="1"/>
  <c r="AB229" i="1"/>
  <c r="O172" i="1"/>
  <c r="X172" i="1"/>
  <c r="O168" i="1"/>
  <c r="X168" i="1"/>
  <c r="S159" i="1"/>
  <c r="AB159" i="1"/>
  <c r="Q191" i="1"/>
  <c r="AB191" i="1"/>
  <c r="S160" i="1"/>
  <c r="AB160" i="1"/>
  <c r="Q187" i="1"/>
  <c r="AB187" i="1"/>
  <c r="Q154" i="1"/>
  <c r="AB154" i="1"/>
  <c r="S164" i="1"/>
  <c r="AB164" i="1"/>
  <c r="S145" i="1"/>
  <c r="AB145" i="1"/>
  <c r="O233" i="1"/>
  <c r="X233" i="1"/>
  <c r="Q232" i="1"/>
  <c r="AB232" i="1"/>
  <c r="Q238" i="1"/>
  <c r="AB238" i="1"/>
  <c r="Q202" i="1"/>
  <c r="AB202" i="1"/>
  <c r="S225" i="1"/>
  <c r="AB225" i="1"/>
  <c r="Q239" i="1"/>
  <c r="AB239" i="1"/>
  <c r="O186" i="1"/>
  <c r="X186" i="1"/>
  <c r="S174" i="1"/>
  <c r="AB174" i="1"/>
  <c r="O220" i="1"/>
  <c r="X220" i="1"/>
  <c r="O229" i="1"/>
  <c r="X229" i="1"/>
  <c r="O206" i="1"/>
  <c r="X206" i="1"/>
  <c r="O215" i="1"/>
  <c r="X215" i="1"/>
  <c r="O227" i="1"/>
  <c r="X227" i="1"/>
  <c r="O176" i="1"/>
  <c r="X176" i="1"/>
  <c r="O166" i="1"/>
  <c r="X166" i="1"/>
  <c r="O198" i="1"/>
  <c r="X198" i="1"/>
  <c r="Q163" i="1"/>
  <c r="AB163" i="1"/>
  <c r="S192" i="1"/>
  <c r="AB192" i="1"/>
  <c r="Q178" i="1"/>
  <c r="AB178" i="1"/>
  <c r="Q172" i="1"/>
  <c r="AB172" i="1"/>
  <c r="Q153" i="1"/>
  <c r="AB153" i="1"/>
  <c r="O239" i="1"/>
  <c r="X239" i="1"/>
  <c r="P239" i="1"/>
  <c r="Y239" i="1" s="1"/>
  <c r="S221" i="1"/>
  <c r="AB221" i="1"/>
  <c r="O210" i="1"/>
  <c r="X210" i="1"/>
  <c r="Q204" i="1"/>
  <c r="AB204" i="1"/>
  <c r="O149" i="1"/>
  <c r="X149" i="1"/>
  <c r="O189" i="1"/>
  <c r="X189" i="1"/>
  <c r="S182" i="1"/>
  <c r="AB182" i="1"/>
  <c r="Q141" i="1"/>
  <c r="AB141" i="1"/>
  <c r="Q234" i="1"/>
  <c r="AB234" i="1"/>
  <c r="O212" i="1"/>
  <c r="X212" i="1"/>
  <c r="O228" i="1"/>
  <c r="X228" i="1"/>
  <c r="O218" i="1"/>
  <c r="X218" i="1"/>
  <c r="O222" i="1"/>
  <c r="X222" i="1"/>
  <c r="S165" i="1"/>
  <c r="S147" i="1"/>
  <c r="Q156" i="1"/>
  <c r="S236" i="1"/>
  <c r="S186" i="1"/>
  <c r="S194" i="1"/>
  <c r="Q167" i="1"/>
  <c r="Q190" i="1"/>
  <c r="S234" i="1"/>
  <c r="Q237" i="1"/>
  <c r="S163" i="1"/>
  <c r="Q144" i="1"/>
  <c r="S195" i="1"/>
  <c r="Q233" i="1"/>
  <c r="Q164" i="1"/>
  <c r="Q196" i="1"/>
  <c r="S230" i="1"/>
  <c r="S220" i="1"/>
  <c r="S205" i="1"/>
  <c r="S155" i="1"/>
  <c r="S171" i="1"/>
  <c r="S187" i="1"/>
  <c r="S204" i="1"/>
  <c r="Q150" i="1"/>
  <c r="Q160" i="1"/>
  <c r="Q228" i="1"/>
  <c r="Q192" i="1"/>
  <c r="Q158" i="1"/>
  <c r="Q162" i="1"/>
  <c r="Q142" i="1"/>
  <c r="S222" i="1"/>
  <c r="S224" i="1"/>
  <c r="S213" i="1"/>
  <c r="S206" i="1"/>
  <c r="S217" i="1"/>
  <c r="S229" i="1"/>
  <c r="S216" i="1"/>
  <c r="S200" i="1"/>
  <c r="Q221" i="1"/>
  <c r="S202" i="1"/>
  <c r="S232" i="1"/>
  <c r="Q183" i="1"/>
  <c r="Q152" i="1"/>
  <c r="Q184" i="1"/>
  <c r="Q146" i="1"/>
  <c r="S161" i="1"/>
  <c r="Q148" i="1"/>
  <c r="S172" i="1"/>
  <c r="S153" i="1"/>
  <c r="S177" i="1"/>
  <c r="S168" i="1"/>
  <c r="S154" i="1"/>
  <c r="S140" i="1"/>
  <c r="S180" i="1"/>
  <c r="S191" i="1"/>
  <c r="Q151" i="1"/>
  <c r="Q143" i="1"/>
  <c r="S185" i="1"/>
  <c r="S193" i="1"/>
  <c r="Q159" i="1"/>
  <c r="S176" i="1"/>
  <c r="S178" i="1"/>
  <c r="S170" i="1"/>
  <c r="Q175" i="1"/>
  <c r="S199" i="1"/>
  <c r="X59" i="1"/>
  <c r="P60" i="1"/>
  <c r="Y60" i="1" s="1"/>
  <c r="P61" i="1"/>
  <c r="Y61" i="1" s="1"/>
  <c r="P62" i="1"/>
  <c r="Y62" i="1" s="1"/>
  <c r="P63" i="1"/>
  <c r="Y63" i="1" s="1"/>
  <c r="P64" i="1"/>
  <c r="Y64" i="1" s="1"/>
  <c r="P65" i="1"/>
  <c r="Y65" i="1" s="1"/>
  <c r="P66" i="1"/>
  <c r="Y66" i="1" s="1"/>
  <c r="P67" i="1"/>
  <c r="Y67" i="1" s="1"/>
  <c r="P68" i="1"/>
  <c r="Y68" i="1" s="1"/>
  <c r="P69" i="1"/>
  <c r="Y69" i="1" s="1"/>
  <c r="P70" i="1"/>
  <c r="Y70" i="1" s="1"/>
  <c r="P71" i="1"/>
  <c r="Y71" i="1" s="1"/>
  <c r="P72" i="1"/>
  <c r="Y72" i="1" s="1"/>
  <c r="P73" i="1"/>
  <c r="Y73" i="1" s="1"/>
  <c r="P74" i="1"/>
  <c r="Y74" i="1" s="1"/>
  <c r="P75" i="1"/>
  <c r="Y75" i="1" s="1"/>
  <c r="P76" i="1"/>
  <c r="Y76" i="1" s="1"/>
  <c r="P77" i="1"/>
  <c r="Y77" i="1" s="1"/>
  <c r="P78" i="1"/>
  <c r="Y78" i="1" s="1"/>
  <c r="P79" i="1"/>
  <c r="Y79" i="1" s="1"/>
  <c r="P80" i="1"/>
  <c r="Y80" i="1" s="1"/>
  <c r="P81" i="1"/>
  <c r="Y81" i="1" s="1"/>
  <c r="P82" i="1"/>
  <c r="Y82" i="1" s="1"/>
  <c r="P83" i="1"/>
  <c r="Y83" i="1" s="1"/>
  <c r="P84" i="1"/>
  <c r="Y84" i="1" s="1"/>
  <c r="P85" i="1"/>
  <c r="Y85" i="1" s="1"/>
  <c r="P86" i="1"/>
  <c r="Y86" i="1" s="1"/>
  <c r="P87" i="1"/>
  <c r="Y87" i="1" s="1"/>
  <c r="P88" i="1"/>
  <c r="Y88" i="1" s="1"/>
  <c r="P89" i="1"/>
  <c r="Y89" i="1" s="1"/>
  <c r="P90" i="1"/>
  <c r="Y90" i="1" s="1"/>
  <c r="P91" i="1"/>
  <c r="Y91" i="1" s="1"/>
  <c r="P92" i="1"/>
  <c r="Y92" i="1" s="1"/>
  <c r="P93" i="1"/>
  <c r="Y93" i="1" s="1"/>
  <c r="P94" i="1"/>
  <c r="Y94" i="1" s="1"/>
  <c r="P95" i="1"/>
  <c r="Y95" i="1" s="1"/>
  <c r="P96" i="1"/>
  <c r="Y96" i="1" s="1"/>
  <c r="P97" i="1"/>
  <c r="Y97" i="1" s="1"/>
  <c r="P98" i="1"/>
  <c r="Y98" i="1" s="1"/>
  <c r="P99" i="1"/>
  <c r="Y99" i="1" s="1"/>
  <c r="P100" i="1"/>
  <c r="Y100" i="1" s="1"/>
  <c r="P101" i="1"/>
  <c r="Y101" i="1" s="1"/>
  <c r="P102" i="1"/>
  <c r="Y102" i="1" s="1"/>
  <c r="P103" i="1"/>
  <c r="Y103" i="1" s="1"/>
  <c r="P104" i="1"/>
  <c r="Y104" i="1" s="1"/>
  <c r="P105" i="1"/>
  <c r="Y105" i="1" s="1"/>
  <c r="P106" i="1"/>
  <c r="Y106" i="1" s="1"/>
  <c r="P107" i="1"/>
  <c r="Y107" i="1" s="1"/>
  <c r="P108" i="1"/>
  <c r="Y108" i="1" s="1"/>
  <c r="P109" i="1"/>
  <c r="Y109" i="1" s="1"/>
  <c r="P110" i="1"/>
  <c r="Y110" i="1" s="1"/>
  <c r="P111" i="1"/>
  <c r="Y111" i="1" s="1"/>
  <c r="P112" i="1"/>
  <c r="Y112" i="1" s="1"/>
  <c r="P113" i="1"/>
  <c r="Y113" i="1" s="1"/>
  <c r="P114" i="1"/>
  <c r="Y114" i="1" s="1"/>
  <c r="P115" i="1"/>
  <c r="Y115" i="1" s="1"/>
  <c r="P116" i="1"/>
  <c r="Y116" i="1" s="1"/>
  <c r="P117" i="1"/>
  <c r="Y117" i="1" s="1"/>
  <c r="P118" i="1"/>
  <c r="Y118" i="1" s="1"/>
  <c r="P119" i="1"/>
  <c r="Y119" i="1" s="1"/>
  <c r="P120" i="1"/>
  <c r="Y120" i="1" s="1"/>
  <c r="P121" i="1"/>
  <c r="Y121" i="1" s="1"/>
  <c r="P122" i="1"/>
  <c r="Y122" i="1" s="1"/>
  <c r="P123" i="1"/>
  <c r="Y123" i="1" s="1"/>
  <c r="P124" i="1"/>
  <c r="Y124" i="1" s="1"/>
  <c r="P125" i="1"/>
  <c r="Y125" i="1" s="1"/>
  <c r="P126" i="1"/>
  <c r="Y126" i="1" s="1"/>
  <c r="P127" i="1"/>
  <c r="Y127" i="1" s="1"/>
  <c r="P128" i="1"/>
  <c r="Y128" i="1" s="1"/>
  <c r="P129" i="1"/>
  <c r="Y129" i="1" s="1"/>
  <c r="P130" i="1"/>
  <c r="Y130" i="1" s="1"/>
  <c r="P131" i="1"/>
  <c r="Y131" i="1" s="1"/>
  <c r="P132" i="1"/>
  <c r="Y132" i="1" s="1"/>
  <c r="P133" i="1"/>
  <c r="Y133" i="1" s="1"/>
  <c r="P134" i="1"/>
  <c r="Y134" i="1" s="1"/>
  <c r="P135" i="1"/>
  <c r="Y135" i="1" s="1"/>
  <c r="P136" i="1"/>
  <c r="Y136" i="1" s="1"/>
  <c r="P137" i="1"/>
  <c r="Y137" i="1" s="1"/>
  <c r="P138" i="1"/>
  <c r="Y138" i="1" s="1"/>
  <c r="P139" i="1"/>
  <c r="Y139" i="1" s="1"/>
  <c r="AJ150" i="1" l="1"/>
  <c r="AN150" i="1" s="1"/>
  <c r="AJ144" i="1"/>
  <c r="AN144" i="1" s="1"/>
  <c r="AJ235" i="1"/>
  <c r="AN235" i="1" s="1"/>
  <c r="AJ182" i="1"/>
  <c r="AN182" i="1" s="1"/>
  <c r="AJ221" i="1"/>
  <c r="AN221" i="1" s="1"/>
  <c r="AJ174" i="1"/>
  <c r="AN174" i="1" s="1"/>
  <c r="AJ193" i="1"/>
  <c r="AN193" i="1" s="1"/>
  <c r="AJ220" i="1"/>
  <c r="AN220" i="1" s="1"/>
  <c r="AJ168" i="1"/>
  <c r="AN168" i="1" s="1"/>
  <c r="AJ151" i="1"/>
  <c r="AN151" i="1" s="1"/>
  <c r="AJ203" i="1"/>
  <c r="AN203" i="1" s="1"/>
  <c r="AJ179" i="1"/>
  <c r="AN179" i="1" s="1"/>
  <c r="AJ177" i="1"/>
  <c r="AN177" i="1" s="1"/>
  <c r="AJ212" i="1"/>
  <c r="AN212" i="1" s="1"/>
  <c r="AJ208" i="1"/>
  <c r="AN208" i="1" s="1"/>
  <c r="AJ183" i="1"/>
  <c r="AN183" i="1" s="1"/>
  <c r="AJ197" i="1"/>
  <c r="AN197" i="1" s="1"/>
  <c r="AJ188" i="1"/>
  <c r="AN188" i="1" s="1"/>
  <c r="AJ196" i="1"/>
  <c r="AN196" i="1" s="1"/>
  <c r="AJ180" i="1"/>
  <c r="AN180" i="1" s="1"/>
  <c r="AJ233" i="1"/>
  <c r="AN233" i="1" s="1"/>
  <c r="AJ189" i="1"/>
  <c r="AN189" i="1" s="1"/>
  <c r="AJ163" i="1"/>
  <c r="AN163" i="1" s="1"/>
  <c r="AJ152" i="1"/>
  <c r="AN152" i="1" s="1"/>
  <c r="AJ172" i="1"/>
  <c r="AN172" i="1" s="1"/>
  <c r="AJ159" i="1"/>
  <c r="AN159" i="1" s="1"/>
  <c r="AJ202" i="1"/>
  <c r="AN202" i="1" s="1"/>
  <c r="AJ171" i="1"/>
  <c r="AN171" i="1" s="1"/>
  <c r="AJ164" i="1"/>
  <c r="AN164" i="1" s="1"/>
  <c r="AJ223" i="1"/>
  <c r="AN223" i="1" s="1"/>
  <c r="AJ236" i="1"/>
  <c r="AN236" i="1" s="1"/>
  <c r="AJ239" i="1"/>
  <c r="AN239" i="1" s="1"/>
  <c r="AJ143" i="1"/>
  <c r="AN143" i="1" s="1"/>
  <c r="AJ187" i="1"/>
  <c r="AN187" i="1" s="1"/>
  <c r="AJ146" i="1"/>
  <c r="AN146" i="1" s="1"/>
  <c r="AJ162" i="1"/>
  <c r="AN162" i="1" s="1"/>
  <c r="AJ211" i="1"/>
  <c r="AN211" i="1" s="1"/>
  <c r="AJ175" i="1"/>
  <c r="AN175" i="1" s="1"/>
  <c r="AJ229" i="1"/>
  <c r="AN229" i="1" s="1"/>
  <c r="AJ215" i="1"/>
  <c r="AN215" i="1" s="1"/>
  <c r="AJ145" i="1"/>
  <c r="AN145" i="1" s="1"/>
  <c r="AJ201" i="1"/>
  <c r="AN201" i="1" s="1"/>
  <c r="AJ199" i="1"/>
  <c r="AN199" i="1" s="1"/>
  <c r="AJ148" i="1"/>
  <c r="AN148" i="1" s="1"/>
  <c r="AJ232" i="1"/>
  <c r="AN232" i="1" s="1"/>
  <c r="AJ195" i="1"/>
  <c r="AN195" i="1" s="1"/>
  <c r="AJ173" i="1"/>
  <c r="AN173" i="1" s="1"/>
  <c r="AJ165" i="1"/>
  <c r="AN165" i="1" s="1"/>
  <c r="AJ204" i="1"/>
  <c r="AN204" i="1" s="1"/>
  <c r="AJ156" i="1"/>
  <c r="AN156" i="1" s="1"/>
  <c r="AJ161" i="1"/>
  <c r="AN161" i="1" s="1"/>
  <c r="AJ147" i="1"/>
  <c r="AN147" i="1" s="1"/>
  <c r="AJ192" i="1"/>
  <c r="AN192" i="1" s="1"/>
  <c r="AJ167" i="1"/>
  <c r="AN167" i="1" s="1"/>
  <c r="AJ222" i="1"/>
  <c r="AN222" i="1" s="1"/>
  <c r="AJ185" i="1"/>
  <c r="AN185" i="1" s="1"/>
  <c r="AJ216" i="1"/>
  <c r="AN216" i="1" s="1"/>
  <c r="AJ231" i="1"/>
  <c r="AN231" i="1" s="1"/>
  <c r="AJ194" i="1"/>
  <c r="AN194" i="1" s="1"/>
  <c r="AJ153" i="1"/>
  <c r="AN153" i="1" s="1"/>
  <c r="AJ141" i="1"/>
  <c r="AN141" i="1" s="1"/>
  <c r="AJ230" i="1"/>
  <c r="AN230" i="1" s="1"/>
  <c r="AJ140" i="1"/>
  <c r="AN140" i="1" s="1"/>
  <c r="AJ170" i="1"/>
  <c r="AN170" i="1" s="1"/>
  <c r="AJ198" i="1"/>
  <c r="AN198" i="1" s="1"/>
  <c r="AJ181" i="1"/>
  <c r="AN181" i="1" s="1"/>
  <c r="AJ186" i="1"/>
  <c r="AN186" i="1" s="1"/>
  <c r="AJ210" i="1"/>
  <c r="AN210" i="1" s="1"/>
  <c r="AJ237" i="1"/>
  <c r="AN237" i="1" s="1"/>
  <c r="AJ206" i="1"/>
  <c r="AN206" i="1" s="1"/>
  <c r="AJ155" i="1"/>
  <c r="AN155" i="1" s="1"/>
  <c r="AJ200" i="1"/>
  <c r="AN200" i="1" s="1"/>
  <c r="AJ190" i="1"/>
  <c r="AN190" i="1" s="1"/>
  <c r="AJ219" i="1"/>
  <c r="AN219" i="1" s="1"/>
  <c r="AJ217" i="1"/>
  <c r="AN217" i="1" s="1"/>
  <c r="AJ214" i="1"/>
  <c r="AN214" i="1" s="1"/>
  <c r="AJ234" i="1"/>
  <c r="AN234" i="1" s="1"/>
  <c r="AJ166" i="1"/>
  <c r="AN166" i="1" s="1"/>
  <c r="AJ176" i="1"/>
  <c r="AN176" i="1" s="1"/>
  <c r="AJ227" i="1"/>
  <c r="AN227" i="1" s="1"/>
  <c r="AJ149" i="1"/>
  <c r="AN149" i="1" s="1"/>
  <c r="AJ213" i="1"/>
  <c r="AN213" i="1" s="1"/>
  <c r="AJ157" i="1"/>
  <c r="AN157" i="1" s="1"/>
  <c r="AJ225" i="1"/>
  <c r="AN225" i="1" s="1"/>
  <c r="AJ158" i="1"/>
  <c r="AN158" i="1" s="1"/>
  <c r="AJ184" i="1"/>
  <c r="AN184" i="1" s="1"/>
  <c r="AJ226" i="1"/>
  <c r="AN226" i="1" s="1"/>
  <c r="AJ207" i="1"/>
  <c r="AN207" i="1" s="1"/>
  <c r="AJ169" i="1"/>
  <c r="AN169" i="1" s="1"/>
  <c r="AJ228" i="1"/>
  <c r="AN228" i="1" s="1"/>
  <c r="AJ154" i="1"/>
  <c r="AN154" i="1" s="1"/>
  <c r="AJ218" i="1"/>
  <c r="AN218" i="1" s="1"/>
  <c r="AJ209" i="1"/>
  <c r="AN209" i="1" s="1"/>
  <c r="AJ160" i="1"/>
  <c r="AN160" i="1" s="1"/>
  <c r="AJ238" i="1"/>
  <c r="AN238" i="1" s="1"/>
  <c r="AJ205" i="1"/>
  <c r="AN205" i="1" s="1"/>
  <c r="AJ191" i="1"/>
  <c r="AN191" i="1" s="1"/>
  <c r="AJ142" i="1"/>
  <c r="AN142" i="1" s="1"/>
  <c r="AJ178" i="1"/>
  <c r="AN178" i="1" s="1"/>
  <c r="AJ224" i="1"/>
  <c r="AN224" i="1" s="1"/>
  <c r="Z132" i="1"/>
  <c r="AA132" i="1"/>
  <c r="Z92" i="1"/>
  <c r="AA92" i="1"/>
  <c r="Z136" i="1"/>
  <c r="AA136" i="1"/>
  <c r="Z134" i="1"/>
  <c r="AA134" i="1"/>
  <c r="Z124" i="1"/>
  <c r="AA124" i="1"/>
  <c r="Z128" i="1"/>
  <c r="AA128" i="1"/>
  <c r="Z120" i="1"/>
  <c r="AA120" i="1"/>
  <c r="Z112" i="1"/>
  <c r="AA112" i="1"/>
  <c r="Z104" i="1"/>
  <c r="AA104" i="1"/>
  <c r="Z96" i="1"/>
  <c r="AA96" i="1"/>
  <c r="Z88" i="1"/>
  <c r="AA88" i="1"/>
  <c r="Z80" i="1"/>
  <c r="AA80" i="1"/>
  <c r="Z72" i="1"/>
  <c r="AA72" i="1"/>
  <c r="Z135" i="1"/>
  <c r="AA135" i="1"/>
  <c r="Z127" i="1"/>
  <c r="AA127" i="1"/>
  <c r="Z119" i="1"/>
  <c r="AA119" i="1"/>
  <c r="Z111" i="1"/>
  <c r="AA111" i="1"/>
  <c r="Z103" i="1"/>
  <c r="AA103" i="1"/>
  <c r="Z95" i="1"/>
  <c r="AA95" i="1"/>
  <c r="Z87" i="1"/>
  <c r="AA87" i="1"/>
  <c r="Z79" i="1"/>
  <c r="AA79" i="1"/>
  <c r="Z71" i="1"/>
  <c r="AA71" i="1"/>
  <c r="Z94" i="1"/>
  <c r="AA94" i="1"/>
  <c r="Z110" i="1"/>
  <c r="AA110" i="1"/>
  <c r="Z86" i="1"/>
  <c r="AA86" i="1"/>
  <c r="Z78" i="1"/>
  <c r="AA78" i="1"/>
  <c r="Z133" i="1"/>
  <c r="AA133" i="1"/>
  <c r="Z125" i="1"/>
  <c r="AA125" i="1"/>
  <c r="Z117" i="1"/>
  <c r="AA117" i="1"/>
  <c r="Z109" i="1"/>
  <c r="AA109" i="1"/>
  <c r="Z101" i="1"/>
  <c r="AA101" i="1"/>
  <c r="Z93" i="1"/>
  <c r="AA93" i="1"/>
  <c r="Z85" i="1"/>
  <c r="AA85" i="1"/>
  <c r="Z77" i="1"/>
  <c r="AA77" i="1"/>
  <c r="Z108" i="1"/>
  <c r="AA108" i="1"/>
  <c r="Z126" i="1"/>
  <c r="AA126" i="1"/>
  <c r="Z116" i="1"/>
  <c r="AA116" i="1"/>
  <c r="Z76" i="1"/>
  <c r="AA76" i="1"/>
  <c r="Z139" i="1"/>
  <c r="AA139" i="1"/>
  <c r="Z131" i="1"/>
  <c r="AA131" i="1"/>
  <c r="Z123" i="1"/>
  <c r="AA123" i="1"/>
  <c r="Z115" i="1"/>
  <c r="AA115" i="1"/>
  <c r="Z107" i="1"/>
  <c r="AA107" i="1"/>
  <c r="Z99" i="1"/>
  <c r="AA99" i="1"/>
  <c r="Z91" i="1"/>
  <c r="AA91" i="1"/>
  <c r="Z83" i="1"/>
  <c r="AA83" i="1"/>
  <c r="Z75" i="1"/>
  <c r="AA75" i="1"/>
  <c r="Z102" i="1"/>
  <c r="AA102" i="1"/>
  <c r="Z84" i="1"/>
  <c r="AA84" i="1"/>
  <c r="Z130" i="1"/>
  <c r="AA130" i="1"/>
  <c r="Z114" i="1"/>
  <c r="AA114" i="1"/>
  <c r="Z90" i="1"/>
  <c r="AA90" i="1"/>
  <c r="Z118" i="1"/>
  <c r="AA118" i="1"/>
  <c r="Z100" i="1"/>
  <c r="AA100" i="1"/>
  <c r="Z138" i="1"/>
  <c r="AA138" i="1"/>
  <c r="Z122" i="1"/>
  <c r="AA122" i="1"/>
  <c r="Z106" i="1"/>
  <c r="AA106" i="1"/>
  <c r="Z98" i="1"/>
  <c r="AA98" i="1"/>
  <c r="Z82" i="1"/>
  <c r="AA82" i="1"/>
  <c r="Z74" i="1"/>
  <c r="AA74" i="1"/>
  <c r="Z137" i="1"/>
  <c r="AA137" i="1"/>
  <c r="Z129" i="1"/>
  <c r="AA129" i="1"/>
  <c r="Z121" i="1"/>
  <c r="AA121" i="1"/>
  <c r="Z113" i="1"/>
  <c r="AA113" i="1"/>
  <c r="Z105" i="1"/>
  <c r="AA105" i="1"/>
  <c r="Z97" i="1"/>
  <c r="AA97" i="1"/>
  <c r="Z89" i="1"/>
  <c r="AA89" i="1"/>
  <c r="Z81" i="1"/>
  <c r="AA81" i="1"/>
  <c r="Z73" i="1"/>
  <c r="AA73" i="1"/>
  <c r="Z70" i="1"/>
  <c r="AA70" i="1"/>
  <c r="Z67" i="1"/>
  <c r="AA67" i="1"/>
  <c r="Z66" i="1"/>
  <c r="AA66" i="1"/>
  <c r="Z58" i="1"/>
  <c r="AA58" i="1"/>
  <c r="Z50" i="1"/>
  <c r="AA50" i="1"/>
  <c r="Z42" i="1"/>
  <c r="AA42" i="1"/>
  <c r="Z65" i="1"/>
  <c r="AA65" i="1"/>
  <c r="Z57" i="1"/>
  <c r="AA57" i="1"/>
  <c r="Z49" i="1"/>
  <c r="AA49" i="1"/>
  <c r="Z63" i="1"/>
  <c r="AA63" i="1"/>
  <c r="Z55" i="1"/>
  <c r="AA55" i="1"/>
  <c r="Z47" i="1"/>
  <c r="AA47" i="1"/>
  <c r="Z64" i="1"/>
  <c r="AA64" i="1"/>
  <c r="Z56" i="1"/>
  <c r="AA56" i="1"/>
  <c r="Z48" i="1"/>
  <c r="AA48" i="1"/>
  <c r="Z62" i="1"/>
  <c r="AA62" i="1"/>
  <c r="Z54" i="1"/>
  <c r="AA54" i="1"/>
  <c r="Z46" i="1"/>
  <c r="AA46" i="1"/>
  <c r="Z69" i="1"/>
  <c r="AA69" i="1"/>
  <c r="Z61" i="1"/>
  <c r="AA61" i="1"/>
  <c r="Z53" i="1"/>
  <c r="AA53" i="1"/>
  <c r="Z45" i="1"/>
  <c r="AA45" i="1"/>
  <c r="Z68" i="1"/>
  <c r="AA68" i="1"/>
  <c r="Z60" i="1"/>
  <c r="AA60" i="1"/>
  <c r="Z52" i="1"/>
  <c r="AA52" i="1"/>
  <c r="Z44" i="1"/>
  <c r="AA44" i="1"/>
  <c r="Z59" i="1"/>
  <c r="AA59" i="1"/>
  <c r="Z51" i="1"/>
  <c r="AA51" i="1"/>
  <c r="Z43" i="1"/>
  <c r="AA43" i="1"/>
  <c r="Z41" i="1"/>
  <c r="AA41" i="1"/>
  <c r="Z40" i="1"/>
  <c r="AA40" i="1"/>
  <c r="O138" i="1"/>
  <c r="X138" i="1"/>
  <c r="O130" i="1"/>
  <c r="X130" i="1"/>
  <c r="O122" i="1"/>
  <c r="X122" i="1"/>
  <c r="O114" i="1"/>
  <c r="X114" i="1"/>
  <c r="O106" i="1"/>
  <c r="X106" i="1"/>
  <c r="O98" i="1"/>
  <c r="X98" i="1"/>
  <c r="O90" i="1"/>
  <c r="X90" i="1"/>
  <c r="O82" i="1"/>
  <c r="X82" i="1"/>
  <c r="O74" i="1"/>
  <c r="X74" i="1"/>
  <c r="O66" i="1"/>
  <c r="X66" i="1"/>
  <c r="O58" i="1"/>
  <c r="P58" i="1"/>
  <c r="Y58" i="1" s="1"/>
  <c r="X58" i="1"/>
  <c r="O50" i="1"/>
  <c r="X50" i="1"/>
  <c r="P50" i="1"/>
  <c r="Y50" i="1" s="1"/>
  <c r="O42" i="1"/>
  <c r="P42" i="1"/>
  <c r="Y42" i="1" s="1"/>
  <c r="X42" i="1"/>
  <c r="O137" i="1"/>
  <c r="X137" i="1"/>
  <c r="O129" i="1"/>
  <c r="X129" i="1"/>
  <c r="O121" i="1"/>
  <c r="X121" i="1"/>
  <c r="O113" i="1"/>
  <c r="X113" i="1"/>
  <c r="O105" i="1"/>
  <c r="X105" i="1"/>
  <c r="O97" i="1"/>
  <c r="X97" i="1"/>
  <c r="O89" i="1"/>
  <c r="X89" i="1"/>
  <c r="O81" i="1"/>
  <c r="X81" i="1"/>
  <c r="O73" i="1"/>
  <c r="X73" i="1"/>
  <c r="O65" i="1"/>
  <c r="X65" i="1"/>
  <c r="O57" i="1"/>
  <c r="X57" i="1"/>
  <c r="P57" i="1"/>
  <c r="Y57" i="1" s="1"/>
  <c r="O49" i="1"/>
  <c r="X49" i="1"/>
  <c r="P49" i="1"/>
  <c r="Y49" i="1" s="1"/>
  <c r="O41" i="1"/>
  <c r="X41" i="1"/>
  <c r="P41" i="1"/>
  <c r="Y41" i="1" s="1"/>
  <c r="O136" i="1"/>
  <c r="X136" i="1"/>
  <c r="O128" i="1"/>
  <c r="X128" i="1"/>
  <c r="O120" i="1"/>
  <c r="X120" i="1"/>
  <c r="O112" i="1"/>
  <c r="X112" i="1"/>
  <c r="O104" i="1"/>
  <c r="X104" i="1"/>
  <c r="O96" i="1"/>
  <c r="X96" i="1"/>
  <c r="O88" i="1"/>
  <c r="X88" i="1"/>
  <c r="O80" i="1"/>
  <c r="X80" i="1"/>
  <c r="O72" i="1"/>
  <c r="X72" i="1"/>
  <c r="O64" i="1"/>
  <c r="X64" i="1"/>
  <c r="O56" i="1"/>
  <c r="X56" i="1"/>
  <c r="P56" i="1"/>
  <c r="Y56" i="1" s="1"/>
  <c r="O48" i="1"/>
  <c r="X48" i="1"/>
  <c r="P48" i="1"/>
  <c r="Y48" i="1" s="1"/>
  <c r="O135" i="1"/>
  <c r="X135" i="1"/>
  <c r="O127" i="1"/>
  <c r="X127" i="1"/>
  <c r="O119" i="1"/>
  <c r="X119" i="1"/>
  <c r="O111" i="1"/>
  <c r="X111" i="1"/>
  <c r="O103" i="1"/>
  <c r="X103" i="1"/>
  <c r="O95" i="1"/>
  <c r="X95" i="1"/>
  <c r="O87" i="1"/>
  <c r="X87" i="1"/>
  <c r="O79" i="1"/>
  <c r="X79" i="1"/>
  <c r="O71" i="1"/>
  <c r="X71" i="1"/>
  <c r="O63" i="1"/>
  <c r="X63" i="1"/>
  <c r="O55" i="1"/>
  <c r="X55" i="1"/>
  <c r="P55" i="1"/>
  <c r="Y55" i="1" s="1"/>
  <c r="O47" i="1"/>
  <c r="X47" i="1"/>
  <c r="P47" i="1"/>
  <c r="Y47" i="1" s="1"/>
  <c r="O134" i="1"/>
  <c r="X134" i="1"/>
  <c r="O126" i="1"/>
  <c r="X126" i="1"/>
  <c r="O118" i="1"/>
  <c r="X118" i="1"/>
  <c r="O110" i="1"/>
  <c r="X110" i="1"/>
  <c r="O102" i="1"/>
  <c r="X102" i="1"/>
  <c r="O94" i="1"/>
  <c r="X94" i="1"/>
  <c r="O86" i="1"/>
  <c r="X86" i="1"/>
  <c r="O78" i="1"/>
  <c r="X78" i="1"/>
  <c r="O70" i="1"/>
  <c r="X70" i="1"/>
  <c r="O62" i="1"/>
  <c r="X62" i="1"/>
  <c r="O54" i="1"/>
  <c r="X54" i="1"/>
  <c r="P54" i="1"/>
  <c r="Y54" i="1" s="1"/>
  <c r="O46" i="1"/>
  <c r="P46" i="1"/>
  <c r="Y46" i="1" s="1"/>
  <c r="X46" i="1"/>
  <c r="O133" i="1"/>
  <c r="X133" i="1"/>
  <c r="O125" i="1"/>
  <c r="X125" i="1"/>
  <c r="O117" i="1"/>
  <c r="X117" i="1"/>
  <c r="O109" i="1"/>
  <c r="X109" i="1"/>
  <c r="O101" i="1"/>
  <c r="X101" i="1"/>
  <c r="O93" i="1"/>
  <c r="X93" i="1"/>
  <c r="O85" i="1"/>
  <c r="X85" i="1"/>
  <c r="O77" i="1"/>
  <c r="X77" i="1"/>
  <c r="O69" i="1"/>
  <c r="X69" i="1"/>
  <c r="O61" i="1"/>
  <c r="X61" i="1"/>
  <c r="O53" i="1"/>
  <c r="X53" i="1"/>
  <c r="P53" i="1"/>
  <c r="Y53" i="1" s="1"/>
  <c r="O45" i="1"/>
  <c r="P45" i="1"/>
  <c r="Y45" i="1" s="1"/>
  <c r="X45" i="1"/>
  <c r="O132" i="1"/>
  <c r="X132" i="1"/>
  <c r="O124" i="1"/>
  <c r="X124" i="1"/>
  <c r="O116" i="1"/>
  <c r="X116" i="1"/>
  <c r="O108" i="1"/>
  <c r="X108" i="1"/>
  <c r="O100" i="1"/>
  <c r="X100" i="1"/>
  <c r="O92" i="1"/>
  <c r="X92" i="1"/>
  <c r="O84" i="1"/>
  <c r="X84" i="1"/>
  <c r="O76" i="1"/>
  <c r="X76" i="1"/>
  <c r="O68" i="1"/>
  <c r="X68" i="1"/>
  <c r="O60" i="1"/>
  <c r="X60" i="1"/>
  <c r="O52" i="1"/>
  <c r="X52" i="1"/>
  <c r="P52" i="1"/>
  <c r="Y52" i="1" s="1"/>
  <c r="O44" i="1"/>
  <c r="X44" i="1"/>
  <c r="P44" i="1"/>
  <c r="Y44" i="1" s="1"/>
  <c r="O139" i="1"/>
  <c r="X139" i="1"/>
  <c r="O131" i="1"/>
  <c r="X131" i="1"/>
  <c r="O123" i="1"/>
  <c r="X123" i="1"/>
  <c r="O115" i="1"/>
  <c r="X115" i="1"/>
  <c r="O107" i="1"/>
  <c r="X107" i="1"/>
  <c r="O99" i="1"/>
  <c r="X99" i="1"/>
  <c r="O91" i="1"/>
  <c r="X91" i="1"/>
  <c r="O83" i="1"/>
  <c r="X83" i="1"/>
  <c r="O75" i="1"/>
  <c r="X75" i="1"/>
  <c r="O67" i="1"/>
  <c r="X67" i="1"/>
  <c r="O51" i="1"/>
  <c r="X51" i="1"/>
  <c r="P51" i="1"/>
  <c r="Y51" i="1" s="1"/>
  <c r="O43" i="1"/>
  <c r="X43" i="1"/>
  <c r="P43" i="1"/>
  <c r="Y43" i="1" s="1"/>
  <c r="O59" i="1"/>
  <c r="P59" i="1"/>
  <c r="Y59" i="1" s="1"/>
  <c r="X40" i="1" l="1"/>
  <c r="P40" i="1"/>
  <c r="Y40" i="1" s="1"/>
  <c r="O40" i="1"/>
  <c r="AJ91" i="1"/>
  <c r="AN91" i="1" s="1"/>
  <c r="AJ126" i="1"/>
  <c r="AN126" i="1" s="1"/>
  <c r="AJ108" i="1"/>
  <c r="AN108" i="1" s="1"/>
  <c r="AJ122" i="1"/>
  <c r="AN122" i="1" s="1"/>
  <c r="AJ133" i="1"/>
  <c r="AN133" i="1" s="1"/>
  <c r="AJ64" i="1"/>
  <c r="AN64" i="1" s="1"/>
  <c r="AJ115" i="1"/>
  <c r="AN115" i="1" s="1"/>
  <c r="AJ128" i="1"/>
  <c r="AN128" i="1" s="1"/>
  <c r="AJ57" i="1"/>
  <c r="AN57" i="1" s="1"/>
  <c r="AJ82" i="1"/>
  <c r="AN82" i="1" s="1"/>
  <c r="AJ59" i="1"/>
  <c r="AN59" i="1" s="1"/>
  <c r="AJ88" i="1"/>
  <c r="AN88" i="1" s="1"/>
  <c r="AJ117" i="1"/>
  <c r="AN117" i="1" s="1"/>
  <c r="AJ67" i="1"/>
  <c r="AN67" i="1" s="1"/>
  <c r="AJ96" i="1"/>
  <c r="AN96" i="1" s="1"/>
  <c r="AJ139" i="1"/>
  <c r="AN139" i="1" s="1"/>
  <c r="AJ92" i="1"/>
  <c r="AN92" i="1" s="1"/>
  <c r="AJ137" i="1"/>
  <c r="AN137" i="1" s="1"/>
  <c r="AJ69" i="1"/>
  <c r="AN69" i="1" s="1"/>
  <c r="AJ81" i="1"/>
  <c r="AN81" i="1" s="1"/>
  <c r="AJ120" i="1"/>
  <c r="AN120" i="1" s="1"/>
  <c r="AJ89" i="1"/>
  <c r="AN89" i="1" s="1"/>
  <c r="AJ116" i="1"/>
  <c r="AN116" i="1" s="1"/>
  <c r="AJ78" i="1"/>
  <c r="AN78" i="1" s="1"/>
  <c r="AJ66" i="1"/>
  <c r="AN66" i="1" s="1"/>
  <c r="AJ77" i="1"/>
  <c r="AN77" i="1" s="1"/>
  <c r="AJ56" i="1"/>
  <c r="AN56" i="1" s="1"/>
  <c r="AJ102" i="1"/>
  <c r="AN102" i="1" s="1"/>
  <c r="AJ111" i="1"/>
  <c r="AN111" i="1" s="1"/>
  <c r="AJ105" i="1"/>
  <c r="AN105" i="1" s="1"/>
  <c r="AJ114" i="1"/>
  <c r="AN114" i="1" s="1"/>
  <c r="AJ94" i="1"/>
  <c r="AN94" i="1" s="1"/>
  <c r="AJ107" i="1"/>
  <c r="AN107" i="1" s="1"/>
  <c r="AJ71" i="1"/>
  <c r="AN71" i="1" s="1"/>
  <c r="AJ93" i="1"/>
  <c r="AN93" i="1" s="1"/>
  <c r="AJ103" i="1"/>
  <c r="AN103" i="1" s="1"/>
  <c r="AJ60" i="1"/>
  <c r="AN60" i="1" s="1"/>
  <c r="AJ110" i="1"/>
  <c r="AN110" i="1" s="1"/>
  <c r="AJ119" i="1"/>
  <c r="AN119" i="1" s="1"/>
  <c r="AJ123" i="1"/>
  <c r="AN123" i="1" s="1"/>
  <c r="AJ127" i="1"/>
  <c r="AN127" i="1" s="1"/>
  <c r="AJ121" i="1"/>
  <c r="AN121" i="1" s="1"/>
  <c r="AJ90" i="1"/>
  <c r="AN90" i="1" s="1"/>
  <c r="AJ84" i="1"/>
  <c r="AN84" i="1" s="1"/>
  <c r="AJ85" i="1"/>
  <c r="AN85" i="1" s="1"/>
  <c r="AJ87" i="1"/>
  <c r="AN87" i="1" s="1"/>
  <c r="AJ62" i="1"/>
  <c r="AN62" i="1" s="1"/>
  <c r="AJ135" i="1"/>
  <c r="AN135" i="1" s="1"/>
  <c r="AJ98" i="1"/>
  <c r="AN98" i="1" s="1"/>
  <c r="AJ58" i="1"/>
  <c r="AN58" i="1" s="1"/>
  <c r="AJ112" i="1"/>
  <c r="AN112" i="1" s="1"/>
  <c r="AJ55" i="1"/>
  <c r="AN55" i="1" s="1"/>
  <c r="AJ129" i="1"/>
  <c r="AN129" i="1" s="1"/>
  <c r="AJ75" i="1"/>
  <c r="AN75" i="1" s="1"/>
  <c r="AJ70" i="1"/>
  <c r="AN70" i="1" s="1"/>
  <c r="AJ63" i="1"/>
  <c r="AN63" i="1" s="1"/>
  <c r="AJ73" i="1"/>
  <c r="AN73" i="1" s="1"/>
  <c r="S125" i="1"/>
  <c r="Q134" i="1"/>
  <c r="S100" i="1"/>
  <c r="S79" i="1"/>
  <c r="Q130" i="1"/>
  <c r="Q124" i="1"/>
  <c r="S54" i="1"/>
  <c r="Q68" i="1"/>
  <c r="Q132" i="1"/>
  <c r="S80" i="1"/>
  <c r="Q118" i="1"/>
  <c r="AB118" i="1"/>
  <c r="Q50" i="1"/>
  <c r="AB50" i="1"/>
  <c r="S51" i="1"/>
  <c r="AB51" i="1"/>
  <c r="Q55" i="1"/>
  <c r="AB55" i="1"/>
  <c r="Q62" i="1"/>
  <c r="AB62" i="1"/>
  <c r="Q126" i="1"/>
  <c r="AB126" i="1"/>
  <c r="S111" i="1"/>
  <c r="AB111" i="1"/>
  <c r="S64" i="1"/>
  <c r="AB64" i="1"/>
  <c r="Q120" i="1"/>
  <c r="AB120" i="1"/>
  <c r="S81" i="1"/>
  <c r="AB81" i="1"/>
  <c r="Q77" i="1"/>
  <c r="AB77" i="1"/>
  <c r="S114" i="1"/>
  <c r="AB114" i="1"/>
  <c r="S83" i="1"/>
  <c r="AB83" i="1"/>
  <c r="Q69" i="1"/>
  <c r="AB69" i="1"/>
  <c r="Q92" i="1"/>
  <c r="AB92" i="1"/>
  <c r="S132" i="1"/>
  <c r="AB132" i="1"/>
  <c r="S43" i="1"/>
  <c r="AB43" i="1"/>
  <c r="S73" i="1"/>
  <c r="AB73" i="1"/>
  <c r="S84" i="1"/>
  <c r="AB84" i="1"/>
  <c r="S53" i="1"/>
  <c r="AB53" i="1"/>
  <c r="Q93" i="1"/>
  <c r="AB93" i="1"/>
  <c r="S103" i="1"/>
  <c r="AB103" i="1"/>
  <c r="S137" i="1"/>
  <c r="AB137" i="1"/>
  <c r="S75" i="1"/>
  <c r="AB75" i="1"/>
  <c r="S139" i="1"/>
  <c r="AB139" i="1"/>
  <c r="S128" i="1"/>
  <c r="AB128" i="1"/>
  <c r="S91" i="1"/>
  <c r="AB91" i="1"/>
  <c r="S58" i="1"/>
  <c r="AB58" i="1"/>
  <c r="Q78" i="1"/>
  <c r="AB78" i="1"/>
  <c r="S134" i="1"/>
  <c r="AB134" i="1"/>
  <c r="Q127" i="1"/>
  <c r="AB127" i="1"/>
  <c r="Q80" i="1"/>
  <c r="AB80" i="1"/>
  <c r="S136" i="1"/>
  <c r="AB136" i="1"/>
  <c r="S97" i="1"/>
  <c r="AB97" i="1"/>
  <c r="S66" i="1"/>
  <c r="AB66" i="1"/>
  <c r="S99" i="1"/>
  <c r="AB99" i="1"/>
  <c r="S133" i="1"/>
  <c r="AB133" i="1"/>
  <c r="Q100" i="1"/>
  <c r="AB100" i="1"/>
  <c r="Q85" i="1"/>
  <c r="AB85" i="1"/>
  <c r="S112" i="1"/>
  <c r="AB112" i="1"/>
  <c r="S48" i="1"/>
  <c r="AB48" i="1"/>
  <c r="S105" i="1"/>
  <c r="AB105" i="1"/>
  <c r="S74" i="1"/>
  <c r="AB74" i="1"/>
  <c r="S107" i="1"/>
  <c r="AB107" i="1"/>
  <c r="S60" i="1"/>
  <c r="AB60" i="1"/>
  <c r="Q108" i="1"/>
  <c r="AB108" i="1"/>
  <c r="S119" i="1"/>
  <c r="AB119" i="1"/>
  <c r="Q101" i="1"/>
  <c r="AB101" i="1"/>
  <c r="S61" i="1"/>
  <c r="AB61" i="1"/>
  <c r="S44" i="1"/>
  <c r="AB44" i="1"/>
  <c r="S86" i="1"/>
  <c r="AB86" i="1"/>
  <c r="S87" i="1"/>
  <c r="AB87" i="1"/>
  <c r="S135" i="1"/>
  <c r="AB135" i="1"/>
  <c r="S138" i="1"/>
  <c r="AB138" i="1"/>
  <c r="S130" i="1"/>
  <c r="AB130" i="1"/>
  <c r="Q40" i="1"/>
  <c r="AB40" i="1"/>
  <c r="Q52" i="1"/>
  <c r="AB52" i="1"/>
  <c r="S56" i="1"/>
  <c r="AB56" i="1"/>
  <c r="S94" i="1"/>
  <c r="AB94" i="1"/>
  <c r="Q87" i="1"/>
  <c r="S63" i="1"/>
  <c r="AB63" i="1"/>
  <c r="Q88" i="1"/>
  <c r="AB88" i="1"/>
  <c r="Q138" i="1"/>
  <c r="Q113" i="1"/>
  <c r="AB113" i="1"/>
  <c r="S82" i="1"/>
  <c r="AB82" i="1"/>
  <c r="S109" i="1"/>
  <c r="AB109" i="1"/>
  <c r="S115" i="1"/>
  <c r="AB115" i="1"/>
  <c r="S116" i="1"/>
  <c r="AB116" i="1"/>
  <c r="Q125" i="1"/>
  <c r="AB125" i="1"/>
  <c r="Q47" i="1"/>
  <c r="AB47" i="1"/>
  <c r="S106" i="1"/>
  <c r="AB106" i="1"/>
  <c r="S49" i="1"/>
  <c r="AB49" i="1"/>
  <c r="S72" i="1"/>
  <c r="AB72" i="1"/>
  <c r="Q122" i="1"/>
  <c r="AB122" i="1"/>
  <c r="Q54" i="1"/>
  <c r="AB54" i="1"/>
  <c r="S71" i="1"/>
  <c r="AB71" i="1"/>
  <c r="S117" i="1"/>
  <c r="AB117" i="1"/>
  <c r="Q90" i="1"/>
  <c r="AB90" i="1"/>
  <c r="S68" i="1"/>
  <c r="AB68" i="1"/>
  <c r="Q70" i="1"/>
  <c r="AB70" i="1"/>
  <c r="Q89" i="1"/>
  <c r="AB89" i="1"/>
  <c r="S41" i="1"/>
  <c r="AB41" i="1"/>
  <c r="Q45" i="1"/>
  <c r="AB45" i="1"/>
  <c r="S102" i="1"/>
  <c r="AB102" i="1"/>
  <c r="Q95" i="1"/>
  <c r="AB95" i="1"/>
  <c r="S96" i="1"/>
  <c r="AB96" i="1"/>
  <c r="Q121" i="1"/>
  <c r="AB121" i="1"/>
  <c r="Q59" i="1"/>
  <c r="AB59" i="1"/>
  <c r="Q123" i="1"/>
  <c r="AB123" i="1"/>
  <c r="Q42" i="1"/>
  <c r="AB42" i="1"/>
  <c r="S46" i="1"/>
  <c r="AB46" i="1"/>
  <c r="S57" i="1"/>
  <c r="AB57" i="1"/>
  <c r="S110" i="1"/>
  <c r="AB110" i="1"/>
  <c r="S95" i="1"/>
  <c r="Q79" i="1"/>
  <c r="AB79" i="1"/>
  <c r="S104" i="1"/>
  <c r="AB104" i="1"/>
  <c r="S65" i="1"/>
  <c r="AB65" i="1"/>
  <c r="S129" i="1"/>
  <c r="AB129" i="1"/>
  <c r="S98" i="1"/>
  <c r="AB98" i="1"/>
  <c r="S67" i="1"/>
  <c r="AB67" i="1"/>
  <c r="S131" i="1"/>
  <c r="AB131" i="1"/>
  <c r="Q76" i="1"/>
  <c r="AB76" i="1"/>
  <c r="S124" i="1"/>
  <c r="AB124" i="1"/>
  <c r="Q112" i="1"/>
  <c r="Q65" i="1"/>
  <c r="Q102" i="1"/>
  <c r="S121" i="1"/>
  <c r="Q48" i="1"/>
  <c r="Q110" i="1"/>
  <c r="S89" i="1"/>
  <c r="S113" i="1"/>
  <c r="S70" i="1"/>
  <c r="S77" i="1"/>
  <c r="Q75" i="1"/>
  <c r="Q119" i="1"/>
  <c r="Q71" i="1"/>
  <c r="S120" i="1"/>
  <c r="Q117" i="1"/>
  <c r="Q129" i="1"/>
  <c r="Q82" i="1"/>
  <c r="Q114" i="1"/>
  <c r="Q109" i="1"/>
  <c r="S88" i="1"/>
  <c r="Q107" i="1"/>
  <c r="S69" i="1"/>
  <c r="S127" i="1"/>
  <c r="Q96" i="1"/>
  <c r="S90" i="1"/>
  <c r="S122" i="1"/>
  <c r="Q57" i="1"/>
  <c r="Q84" i="1"/>
  <c r="S50" i="1"/>
  <c r="Q135" i="1"/>
  <c r="Q81" i="1"/>
  <c r="Q98" i="1"/>
  <c r="S123" i="1"/>
  <c r="Q60" i="1"/>
  <c r="S92" i="1"/>
  <c r="Q94" i="1"/>
  <c r="Q104" i="1"/>
  <c r="Q73" i="1"/>
  <c r="Q137" i="1"/>
  <c r="Q106" i="1"/>
  <c r="S59" i="1"/>
  <c r="Q83" i="1"/>
  <c r="S76" i="1"/>
  <c r="Q61" i="1"/>
  <c r="Q43" i="1"/>
  <c r="Q63" i="1"/>
  <c r="S118" i="1"/>
  <c r="Q103" i="1"/>
  <c r="Q64" i="1"/>
  <c r="Q128" i="1"/>
  <c r="Q97" i="1"/>
  <c r="Q66" i="1"/>
  <c r="Q67" i="1"/>
  <c r="Q131" i="1"/>
  <c r="Q44" i="1"/>
  <c r="S78" i="1"/>
  <c r="Q91" i="1"/>
  <c r="S93" i="1"/>
  <c r="S108" i="1"/>
  <c r="S85" i="1"/>
  <c r="S45" i="1"/>
  <c r="S62" i="1"/>
  <c r="S126" i="1"/>
  <c r="Q111" i="1"/>
  <c r="Q72" i="1"/>
  <c r="Q136" i="1"/>
  <c r="Q105" i="1"/>
  <c r="Q74" i="1"/>
  <c r="Q115" i="1"/>
  <c r="Q139" i="1"/>
  <c r="S101" i="1"/>
  <c r="Q99" i="1"/>
  <c r="Q133" i="1"/>
  <c r="Q116" i="1"/>
  <c r="Q49" i="1"/>
  <c r="Q86" i="1"/>
  <c r="Q58" i="1"/>
  <c r="Q51" i="1"/>
  <c r="S47" i="1"/>
  <c r="Q41" i="1"/>
  <c r="S55" i="1"/>
  <c r="S52" i="1"/>
  <c r="Q56" i="1"/>
  <c r="Q46" i="1"/>
  <c r="Q53" i="1"/>
  <c r="S42" i="1"/>
  <c r="S40" i="1"/>
  <c r="AJ68" i="1" l="1"/>
  <c r="AN68" i="1" s="1"/>
  <c r="AJ50" i="1"/>
  <c r="AN50" i="1" s="1"/>
  <c r="AJ101" i="1"/>
  <c r="AN101" i="1" s="1"/>
  <c r="AJ138" i="1"/>
  <c r="AN138" i="1" s="1"/>
  <c r="AJ80" i="1"/>
  <c r="AN80" i="1" s="1"/>
  <c r="AJ130" i="1"/>
  <c r="AN130" i="1" s="1"/>
  <c r="AJ100" i="1"/>
  <c r="AN100" i="1" s="1"/>
  <c r="AJ95" i="1"/>
  <c r="AN95" i="1" s="1"/>
  <c r="AJ136" i="1"/>
  <c r="AN136" i="1" s="1"/>
  <c r="AJ54" i="1"/>
  <c r="AN54" i="1" s="1"/>
  <c r="AJ86" i="1"/>
  <c r="AN86" i="1" s="1"/>
  <c r="AJ109" i="1"/>
  <c r="AN109" i="1" s="1"/>
  <c r="AJ46" i="1"/>
  <c r="AN46" i="1" s="1"/>
  <c r="AJ52" i="1"/>
  <c r="AN52" i="1" s="1"/>
  <c r="AJ134" i="1"/>
  <c r="AN134" i="1" s="1"/>
  <c r="AJ131" i="1"/>
  <c r="AN131" i="1" s="1"/>
  <c r="AJ83" i="1"/>
  <c r="AN83" i="1" s="1"/>
  <c r="AJ74" i="1"/>
  <c r="AN74" i="1" s="1"/>
  <c r="AJ79" i="1"/>
  <c r="AN79" i="1" s="1"/>
  <c r="AJ118" i="1"/>
  <c r="AN118" i="1" s="1"/>
  <c r="AJ106" i="1"/>
  <c r="AN106" i="1" s="1"/>
  <c r="AJ97" i="1"/>
  <c r="AN97" i="1" s="1"/>
  <c r="AJ47" i="1"/>
  <c r="AN47" i="1" s="1"/>
  <c r="AJ49" i="1"/>
  <c r="AN49" i="1" s="1"/>
  <c r="AJ61" i="1"/>
  <c r="AN61" i="1" s="1"/>
  <c r="AJ104" i="1"/>
  <c r="AN104" i="1" s="1"/>
  <c r="AJ65" i="1"/>
  <c r="AN65" i="1" s="1"/>
  <c r="AJ132" i="1"/>
  <c r="AN132" i="1" s="1"/>
  <c r="AJ53" i="1"/>
  <c r="AN53" i="1" s="1"/>
  <c r="AJ48" i="1"/>
  <c r="AN48" i="1" s="1"/>
  <c r="AJ51" i="1"/>
  <c r="AN51" i="1" s="1"/>
  <c r="AJ76" i="1"/>
  <c r="AN76" i="1" s="1"/>
  <c r="AJ113" i="1"/>
  <c r="AN113" i="1" s="1"/>
  <c r="AJ124" i="1"/>
  <c r="AN124" i="1" s="1"/>
  <c r="AJ125" i="1"/>
  <c r="AN125" i="1" s="1"/>
  <c r="AJ99" i="1"/>
  <c r="AN99" i="1" s="1"/>
  <c r="AJ72" i="1"/>
  <c r="AN72" i="1" s="1"/>
  <c r="AJ44" i="1"/>
  <c r="AN44" i="1" s="1"/>
  <c r="AJ43" i="1"/>
  <c r="AN43" i="1" s="1"/>
  <c r="AJ42" i="1"/>
  <c r="AN42" i="1" s="1"/>
  <c r="AJ41" i="1"/>
  <c r="AN41" i="1" s="1"/>
  <c r="AJ45" i="1"/>
  <c r="AN45" i="1" s="1"/>
  <c r="AJ40" i="1"/>
  <c r="AN40" i="1" s="1"/>
</calcChain>
</file>

<file path=xl/sharedStrings.xml><?xml version="1.0" encoding="utf-8"?>
<sst xmlns="http://schemas.openxmlformats.org/spreadsheetml/2006/main" count="1333" uniqueCount="175">
  <si>
    <t>LONGEUR HORS TOUT</t>
  </si>
  <si>
    <t>TYPE DE BANDE</t>
  </si>
  <si>
    <t>Largeur de bande</t>
  </si>
  <si>
    <t>Résistance à la traction</t>
  </si>
  <si>
    <t>Nombre de plis</t>
  </si>
  <si>
    <t>Longueur développée</t>
  </si>
  <si>
    <r>
      <t xml:space="preserve">Longueur du biais </t>
    </r>
    <r>
      <rPr>
        <b/>
        <sz val="12"/>
        <color theme="1"/>
        <rFont val="Ubuntu"/>
        <family val="2"/>
      </rPr>
      <t>L</t>
    </r>
    <r>
      <rPr>
        <vertAlign val="subscript"/>
        <sz val="12"/>
        <color theme="1"/>
        <rFont val="Ubuntu"/>
        <family val="2"/>
      </rPr>
      <t>A</t>
    </r>
  </si>
  <si>
    <r>
      <t xml:space="preserve">Longueur d'étagement </t>
    </r>
    <r>
      <rPr>
        <b/>
        <sz val="12"/>
        <color theme="1"/>
        <rFont val="Ubuntu"/>
        <family val="2"/>
      </rPr>
      <t>L</t>
    </r>
    <r>
      <rPr>
        <vertAlign val="subscript"/>
        <sz val="12"/>
        <color theme="1"/>
        <rFont val="Ubuntu"/>
        <family val="2"/>
      </rPr>
      <t>S</t>
    </r>
  </si>
  <si>
    <r>
      <t xml:space="preserve">Longueur de jonctionnement </t>
    </r>
    <r>
      <rPr>
        <b/>
        <sz val="12"/>
        <color theme="1"/>
        <rFont val="Ubuntu"/>
        <family val="2"/>
      </rPr>
      <t>L</t>
    </r>
    <r>
      <rPr>
        <vertAlign val="subscript"/>
        <sz val="12"/>
        <color theme="1"/>
        <rFont val="Ubuntu"/>
        <family val="2"/>
      </rPr>
      <t>V</t>
    </r>
  </si>
  <si>
    <r>
      <t xml:space="preserve">Sur-longueur de jonctionnement </t>
    </r>
    <r>
      <rPr>
        <b/>
        <sz val="12"/>
        <color theme="1"/>
        <rFont val="Ubuntu"/>
        <family val="2"/>
      </rPr>
      <t>X</t>
    </r>
  </si>
  <si>
    <t>Longueur à commander</t>
  </si>
  <si>
    <t>EP</t>
  </si>
  <si>
    <t>Sécurité</t>
  </si>
  <si>
    <t>X</t>
  </si>
  <si>
    <t xml:space="preserve">Repère </t>
  </si>
  <si>
    <t>?</t>
  </si>
  <si>
    <t>MATIERE BANDE</t>
  </si>
  <si>
    <t>N° PLAN</t>
  </si>
  <si>
    <t>QUALITE</t>
  </si>
  <si>
    <t>N° AFFAIRE</t>
  </si>
  <si>
    <t>CLIENT</t>
  </si>
  <si>
    <t>INDICE A</t>
  </si>
  <si>
    <t>INDICE B</t>
  </si>
  <si>
    <t>INDICE C</t>
  </si>
  <si>
    <t>INDICE D</t>
  </si>
  <si>
    <t>INDICE E</t>
  </si>
  <si>
    <t>INDICE F</t>
  </si>
  <si>
    <t>INDICE G</t>
  </si>
  <si>
    <t>INDICE H</t>
  </si>
  <si>
    <t>INDICE I</t>
  </si>
  <si>
    <t>INDICE J</t>
  </si>
  <si>
    <t>INDICE K</t>
  </si>
  <si>
    <t>INDICATION (S)</t>
  </si>
  <si>
    <t>INFORMATIONS  VAUCHE</t>
  </si>
  <si>
    <t xml:space="preserve"> </t>
  </si>
  <si>
    <t>REPERE / NUMBER</t>
  </si>
  <si>
    <t>TYPE / CATEGORY</t>
  </si>
  <si>
    <t xml:space="preserve">BON POUR FAB/  OK FOR MANUFACTURING </t>
  </si>
  <si>
    <t>SPECIFICATION / SPECIFICATION</t>
  </si>
  <si>
    <t>LONGUEUR HORS TOUT / CONVEYOR LENGHT</t>
  </si>
  <si>
    <t>ANGLE CVY / CONVEYOR ANGLE</t>
  </si>
  <si>
    <t>LARGEUR DE BANDE / BELT WIDTH</t>
  </si>
  <si>
    <t>MOTEUR (1=GAUCHE    2=DROITE) / ENGINE (1=LEFT     2=RIGHT)</t>
  </si>
  <si>
    <t xml:space="preserve">TYPE DE MOTOREDUCTEUR /  ENGINE NAME </t>
  </si>
  <si>
    <t>PUISSANCE MOTEUR (KW)  / ENGINE POWER (kw)</t>
  </si>
  <si>
    <t>CHASSE PIERRE / TAIL PTOTECTION</t>
  </si>
  <si>
    <t>N° PLAN DE BAVETTE / NAME FLAT CAOUTCHOUC DRAWING</t>
  </si>
  <si>
    <t>N° PLAN TAMBOUR MOTEUR / NAME HEAD DRUM DRAWING</t>
  </si>
  <si>
    <t>BRAS DE COUPLE / NAME FIXING MOTOR DRAWING</t>
  </si>
  <si>
    <t>DELAI / DEAD-LINE</t>
  </si>
  <si>
    <t>REMARQUE / INDICATION</t>
  </si>
  <si>
    <t>PLAN DU CAISSON DE TETE / MANE HEAD BOX DRAWING</t>
  </si>
  <si>
    <t>PLAN DU CAISSON DE PIED / NAME FOOT BOX DRAWING</t>
  </si>
  <si>
    <t>N° PLAN CAISSON 6000 / NAME BOX 6000 DRAWING</t>
  </si>
  <si>
    <t>QUANTITE CAISSON DE 6000 / QUANTITY BOX  6000</t>
  </si>
  <si>
    <t>N° PLAN CAISSON DE FERMETURE / BOX LOWER 6000 DRAWING</t>
  </si>
  <si>
    <t>QUANTITE ROULEAUX DE RETOUR / QUANTITY  ANTI CLOGGING ROLLER</t>
  </si>
  <si>
    <t>N° PLAN ROULEAUX DE REROUR / NAME  ANTI CLOGGING ROLLER DRAWING</t>
  </si>
  <si>
    <t>QUANTITE ROULEAUX LISSE / QUANTITY ROLLERS SUPPORT</t>
  </si>
  <si>
    <t>N° PLAN ROULEAUX LISSE / NAME ROLLERS SUPPORT DRAWING</t>
  </si>
  <si>
    <t>Largeur de bande (mm)</t>
  </si>
  <si>
    <t>composition de la bande 
(3+0 , 4+2,,,,,,)</t>
  </si>
  <si>
    <t xml:space="preserve">
 </t>
  </si>
  <si>
    <t>Tâches</t>
  </si>
  <si>
    <t xml:space="preserve">Personne en charge </t>
  </si>
  <si>
    <t>Date initiale</t>
  </si>
  <si>
    <t>Dead-Line</t>
  </si>
  <si>
    <t>Etat d'avancement</t>
  </si>
  <si>
    <t>Date d'alerte</t>
  </si>
  <si>
    <t xml:space="preserve">Date finalisation </t>
  </si>
  <si>
    <t>Commentaires</t>
  </si>
  <si>
    <t>INDICE L</t>
  </si>
  <si>
    <t>INDICE M</t>
  </si>
  <si>
    <t>INDICE N</t>
  </si>
  <si>
    <t>INDICE O</t>
  </si>
  <si>
    <t>INDICE P</t>
  </si>
  <si>
    <t>INDICE Q</t>
  </si>
  <si>
    <t>INDICE R</t>
  </si>
  <si>
    <t>INDICE S</t>
  </si>
  <si>
    <t xml:space="preserve">DATE </t>
  </si>
  <si>
    <t>TECHNICAL PAPER</t>
  </si>
  <si>
    <t>DOUBLE CLIC TO OPEN IT</t>
  </si>
  <si>
    <t>TABLE INDEX</t>
  </si>
  <si>
    <t>SUBCONTRACTORS / SOUS TRAITANT</t>
  </si>
  <si>
    <t>LIST RECIPIENT'S MAIL</t>
  </si>
  <si>
    <t>INFORMATIONS FROM  SOLIDWORKS</t>
  </si>
  <si>
    <t>Mail envoyé / MAIL SEND</t>
  </si>
  <si>
    <t>RACLEUR (1=OUI   0=NON) / BELT CLEANER (1=YES   0=NO)</t>
  </si>
  <si>
    <t>FINITION/ FINISH</t>
  </si>
  <si>
    <t>COLLER LA BANDE EN ATELIER (OUI/NON)
GLUE A BELT IN WORKSHOP (YES/NO)</t>
  </si>
  <si>
    <t>NUM PLAN STD</t>
  </si>
  <si>
    <t>QTE</t>
  </si>
  <si>
    <t>CLIC =&gt; SIDES SHIELDS</t>
  </si>
  <si>
    <t>CLIC =&gt; CLEANER SHEETS</t>
  </si>
  <si>
    <t>QUANTITY</t>
  </si>
  <si>
    <t>NAME CLEANER SHEETS DRAWING</t>
  </si>
  <si>
    <t>NAME SIDE SHIELDS DRAWING</t>
  </si>
  <si>
    <t>TBM-TOP-1200-2000</t>
  </si>
  <si>
    <t>TBM-TOP-1200-3000</t>
  </si>
  <si>
    <t>TBM-TOP-1400-3000</t>
  </si>
  <si>
    <t>TBM-TOP-1800-3000</t>
  </si>
  <si>
    <t>TBM-TOP-800-1000</t>
  </si>
  <si>
    <t>TBM-TOP-800-3000</t>
  </si>
  <si>
    <t>TBM-TOP-1200-0000</t>
  </si>
  <si>
    <t>TBM-TOP-1400-0000</t>
  </si>
  <si>
    <t>TBM-TOP-1800-0000</t>
  </si>
  <si>
    <t>TBM-TOP-800-0000</t>
  </si>
  <si>
    <t>WEIGHT DRAWING</t>
  </si>
  <si>
    <t>TOTAL WEIGHT</t>
  </si>
  <si>
    <t>WEIGHT CLEANER SHEETS (Kg)</t>
  </si>
  <si>
    <t>WEIGHT CONVEYOR  (Kg)</t>
  </si>
  <si>
    <t>WEIGHT SIDE SHIELDS (Kg)</t>
  </si>
  <si>
    <t>WEIGHT TOTAL CONVEYOR (Kg)</t>
  </si>
  <si>
    <t>TBM0000347</t>
  </si>
  <si>
    <t>TBM0000348</t>
  </si>
  <si>
    <t>TBM0000349</t>
  </si>
  <si>
    <t>TBM0000350</t>
  </si>
  <si>
    <t>TBM0000351</t>
  </si>
  <si>
    <t>TBM0000231</t>
  </si>
  <si>
    <t>TBM0800030</t>
  </si>
  <si>
    <t>TBM1000030</t>
  </si>
  <si>
    <t>TBM1200030</t>
  </si>
  <si>
    <t>TBM1400030</t>
  </si>
  <si>
    <t>TBM1600030</t>
  </si>
  <si>
    <t>TBM1800030</t>
  </si>
  <si>
    <t>TBM2000030</t>
  </si>
  <si>
    <t>TBM-SEP-250</t>
  </si>
  <si>
    <t>TBM-SEP-750</t>
  </si>
  <si>
    <t>TBM-SEP-1000</t>
  </si>
  <si>
    <t>TBM-SEP-1250</t>
  </si>
  <si>
    <t>TBM-SEP-1500</t>
  </si>
  <si>
    <t>TBM-SEP-1750</t>
  </si>
  <si>
    <t>TBM-SEP-2000</t>
  </si>
  <si>
    <t>TBM-SEP-2250</t>
  </si>
  <si>
    <t>TBM-SEP-2500</t>
  </si>
  <si>
    <t>TBM-SEP-2750</t>
  </si>
  <si>
    <t>TBM-SEP-3000</t>
  </si>
  <si>
    <t>QUANTITE CAISSON DE FERMETURE / BOX LOWER 6000 DRAWING</t>
  </si>
  <si>
    <t>WEIGHT SEPARATRICE(Kg)</t>
  </si>
  <si>
    <t>CLIC =&gt;
SEPARATING</t>
  </si>
  <si>
    <t>SUIVIE  DES INDICES</t>
  </si>
  <si>
    <t>INDIC 0</t>
  </si>
  <si>
    <t>DATE</t>
  </si>
  <si>
    <t>INFO</t>
  </si>
  <si>
    <t>PREMIERE DIFFUSION</t>
  </si>
  <si>
    <t>NOMBRE DE TBM EN FABRICATION</t>
  </si>
  <si>
    <t>TBM0000352</t>
  </si>
  <si>
    <t>TBM0000353</t>
  </si>
  <si>
    <t>TBM0000354</t>
  </si>
  <si>
    <t>TBM0600030</t>
  </si>
  <si>
    <t>,</t>
  </si>
  <si>
    <t>REPERE</t>
  </si>
  <si>
    <t>TYPE</t>
  </si>
  <si>
    <t>BON POUR FAB</t>
  </si>
  <si>
    <t>SPECIFICATION</t>
  </si>
  <si>
    <t>LARGEUR DE BANDE</t>
  </si>
  <si>
    <t>ANGLE CVY</t>
  </si>
  <si>
    <t>CHASSE PEIRRE</t>
  </si>
  <si>
    <t>RACLEUR (1=OUI   2=NON)</t>
  </si>
  <si>
    <t>MOTEUR (1+GAUCHE    2+ DROITE)</t>
  </si>
  <si>
    <t>Num plan standard</t>
  </si>
  <si>
    <t>TBM  SEPARATRICE</t>
  </si>
  <si>
    <t>TBM</t>
  </si>
  <si>
    <t>NON</t>
  </si>
  <si>
    <t>OUI</t>
  </si>
  <si>
    <t>TBM TOLE DE PROPRETEE</t>
  </si>
  <si>
    <t>TBM PROTECTION LATERAL</t>
  </si>
  <si>
    <t>DOUBLE SENS</t>
  </si>
  <si>
    <t>Double sens</t>
  </si>
  <si>
    <t>CAISSON DE TETE INOX, TASSEAUX</t>
  </si>
  <si>
    <t>gmb</t>
  </si>
  <si>
    <t xml:space="preserve">ONLY </t>
  </si>
  <si>
    <t>formul dans zone vert et orange</t>
  </si>
  <si>
    <t>formule ici</t>
  </si>
  <si>
    <t>formul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</si>
</sst>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#&quot; mm&quot;"/>
    <numFmt numFmtId="165" formatCode="#&quot; N/mm&quot;"/>
    <numFmt numFmtId="166" formatCode="#&quot; plis&quot;"/>
    <numFmt numFmtId="167" formatCode="_-* #,##0.00\ _F_-;\-* #,##0.00\ _F_-;_-* &quot;-&quot;??\ _F_-;_-@_-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2"/>
      <color theme="1"/>
      <name val="Ubuntu"/>
      <family val="2"/>
    </font>
    <font>
      <b/>
      <sz val="12"/>
      <color theme="1"/>
      <name val="Ubuntu"/>
      <family val="2"/>
    </font>
    <font>
      <vertAlign val="subscript"/>
      <sz val="12"/>
      <color theme="1"/>
      <name val="Ubuntu"/>
      <family val="2"/>
    </font>
    <font>
      <b/>
      <sz val="12"/>
      <color rgb="FF002060"/>
      <name val="Ubuntu"/>
      <family val="2"/>
    </font>
    <font>
      <b/>
      <sz val="14"/>
      <name val="Ubuntu"/>
      <family val="2"/>
    </font>
    <font>
      <b/>
      <sz val="14"/>
      <color theme="1"/>
      <name val="Ubuntu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Ubuntu"/>
      <family val="2"/>
    </font>
    <font>
      <b/>
      <sz val="11"/>
      <color theme="1"/>
      <name val="Ubuntu"/>
      <family val="2"/>
    </font>
    <font>
      <sz val="12"/>
      <color rgb="FF000000"/>
      <name val="Ubuntu"/>
      <family val="2"/>
    </font>
    <font>
      <b/>
      <sz val="28"/>
      <color theme="9" tint="-0.499984740745262"/>
      <name val="Palatino Linotype"/>
      <family val="1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  <font>
      <sz val="10"/>
      <color theme="1"/>
      <name val="Palatino Linotype"/>
      <family val="1"/>
    </font>
    <font>
      <sz val="11"/>
      <name val="Calibri"/>
      <family val="2"/>
      <scheme val="minor"/>
    </font>
    <font>
      <u/>
      <sz val="20"/>
      <color theme="10"/>
      <name val="Ubuntu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0000"/>
      <name val="Ubuntu"/>
      <family val="2"/>
    </font>
    <font>
      <sz val="18"/>
      <color theme="1"/>
      <name val="Ubuntu"/>
      <family val="2"/>
    </font>
    <font>
      <sz val="10"/>
      <name val="Arial"/>
      <family val="2"/>
    </font>
    <font>
      <u/>
      <sz val="11"/>
      <color theme="1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6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6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auto="1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167" fontId="26" fillId="0" borderId="0" applyFont="0" applyFill="0" applyBorder="0" applyAlignment="0" applyProtection="0"/>
    <xf numFmtId="0" fontId="26" fillId="0" borderId="0"/>
    <xf numFmtId="0" fontId="26" fillId="0" borderId="0"/>
  </cellStyleXfs>
  <cellXfs count="228">
    <xf numFmtId="0" fontId="0" fillId="0" borderId="0" xfId="0"/>
    <xf numFmtId="0" fontId="0" fillId="2" borderId="3" xfId="0" applyFill="1" applyBorder="1"/>
    <xf numFmtId="0" fontId="0" fillId="2" borderId="2" xfId="0" applyFill="1" applyBorder="1"/>
    <xf numFmtId="0" fontId="0" fillId="2" borderId="1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0" fillId="0" borderId="1" xfId="0" applyBorder="1"/>
    <xf numFmtId="0" fontId="1" fillId="7" borderId="1" xfId="0" applyFont="1" applyFill="1" applyBorder="1" applyAlignment="1">
      <alignment horizontal="center" vertical="center"/>
    </xf>
    <xf numFmtId="0" fontId="0" fillId="0" borderId="1" xfId="0" applyBorder="1"/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Font="1" applyAlignment="1">
      <alignment horizontal="center"/>
    </xf>
    <xf numFmtId="0" fontId="6" fillId="12" borderId="16" xfId="0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1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7" fillId="13" borderId="15" xfId="0" applyNumberFormat="1" applyFont="1" applyFill="1" applyBorder="1" applyAlignment="1">
      <alignment horizontal="center" vertical="center"/>
    </xf>
    <xf numFmtId="0" fontId="0" fillId="13" borderId="16" xfId="0" applyNumberFormat="1" applyFont="1" applyFill="1" applyBorder="1" applyAlignment="1">
      <alignment horizontal="center" vertical="center"/>
    </xf>
    <xf numFmtId="0" fontId="0" fillId="13" borderId="17" xfId="0" applyNumberFormat="1" applyFont="1" applyFill="1" applyBorder="1" applyAlignment="1">
      <alignment horizontal="center" vertical="center"/>
    </xf>
    <xf numFmtId="0" fontId="0" fillId="13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0" xfId="0" applyFont="1"/>
    <xf numFmtId="0" fontId="7" fillId="14" borderId="15" xfId="0" applyNumberFormat="1" applyFont="1" applyFill="1" applyBorder="1" applyAlignment="1">
      <alignment horizontal="center" vertical="center"/>
    </xf>
    <xf numFmtId="0" fontId="0" fillId="14" borderId="16" xfId="0" applyNumberFormat="1" applyFont="1" applyFill="1" applyBorder="1" applyAlignment="1">
      <alignment horizontal="center" vertical="center"/>
    </xf>
    <xf numFmtId="0" fontId="0" fillId="14" borderId="17" xfId="0" applyNumberFormat="1" applyFont="1" applyFill="1" applyBorder="1" applyAlignment="1">
      <alignment horizontal="center" vertical="center"/>
    </xf>
    <xf numFmtId="0" fontId="0" fillId="14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14" borderId="0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165" fontId="2" fillId="10" borderId="1" xfId="0" applyNumberFormat="1" applyFont="1" applyFill="1" applyBorder="1" applyAlignment="1" applyProtection="1">
      <alignment horizontal="center" vertical="center"/>
      <protection locked="0"/>
    </xf>
    <xf numFmtId="166" fontId="2" fillId="1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164" fontId="2" fillId="11" borderId="1" xfId="0" applyNumberFormat="1" applyFont="1" applyFill="1" applyBorder="1" applyAlignment="1" applyProtection="1">
      <alignment horizontal="center" vertical="center"/>
      <protection locked="0"/>
    </xf>
    <xf numFmtId="164" fontId="5" fillId="12" borderId="1" xfId="0" applyNumberFormat="1" applyFont="1" applyFill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18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18" borderId="1" xfId="0" applyFont="1" applyFill="1" applyBorder="1" applyAlignment="1">
      <alignment horizontal="left" vertical="center" wrapText="1"/>
    </xf>
    <xf numFmtId="14" fontId="18" fillId="19" borderId="1" xfId="1" applyNumberFormat="1" applyFill="1" applyBorder="1" applyAlignment="1">
      <alignment horizontal="center" vertical="center" wrapText="1"/>
    </xf>
    <xf numFmtId="14" fontId="17" fillId="19" borderId="1" xfId="0" applyNumberFormat="1" applyFont="1" applyFill="1" applyBorder="1" applyAlignment="1">
      <alignment horizontal="center" vertical="center" wrapText="1"/>
    </xf>
    <xf numFmtId="9" fontId="17" fillId="19" borderId="1" xfId="0" applyNumberFormat="1" applyFont="1" applyFill="1" applyBorder="1" applyAlignment="1">
      <alignment horizontal="right" vertical="center" wrapText="1"/>
    </xf>
    <xf numFmtId="14" fontId="17" fillId="19" borderId="1" xfId="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14" fontId="17" fillId="20" borderId="1" xfId="0" applyNumberFormat="1" applyFont="1" applyFill="1" applyBorder="1" applyAlignment="1">
      <alignment horizontal="center" vertical="center" wrapText="1"/>
    </xf>
    <xf numFmtId="0" fontId="17" fillId="19" borderId="1" xfId="0" applyNumberFormat="1" applyFont="1" applyFill="1" applyBorder="1" applyAlignment="1">
      <alignment horizontal="center" vertical="center" wrapText="1"/>
    </xf>
    <xf numFmtId="0" fontId="14" fillId="17" borderId="0" xfId="0" applyFont="1" applyFill="1" applyAlignment="1">
      <alignment horizontal="center" vertical="center" wrapText="1"/>
    </xf>
    <xf numFmtId="0" fontId="18" fillId="0" borderId="25" xfId="1" applyBorder="1" applyAlignment="1" applyProtection="1">
      <alignment horizontal="center" vertical="center"/>
      <protection locked="0"/>
    </xf>
    <xf numFmtId="0" fontId="18" fillId="0" borderId="26" xfId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18" fillId="0" borderId="27" xfId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left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2" borderId="28" xfId="0" applyFont="1" applyFill="1" applyBorder="1" applyAlignment="1" applyProtection="1">
      <alignment horizontal="center" vertical="center" wrapText="1"/>
    </xf>
    <xf numFmtId="0" fontId="2" fillId="2" borderId="29" xfId="0" applyFont="1" applyFill="1" applyBorder="1" applyAlignment="1" applyProtection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37" xfId="0" applyFont="1" applyBorder="1" applyAlignment="1" applyProtection="1">
      <alignment horizontal="left" vertical="center"/>
    </xf>
    <xf numFmtId="0" fontId="2" fillId="0" borderId="30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37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wrapText="1"/>
    </xf>
    <xf numFmtId="0" fontId="9" fillId="0" borderId="0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11" fillId="0" borderId="0" xfId="0" applyFont="1" applyBorder="1" applyAlignment="1" applyProtection="1">
      <alignment horizontal="right" vertical="center"/>
    </xf>
    <xf numFmtId="3" fontId="7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right"/>
    </xf>
    <xf numFmtId="0" fontId="7" fillId="0" borderId="0" xfId="0" applyFont="1" applyFill="1" applyProtection="1"/>
    <xf numFmtId="0" fontId="12" fillId="0" borderId="0" xfId="0" applyFont="1" applyFill="1" applyAlignment="1" applyProtection="1">
      <alignment horizontal="right"/>
    </xf>
    <xf numFmtId="165" fontId="12" fillId="0" borderId="0" xfId="0" applyNumberFormat="1" applyFont="1" applyFill="1" applyAlignment="1" applyProtection="1">
      <alignment horizontal="center" vertical="center"/>
    </xf>
    <xf numFmtId="164" fontId="3" fillId="0" borderId="0" xfId="0" applyNumberFormat="1" applyFont="1" applyFill="1" applyProtection="1"/>
    <xf numFmtId="0" fontId="11" fillId="0" borderId="0" xfId="0" applyFont="1" applyFill="1" applyAlignment="1" applyProtection="1">
      <alignment horizontal="right"/>
    </xf>
    <xf numFmtId="164" fontId="12" fillId="0" borderId="0" xfId="0" applyNumberFormat="1" applyFont="1" applyFill="1" applyProtection="1"/>
    <xf numFmtId="0" fontId="0" fillId="0" borderId="0" xfId="0" applyFill="1" applyProtection="1"/>
    <xf numFmtId="0" fontId="2" fillId="0" borderId="0" xfId="0" applyFont="1" applyFill="1" applyAlignment="1" applyProtection="1">
      <alignment horizontal="center" vertical="center"/>
    </xf>
    <xf numFmtId="0" fontId="0" fillId="0" borderId="0" xfId="0" applyProtection="1"/>
    <xf numFmtId="0" fontId="0" fillId="2" borderId="10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22" fillId="0" borderId="44" xfId="0" applyFont="1" applyBorder="1" applyAlignment="1">
      <alignment horizontal="center"/>
    </xf>
    <xf numFmtId="0" fontId="22" fillId="0" borderId="43" xfId="0" applyFont="1" applyFill="1" applyBorder="1" applyAlignment="1">
      <alignment horizontal="center"/>
    </xf>
    <xf numFmtId="0" fontId="23" fillId="0" borderId="43" xfId="0" applyFont="1" applyFill="1" applyBorder="1" applyAlignment="1">
      <alignment horizontal="center"/>
    </xf>
    <xf numFmtId="0" fontId="0" fillId="0" borderId="0" xfId="0" applyAlignment="1" applyProtection="1">
      <alignment horizontal="center"/>
    </xf>
    <xf numFmtId="0" fontId="22" fillId="0" borderId="43" xfId="0" applyFont="1" applyBorder="1" applyAlignment="1">
      <alignment horizontal="center"/>
    </xf>
    <xf numFmtId="0" fontId="22" fillId="0" borderId="45" xfId="0" applyFont="1" applyBorder="1" applyAlignment="1">
      <alignment horizontal="center"/>
    </xf>
    <xf numFmtId="0" fontId="22" fillId="2" borderId="44" xfId="0" applyFont="1" applyFill="1" applyBorder="1" applyAlignment="1">
      <alignment horizontal="center"/>
    </xf>
    <xf numFmtId="0" fontId="0" fillId="2" borderId="11" xfId="0" applyFill="1" applyBorder="1" applyAlignment="1" applyProtection="1">
      <alignment horizontal="center"/>
      <protection locked="0"/>
    </xf>
    <xf numFmtId="0" fontId="0" fillId="0" borderId="38" xfId="0" applyBorder="1" applyProtection="1"/>
    <xf numFmtId="0" fontId="0" fillId="0" borderId="37" xfId="0" applyBorder="1" applyProtection="1"/>
    <xf numFmtId="0" fontId="2" fillId="2" borderId="47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8" xfId="0" applyFill="1" applyBorder="1" applyAlignment="1" applyProtection="1">
      <alignment horizontal="center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10" borderId="8" xfId="0" applyFont="1" applyFill="1" applyBorder="1" applyAlignment="1" applyProtection="1">
      <alignment horizontal="center" vertical="center" wrapText="1"/>
      <protection locked="0"/>
    </xf>
    <xf numFmtId="0" fontId="2" fillId="15" borderId="8" xfId="0" applyFont="1" applyFill="1" applyBorder="1" applyAlignment="1" applyProtection="1">
      <alignment horizontal="center" vertical="center" wrapText="1"/>
      <protection locked="0"/>
    </xf>
    <xf numFmtId="0" fontId="2" fillId="15" borderId="3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2" fillId="2" borderId="49" xfId="0" applyFont="1" applyFill="1" applyBorder="1" applyAlignment="1" applyProtection="1">
      <alignment horizontal="center" vertical="center" wrapText="1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2" fillId="2" borderId="5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2" borderId="47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24" xfId="0" applyFill="1" applyBorder="1" applyProtection="1"/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/>
    <xf numFmtId="0" fontId="21" fillId="15" borderId="28" xfId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/>
    </xf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1" fillId="2" borderId="12" xfId="0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15" borderId="51" xfId="0" applyFont="1" applyFill="1" applyBorder="1" applyAlignment="1" applyProtection="1">
      <alignment horizontal="center" vertical="center" wrapText="1"/>
      <protection locked="0"/>
    </xf>
    <xf numFmtId="0" fontId="2" fillId="15" borderId="9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15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5" borderId="6" xfId="0" applyFont="1" applyFill="1" applyBorder="1" applyAlignment="1" applyProtection="1">
      <alignment horizontal="center" vertical="center" wrapText="1"/>
      <protection locked="0"/>
    </xf>
    <xf numFmtId="0" fontId="2" fillId="15" borderId="29" xfId="0" applyFont="1" applyFill="1" applyBorder="1" applyAlignment="1" applyProtection="1">
      <alignment horizontal="center" vertical="center" wrapText="1"/>
      <protection locked="0"/>
    </xf>
    <xf numFmtId="0" fontId="2" fillId="15" borderId="34" xfId="0" applyFont="1" applyFill="1" applyBorder="1" applyAlignment="1" applyProtection="1">
      <alignment horizontal="center" vertical="center" wrapText="1"/>
      <protection locked="0"/>
    </xf>
    <xf numFmtId="0" fontId="2" fillId="15" borderId="31" xfId="0" applyFont="1" applyFill="1" applyBorder="1" applyAlignment="1" applyProtection="1">
      <alignment horizontal="center" vertical="center" wrapText="1"/>
      <protection locked="0"/>
    </xf>
    <xf numFmtId="0" fontId="2" fillId="15" borderId="24" xfId="0" applyFont="1" applyFill="1" applyBorder="1" applyAlignment="1" applyProtection="1">
      <alignment horizontal="center" vertical="center" wrapText="1"/>
      <protection locked="0"/>
    </xf>
    <xf numFmtId="14" fontId="2" fillId="15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1" xfId="0" applyFont="1" applyFill="1" applyBorder="1" applyAlignment="1" applyProtection="1">
      <alignment horizontal="center" vertical="center" wrapText="1"/>
      <protection locked="0"/>
    </xf>
    <xf numFmtId="0" fontId="2" fillId="15" borderId="38" xfId="0" applyFont="1" applyFill="1" applyBorder="1" applyAlignment="1" applyProtection="1">
      <alignment horizontal="center" vertical="center" wrapText="1"/>
      <protection locked="0"/>
    </xf>
    <xf numFmtId="0" fontId="2" fillId="10" borderId="13" xfId="0" applyFont="1" applyFill="1" applyBorder="1" applyAlignment="1" applyProtection="1">
      <alignment horizontal="center" vertical="center" wrapText="1"/>
      <protection locked="0"/>
    </xf>
    <xf numFmtId="0" fontId="2" fillId="15" borderId="13" xfId="0" applyFont="1" applyFill="1" applyBorder="1" applyAlignment="1" applyProtection="1">
      <alignment horizontal="center" vertical="center" wrapText="1"/>
      <protection locked="0"/>
    </xf>
    <xf numFmtId="0" fontId="2" fillId="15" borderId="33" xfId="0" applyFont="1" applyFill="1" applyBorder="1" applyAlignment="1" applyProtection="1">
      <alignment horizontal="center" vertical="center" wrapText="1"/>
      <protection locked="0"/>
    </xf>
    <xf numFmtId="0" fontId="2" fillId="15" borderId="30" xfId="0" applyFont="1" applyFill="1" applyBorder="1" applyAlignment="1" applyProtection="1">
      <alignment horizontal="center" vertical="center" wrapText="1"/>
      <protection locked="0"/>
    </xf>
    <xf numFmtId="0" fontId="2" fillId="15" borderId="46" xfId="0" applyFont="1" applyFill="1" applyBorder="1" applyAlignment="1" applyProtection="1">
      <alignment horizontal="center" vertical="center" wrapText="1"/>
      <protection locked="0"/>
    </xf>
    <xf numFmtId="0" fontId="2" fillId="15" borderId="39" xfId="0" applyFont="1" applyFill="1" applyBorder="1" applyAlignment="1" applyProtection="1">
      <alignment horizontal="center" vertical="center" wrapText="1"/>
      <protection locked="0"/>
    </xf>
    <xf numFmtId="0" fontId="2" fillId="15" borderId="14" xfId="0" applyFont="1" applyFill="1" applyBorder="1" applyAlignment="1" applyProtection="1">
      <alignment horizontal="center" vertical="center" wrapText="1"/>
      <protection locked="0"/>
    </xf>
    <xf numFmtId="20" fontId="0" fillId="0" borderId="0" xfId="0" applyNumberFormat="1"/>
    <xf numFmtId="0" fontId="1" fillId="0" borderId="52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1" xfId="0" applyBorder="1"/>
    <xf numFmtId="0" fontId="2" fillId="0" borderId="34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5" fillId="2" borderId="3" xfId="0" applyFont="1" applyFill="1" applyBorder="1" applyAlignment="1" applyProtection="1">
      <alignment horizontal="center" vertical="center"/>
    </xf>
    <xf numFmtId="0" fontId="25" fillId="2" borderId="21" xfId="0" applyFont="1" applyFill="1" applyBorder="1" applyAlignment="1" applyProtection="1">
      <alignment horizontal="center" vertical="center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21" xfId="0" applyFont="1" applyFill="1" applyBorder="1" applyAlignment="1" applyProtection="1">
      <alignment horizontal="center" vertical="center" wrapText="1"/>
    </xf>
  </cellXfs>
  <cellStyles count="6">
    <cellStyle name="Lien hypertexte" xfId="1" builtinId="8"/>
    <cellStyle name="Lien hypertexte 2" xfId="2"/>
    <cellStyle name="Milliers 2" xfId="3"/>
    <cellStyle name="Normal" xfId="0" builtinId="0"/>
    <cellStyle name="Normal 2" xfId="4"/>
    <cellStyle name="Normal 3" xfId="5"/>
  </cellStyles>
  <dxfs count="6">
    <dxf>
      <font>
        <color rgb="FF92D050"/>
      </font>
    </dxf>
    <dxf>
      <font>
        <color rgb="FF92D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640080</xdr:colOff>
      <xdr:row>31</xdr:row>
      <xdr:rowOff>175260</xdr:rowOff>
    </xdr:from>
    <xdr:to>
      <xdr:col>15</xdr:col>
      <xdr:colOff>1043940</xdr:colOff>
      <xdr:row>36</xdr:row>
      <xdr:rowOff>137160</xdr:rowOff>
    </xdr:to>
    <xdr:sp macro="" textlink="">
      <xdr:nvSpPr>
        <xdr:cNvPr id="2" name="Flèche courbée vers le bas 1"/>
        <xdr:cNvSpPr/>
      </xdr:nvSpPr>
      <xdr:spPr>
        <a:xfrm>
          <a:off x="20505420" y="7124700"/>
          <a:ext cx="2034540" cy="99060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815340</xdr:colOff>
      <xdr:row>31</xdr:row>
      <xdr:rowOff>167640</xdr:rowOff>
    </xdr:from>
    <xdr:to>
      <xdr:col>17</xdr:col>
      <xdr:colOff>1028700</xdr:colOff>
      <xdr:row>36</xdr:row>
      <xdr:rowOff>106680</xdr:rowOff>
    </xdr:to>
    <xdr:sp macro="" textlink="">
      <xdr:nvSpPr>
        <xdr:cNvPr id="4" name="Flèche courbée vers le bas 3"/>
        <xdr:cNvSpPr/>
      </xdr:nvSpPr>
      <xdr:spPr>
        <a:xfrm>
          <a:off x="24315420" y="7117080"/>
          <a:ext cx="2324100" cy="96774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1013460</xdr:colOff>
      <xdr:row>32</xdr:row>
      <xdr:rowOff>30480</xdr:rowOff>
    </xdr:from>
    <xdr:to>
      <xdr:col>19</xdr:col>
      <xdr:colOff>952500</xdr:colOff>
      <xdr:row>36</xdr:row>
      <xdr:rowOff>190500</xdr:rowOff>
    </xdr:to>
    <xdr:sp macro="" textlink="">
      <xdr:nvSpPr>
        <xdr:cNvPr id="5" name="Flèche courbée vers le bas 4"/>
        <xdr:cNvSpPr/>
      </xdr:nvSpPr>
      <xdr:spPr>
        <a:xfrm>
          <a:off x="28803600" y="7185660"/>
          <a:ext cx="2788920" cy="98298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733313</xdr:colOff>
      <xdr:row>32</xdr:row>
      <xdr:rowOff>17034</xdr:rowOff>
    </xdr:from>
    <xdr:to>
      <xdr:col>26</xdr:col>
      <xdr:colOff>1515035</xdr:colOff>
      <xdr:row>36</xdr:row>
      <xdr:rowOff>185122</xdr:rowOff>
    </xdr:to>
    <xdr:sp macro="" textlink="">
      <xdr:nvSpPr>
        <xdr:cNvPr id="6" name="Flèche courbée vers le bas 5"/>
        <xdr:cNvSpPr/>
      </xdr:nvSpPr>
      <xdr:spPr>
        <a:xfrm>
          <a:off x="45305831" y="6803316"/>
          <a:ext cx="2753957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1531620</xdr:colOff>
          <xdr:row>29</xdr:row>
          <xdr:rowOff>7620</xdr:rowOff>
        </xdr:from>
        <xdr:to>
          <xdr:col>9</xdr:col>
          <xdr:colOff>876300</xdr:colOff>
          <xdr:row>33</xdr:row>
          <xdr:rowOff>30480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Ubuntu"/>
                </a:rPr>
                <a:t>CLIC  =&gt;SAVE =&gt;CLOSE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487680</xdr:colOff>
          <xdr:row>24</xdr:row>
          <xdr:rowOff>30480</xdr:rowOff>
        </xdr:from>
        <xdr:to>
          <xdr:col>8</xdr:col>
          <xdr:colOff>259080</xdr:colOff>
          <xdr:row>27</xdr:row>
          <xdr:rowOff>91440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</xdr:col>
      <xdr:colOff>87406</xdr:colOff>
      <xdr:row>5</xdr:row>
      <xdr:rowOff>180638</xdr:rowOff>
    </xdr:from>
    <xdr:to>
      <xdr:col>3</xdr:col>
      <xdr:colOff>4655</xdr:colOff>
      <xdr:row>12</xdr:row>
      <xdr:rowOff>131699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0559" y="1220544"/>
          <a:ext cx="1602614" cy="15198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19</xdr:row>
          <xdr:rowOff>121920</xdr:rowOff>
        </xdr:from>
        <xdr:to>
          <xdr:col>8</xdr:col>
          <xdr:colOff>236220</xdr:colOff>
          <xdr:row>22</xdr:row>
          <xdr:rowOff>175260</xdr:rowOff>
        </xdr:to>
        <xdr:sp macro="" textlink="">
          <xdr:nvSpPr>
            <xdr:cNvPr id="1042" name="CommandButton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350520</xdr:colOff>
          <xdr:row>19</xdr:row>
          <xdr:rowOff>114300</xdr:rowOff>
        </xdr:from>
        <xdr:to>
          <xdr:col>9</xdr:col>
          <xdr:colOff>2049780</xdr:colOff>
          <xdr:row>22</xdr:row>
          <xdr:rowOff>175260</xdr:rowOff>
        </xdr:to>
        <xdr:sp macro="" textlink="">
          <xdr:nvSpPr>
            <xdr:cNvPr id="1043" name="CommandButton3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403860</xdr:colOff>
          <xdr:row>24</xdr:row>
          <xdr:rowOff>15240</xdr:rowOff>
        </xdr:from>
        <xdr:to>
          <xdr:col>9</xdr:col>
          <xdr:colOff>2057400</xdr:colOff>
          <xdr:row>27</xdr:row>
          <xdr:rowOff>76200</xdr:rowOff>
        </xdr:to>
        <xdr:sp macro="" textlink="">
          <xdr:nvSpPr>
            <xdr:cNvPr id="1044" name="CommandButton4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1362635</xdr:colOff>
      <xdr:row>7</xdr:row>
      <xdr:rowOff>116540</xdr:rowOff>
    </xdr:from>
    <xdr:to>
      <xdr:col>16</xdr:col>
      <xdr:colOff>224117</xdr:colOff>
      <xdr:row>33</xdr:row>
      <xdr:rowOff>26893</xdr:rowOff>
    </xdr:to>
    <xdr:sp macro="" textlink="">
      <xdr:nvSpPr>
        <xdr:cNvPr id="7" name="Flèche vers le bas 6"/>
        <xdr:cNvSpPr/>
      </xdr:nvSpPr>
      <xdr:spPr>
        <a:xfrm>
          <a:off x="22026282" y="1712258"/>
          <a:ext cx="4518211" cy="530710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1</xdr:row>
          <xdr:rowOff>38100</xdr:rowOff>
        </xdr:from>
        <xdr:to>
          <xdr:col>3</xdr:col>
          <xdr:colOff>266700</xdr:colOff>
          <xdr:row>3</xdr:row>
          <xdr:rowOff>198120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1005840</xdr:colOff>
          <xdr:row>1</xdr:row>
          <xdr:rowOff>60960</xdr:rowOff>
        </xdr:from>
        <xdr:to>
          <xdr:col>12</xdr:col>
          <xdr:colOff>609600</xdr:colOff>
          <xdr:row>3</xdr:row>
          <xdr:rowOff>182880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Ubuntu"/>
                </a:rPr>
                <a:t>CLIC =&gt; HOME PAGE =&gt;SAVE=&gt;CLOSE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403860</xdr:colOff>
          <xdr:row>2</xdr:row>
          <xdr:rowOff>167640</xdr:rowOff>
        </xdr:from>
        <xdr:to>
          <xdr:col>11</xdr:col>
          <xdr:colOff>1188720</xdr:colOff>
          <xdr:row>6</xdr:row>
          <xdr:rowOff>7620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548640</xdr:colOff>
      <xdr:row>13</xdr:row>
      <xdr:rowOff>91440</xdr:rowOff>
    </xdr:from>
    <xdr:to>
      <xdr:col>12</xdr:col>
      <xdr:colOff>846716</xdr:colOff>
      <xdr:row>18</xdr:row>
      <xdr:rowOff>178846</xdr:rowOff>
    </xdr:to>
    <xdr:sp macro="" textlink="">
      <xdr:nvSpPr>
        <xdr:cNvPr id="4" name="Flèche courbée vers le bas 3"/>
        <xdr:cNvSpPr/>
      </xdr:nvSpPr>
      <xdr:spPr>
        <a:xfrm>
          <a:off x="6035040" y="3474720"/>
          <a:ext cx="2035436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10</xdr:row>
          <xdr:rowOff>0</xdr:rowOff>
        </xdr:from>
        <xdr:to>
          <xdr:col>23</xdr:col>
          <xdr:colOff>22860</xdr:colOff>
          <xdr:row>16</xdr:row>
          <xdr:rowOff>45720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76200</xdr:colOff>
      <xdr:row>9</xdr:row>
      <xdr:rowOff>114300</xdr:rowOff>
    </xdr:from>
    <xdr:to>
      <xdr:col>14</xdr:col>
      <xdr:colOff>220980</xdr:colOff>
      <xdr:row>18</xdr:row>
      <xdr:rowOff>30480</xdr:rowOff>
    </xdr:to>
    <xdr:sp macro="" textlink="">
      <xdr:nvSpPr>
        <xdr:cNvPr id="3" name="Flèche vers le bas 2"/>
        <xdr:cNvSpPr/>
      </xdr:nvSpPr>
      <xdr:spPr>
        <a:xfrm>
          <a:off x="8801100" y="1767840"/>
          <a:ext cx="1851660" cy="25679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266700</xdr:colOff>
      <xdr:row>9</xdr:row>
      <xdr:rowOff>137160</xdr:rowOff>
    </xdr:from>
    <xdr:to>
      <xdr:col>15</xdr:col>
      <xdr:colOff>617220</xdr:colOff>
      <xdr:row>18</xdr:row>
      <xdr:rowOff>53340</xdr:rowOff>
    </xdr:to>
    <xdr:sp macro="" textlink="">
      <xdr:nvSpPr>
        <xdr:cNvPr id="7" name="Flèche vers le bas 6"/>
        <xdr:cNvSpPr/>
      </xdr:nvSpPr>
      <xdr:spPr>
        <a:xfrm>
          <a:off x="10698480" y="1790700"/>
          <a:ext cx="1851660" cy="25679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</xdr:row>
      <xdr:rowOff>47625</xdr:rowOff>
    </xdr:from>
    <xdr:to>
      <xdr:col>8</xdr:col>
      <xdr:colOff>9525</xdr:colOff>
      <xdr:row>2</xdr:row>
      <xdr:rowOff>390525</xdr:rowOff>
    </xdr:to>
    <xdr:sp macro="" textlink="">
      <xdr:nvSpPr>
        <xdr:cNvPr id="2" name="Rectangle 1"/>
        <xdr:cNvSpPr/>
      </xdr:nvSpPr>
      <xdr:spPr>
        <a:xfrm>
          <a:off x="11820525" y="230505"/>
          <a:ext cx="1394460" cy="11963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61913</xdr:colOff>
      <xdr:row>1</xdr:row>
      <xdr:rowOff>200025</xdr:rowOff>
    </xdr:from>
    <xdr:to>
      <xdr:col>1</xdr:col>
      <xdr:colOff>509588</xdr:colOff>
      <xdr:row>2</xdr:row>
      <xdr:rowOff>923924</xdr:rowOff>
    </xdr:to>
    <xdr:sp macro="" textlink="$J$2">
      <xdr:nvSpPr>
        <xdr:cNvPr id="3" name="Ellipse 2"/>
        <xdr:cNvSpPr/>
      </xdr:nvSpPr>
      <xdr:spPr>
        <a:xfrm rot="16200000">
          <a:off x="-365759" y="947737"/>
          <a:ext cx="1577339" cy="447675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806C238-8CAC-41A0-B1F4-C4643187B712}" type="TxLink">
            <a:rPr lang="en-US" sz="1000" b="1" i="0" u="none" strike="noStrike">
              <a:solidFill>
                <a:schemeClr val="bg1"/>
              </a:solidFill>
              <a:latin typeface="+mj-lt"/>
              <a:cs typeface="Calibri"/>
            </a:rPr>
            <a:pPr algn="l"/>
            <a:t>05/03/2020</a:t>
          </a:fld>
          <a:endParaRPr lang="fr-FR" sz="1000" b="1">
            <a:solidFill>
              <a:schemeClr val="bg1"/>
            </a:solidFill>
            <a:latin typeface="+mj-lt"/>
          </a:endParaRPr>
        </a:p>
      </xdr:txBody>
    </xdr:sp>
    <xdr:clientData/>
  </xdr:twoCellAnchor>
  <xdr:oneCellAnchor>
    <xdr:from>
      <xdr:col>5</xdr:col>
      <xdr:colOff>241009</xdr:colOff>
      <xdr:row>3</xdr:row>
      <xdr:rowOff>678948</xdr:rowOff>
    </xdr:from>
    <xdr:ext cx="184730" cy="937629"/>
    <xdr:sp macro="" textlink="">
      <xdr:nvSpPr>
        <xdr:cNvPr id="4" name="Rectangle 3"/>
        <xdr:cNvSpPr/>
      </xdr:nvSpPr>
      <xdr:spPr>
        <a:xfrm>
          <a:off x="8348689" y="26449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1</xdr:row>
      <xdr:rowOff>247650</xdr:rowOff>
    </xdr:from>
    <xdr:to>
      <xdr:col>9</xdr:col>
      <xdr:colOff>0</xdr:colOff>
      <xdr:row>2</xdr:row>
      <xdr:rowOff>1019176</xdr:rowOff>
    </xdr:to>
    <xdr:sp macro="" textlink="">
      <xdr:nvSpPr>
        <xdr:cNvPr id="5" name="Rectangle à coins arrondis 4"/>
        <xdr:cNvSpPr/>
      </xdr:nvSpPr>
      <xdr:spPr>
        <a:xfrm>
          <a:off x="137160" y="430530"/>
          <a:ext cx="16024860" cy="1624966"/>
        </a:xfrm>
        <a:prstGeom prst="roundRect">
          <a:avLst>
            <a:gd name="adj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+mj-lt"/>
            </a:rPr>
            <a:t>CONTROLE DES TACHES</a:t>
          </a:r>
        </a:p>
        <a:p>
          <a:pPr algn="ctr"/>
          <a:endParaRPr lang="fr-FR" sz="28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5</xdr:col>
      <xdr:colOff>241009</xdr:colOff>
      <xdr:row>22</xdr:row>
      <xdr:rowOff>0</xdr:rowOff>
    </xdr:from>
    <xdr:ext cx="184730" cy="937629"/>
    <xdr:sp macro="" textlink="">
      <xdr:nvSpPr>
        <xdr:cNvPr id="6" name="Rectangle 5"/>
        <xdr:cNvSpPr/>
      </xdr:nvSpPr>
      <xdr:spPr>
        <a:xfrm>
          <a:off x="8348689" y="1537716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</xdr:row>
      <xdr:rowOff>678948</xdr:rowOff>
    </xdr:from>
    <xdr:ext cx="184730" cy="937629"/>
    <xdr:sp macro="" textlink="">
      <xdr:nvSpPr>
        <xdr:cNvPr id="7" name="Rectangle 6"/>
        <xdr:cNvSpPr/>
      </xdr:nvSpPr>
      <xdr:spPr>
        <a:xfrm>
          <a:off x="8348689" y="17152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6</xdr:col>
      <xdr:colOff>15240</xdr:colOff>
      <xdr:row>5</xdr:row>
      <xdr:rowOff>768</xdr:rowOff>
    </xdr:from>
    <xdr:ext cx="184730" cy="937629"/>
    <xdr:sp macro="" textlink="">
      <xdr:nvSpPr>
        <xdr:cNvPr id="8" name="Rectangle 7"/>
        <xdr:cNvSpPr/>
      </xdr:nvSpPr>
      <xdr:spPr>
        <a:xfrm>
          <a:off x="6286500" y="25763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9" name="Rectangle 8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0" name="Rectangle 9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1" name="Rectangle 10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2" name="Rectangle 11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13" name="Rectangle 12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4" name="Rectangle 13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5" name="Rectangle 14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16" name="Rectangle 15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7</xdr:row>
      <xdr:rowOff>678948</xdr:rowOff>
    </xdr:from>
    <xdr:ext cx="184730" cy="937629"/>
    <xdr:sp macro="" textlink="">
      <xdr:nvSpPr>
        <xdr:cNvPr id="17" name="Rectangle 16"/>
        <xdr:cNvSpPr/>
      </xdr:nvSpPr>
      <xdr:spPr>
        <a:xfrm>
          <a:off x="8348689" y="48166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8" name="Rectangle 17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9" name="Rectangle 18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20" name="Rectangle 19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7</xdr:row>
      <xdr:rowOff>678948</xdr:rowOff>
    </xdr:from>
    <xdr:ext cx="184730" cy="937629"/>
    <xdr:sp macro="" textlink="">
      <xdr:nvSpPr>
        <xdr:cNvPr id="21" name="Rectangle 20"/>
        <xdr:cNvSpPr/>
      </xdr:nvSpPr>
      <xdr:spPr>
        <a:xfrm>
          <a:off x="8348689" y="48166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8</xdr:row>
      <xdr:rowOff>678948</xdr:rowOff>
    </xdr:from>
    <xdr:ext cx="184730" cy="937629"/>
    <xdr:sp macro="" textlink="">
      <xdr:nvSpPr>
        <xdr:cNvPr id="22" name="Rectangle 21"/>
        <xdr:cNvSpPr/>
      </xdr:nvSpPr>
      <xdr:spPr>
        <a:xfrm>
          <a:off x="8348689" y="53195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9</xdr:row>
      <xdr:rowOff>678948</xdr:rowOff>
    </xdr:from>
    <xdr:ext cx="184730" cy="937629"/>
    <xdr:sp macro="" textlink="">
      <xdr:nvSpPr>
        <xdr:cNvPr id="23" name="Rectangle 22"/>
        <xdr:cNvSpPr/>
      </xdr:nvSpPr>
      <xdr:spPr>
        <a:xfrm>
          <a:off x="8348689" y="58224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10</xdr:row>
      <xdr:rowOff>678948</xdr:rowOff>
    </xdr:from>
    <xdr:ext cx="184730" cy="937629"/>
    <xdr:sp macro="" textlink="">
      <xdr:nvSpPr>
        <xdr:cNvPr id="24" name="Rectangle 23"/>
        <xdr:cNvSpPr/>
      </xdr:nvSpPr>
      <xdr:spPr>
        <a:xfrm>
          <a:off x="8348689" y="63253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11</xdr:row>
      <xdr:rowOff>678948</xdr:rowOff>
    </xdr:from>
    <xdr:ext cx="184730" cy="937629"/>
    <xdr:sp macro="" textlink="">
      <xdr:nvSpPr>
        <xdr:cNvPr id="25" name="Rectangle 24"/>
        <xdr:cNvSpPr/>
      </xdr:nvSpPr>
      <xdr:spPr>
        <a:xfrm>
          <a:off x="8348689" y="68282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12</xdr:row>
      <xdr:rowOff>678948</xdr:rowOff>
    </xdr:from>
    <xdr:ext cx="184730" cy="937629"/>
    <xdr:sp macro="" textlink="">
      <xdr:nvSpPr>
        <xdr:cNvPr id="26" name="Rectangle 25"/>
        <xdr:cNvSpPr/>
      </xdr:nvSpPr>
      <xdr:spPr>
        <a:xfrm>
          <a:off x="8348689" y="73312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13</xdr:row>
      <xdr:rowOff>678948</xdr:rowOff>
    </xdr:from>
    <xdr:ext cx="184730" cy="937629"/>
    <xdr:sp macro="" textlink="">
      <xdr:nvSpPr>
        <xdr:cNvPr id="27" name="Rectangle 26"/>
        <xdr:cNvSpPr/>
      </xdr:nvSpPr>
      <xdr:spPr>
        <a:xfrm>
          <a:off x="8348689" y="78341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14</xdr:row>
      <xdr:rowOff>678948</xdr:rowOff>
    </xdr:from>
    <xdr:ext cx="184730" cy="937629"/>
    <xdr:sp macro="" textlink="">
      <xdr:nvSpPr>
        <xdr:cNvPr id="28" name="Rectangle 27"/>
        <xdr:cNvSpPr/>
      </xdr:nvSpPr>
      <xdr:spPr>
        <a:xfrm>
          <a:off x="8348689" y="83370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15</xdr:row>
      <xdr:rowOff>678948</xdr:rowOff>
    </xdr:from>
    <xdr:ext cx="184730" cy="937629"/>
    <xdr:sp macro="" textlink="">
      <xdr:nvSpPr>
        <xdr:cNvPr id="29" name="Rectangle 28"/>
        <xdr:cNvSpPr/>
      </xdr:nvSpPr>
      <xdr:spPr>
        <a:xfrm>
          <a:off x="8348689" y="88399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16</xdr:row>
      <xdr:rowOff>678948</xdr:rowOff>
    </xdr:from>
    <xdr:ext cx="184730" cy="937629"/>
    <xdr:sp macro="" textlink="">
      <xdr:nvSpPr>
        <xdr:cNvPr id="30" name="Rectangle 29"/>
        <xdr:cNvSpPr/>
      </xdr:nvSpPr>
      <xdr:spPr>
        <a:xfrm>
          <a:off x="8348689" y="93428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17</xdr:row>
      <xdr:rowOff>678948</xdr:rowOff>
    </xdr:from>
    <xdr:ext cx="184730" cy="937629"/>
    <xdr:sp macro="" textlink="">
      <xdr:nvSpPr>
        <xdr:cNvPr id="31" name="Rectangle 30"/>
        <xdr:cNvSpPr/>
      </xdr:nvSpPr>
      <xdr:spPr>
        <a:xfrm>
          <a:off x="8348689" y="98458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18</xdr:row>
      <xdr:rowOff>678948</xdr:rowOff>
    </xdr:from>
    <xdr:ext cx="184730" cy="937629"/>
    <xdr:sp macro="" textlink="">
      <xdr:nvSpPr>
        <xdr:cNvPr id="32" name="Rectangle 31"/>
        <xdr:cNvSpPr/>
      </xdr:nvSpPr>
      <xdr:spPr>
        <a:xfrm>
          <a:off x="8348689" y="103487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19</xdr:row>
      <xdr:rowOff>678948</xdr:rowOff>
    </xdr:from>
    <xdr:ext cx="184730" cy="937629"/>
    <xdr:sp macro="" textlink="">
      <xdr:nvSpPr>
        <xdr:cNvPr id="33" name="Rectangle 32"/>
        <xdr:cNvSpPr/>
      </xdr:nvSpPr>
      <xdr:spPr>
        <a:xfrm>
          <a:off x="8348689" y="108516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20</xdr:row>
      <xdr:rowOff>678948</xdr:rowOff>
    </xdr:from>
    <xdr:ext cx="184730" cy="937629"/>
    <xdr:sp macro="" textlink="">
      <xdr:nvSpPr>
        <xdr:cNvPr id="34" name="Rectangle 33"/>
        <xdr:cNvSpPr/>
      </xdr:nvSpPr>
      <xdr:spPr>
        <a:xfrm>
          <a:off x="8348689" y="113545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21</xdr:row>
      <xdr:rowOff>678948</xdr:rowOff>
    </xdr:from>
    <xdr:ext cx="184730" cy="937629"/>
    <xdr:sp macro="" textlink="">
      <xdr:nvSpPr>
        <xdr:cNvPr id="35" name="Rectangle 34"/>
        <xdr:cNvSpPr/>
      </xdr:nvSpPr>
      <xdr:spPr>
        <a:xfrm>
          <a:off x="8348689" y="118574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22</xdr:row>
      <xdr:rowOff>678948</xdr:rowOff>
    </xdr:from>
    <xdr:ext cx="184730" cy="937629"/>
    <xdr:sp macro="" textlink="">
      <xdr:nvSpPr>
        <xdr:cNvPr id="36" name="Rectangle 35"/>
        <xdr:cNvSpPr/>
      </xdr:nvSpPr>
      <xdr:spPr>
        <a:xfrm>
          <a:off x="8348689" y="123604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23</xdr:row>
      <xdr:rowOff>678948</xdr:rowOff>
    </xdr:from>
    <xdr:ext cx="184730" cy="937629"/>
    <xdr:sp macro="" textlink="">
      <xdr:nvSpPr>
        <xdr:cNvPr id="37" name="Rectangle 36"/>
        <xdr:cNvSpPr/>
      </xdr:nvSpPr>
      <xdr:spPr>
        <a:xfrm>
          <a:off x="8348689" y="128633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24</xdr:row>
      <xdr:rowOff>678948</xdr:rowOff>
    </xdr:from>
    <xdr:ext cx="184730" cy="937629"/>
    <xdr:sp macro="" textlink="">
      <xdr:nvSpPr>
        <xdr:cNvPr id="38" name="Rectangle 37"/>
        <xdr:cNvSpPr/>
      </xdr:nvSpPr>
      <xdr:spPr>
        <a:xfrm>
          <a:off x="8348689" y="133662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32</xdr:row>
      <xdr:rowOff>678948</xdr:rowOff>
    </xdr:from>
    <xdr:ext cx="184730" cy="937629"/>
    <xdr:sp macro="" textlink="">
      <xdr:nvSpPr>
        <xdr:cNvPr id="39" name="Rectangle 38"/>
        <xdr:cNvSpPr/>
      </xdr:nvSpPr>
      <xdr:spPr>
        <a:xfrm>
          <a:off x="8348689" y="138691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33</xdr:row>
      <xdr:rowOff>678948</xdr:rowOff>
    </xdr:from>
    <xdr:ext cx="184730" cy="937629"/>
    <xdr:sp macro="" textlink="">
      <xdr:nvSpPr>
        <xdr:cNvPr id="40" name="Rectangle 39"/>
        <xdr:cNvSpPr/>
      </xdr:nvSpPr>
      <xdr:spPr>
        <a:xfrm>
          <a:off x="8348689" y="143720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20</xdr:row>
      <xdr:rowOff>678948</xdr:rowOff>
    </xdr:from>
    <xdr:ext cx="184730" cy="937629"/>
    <xdr:sp macro="" textlink="">
      <xdr:nvSpPr>
        <xdr:cNvPr id="41" name="Rectangle 40"/>
        <xdr:cNvSpPr/>
      </xdr:nvSpPr>
      <xdr:spPr>
        <a:xfrm>
          <a:off x="8348689" y="148750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21</xdr:row>
      <xdr:rowOff>678948</xdr:rowOff>
    </xdr:from>
    <xdr:ext cx="184730" cy="937629"/>
    <xdr:sp macro="" textlink="">
      <xdr:nvSpPr>
        <xdr:cNvPr id="42" name="Rectangle 41"/>
        <xdr:cNvSpPr/>
      </xdr:nvSpPr>
      <xdr:spPr>
        <a:xfrm>
          <a:off x="8348689" y="153779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11</xdr:col>
          <xdr:colOff>784860</xdr:colOff>
          <xdr:row>5</xdr:row>
          <xdr:rowOff>22860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586740</xdr:colOff>
      <xdr:row>13</xdr:row>
      <xdr:rowOff>137160</xdr:rowOff>
    </xdr:from>
    <xdr:to>
      <xdr:col>12</xdr:col>
      <xdr:colOff>884816</xdr:colOff>
      <xdr:row>19</xdr:row>
      <xdr:rowOff>34066</xdr:rowOff>
    </xdr:to>
    <xdr:sp macro="" textlink="">
      <xdr:nvSpPr>
        <xdr:cNvPr id="4" name="Flèche courbée vers le bas 3"/>
        <xdr:cNvSpPr/>
      </xdr:nvSpPr>
      <xdr:spPr>
        <a:xfrm>
          <a:off x="6073140" y="2590800"/>
          <a:ext cx="2035436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10</xdr:row>
          <xdr:rowOff>0</xdr:rowOff>
        </xdr:from>
        <xdr:to>
          <xdr:col>23</xdr:col>
          <xdr:colOff>22860</xdr:colOff>
          <xdr:row>16</xdr:row>
          <xdr:rowOff>45720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1539240</xdr:colOff>
      <xdr:row>9</xdr:row>
      <xdr:rowOff>220980</xdr:rowOff>
    </xdr:from>
    <xdr:to>
      <xdr:col>14</xdr:col>
      <xdr:colOff>22860</xdr:colOff>
      <xdr:row>19</xdr:row>
      <xdr:rowOff>190500</xdr:rowOff>
    </xdr:to>
    <xdr:sp macro="" textlink="">
      <xdr:nvSpPr>
        <xdr:cNvPr id="6" name="Flèche vers le bas 5"/>
        <xdr:cNvSpPr/>
      </xdr:nvSpPr>
      <xdr:spPr>
        <a:xfrm>
          <a:off x="8763000" y="1882140"/>
          <a:ext cx="1851660" cy="25679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15240</xdr:colOff>
      <xdr:row>9</xdr:row>
      <xdr:rowOff>152400</xdr:rowOff>
    </xdr:from>
    <xdr:to>
      <xdr:col>15</xdr:col>
      <xdr:colOff>281940</xdr:colOff>
      <xdr:row>19</xdr:row>
      <xdr:rowOff>121920</xdr:rowOff>
    </xdr:to>
    <xdr:sp macro="" textlink="">
      <xdr:nvSpPr>
        <xdr:cNvPr id="7" name="Flèche vers le bas 6"/>
        <xdr:cNvSpPr/>
      </xdr:nvSpPr>
      <xdr:spPr>
        <a:xfrm>
          <a:off x="10607040" y="1813560"/>
          <a:ext cx="1851660" cy="25679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1645920</xdr:colOff>
          <xdr:row>1</xdr:row>
          <xdr:rowOff>45720</xdr:rowOff>
        </xdr:from>
        <xdr:to>
          <xdr:col>12</xdr:col>
          <xdr:colOff>822960</xdr:colOff>
          <xdr:row>5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548640</xdr:colOff>
      <xdr:row>14</xdr:row>
      <xdr:rowOff>83820</xdr:rowOff>
    </xdr:from>
    <xdr:to>
      <xdr:col>12</xdr:col>
      <xdr:colOff>1165860</xdr:colOff>
      <xdr:row>18</xdr:row>
      <xdr:rowOff>178846</xdr:rowOff>
    </xdr:to>
    <xdr:sp macro="" textlink="">
      <xdr:nvSpPr>
        <xdr:cNvPr id="4" name="Flèche courbée vers le bas 3"/>
        <xdr:cNvSpPr/>
      </xdr:nvSpPr>
      <xdr:spPr>
        <a:xfrm>
          <a:off x="6035040" y="3657600"/>
          <a:ext cx="2354580" cy="82654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10</xdr:row>
          <xdr:rowOff>0</xdr:rowOff>
        </xdr:from>
        <xdr:to>
          <xdr:col>23</xdr:col>
          <xdr:colOff>22860</xdr:colOff>
          <xdr:row>16</xdr:row>
          <xdr:rowOff>45720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80682</xdr:colOff>
      <xdr:row>8</xdr:row>
      <xdr:rowOff>170329</xdr:rowOff>
    </xdr:from>
    <xdr:to>
      <xdr:col>14</xdr:col>
      <xdr:colOff>229047</xdr:colOff>
      <xdr:row>17</xdr:row>
      <xdr:rowOff>102646</xdr:rowOff>
    </xdr:to>
    <xdr:sp macro="" textlink="">
      <xdr:nvSpPr>
        <xdr:cNvPr id="6" name="Flèche vers le bas 5"/>
        <xdr:cNvSpPr/>
      </xdr:nvSpPr>
      <xdr:spPr>
        <a:xfrm>
          <a:off x="8875058" y="1604682"/>
          <a:ext cx="1851660" cy="25679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1667436</xdr:colOff>
      <xdr:row>9</xdr:row>
      <xdr:rowOff>224117</xdr:rowOff>
    </xdr:from>
    <xdr:to>
      <xdr:col>15</xdr:col>
      <xdr:colOff>318696</xdr:colOff>
      <xdr:row>18</xdr:row>
      <xdr:rowOff>165398</xdr:rowOff>
    </xdr:to>
    <xdr:sp macro="" textlink="">
      <xdr:nvSpPr>
        <xdr:cNvPr id="7" name="Flèche vers le bas 6"/>
        <xdr:cNvSpPr/>
      </xdr:nvSpPr>
      <xdr:spPr>
        <a:xfrm>
          <a:off x="10461812" y="1846729"/>
          <a:ext cx="1851660" cy="25679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3.xml"/><Relationship Id="rId4" Type="http://schemas.openxmlformats.org/officeDocument/2006/relationships/image" Target="../media/image7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mailto:cbozendorf@vauche.com;bozendorf@gmail.com" TargetMode="External"/><Relationship Id="rId1" Type="http://schemas.openxmlformats.org/officeDocument/2006/relationships/hyperlink" Target="mailto:cbozendorf@vauche.com;bozendorf@gmail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4.xml"/><Relationship Id="rId4" Type="http://schemas.openxmlformats.org/officeDocument/2006/relationships/image" Target="../media/image8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5.xml"/><Relationship Id="rId4" Type="http://schemas.openxmlformats.org/officeDocument/2006/relationships/image" Target="../media/image9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241"/>
  <sheetViews>
    <sheetView topLeftCell="A2" zoomScale="85" zoomScaleNormal="85" workbookViewId="0">
      <selection activeCell="P7" activeCellId="1" sqref="P7:P8 P7"/>
    </sheetView>
  </sheetViews>
  <sheetFormatPr baseColWidth="10" defaultRowHeight="16.2" x14ac:dyDescent="0.3"/>
  <cols>
    <col min="1" max="1" width="9.5546875" style="107" customWidth="1"/>
    <col min="2" max="2" width="36.109375" style="107" customWidth="1"/>
    <col min="3" max="3" width="24.5546875" style="107" customWidth="1"/>
    <col min="4" max="4" width="27.6640625" style="107" customWidth="1"/>
    <col min="5" max="5" width="32" style="107" customWidth="1"/>
    <col min="6" max="6" width="27.109375" style="107" customWidth="1"/>
    <col min="7" max="7" width="27.77734375" style="107" customWidth="1"/>
    <col min="8" max="8" width="22.6640625" style="107" customWidth="1"/>
    <col min="9" max="9" width="22.44140625" style="107" customWidth="1"/>
    <col min="10" max="10" width="34" style="107" customWidth="1"/>
    <col min="11" max="11" width="37.44140625" style="107" customWidth="1"/>
    <col min="12" max="14" width="24.109375" style="107" hidden="1" customWidth="1"/>
    <col min="15" max="15" width="23.77734375" style="107" customWidth="1"/>
    <col min="16" max="16" width="58.6640625" style="107" customWidth="1"/>
    <col min="17" max="17" width="30.77734375" style="107" customWidth="1"/>
    <col min="18" max="18" width="31.77734375" style="107" customWidth="1"/>
    <col min="19" max="19" width="41.5546875" style="107" customWidth="1"/>
    <col min="20" max="20" width="35" style="107" customWidth="1"/>
    <col min="21" max="21" width="25.33203125" style="107" customWidth="1"/>
    <col min="22" max="22" width="34.88671875" style="107" customWidth="1"/>
    <col min="23" max="23" width="35.44140625" style="107" customWidth="1"/>
    <col min="24" max="24" width="34.6640625" style="107" customWidth="1"/>
    <col min="25" max="25" width="24.21875" style="107" customWidth="1"/>
    <col min="26" max="26" width="28.77734375" style="107" customWidth="1"/>
    <col min="27" max="27" width="32.44140625" style="107" customWidth="1"/>
    <col min="28" max="28" width="36.44140625" style="124" customWidth="1"/>
    <col min="29" max="29" width="36.44140625" style="107" customWidth="1"/>
    <col min="30" max="30" width="38.5546875" style="107" customWidth="1"/>
    <col min="31" max="32" width="36.44140625" style="107" customWidth="1"/>
    <col min="33" max="40" width="36.6640625" style="107" customWidth="1"/>
    <col min="41" max="41" width="33.21875" style="107" customWidth="1"/>
    <col min="42" max="42" width="29.6640625" style="107" customWidth="1"/>
    <col min="43" max="43" width="32.5546875" style="107" customWidth="1"/>
    <col min="44" max="44" width="42.44140625" style="107" customWidth="1"/>
    <col min="45" max="16384" width="11.5546875" style="107"/>
  </cols>
  <sheetData>
    <row r="1" spans="2:16" ht="16.8" thickBot="1" x14ac:dyDescent="0.35"/>
    <row r="2" spans="2:16" ht="16.8" thickBot="1" x14ac:dyDescent="0.35">
      <c r="B2" s="108"/>
      <c r="C2" s="190"/>
      <c r="D2" s="190"/>
      <c r="E2" s="190"/>
      <c r="F2" s="190" t="s">
        <v>150</v>
      </c>
      <c r="G2" s="190"/>
      <c r="H2" s="190"/>
      <c r="I2" s="190"/>
      <c r="J2" s="109"/>
    </row>
    <row r="3" spans="2:16" x14ac:dyDescent="0.3">
      <c r="B3" s="191" t="s">
        <v>19</v>
      </c>
      <c r="C3" s="192"/>
      <c r="D3" s="111"/>
      <c r="E3" s="111"/>
      <c r="F3" s="111"/>
      <c r="G3" s="111"/>
      <c r="H3" s="111"/>
      <c r="I3" s="111"/>
      <c r="J3" s="112"/>
    </row>
    <row r="4" spans="2:16" x14ac:dyDescent="0.3">
      <c r="B4" s="110" t="s">
        <v>20</v>
      </c>
      <c r="C4" s="193"/>
      <c r="D4" s="111"/>
      <c r="E4" s="111"/>
      <c r="F4" s="111"/>
      <c r="G4" s="111"/>
      <c r="H4" s="111"/>
      <c r="I4" s="111"/>
      <c r="J4" s="112"/>
    </row>
    <row r="5" spans="2:16" ht="16.8" thickBot="1" x14ac:dyDescent="0.35">
      <c r="B5" s="194" t="s">
        <v>145</v>
      </c>
      <c r="C5" s="195">
        <f>COUNTA(B40:B239)</f>
        <v>0</v>
      </c>
      <c r="D5" s="111"/>
      <c r="E5" s="111"/>
      <c r="F5" s="111"/>
      <c r="G5" s="111"/>
      <c r="H5" s="111"/>
      <c r="I5" s="111"/>
      <c r="J5" s="112"/>
    </row>
    <row r="6" spans="2:16" ht="16.8" thickBot="1" x14ac:dyDescent="0.35">
      <c r="B6" s="113"/>
      <c r="C6" s="111"/>
      <c r="D6" s="111"/>
      <c r="E6" s="115" t="s">
        <v>80</v>
      </c>
      <c r="F6" s="111"/>
      <c r="G6" s="111"/>
      <c r="H6" s="111"/>
      <c r="I6" s="111"/>
      <c r="J6" s="112"/>
    </row>
    <row r="7" spans="2:16" ht="25.2" customHeight="1" thickBot="1" x14ac:dyDescent="0.35">
      <c r="B7" s="114" t="s">
        <v>84</v>
      </c>
      <c r="C7" s="111"/>
      <c r="D7" s="111"/>
      <c r="E7" s="116" t="s">
        <v>81</v>
      </c>
      <c r="F7" s="111"/>
      <c r="G7" s="111"/>
      <c r="H7" s="111"/>
      <c r="I7" s="111"/>
      <c r="J7" s="112"/>
      <c r="K7" s="111"/>
      <c r="L7" s="111"/>
      <c r="M7" s="111"/>
      <c r="N7" s="111"/>
      <c r="O7" s="111"/>
      <c r="P7" s="107" t="s">
        <v>172</v>
      </c>
    </row>
    <row r="8" spans="2:16" x14ac:dyDescent="0.3">
      <c r="B8" s="96"/>
      <c r="C8" s="111"/>
      <c r="D8" s="111"/>
      <c r="E8" s="117"/>
      <c r="F8" s="111"/>
      <c r="G8" s="111"/>
      <c r="H8" s="111"/>
      <c r="I8" s="118"/>
      <c r="J8" s="112"/>
      <c r="K8" s="111"/>
      <c r="L8" s="111"/>
      <c r="M8" s="111"/>
      <c r="N8" s="111"/>
      <c r="O8" s="111"/>
    </row>
    <row r="9" spans="2:16" x14ac:dyDescent="0.3">
      <c r="B9" s="97"/>
      <c r="C9" s="111"/>
      <c r="D9" s="111"/>
      <c r="E9" s="117"/>
      <c r="F9" s="111"/>
      <c r="G9" s="111"/>
      <c r="H9" s="111"/>
      <c r="I9" s="118"/>
      <c r="J9" s="119"/>
      <c r="K9" s="111"/>
      <c r="L9" s="111"/>
      <c r="M9" s="111"/>
      <c r="N9" s="111"/>
      <c r="O9" s="111"/>
    </row>
    <row r="10" spans="2:16" x14ac:dyDescent="0.3">
      <c r="B10" s="97"/>
      <c r="C10" s="111"/>
      <c r="D10" s="111"/>
      <c r="E10" s="117"/>
      <c r="F10" s="111"/>
      <c r="G10" s="111"/>
      <c r="H10" s="111"/>
      <c r="I10" s="118"/>
      <c r="J10" s="119"/>
      <c r="K10" s="111"/>
      <c r="L10" s="111"/>
      <c r="M10" s="111"/>
      <c r="N10" s="111"/>
      <c r="O10" s="111"/>
    </row>
    <row r="11" spans="2:16" x14ac:dyDescent="0.3">
      <c r="B11" s="97"/>
      <c r="C11" s="111"/>
      <c r="D11" s="111"/>
      <c r="E11" s="117"/>
      <c r="F11" s="111"/>
      <c r="G11" s="111"/>
      <c r="H11" s="111"/>
      <c r="I11" s="118"/>
      <c r="J11" s="119"/>
      <c r="K11" s="111"/>
      <c r="L11" s="111"/>
      <c r="M11" s="111"/>
      <c r="N11" s="111"/>
      <c r="O11" s="111"/>
    </row>
    <row r="12" spans="2:16" x14ac:dyDescent="0.3">
      <c r="B12" s="98"/>
      <c r="C12" s="111"/>
      <c r="D12" s="111"/>
      <c r="E12" s="117"/>
      <c r="F12" s="111"/>
      <c r="G12" s="111"/>
      <c r="H12" s="111"/>
      <c r="I12" s="118"/>
      <c r="J12" s="119"/>
      <c r="K12" s="111"/>
      <c r="L12" s="111"/>
      <c r="M12" s="111"/>
      <c r="N12" s="111"/>
      <c r="O12" s="111"/>
    </row>
    <row r="13" spans="2:16" ht="16.8" thickBot="1" x14ac:dyDescent="0.35">
      <c r="B13" s="99"/>
      <c r="C13" s="111"/>
      <c r="D13" s="111"/>
      <c r="E13" s="120"/>
      <c r="F13" s="111"/>
      <c r="G13" s="111"/>
      <c r="H13" s="111"/>
      <c r="I13" s="118"/>
      <c r="J13" s="119"/>
      <c r="K13" s="111"/>
      <c r="L13" s="111"/>
      <c r="M13" s="111"/>
      <c r="N13" s="111"/>
      <c r="O13" s="111"/>
    </row>
    <row r="14" spans="2:16" x14ac:dyDescent="0.3">
      <c r="B14" s="113"/>
      <c r="C14" s="111"/>
      <c r="D14" s="111"/>
      <c r="E14" s="111"/>
      <c r="F14" s="111"/>
      <c r="G14" s="111"/>
      <c r="H14" s="111"/>
      <c r="I14" s="118"/>
      <c r="J14" s="119"/>
      <c r="K14" s="111"/>
      <c r="L14" s="111"/>
      <c r="M14" s="111"/>
      <c r="N14" s="111"/>
      <c r="O14" s="111"/>
    </row>
    <row r="15" spans="2:16" x14ac:dyDescent="0.3">
      <c r="B15" s="121" t="s">
        <v>82</v>
      </c>
      <c r="C15" s="76" t="s">
        <v>79</v>
      </c>
      <c r="D15" s="77" t="s">
        <v>32</v>
      </c>
      <c r="E15" s="111" t="s">
        <v>34</v>
      </c>
      <c r="F15" s="111"/>
      <c r="G15" s="111"/>
      <c r="H15" s="111"/>
      <c r="I15" s="118"/>
      <c r="J15" s="119"/>
      <c r="K15" s="111"/>
      <c r="L15" s="111"/>
      <c r="M15" s="111"/>
      <c r="N15" s="111"/>
      <c r="O15" s="111"/>
    </row>
    <row r="16" spans="2:16" x14ac:dyDescent="0.3">
      <c r="B16" s="121" t="s">
        <v>21</v>
      </c>
      <c r="C16" s="78"/>
      <c r="D16" s="79"/>
      <c r="E16" s="103"/>
      <c r="F16" s="100"/>
      <c r="G16" s="111"/>
      <c r="H16" s="111"/>
      <c r="I16" s="118"/>
      <c r="J16" s="119"/>
      <c r="K16" s="111"/>
      <c r="L16" s="111"/>
      <c r="M16" s="111"/>
      <c r="N16" s="111"/>
      <c r="O16" s="111"/>
    </row>
    <row r="17" spans="2:15" x14ac:dyDescent="0.3">
      <c r="B17" s="121" t="s">
        <v>22</v>
      </c>
      <c r="C17" s="78"/>
      <c r="D17" s="79"/>
      <c r="E17" s="103"/>
      <c r="F17" s="100"/>
      <c r="G17" s="111"/>
      <c r="H17" s="111"/>
      <c r="I17" s="118"/>
      <c r="J17" s="119"/>
      <c r="K17" s="111"/>
      <c r="L17" s="111"/>
      <c r="M17" s="111"/>
      <c r="N17" s="111"/>
      <c r="O17" s="111"/>
    </row>
    <row r="18" spans="2:15" x14ac:dyDescent="0.3">
      <c r="B18" s="121" t="s">
        <v>23</v>
      </c>
      <c r="C18" s="78"/>
      <c r="D18" s="79"/>
      <c r="E18" s="103"/>
      <c r="F18" s="100"/>
      <c r="G18" s="111"/>
      <c r="H18" s="111"/>
      <c r="I18" s="118"/>
      <c r="J18" s="119"/>
      <c r="K18" s="111"/>
      <c r="L18" s="111"/>
      <c r="M18" s="111"/>
      <c r="N18" s="111"/>
      <c r="O18" s="111"/>
    </row>
    <row r="19" spans="2:15" x14ac:dyDescent="0.3">
      <c r="B19" s="121" t="s">
        <v>24</v>
      </c>
      <c r="C19" s="78"/>
      <c r="D19" s="79"/>
      <c r="E19" s="103"/>
      <c r="F19" s="100"/>
      <c r="G19" s="111"/>
      <c r="H19" s="111"/>
      <c r="I19" s="111"/>
      <c r="J19" s="112"/>
      <c r="K19" s="111"/>
      <c r="L19" s="111"/>
      <c r="M19" s="111"/>
      <c r="N19" s="111"/>
      <c r="O19" s="111"/>
    </row>
    <row r="20" spans="2:15" x14ac:dyDescent="0.3">
      <c r="B20" s="121" t="s">
        <v>25</v>
      </c>
      <c r="C20" s="78"/>
      <c r="D20" s="79"/>
      <c r="E20" s="103"/>
      <c r="F20" s="100"/>
      <c r="G20" s="111"/>
      <c r="H20" s="111"/>
      <c r="I20" s="111"/>
      <c r="J20" s="112"/>
      <c r="K20" s="111"/>
      <c r="L20" s="111"/>
      <c r="M20" s="111"/>
      <c r="N20" s="111"/>
      <c r="O20" s="111"/>
    </row>
    <row r="21" spans="2:15" x14ac:dyDescent="0.3">
      <c r="B21" s="121" t="s">
        <v>26</v>
      </c>
      <c r="C21" s="78"/>
      <c r="D21" s="79"/>
      <c r="E21" s="103"/>
      <c r="F21" s="100"/>
      <c r="G21" s="111"/>
      <c r="H21" s="111"/>
      <c r="I21" s="111"/>
      <c r="J21" s="112"/>
      <c r="K21" s="111"/>
      <c r="L21" s="111"/>
      <c r="M21" s="111"/>
      <c r="N21" s="111"/>
      <c r="O21" s="111"/>
    </row>
    <row r="22" spans="2:15" s="124" customFormat="1" ht="18" customHeight="1" x14ac:dyDescent="0.3">
      <c r="B22" s="121" t="s">
        <v>27</v>
      </c>
      <c r="C22" s="78"/>
      <c r="D22" s="79"/>
      <c r="E22" s="103"/>
      <c r="F22" s="100"/>
      <c r="G22" s="122"/>
      <c r="H22" s="122"/>
      <c r="I22" s="122"/>
      <c r="J22" s="123"/>
    </row>
    <row r="23" spans="2:15" x14ac:dyDescent="0.3">
      <c r="B23" s="121" t="s">
        <v>28</v>
      </c>
      <c r="C23" s="78"/>
      <c r="D23" s="79"/>
      <c r="E23" s="103"/>
      <c r="F23" s="100"/>
      <c r="G23" s="111"/>
      <c r="H23" s="111"/>
      <c r="I23" s="111"/>
      <c r="J23" s="112"/>
    </row>
    <row r="24" spans="2:15" x14ac:dyDescent="0.3">
      <c r="B24" s="121" t="s">
        <v>29</v>
      </c>
      <c r="C24" s="78"/>
      <c r="D24" s="79"/>
      <c r="E24" s="103"/>
      <c r="F24" s="100"/>
      <c r="G24" s="111"/>
      <c r="H24" s="111"/>
      <c r="I24" s="111"/>
      <c r="J24" s="112"/>
    </row>
    <row r="25" spans="2:15" x14ac:dyDescent="0.3">
      <c r="B25" s="121" t="s">
        <v>30</v>
      </c>
      <c r="C25" s="78"/>
      <c r="D25" s="79"/>
      <c r="E25" s="103"/>
      <c r="F25" s="100"/>
      <c r="G25" s="111"/>
      <c r="H25" s="111"/>
      <c r="I25" s="111"/>
      <c r="J25" s="112"/>
    </row>
    <row r="26" spans="2:15" x14ac:dyDescent="0.3">
      <c r="B26" s="121" t="s">
        <v>31</v>
      </c>
      <c r="C26" s="78"/>
      <c r="D26" s="79"/>
      <c r="E26" s="103"/>
      <c r="F26" s="100"/>
      <c r="G26" s="111"/>
      <c r="H26" s="111"/>
      <c r="I26" s="111"/>
      <c r="J26" s="112"/>
    </row>
    <row r="27" spans="2:15" x14ac:dyDescent="0.3">
      <c r="B27" s="121" t="s">
        <v>71</v>
      </c>
      <c r="C27" s="78"/>
      <c r="D27" s="79"/>
      <c r="E27" s="103"/>
      <c r="F27" s="100"/>
      <c r="G27" s="111"/>
      <c r="H27" s="111"/>
      <c r="I27" s="111"/>
      <c r="J27" s="112"/>
    </row>
    <row r="28" spans="2:15" x14ac:dyDescent="0.3">
      <c r="B28" s="121" t="s">
        <v>72</v>
      </c>
      <c r="C28" s="78"/>
      <c r="D28" s="79"/>
      <c r="E28" s="103"/>
      <c r="F28" s="100"/>
      <c r="G28" s="111"/>
      <c r="H28" s="111"/>
      <c r="I28" s="111"/>
      <c r="J28" s="112"/>
    </row>
    <row r="29" spans="2:15" x14ac:dyDescent="0.3">
      <c r="B29" s="121" t="s">
        <v>73</v>
      </c>
      <c r="C29" s="78"/>
      <c r="D29" s="79"/>
      <c r="E29" s="103"/>
      <c r="F29" s="100"/>
      <c r="G29" s="111"/>
      <c r="H29" s="111"/>
      <c r="I29" s="111"/>
      <c r="J29" s="112"/>
    </row>
    <row r="30" spans="2:15" x14ac:dyDescent="0.3">
      <c r="B30" s="121" t="s">
        <v>74</v>
      </c>
      <c r="C30" s="78"/>
      <c r="D30" s="79"/>
      <c r="E30" s="103"/>
      <c r="F30" s="100"/>
      <c r="G30" s="111"/>
      <c r="H30" s="111"/>
      <c r="I30" s="111"/>
      <c r="J30" s="112"/>
    </row>
    <row r="31" spans="2:15" x14ac:dyDescent="0.3">
      <c r="B31" s="121" t="s">
        <v>75</v>
      </c>
      <c r="C31" s="78"/>
      <c r="D31" s="79"/>
      <c r="E31" s="103"/>
      <c r="F31" s="100"/>
      <c r="G31" s="111"/>
      <c r="H31" s="111"/>
      <c r="I31" s="111"/>
      <c r="J31" s="112"/>
    </row>
    <row r="32" spans="2:15" x14ac:dyDescent="0.3">
      <c r="B32" s="121" t="s">
        <v>76</v>
      </c>
      <c r="C32" s="78"/>
      <c r="D32" s="79"/>
      <c r="E32" s="103"/>
      <c r="F32" s="100"/>
      <c r="G32" s="111"/>
      <c r="H32" s="111"/>
      <c r="I32" s="111"/>
      <c r="J32" s="112"/>
    </row>
    <row r="33" spans="2:48" x14ac:dyDescent="0.3">
      <c r="B33" s="121" t="s">
        <v>77</v>
      </c>
      <c r="C33" s="78"/>
      <c r="D33" s="79"/>
      <c r="E33" s="103"/>
      <c r="F33" s="100"/>
      <c r="G33" s="111"/>
      <c r="H33" s="111"/>
      <c r="I33" s="111"/>
      <c r="J33" s="112"/>
    </row>
    <row r="34" spans="2:48" ht="16.8" thickBot="1" x14ac:dyDescent="0.35">
      <c r="B34" s="125" t="s">
        <v>78</v>
      </c>
      <c r="C34" s="101"/>
      <c r="D34" s="102"/>
      <c r="E34" s="104"/>
      <c r="F34" s="105"/>
      <c r="G34" s="126"/>
      <c r="H34" s="126"/>
      <c r="I34" s="126"/>
      <c r="J34" s="127"/>
    </row>
    <row r="37" spans="2:48" ht="16.8" thickBot="1" x14ac:dyDescent="0.35"/>
    <row r="38" spans="2:48" ht="16.8" thickBot="1" x14ac:dyDescent="0.35">
      <c r="B38" s="221" t="s">
        <v>85</v>
      </c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3"/>
      <c r="N38" s="190"/>
      <c r="O38" s="221" t="s">
        <v>33</v>
      </c>
      <c r="P38" s="222"/>
      <c r="Q38" s="222"/>
      <c r="R38" s="222"/>
      <c r="S38" s="222"/>
      <c r="T38" s="222"/>
      <c r="U38" s="223"/>
      <c r="V38" s="221" t="s">
        <v>83</v>
      </c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  <c r="AL38" s="222"/>
      <c r="AM38" s="222"/>
      <c r="AN38" s="222"/>
      <c r="AO38" s="222"/>
      <c r="AP38" s="223"/>
    </row>
    <row r="39" spans="2:48" s="124" customFormat="1" ht="65.400000000000006" thickBot="1" x14ac:dyDescent="0.35">
      <c r="B39" s="166" t="s">
        <v>35</v>
      </c>
      <c r="C39" s="167" t="s">
        <v>36</v>
      </c>
      <c r="D39" s="167" t="s">
        <v>37</v>
      </c>
      <c r="E39" s="167" t="s">
        <v>38</v>
      </c>
      <c r="F39" s="167" t="s">
        <v>41</v>
      </c>
      <c r="G39" s="167" t="s">
        <v>39</v>
      </c>
      <c r="H39" s="167" t="s">
        <v>40</v>
      </c>
      <c r="I39" s="167" t="s">
        <v>45</v>
      </c>
      <c r="J39" s="167" t="s">
        <v>87</v>
      </c>
      <c r="K39" s="167" t="s">
        <v>42</v>
      </c>
      <c r="L39" s="167" t="s">
        <v>90</v>
      </c>
      <c r="M39" s="167" t="s">
        <v>91</v>
      </c>
      <c r="N39" s="167"/>
      <c r="O39" s="168" t="s">
        <v>43</v>
      </c>
      <c r="P39" s="168" t="s">
        <v>44</v>
      </c>
      <c r="Q39" s="168" t="s">
        <v>58</v>
      </c>
      <c r="R39" s="168" t="s">
        <v>59</v>
      </c>
      <c r="S39" s="168" t="s">
        <v>56</v>
      </c>
      <c r="T39" s="168" t="s">
        <v>57</v>
      </c>
      <c r="U39" s="168" t="s">
        <v>46</v>
      </c>
      <c r="V39" s="169" t="s">
        <v>51</v>
      </c>
      <c r="W39" s="169" t="s">
        <v>52</v>
      </c>
      <c r="X39" s="169" t="s">
        <v>47</v>
      </c>
      <c r="Y39" s="169" t="s">
        <v>48</v>
      </c>
      <c r="Z39" s="169" t="s">
        <v>53</v>
      </c>
      <c r="AA39" s="169" t="s">
        <v>54</v>
      </c>
      <c r="AB39" s="169" t="s">
        <v>55</v>
      </c>
      <c r="AC39" s="169" t="s">
        <v>55</v>
      </c>
      <c r="AD39" s="169" t="s">
        <v>137</v>
      </c>
      <c r="AE39" s="169" t="s">
        <v>88</v>
      </c>
      <c r="AF39" s="170" t="s">
        <v>89</v>
      </c>
      <c r="AG39" s="186" t="s">
        <v>93</v>
      </c>
      <c r="AH39" s="186" t="s">
        <v>92</v>
      </c>
      <c r="AI39" s="186" t="s">
        <v>139</v>
      </c>
      <c r="AJ39" s="196" t="s">
        <v>110</v>
      </c>
      <c r="AK39" s="196" t="s">
        <v>109</v>
      </c>
      <c r="AL39" s="196" t="s">
        <v>111</v>
      </c>
      <c r="AM39" s="196" t="s">
        <v>138</v>
      </c>
      <c r="AN39" s="196" t="s">
        <v>112</v>
      </c>
      <c r="AO39" s="196" t="s">
        <v>49</v>
      </c>
      <c r="AP39" s="197" t="s">
        <v>50</v>
      </c>
      <c r="AS39" s="200"/>
      <c r="AT39" s="200"/>
      <c r="AU39" s="200"/>
      <c r="AV39" s="200"/>
    </row>
    <row r="40" spans="2:48" s="124" customFormat="1" x14ac:dyDescent="0.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>
        <v>1</v>
      </c>
      <c r="N40" s="66" t="str">
        <f>IF(B40&gt;1,((((G40-480-765-560-190)*2)+2000+1600)),"")</f>
        <v/>
      </c>
      <c r="O40" s="201" t="str">
        <f>IF(B40&gt;1,Feuil2!K51,"")</f>
        <v/>
      </c>
      <c r="P40" s="201" t="str">
        <f>IF(B40&gt;1,Feuil2!J51,"")</f>
        <v/>
      </c>
      <c r="Q40" s="201" t="str">
        <f>IF(B40&gt;1,Feuil2!G51,"")</f>
        <v/>
      </c>
      <c r="R40" s="201" t="str">
        <f>IF(B40&gt;1,VLOOKUP(F40,Feuil2!$A$4:$F$11,3,0),"")</f>
        <v/>
      </c>
      <c r="S40" s="201" t="str">
        <f>IF(B40&gt;1,Feuil2!H51,"")</f>
        <v/>
      </c>
      <c r="T40" s="201" t="str">
        <f>IF(B40&gt;1,VLOOKUP(F40,Feuil2!$A$4:$F$11,4,0),"")</f>
        <v/>
      </c>
      <c r="U40" s="201" t="str">
        <f>IF(B40&gt;1,VLOOKUP(F40,Feuil2!$A$4:$F$11,2,0),"")</f>
        <v/>
      </c>
      <c r="V40" s="199" t="str">
        <f>IF(B40&gt;1,VLOOKUP(F40,Feuil2!$A$4:$F$11,5,0),"")</f>
        <v/>
      </c>
      <c r="W40" s="199" t="str">
        <f>IF(B40&gt;1,VLOOKUP(F40,Feuil2!$A$4:$F$11,6,0),"")</f>
        <v/>
      </c>
      <c r="X40" s="199" t="str">
        <f>IF(B40&gt;1,Feuil2!M51,"")</f>
        <v/>
      </c>
      <c r="Y40" s="199" t="str">
        <f>IF(B40&gt;0,VLOOKUP(P40,Feuil2!$K$16:$Q$21,7),"")</f>
        <v/>
      </c>
      <c r="Z40" s="199" t="str">
        <f>IF(B40&gt;1,Feuil2!N51,"")</f>
        <v/>
      </c>
      <c r="AA40" s="199" t="str">
        <f>IF(B40&gt;1,Feuil2!E51,"")</f>
        <v/>
      </c>
      <c r="AB40" s="199" t="str">
        <f>IF(B40&gt;1,Feuil2!O51,"")</f>
        <v/>
      </c>
      <c r="AC40" s="199"/>
      <c r="AD40" s="199"/>
      <c r="AE40" s="199"/>
      <c r="AF40" s="202"/>
      <c r="AG40" s="203"/>
      <c r="AH40" s="204"/>
      <c r="AI40" s="205"/>
      <c r="AJ40" s="206">
        <f>Feuil2!T51+IF(AC40&lt;&gt;"",INDEX(Feuil2!$W$16:$AS$23,MATCH(Feuil2!C51,Feuil2!$T$16:$T$23,0),MATCH(GENERAL!AC40,Feuil2!$W$14:$AS$14,0)),"0")*AD40</f>
        <v>0</v>
      </c>
      <c r="AK40" s="206">
        <f>'TOLE DE PROPRETEE'!W21</f>
        <v>0</v>
      </c>
      <c r="AL40" s="206">
        <f>'PROTECTION LATERAL'!W21</f>
        <v>0</v>
      </c>
      <c r="AM40" s="206">
        <f>SEPARATRICE!W21</f>
        <v>0</v>
      </c>
      <c r="AN40" s="206">
        <f>SUM(AJ40:AL40)</f>
        <v>0</v>
      </c>
      <c r="AO40" s="207"/>
      <c r="AP40" s="208"/>
      <c r="AS40" s="200"/>
      <c r="AT40" s="200"/>
      <c r="AU40" s="200"/>
      <c r="AV40" s="200"/>
    </row>
    <row r="41" spans="2:48" s="124" customFormat="1" ht="18.600000000000001" customHeight="1" x14ac:dyDescent="0.3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>
        <v>1</v>
      </c>
      <c r="N41" s="66" t="str">
        <f t="shared" ref="N41:N104" si="0">IF(B41&gt;1,((((G41-480-765-560-190)*2)+2000+1600)),"")</f>
        <v/>
      </c>
      <c r="O41" s="201" t="str">
        <f>IF(B41&gt;1,Feuil2!K52,"")</f>
        <v/>
      </c>
      <c r="P41" s="201" t="str">
        <f>IF(B41&gt;1,Feuil2!J52,"")</f>
        <v/>
      </c>
      <c r="Q41" s="201" t="str">
        <f>IF(B41&gt;1,Feuil2!G52,"")</f>
        <v/>
      </c>
      <c r="R41" s="201" t="str">
        <f>IF(B41&gt;1,VLOOKUP(F41,Feuil2!$A$4:$F$11,3,0),"")</f>
        <v/>
      </c>
      <c r="S41" s="201" t="str">
        <f>IF(B41&gt;1,Feuil2!H52,"")</f>
        <v/>
      </c>
      <c r="T41" s="201" t="str">
        <f>IF(B41&gt;1,VLOOKUP(F41,Feuil2!$A$4:$F$11,4,0),"")</f>
        <v/>
      </c>
      <c r="U41" s="201" t="str">
        <f>IF(B41&gt;1,VLOOKUP(F41,Feuil2!$A$4:$F$11,2,0),"")</f>
        <v/>
      </c>
      <c r="V41" s="199" t="str">
        <f>IF(B41&gt;1,VLOOKUP(F41,Feuil2!$A$4:$F$11,5,0),"")</f>
        <v/>
      </c>
      <c r="W41" s="199" t="str">
        <f>IF(B41&gt;1,VLOOKUP(F41,Feuil2!$A$4:$F$11,6,0),"")</f>
        <v/>
      </c>
      <c r="X41" s="199" t="str">
        <f>IF(B41&gt;1,Feuil2!M52,"")</f>
        <v/>
      </c>
      <c r="Y41" s="199" t="str">
        <f>IF(B41&gt;0,VLOOKUP(P41,Feuil2!$K$16:$Q$21,7),"")</f>
        <v/>
      </c>
      <c r="Z41" s="199" t="str">
        <f>IF(B41&gt;1,Feuil2!N52,"")</f>
        <v/>
      </c>
      <c r="AA41" s="199" t="str">
        <f>IF(B41&gt;1,Feuil2!E52,"")</f>
        <v/>
      </c>
      <c r="AB41" s="199" t="str">
        <f>IF(B41&gt;1,Feuil2!O52,"")</f>
        <v/>
      </c>
      <c r="AC41" s="199"/>
      <c r="AD41" s="199"/>
      <c r="AE41" s="199"/>
      <c r="AF41" s="202"/>
      <c r="AG41" s="205"/>
      <c r="AH41" s="209"/>
      <c r="AI41" s="205"/>
      <c r="AJ41" s="206">
        <f>Feuil2!T52+IF(AC41&lt;&gt;"",INDEX(Feuil2!$W$16:$AS$23,MATCH(Feuil2!C52,Feuil2!$T$16:$T$23,0),MATCH(GENERAL!AC41,Feuil2!$W$14:$AS$14,0)),"0")*AD41</f>
        <v>0</v>
      </c>
      <c r="AK41" s="206">
        <f>'TOLE DE PROPRETEE'!W22</f>
        <v>0</v>
      </c>
      <c r="AL41" s="206">
        <f>'PROTECTION LATERAL'!W22</f>
        <v>0</v>
      </c>
      <c r="AM41" s="206">
        <f>SEPARATRICE!W22</f>
        <v>0</v>
      </c>
      <c r="AN41" s="206">
        <f t="shared" ref="AN41:AN104" si="1">SUM(AJ41:AL41)</f>
        <v>0</v>
      </c>
      <c r="AO41" s="207"/>
      <c r="AP41" s="208"/>
      <c r="AS41" s="200"/>
      <c r="AT41" s="200"/>
      <c r="AU41" s="200"/>
      <c r="AV41" s="200"/>
    </row>
    <row r="42" spans="2:48" s="124" customFormat="1" x14ac:dyDescent="0.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>
        <v>1</v>
      </c>
      <c r="N42" s="66" t="str">
        <f t="shared" si="0"/>
        <v/>
      </c>
      <c r="O42" s="201" t="str">
        <f>IF(B42&gt;1,Feuil2!K53,"")</f>
        <v/>
      </c>
      <c r="P42" s="201" t="str">
        <f>IF(B42&gt;1,Feuil2!J53,"")</f>
        <v/>
      </c>
      <c r="Q42" s="201" t="str">
        <f>IF(B42&gt;1,Feuil2!G53,"")</f>
        <v/>
      </c>
      <c r="R42" s="201" t="str">
        <f>IF(B42&gt;1,VLOOKUP(F42,Feuil2!$A$4:$F$11,3,0),"")</f>
        <v/>
      </c>
      <c r="S42" s="201" t="str">
        <f>IF(B42&gt;1,Feuil2!H53,"")</f>
        <v/>
      </c>
      <c r="T42" s="201" t="str">
        <f>IF(B42&gt;1,VLOOKUP(F42,Feuil2!$A$4:$F$11,4,0),"")</f>
        <v/>
      </c>
      <c r="U42" s="201" t="str">
        <f>IF(B42&gt;1,VLOOKUP(F42,Feuil2!$A$4:$F$11,2,0),"")</f>
        <v/>
      </c>
      <c r="V42" s="199" t="str">
        <f>IF(B42&gt;1,VLOOKUP(F42,Feuil2!$A$4:$F$11,5,0),"")</f>
        <v/>
      </c>
      <c r="W42" s="199" t="str">
        <f>IF(B42&gt;1,VLOOKUP(F42,Feuil2!$A$4:$F$11,6,0),"")</f>
        <v/>
      </c>
      <c r="X42" s="199" t="str">
        <f>IF(B42&gt;1,Feuil2!M53,"")</f>
        <v/>
      </c>
      <c r="Y42" s="199" t="str">
        <f>IF(B42&gt;0,VLOOKUP(P42,Feuil2!$K$16:$Q$21,7),"")</f>
        <v/>
      </c>
      <c r="Z42" s="199" t="str">
        <f>IF(B42&gt;1,Feuil2!N53,"")</f>
        <v/>
      </c>
      <c r="AA42" s="199" t="str">
        <f>IF(B42&gt;1,Feuil2!E53,"")</f>
        <v/>
      </c>
      <c r="AB42" s="199" t="str">
        <f>IF(B42&gt;1,Feuil2!O53,"")</f>
        <v/>
      </c>
      <c r="AC42" s="199"/>
      <c r="AD42" s="199"/>
      <c r="AE42" s="199"/>
      <c r="AF42" s="202"/>
      <c r="AG42" s="205"/>
      <c r="AH42" s="209"/>
      <c r="AI42" s="205"/>
      <c r="AJ42" s="206">
        <f>Feuil2!T53+IF(AC42&lt;&gt;"",INDEX(Feuil2!$W$16:$AS$23,MATCH(Feuil2!C53,Feuil2!$T$16:$T$23,0),MATCH(GENERAL!AC42,Feuil2!$W$14:$AS$14,0)),"0")*AD42</f>
        <v>0</v>
      </c>
      <c r="AK42" s="206">
        <f>'TOLE DE PROPRETEE'!W23</f>
        <v>0</v>
      </c>
      <c r="AL42" s="206">
        <f>'PROTECTION LATERAL'!W23</f>
        <v>0</v>
      </c>
      <c r="AM42" s="206">
        <f>SEPARATRICE!W23</f>
        <v>0</v>
      </c>
      <c r="AN42" s="206">
        <f t="shared" si="1"/>
        <v>0</v>
      </c>
      <c r="AO42" s="206"/>
      <c r="AP42" s="208"/>
      <c r="AS42" s="200"/>
      <c r="AT42" s="200"/>
      <c r="AU42" s="200"/>
      <c r="AV42" s="200"/>
    </row>
    <row r="43" spans="2:48" s="124" customFormat="1" x14ac:dyDescent="0.3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>
        <v>1</v>
      </c>
      <c r="N43" s="66" t="str">
        <f t="shared" si="0"/>
        <v/>
      </c>
      <c r="O43" s="201" t="str">
        <f>IF(B43&gt;1,Feuil2!K54,"")</f>
        <v/>
      </c>
      <c r="P43" s="201" t="str">
        <f>IF(B43&gt;1,Feuil2!J54,"")</f>
        <v/>
      </c>
      <c r="Q43" s="201" t="str">
        <f>IF(B43&gt;1,Feuil2!G54,"")</f>
        <v/>
      </c>
      <c r="R43" s="201" t="str">
        <f>IF(B43&gt;1,VLOOKUP(F43,Feuil2!$A$4:$F$11,3,0),"")</f>
        <v/>
      </c>
      <c r="S43" s="201" t="str">
        <f>IF(B43&gt;1,Feuil2!H54,"")</f>
        <v/>
      </c>
      <c r="T43" s="201" t="str">
        <f>IF(B43&gt;1,VLOOKUP(F43,Feuil2!$A$4:$F$11,4,0),"")</f>
        <v/>
      </c>
      <c r="U43" s="201" t="str">
        <f>IF(B43&gt;1,VLOOKUP(F43,Feuil2!$A$4:$F$11,2,0),"")</f>
        <v/>
      </c>
      <c r="V43" s="199" t="str">
        <f>IF(B43&gt;1,VLOOKUP(F43,Feuil2!$A$4:$F$11,5,0),"")</f>
        <v/>
      </c>
      <c r="W43" s="199" t="str">
        <f>IF(B43&gt;1,VLOOKUP(F43,Feuil2!$A$4:$F$11,6,0),"")</f>
        <v/>
      </c>
      <c r="X43" s="199" t="str">
        <f>IF(B43&gt;1,Feuil2!M54,"")</f>
        <v/>
      </c>
      <c r="Y43" s="199" t="str">
        <f>IF(B43&gt;0,VLOOKUP(P43,Feuil2!$K$16:$Q$21,7),"")</f>
        <v/>
      </c>
      <c r="Z43" s="199" t="str">
        <f>IF(B43&gt;1,Feuil2!N54,"")</f>
        <v/>
      </c>
      <c r="AA43" s="199" t="str">
        <f>IF(B43&gt;1,Feuil2!E54,"")</f>
        <v/>
      </c>
      <c r="AB43" s="199" t="str">
        <f>IF(B43&gt;1,Feuil2!O54,"")</f>
        <v/>
      </c>
      <c r="AC43" s="199"/>
      <c r="AD43" s="199"/>
      <c r="AE43" s="199"/>
      <c r="AF43" s="202"/>
      <c r="AG43" s="205"/>
      <c r="AH43" s="209"/>
      <c r="AI43" s="205"/>
      <c r="AJ43" s="206">
        <f>Feuil2!T54+IF(AC43&lt;&gt;"",INDEX(Feuil2!$W$16:$AS$23,MATCH(Feuil2!C54,Feuil2!$T$16:$T$23,0),MATCH(GENERAL!AC43,Feuil2!$W$14:$AS$14,0)),"0")*AD43</f>
        <v>0</v>
      </c>
      <c r="AK43" s="206">
        <f>'TOLE DE PROPRETEE'!W24</f>
        <v>0</v>
      </c>
      <c r="AL43" s="206">
        <f>'PROTECTION LATERAL'!W24</f>
        <v>0</v>
      </c>
      <c r="AM43" s="206">
        <f>SEPARATRICE!W24</f>
        <v>0</v>
      </c>
      <c r="AN43" s="206">
        <f t="shared" si="1"/>
        <v>0</v>
      </c>
      <c r="AO43" s="206"/>
      <c r="AP43" s="208"/>
      <c r="AS43" s="200"/>
      <c r="AT43" s="200"/>
      <c r="AU43" s="200"/>
      <c r="AV43" s="200"/>
    </row>
    <row r="44" spans="2:48" s="124" customFormat="1" x14ac:dyDescent="0.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>
        <v>1</v>
      </c>
      <c r="N44" s="66" t="str">
        <f t="shared" si="0"/>
        <v/>
      </c>
      <c r="O44" s="201" t="str">
        <f>IF(B44&gt;1,Feuil2!K55,"")</f>
        <v/>
      </c>
      <c r="P44" s="201" t="str">
        <f>IF(B44&gt;1,Feuil2!J55,"")</f>
        <v/>
      </c>
      <c r="Q44" s="201" t="str">
        <f>IF(B44&gt;1,Feuil2!G55,"")</f>
        <v/>
      </c>
      <c r="R44" s="201" t="str">
        <f>IF(B44&gt;1,VLOOKUP(F44,Feuil2!$A$4:$F$11,3,0),"")</f>
        <v/>
      </c>
      <c r="S44" s="201" t="str">
        <f>IF(B44&gt;1,Feuil2!H55,"")</f>
        <v/>
      </c>
      <c r="T44" s="201" t="str">
        <f>IF(B44&gt;1,VLOOKUP(F44,Feuil2!$A$4:$F$11,4,0),"")</f>
        <v/>
      </c>
      <c r="U44" s="201" t="str">
        <f>IF(B44&gt;1,VLOOKUP(F44,Feuil2!$A$4:$F$11,2,0),"")</f>
        <v/>
      </c>
      <c r="V44" s="199" t="str">
        <f>IF(B44&gt;1,VLOOKUP(F44,Feuil2!$A$4:$F$11,5,0),"")</f>
        <v/>
      </c>
      <c r="W44" s="199" t="str">
        <f>IF(B44&gt;1,VLOOKUP(F44,Feuil2!$A$4:$F$11,6,0),"")</f>
        <v/>
      </c>
      <c r="X44" s="199" t="str">
        <f>IF(B44&gt;1,Feuil2!M55,"")</f>
        <v/>
      </c>
      <c r="Y44" s="199" t="str">
        <f>IF(B44&gt;0,VLOOKUP(P44,Feuil2!$K$16:$Q$21,7),"")</f>
        <v/>
      </c>
      <c r="Z44" s="199" t="str">
        <f>IF(B44&gt;1,Feuil2!N55,"")</f>
        <v/>
      </c>
      <c r="AA44" s="199" t="str">
        <f>IF(B44&gt;1,Feuil2!E55,"")</f>
        <v/>
      </c>
      <c r="AB44" s="199" t="str">
        <f>IF(B44&gt;1,Feuil2!O55,"")</f>
        <v/>
      </c>
      <c r="AC44" s="199"/>
      <c r="AD44" s="199"/>
      <c r="AE44" s="199"/>
      <c r="AF44" s="202"/>
      <c r="AG44" s="205"/>
      <c r="AH44" s="209"/>
      <c r="AI44" s="205"/>
      <c r="AJ44" s="206">
        <f>Feuil2!T55+IF(AC44&lt;&gt;"",INDEX(Feuil2!$W$16:$AS$23,MATCH(Feuil2!C55,Feuil2!$T$16:$T$23,0),MATCH(GENERAL!AC44,Feuil2!$W$14:$AS$14,0)),"0")*AD44</f>
        <v>0</v>
      </c>
      <c r="AK44" s="206">
        <f>'TOLE DE PROPRETEE'!W25</f>
        <v>0</v>
      </c>
      <c r="AL44" s="206">
        <f>'PROTECTION LATERAL'!W25</f>
        <v>0</v>
      </c>
      <c r="AM44" s="206">
        <f>SEPARATRICE!W25</f>
        <v>0</v>
      </c>
      <c r="AN44" s="206">
        <f t="shared" si="1"/>
        <v>0</v>
      </c>
      <c r="AO44" s="206"/>
      <c r="AP44" s="208"/>
      <c r="AS44" s="200"/>
      <c r="AT44" s="200"/>
      <c r="AU44" s="200"/>
      <c r="AV44" s="200"/>
    </row>
    <row r="45" spans="2:48" s="124" customFormat="1" x14ac:dyDescent="0.3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 t="str">
        <f t="shared" si="0"/>
        <v/>
      </c>
      <c r="O45" s="201" t="str">
        <f>IF(B45&gt;1,Feuil2!K56,"")</f>
        <v/>
      </c>
      <c r="P45" s="201" t="str">
        <f>IF(B45&gt;1,Feuil2!J56,"")</f>
        <v/>
      </c>
      <c r="Q45" s="201" t="str">
        <f>IF(B45&gt;1,Feuil2!G56,"")</f>
        <v/>
      </c>
      <c r="R45" s="201" t="str">
        <f>IF(B45&gt;1,VLOOKUP(F45,Feuil2!$A$4:$F$11,3,0),"")</f>
        <v/>
      </c>
      <c r="S45" s="201" t="str">
        <f>IF(B45&gt;1,Feuil2!H56,"")</f>
        <v/>
      </c>
      <c r="T45" s="201" t="str">
        <f>IF(B45&gt;1,VLOOKUP(F45,Feuil2!$A$4:$F$11,4,0),"")</f>
        <v/>
      </c>
      <c r="U45" s="201" t="str">
        <f>IF(B45&gt;1,VLOOKUP(F45,Feuil2!$A$4:$F$11,2,0),"")</f>
        <v/>
      </c>
      <c r="V45" s="199" t="str">
        <f>IF(B45&gt;1,VLOOKUP(F45,Feuil2!$A$4:$F$11,5,0),"")</f>
        <v/>
      </c>
      <c r="W45" s="199" t="str">
        <f>IF(B45&gt;1,VLOOKUP(F45,Feuil2!$A$4:$F$11,6,0),"")</f>
        <v/>
      </c>
      <c r="X45" s="199" t="str">
        <f>IF(B45&gt;1,Feuil2!M56,"")</f>
        <v/>
      </c>
      <c r="Y45" s="199" t="str">
        <f>IF(B45&gt;0,VLOOKUP(P45,Feuil2!$K$16:$Q$21,7),"")</f>
        <v/>
      </c>
      <c r="Z45" s="199" t="str">
        <f>IF(B45&gt;1,Feuil2!N56,"")</f>
        <v/>
      </c>
      <c r="AA45" s="199" t="str">
        <f>IF(B45&gt;1,Feuil2!E56,"")</f>
        <v/>
      </c>
      <c r="AB45" s="199" t="str">
        <f>IF(B45&gt;1,Feuil2!O56,"")</f>
        <v/>
      </c>
      <c r="AC45" s="199"/>
      <c r="AD45" s="199"/>
      <c r="AE45" s="199"/>
      <c r="AF45" s="202"/>
      <c r="AG45" s="205"/>
      <c r="AH45" s="209"/>
      <c r="AI45" s="205"/>
      <c r="AJ45" s="206">
        <f>Feuil2!T56+IF(AC45&lt;&gt;"",INDEX(Feuil2!$W$16:$AS$23,MATCH(Feuil2!C56,Feuil2!$T$16:$T$23,0),MATCH(GENERAL!AC45,Feuil2!$W$14:$AS$14,0)),"0")*AD45</f>
        <v>0</v>
      </c>
      <c r="AK45" s="206">
        <f>'TOLE DE PROPRETEE'!W26</f>
        <v>0</v>
      </c>
      <c r="AL45" s="206">
        <f>'PROTECTION LATERAL'!W26</f>
        <v>0</v>
      </c>
      <c r="AM45" s="206">
        <f>SEPARATRICE!W26</f>
        <v>0</v>
      </c>
      <c r="AN45" s="206">
        <f t="shared" si="1"/>
        <v>0</v>
      </c>
      <c r="AO45" s="206"/>
      <c r="AP45" s="208"/>
      <c r="AS45" s="200"/>
      <c r="AT45" s="200"/>
      <c r="AU45" s="200"/>
      <c r="AV45" s="200"/>
    </row>
    <row r="46" spans="2:48" s="124" customFormat="1" x14ac:dyDescent="0.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 t="str">
        <f t="shared" si="0"/>
        <v/>
      </c>
      <c r="O46" s="201" t="str">
        <f>IF(B46&gt;1,Feuil2!K57,"")</f>
        <v/>
      </c>
      <c r="P46" s="201" t="str">
        <f>IF(B46&gt;1,Feuil2!J57,"")</f>
        <v/>
      </c>
      <c r="Q46" s="201" t="str">
        <f>IF(B46&gt;1,Feuil2!G57,"")</f>
        <v/>
      </c>
      <c r="R46" s="201" t="str">
        <f>IF(B46&gt;1,VLOOKUP(F46,Feuil2!$A$4:$F$11,3,0),"")</f>
        <v/>
      </c>
      <c r="S46" s="201" t="str">
        <f>IF(B46&gt;1,Feuil2!H57,"")</f>
        <v/>
      </c>
      <c r="T46" s="201" t="str">
        <f>IF(B46&gt;1,VLOOKUP(F46,Feuil2!$A$4:$F$11,4,0),"")</f>
        <v/>
      </c>
      <c r="U46" s="201" t="str">
        <f>IF(B46&gt;1,VLOOKUP(F46,Feuil2!$A$4:$F$11,2,0),"")</f>
        <v/>
      </c>
      <c r="V46" s="199" t="str">
        <f>IF(B46&gt;1,VLOOKUP(F46,Feuil2!$A$4:$F$11,5,0),"")</f>
        <v/>
      </c>
      <c r="W46" s="199" t="str">
        <f>IF(B46&gt;1,VLOOKUP(F46,Feuil2!$A$4:$F$11,6,0),"")</f>
        <v/>
      </c>
      <c r="X46" s="199" t="str">
        <f>IF(B46&gt;1,Feuil2!M57,"")</f>
        <v/>
      </c>
      <c r="Y46" s="199" t="str">
        <f>IF(B46&gt;0,VLOOKUP(P46,Feuil2!$K$16:$Q$21,7),"")</f>
        <v/>
      </c>
      <c r="Z46" s="199" t="str">
        <f>IF(B46&gt;1,Feuil2!N57,"")</f>
        <v/>
      </c>
      <c r="AA46" s="199" t="str">
        <f>IF(B46&gt;1,Feuil2!E57,"")</f>
        <v/>
      </c>
      <c r="AB46" s="199" t="str">
        <f>IF(B46&gt;1,Feuil2!O57,"")</f>
        <v/>
      </c>
      <c r="AC46" s="199"/>
      <c r="AD46" s="199"/>
      <c r="AE46" s="199"/>
      <c r="AF46" s="202"/>
      <c r="AG46" s="205"/>
      <c r="AH46" s="209"/>
      <c r="AI46" s="205"/>
      <c r="AJ46" s="206">
        <f>Feuil2!T57+IF(AC46&lt;&gt;"",INDEX(Feuil2!$W$16:$AS$23,MATCH(Feuil2!C57,Feuil2!$T$16:$T$23,0),MATCH(GENERAL!AC46,Feuil2!$W$14:$AS$14,0)),"0")*AD46</f>
        <v>0</v>
      </c>
      <c r="AK46" s="206">
        <f>'TOLE DE PROPRETEE'!W27</f>
        <v>0</v>
      </c>
      <c r="AL46" s="206">
        <f>'PROTECTION LATERAL'!W27</f>
        <v>0</v>
      </c>
      <c r="AM46" s="206">
        <f>SEPARATRICE!W27</f>
        <v>0</v>
      </c>
      <c r="AN46" s="206">
        <f t="shared" si="1"/>
        <v>0</v>
      </c>
      <c r="AO46" s="206"/>
      <c r="AP46" s="208"/>
      <c r="AS46" s="200"/>
      <c r="AT46" s="200"/>
      <c r="AU46" s="200"/>
      <c r="AV46" s="200"/>
    </row>
    <row r="47" spans="2:48" s="124" customFormat="1" x14ac:dyDescent="0.3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 t="str">
        <f t="shared" si="0"/>
        <v/>
      </c>
      <c r="O47" s="201" t="str">
        <f>IF(B47&gt;1,Feuil2!K58,"")</f>
        <v/>
      </c>
      <c r="P47" s="201" t="str">
        <f>IF(B47&gt;1,Feuil2!J58,"")</f>
        <v/>
      </c>
      <c r="Q47" s="201" t="str">
        <f>IF(B47&gt;1,Feuil2!G58,"")</f>
        <v/>
      </c>
      <c r="R47" s="201" t="str">
        <f>IF(B47&gt;1,VLOOKUP(F47,Feuil2!$A$4:$F$11,3,0),"")</f>
        <v/>
      </c>
      <c r="S47" s="201" t="str">
        <f>IF(B47&gt;1,Feuil2!H58,"")</f>
        <v/>
      </c>
      <c r="T47" s="201" t="str">
        <f>IF(B47&gt;1,VLOOKUP(F47,Feuil2!$A$4:$F$11,4,0),"")</f>
        <v/>
      </c>
      <c r="U47" s="201" t="str">
        <f>IF(B47&gt;1,VLOOKUP(F47,Feuil2!$A$4:$F$11,2,0),"")</f>
        <v/>
      </c>
      <c r="V47" s="199" t="str">
        <f>IF(B47&gt;1,VLOOKUP(F47,Feuil2!$A$4:$F$11,5,0),"")</f>
        <v/>
      </c>
      <c r="W47" s="199" t="str">
        <f>IF(B47&gt;1,VLOOKUP(F47,Feuil2!$A$4:$F$11,6,0),"")</f>
        <v/>
      </c>
      <c r="X47" s="199" t="str">
        <f>IF(B47&gt;1,Feuil2!M58,"")</f>
        <v/>
      </c>
      <c r="Y47" s="199" t="str">
        <f>IF(B47&gt;0,VLOOKUP(P47,Feuil2!$K$16:$Q$21,7),"")</f>
        <v/>
      </c>
      <c r="Z47" s="199" t="str">
        <f>IF(B47&gt;1,Feuil2!N58,"")</f>
        <v/>
      </c>
      <c r="AA47" s="199" t="str">
        <f>IF(B47&gt;1,Feuil2!E58,"")</f>
        <v/>
      </c>
      <c r="AB47" s="199" t="str">
        <f>IF(B47&gt;1,Feuil2!O58,"")</f>
        <v/>
      </c>
      <c r="AC47" s="199"/>
      <c r="AD47" s="199"/>
      <c r="AE47" s="199"/>
      <c r="AF47" s="202"/>
      <c r="AG47" s="205"/>
      <c r="AH47" s="209"/>
      <c r="AI47" s="205"/>
      <c r="AJ47" s="206">
        <f>Feuil2!T58+IF(AC47&lt;&gt;"",INDEX(Feuil2!$W$16:$AS$23,MATCH(Feuil2!C58,Feuil2!$T$16:$T$23,0),MATCH(GENERAL!AC47,Feuil2!$W$14:$AS$14,0)),"0")*AD47</f>
        <v>0</v>
      </c>
      <c r="AK47" s="206">
        <f>'TOLE DE PROPRETEE'!W28</f>
        <v>0</v>
      </c>
      <c r="AL47" s="206">
        <f>'PROTECTION LATERAL'!W28</f>
        <v>0</v>
      </c>
      <c r="AM47" s="206">
        <f>SEPARATRICE!W28</f>
        <v>0</v>
      </c>
      <c r="AN47" s="206">
        <f t="shared" si="1"/>
        <v>0</v>
      </c>
      <c r="AO47" s="206"/>
      <c r="AP47" s="208"/>
      <c r="AS47" s="200"/>
      <c r="AT47" s="200"/>
      <c r="AU47" s="200"/>
      <c r="AV47" s="200"/>
    </row>
    <row r="48" spans="2:48" s="124" customFormat="1" x14ac:dyDescent="0.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 t="str">
        <f t="shared" si="0"/>
        <v/>
      </c>
      <c r="O48" s="201" t="str">
        <f>IF(B48&gt;1,Feuil2!K59,"")</f>
        <v/>
      </c>
      <c r="P48" s="201" t="str">
        <f>IF(B48&gt;1,Feuil2!J59,"")</f>
        <v/>
      </c>
      <c r="Q48" s="201" t="str">
        <f>IF(B48&gt;1,Feuil2!G59,"")</f>
        <v/>
      </c>
      <c r="R48" s="201" t="str">
        <f>IF(B48&gt;1,VLOOKUP(F48,Feuil2!$A$4:$F$11,3,0),"")</f>
        <v/>
      </c>
      <c r="S48" s="201" t="str">
        <f>IF(B48&gt;1,Feuil2!H59,"")</f>
        <v/>
      </c>
      <c r="T48" s="201" t="str">
        <f>IF(B48&gt;1,VLOOKUP(F48,Feuil2!$A$4:$F$11,4,0),"")</f>
        <v/>
      </c>
      <c r="U48" s="201" t="str">
        <f>IF(B48&gt;1,VLOOKUP(F48,Feuil2!$A$4:$F$11,2,0),"")</f>
        <v/>
      </c>
      <c r="V48" s="199" t="str">
        <f>IF(B48&gt;1,VLOOKUP(F48,Feuil2!$A$4:$F$11,5,0),"")</f>
        <v/>
      </c>
      <c r="W48" s="199" t="str">
        <f>IF(B48&gt;1,VLOOKUP(F48,Feuil2!$A$4:$F$11,6,0),"")</f>
        <v/>
      </c>
      <c r="X48" s="199" t="str">
        <f>IF(B48&gt;1,Feuil2!M59,"")</f>
        <v/>
      </c>
      <c r="Y48" s="199" t="str">
        <f>IF(B48&gt;0,VLOOKUP(P48,Feuil2!$K$16:$Q$21,7),"")</f>
        <v/>
      </c>
      <c r="Z48" s="199" t="str">
        <f>IF(B48&gt;1,Feuil2!N59,"")</f>
        <v/>
      </c>
      <c r="AA48" s="199" t="str">
        <f>IF(B48&gt;1,Feuil2!E59,"")</f>
        <v/>
      </c>
      <c r="AB48" s="199" t="str">
        <f>IF(B48&gt;1,Feuil2!O59,"")</f>
        <v/>
      </c>
      <c r="AC48" s="199"/>
      <c r="AD48" s="199"/>
      <c r="AE48" s="199"/>
      <c r="AF48" s="202"/>
      <c r="AG48" s="205"/>
      <c r="AH48" s="209"/>
      <c r="AI48" s="205"/>
      <c r="AJ48" s="206">
        <f>Feuil2!T59+IF(AC48&lt;&gt;"",INDEX(Feuil2!$W$16:$AS$23,MATCH(Feuil2!C59,Feuil2!$T$16:$T$23,0),MATCH(GENERAL!AC48,Feuil2!$W$14:$AS$14,0)),"0")*AD48</f>
        <v>0</v>
      </c>
      <c r="AK48" s="206">
        <f>'TOLE DE PROPRETEE'!W29</f>
        <v>0</v>
      </c>
      <c r="AL48" s="206">
        <f>'PROTECTION LATERAL'!W29</f>
        <v>0</v>
      </c>
      <c r="AM48" s="206">
        <f>SEPARATRICE!W29</f>
        <v>0</v>
      </c>
      <c r="AN48" s="206">
        <f t="shared" si="1"/>
        <v>0</v>
      </c>
      <c r="AO48" s="206"/>
      <c r="AP48" s="208"/>
      <c r="AS48" s="200"/>
      <c r="AT48" s="200"/>
      <c r="AU48" s="200"/>
      <c r="AV48" s="200"/>
    </row>
    <row r="49" spans="2:48" s="124" customFormat="1" x14ac:dyDescent="0.3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 t="str">
        <f t="shared" si="0"/>
        <v/>
      </c>
      <c r="O49" s="201" t="str">
        <f>IF(B49&gt;1,Feuil2!K60,"")</f>
        <v/>
      </c>
      <c r="P49" s="201" t="str">
        <f>IF(B49&gt;1,Feuil2!J60,"")</f>
        <v/>
      </c>
      <c r="Q49" s="201" t="str">
        <f>IF(B49&gt;1,Feuil2!G60,"")</f>
        <v/>
      </c>
      <c r="R49" s="201" t="str">
        <f>IF(B49&gt;1,VLOOKUP(F49,Feuil2!$A$4:$F$11,3,0),"")</f>
        <v/>
      </c>
      <c r="S49" s="201" t="str">
        <f>IF(B49&gt;1,Feuil2!H60,"")</f>
        <v/>
      </c>
      <c r="T49" s="201" t="str">
        <f>IF(B49&gt;1,VLOOKUP(F49,Feuil2!$A$4:$F$11,4,0),"")</f>
        <v/>
      </c>
      <c r="U49" s="201" t="str">
        <f>IF(B49&gt;1,VLOOKUP(F49,Feuil2!$A$4:$F$11,2,0),"")</f>
        <v/>
      </c>
      <c r="V49" s="199" t="str">
        <f>IF(B49&gt;1,VLOOKUP(F49,Feuil2!$A$4:$F$11,5,0),"")</f>
        <v/>
      </c>
      <c r="W49" s="199" t="str">
        <f>IF(B49&gt;1,VLOOKUP(F49,Feuil2!$A$4:$F$11,6,0),"")</f>
        <v/>
      </c>
      <c r="X49" s="199" t="str">
        <f>IF(B49&gt;1,Feuil2!M60,"")</f>
        <v/>
      </c>
      <c r="Y49" s="199" t="str">
        <f>IF(B49&gt;0,VLOOKUP(P49,Feuil2!$K$16:$Q$21,7),"")</f>
        <v/>
      </c>
      <c r="Z49" s="199" t="str">
        <f>IF(B49&gt;1,Feuil2!N60,"")</f>
        <v/>
      </c>
      <c r="AA49" s="199" t="str">
        <f>IF(B49&gt;1,Feuil2!E60,"")</f>
        <v/>
      </c>
      <c r="AB49" s="199" t="str">
        <f>IF(B49&gt;1,Feuil2!O60,"")</f>
        <v/>
      </c>
      <c r="AC49" s="199"/>
      <c r="AD49" s="199"/>
      <c r="AE49" s="199"/>
      <c r="AF49" s="202"/>
      <c r="AG49" s="205"/>
      <c r="AH49" s="209"/>
      <c r="AI49" s="205"/>
      <c r="AJ49" s="206">
        <f>Feuil2!T60+IF(AC49&lt;&gt;"",INDEX(Feuil2!$W$16:$AS$23,MATCH(Feuil2!C60,Feuil2!$T$16:$T$23,0),MATCH(GENERAL!AC49,Feuil2!$W$14:$AS$14,0)),"0")*AD49</f>
        <v>0</v>
      </c>
      <c r="AK49" s="206">
        <f>'TOLE DE PROPRETEE'!W30</f>
        <v>0</v>
      </c>
      <c r="AL49" s="206">
        <f>'PROTECTION LATERAL'!W30</f>
        <v>0</v>
      </c>
      <c r="AM49" s="206">
        <f>SEPARATRICE!W30</f>
        <v>0</v>
      </c>
      <c r="AN49" s="206">
        <f t="shared" si="1"/>
        <v>0</v>
      </c>
      <c r="AO49" s="206"/>
      <c r="AP49" s="208"/>
      <c r="AS49" s="200"/>
      <c r="AT49" s="200"/>
      <c r="AU49" s="200"/>
      <c r="AV49" s="200"/>
    </row>
    <row r="50" spans="2:48" s="124" customFormat="1" x14ac:dyDescent="0.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 t="str">
        <f t="shared" si="0"/>
        <v/>
      </c>
      <c r="O50" s="201" t="str">
        <f>IF(B50&gt;1,Feuil2!K61,"")</f>
        <v/>
      </c>
      <c r="P50" s="201" t="str">
        <f>IF(B50&gt;1,Feuil2!J61,"")</f>
        <v/>
      </c>
      <c r="Q50" s="201" t="str">
        <f>IF(B50&gt;1,Feuil2!G61,"")</f>
        <v/>
      </c>
      <c r="R50" s="201" t="str">
        <f>IF(B50&gt;1,VLOOKUP(F50,Feuil2!$A$4:$F$11,3,0),"")</f>
        <v/>
      </c>
      <c r="S50" s="201" t="str">
        <f>IF(B50&gt;1,Feuil2!H61,"")</f>
        <v/>
      </c>
      <c r="T50" s="201" t="str">
        <f>IF(B50&gt;1,VLOOKUP(F50,Feuil2!$A$4:$F$11,4,0),"")</f>
        <v/>
      </c>
      <c r="U50" s="201" t="str">
        <f>IF(B50&gt;1,VLOOKUP(F50,Feuil2!$A$4:$F$11,2,0),"")</f>
        <v/>
      </c>
      <c r="V50" s="199" t="str">
        <f>IF(B50&gt;1,VLOOKUP(F50,Feuil2!$A$4:$F$11,5,0),"")</f>
        <v/>
      </c>
      <c r="W50" s="199" t="str">
        <f>IF(B50&gt;1,VLOOKUP(F50,Feuil2!$A$4:$F$11,6,0),"")</f>
        <v/>
      </c>
      <c r="X50" s="199" t="str">
        <f>IF(B50&gt;1,Feuil2!M61,"")</f>
        <v/>
      </c>
      <c r="Y50" s="199" t="str">
        <f>IF(B50&gt;0,VLOOKUP(P50,Feuil2!$K$16:$Q$21,7),"")</f>
        <v/>
      </c>
      <c r="Z50" s="199" t="str">
        <f>IF(B50&gt;1,Feuil2!N61,"")</f>
        <v/>
      </c>
      <c r="AA50" s="199" t="str">
        <f>IF(B50&gt;1,Feuil2!E61,"")</f>
        <v/>
      </c>
      <c r="AB50" s="199" t="str">
        <f>IF(B50&gt;1,Feuil2!O61,"")</f>
        <v/>
      </c>
      <c r="AC50" s="199"/>
      <c r="AD50" s="199"/>
      <c r="AE50" s="199"/>
      <c r="AF50" s="202"/>
      <c r="AG50" s="205"/>
      <c r="AH50" s="209"/>
      <c r="AI50" s="205"/>
      <c r="AJ50" s="206">
        <f>Feuil2!T61+IF(AC50&lt;&gt;"",INDEX(Feuil2!$W$16:$AS$23,MATCH(Feuil2!C61,Feuil2!$T$16:$T$23,0),MATCH(GENERAL!AC50,Feuil2!$W$14:$AS$14,0)),"0")*AD50</f>
        <v>0</v>
      </c>
      <c r="AK50" s="206">
        <f>'TOLE DE PROPRETEE'!W31</f>
        <v>0</v>
      </c>
      <c r="AL50" s="206">
        <f>'PROTECTION LATERAL'!W31</f>
        <v>0</v>
      </c>
      <c r="AM50" s="206">
        <f>SEPARATRICE!W31</f>
        <v>0</v>
      </c>
      <c r="AN50" s="206">
        <f t="shared" si="1"/>
        <v>0</v>
      </c>
      <c r="AO50" s="206"/>
      <c r="AP50" s="208"/>
      <c r="AS50" s="200"/>
      <c r="AT50" s="200"/>
      <c r="AU50" s="200"/>
      <c r="AV50" s="200"/>
    </row>
    <row r="51" spans="2:48" s="124" customFormat="1" x14ac:dyDescent="0.3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 t="str">
        <f t="shared" si="0"/>
        <v/>
      </c>
      <c r="O51" s="201" t="str">
        <f>IF(B51&gt;1,Feuil2!K62,"")</f>
        <v/>
      </c>
      <c r="P51" s="201" t="str">
        <f>IF(B51&gt;1,Feuil2!J62,"")</f>
        <v/>
      </c>
      <c r="Q51" s="201" t="str">
        <f>IF(B51&gt;1,Feuil2!G62,"")</f>
        <v/>
      </c>
      <c r="R51" s="201" t="str">
        <f>IF(B51&gt;1,VLOOKUP(F51,Feuil2!$A$4:$F$11,3,0),"")</f>
        <v/>
      </c>
      <c r="S51" s="201" t="str">
        <f>IF(B51&gt;1,Feuil2!H62,"")</f>
        <v/>
      </c>
      <c r="T51" s="201" t="str">
        <f>IF(B51&gt;1,VLOOKUP(F51,Feuil2!$A$4:$F$11,4,0),"")</f>
        <v/>
      </c>
      <c r="U51" s="201" t="str">
        <f>IF(B51&gt;1,VLOOKUP(F51,Feuil2!$A$4:$F$11,2,0),"")</f>
        <v/>
      </c>
      <c r="V51" s="199" t="str">
        <f>IF(B51&gt;1,VLOOKUP(F51,Feuil2!$A$4:$F$11,5,0),"")</f>
        <v/>
      </c>
      <c r="W51" s="199" t="str">
        <f>IF(B51&gt;1,VLOOKUP(F51,Feuil2!$A$4:$F$11,6,0),"")</f>
        <v/>
      </c>
      <c r="X51" s="199" t="str">
        <f>IF(B51&gt;1,Feuil2!M62,"")</f>
        <v/>
      </c>
      <c r="Y51" s="199" t="str">
        <f>IF(B51&gt;0,VLOOKUP(P51,Feuil2!$K$16:$Q$21,7),"")</f>
        <v/>
      </c>
      <c r="Z51" s="199" t="str">
        <f>IF(B51&gt;1,Feuil2!N62,"")</f>
        <v/>
      </c>
      <c r="AA51" s="199" t="str">
        <f>IF(B51&gt;1,Feuil2!E62,"")</f>
        <v/>
      </c>
      <c r="AB51" s="199" t="str">
        <f>IF(B51&gt;1,Feuil2!O62,"")</f>
        <v/>
      </c>
      <c r="AC51" s="199"/>
      <c r="AD51" s="199"/>
      <c r="AE51" s="199"/>
      <c r="AF51" s="202"/>
      <c r="AG51" s="205"/>
      <c r="AH51" s="209"/>
      <c r="AI51" s="205"/>
      <c r="AJ51" s="206">
        <f>Feuil2!T62+IF(AC51&lt;&gt;"",INDEX(Feuil2!$W$16:$AS$23,MATCH(Feuil2!C62,Feuil2!$T$16:$T$23,0),MATCH(GENERAL!AC51,Feuil2!$W$14:$AS$14,0)),"0")*AD51</f>
        <v>0</v>
      </c>
      <c r="AK51" s="206">
        <f>'TOLE DE PROPRETEE'!W32</f>
        <v>0</v>
      </c>
      <c r="AL51" s="206">
        <f>'PROTECTION LATERAL'!W32</f>
        <v>0</v>
      </c>
      <c r="AM51" s="206">
        <f>SEPARATRICE!W32</f>
        <v>0</v>
      </c>
      <c r="AN51" s="206">
        <f t="shared" si="1"/>
        <v>0</v>
      </c>
      <c r="AO51" s="206"/>
      <c r="AP51" s="208"/>
      <c r="AS51" s="200"/>
      <c r="AT51" s="200"/>
      <c r="AU51" s="200"/>
      <c r="AV51" s="200"/>
    </row>
    <row r="52" spans="2:48" s="124" customFormat="1" x14ac:dyDescent="0.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 t="str">
        <f t="shared" si="0"/>
        <v/>
      </c>
      <c r="O52" s="201" t="str">
        <f>IF(B52&gt;1,Feuil2!K63,"")</f>
        <v/>
      </c>
      <c r="P52" s="201" t="str">
        <f>IF(B52&gt;1,Feuil2!J63,"")</f>
        <v/>
      </c>
      <c r="Q52" s="201" t="str">
        <f>IF(B52&gt;1,Feuil2!G63,"")</f>
        <v/>
      </c>
      <c r="R52" s="201" t="str">
        <f>IF(B52&gt;1,VLOOKUP(F52,Feuil2!$A$4:$F$11,3,0),"")</f>
        <v/>
      </c>
      <c r="S52" s="201" t="str">
        <f>IF(B52&gt;1,Feuil2!H63,"")</f>
        <v/>
      </c>
      <c r="T52" s="201" t="str">
        <f>IF(B52&gt;1,VLOOKUP(F52,Feuil2!$A$4:$F$11,4,0),"")</f>
        <v/>
      </c>
      <c r="U52" s="201" t="str">
        <f>IF(B52&gt;1,VLOOKUP(F52,Feuil2!$A$4:$F$11,2,0),"")</f>
        <v/>
      </c>
      <c r="V52" s="199" t="str">
        <f>IF(B52&gt;1,VLOOKUP(F52,Feuil2!$A$4:$F$11,5,0),"")</f>
        <v/>
      </c>
      <c r="W52" s="199" t="str">
        <f>IF(B52&gt;1,VLOOKUP(F52,Feuil2!$A$4:$F$11,6,0),"")</f>
        <v/>
      </c>
      <c r="X52" s="199" t="str">
        <f>IF(B52&gt;1,Feuil2!M63,"")</f>
        <v/>
      </c>
      <c r="Y52" s="199" t="str">
        <f>IF(B52&gt;0,VLOOKUP(P52,Feuil2!$K$16:$Q$21,7),"")</f>
        <v/>
      </c>
      <c r="Z52" s="199" t="str">
        <f>IF(B52&gt;1,Feuil2!N63,"")</f>
        <v/>
      </c>
      <c r="AA52" s="199" t="str">
        <f>IF(B52&gt;1,Feuil2!E63,"")</f>
        <v/>
      </c>
      <c r="AB52" s="199" t="str">
        <f>IF(B52&gt;1,Feuil2!O63,"")</f>
        <v/>
      </c>
      <c r="AC52" s="199"/>
      <c r="AD52" s="199"/>
      <c r="AE52" s="199"/>
      <c r="AF52" s="202"/>
      <c r="AG52" s="205"/>
      <c r="AH52" s="209"/>
      <c r="AI52" s="205"/>
      <c r="AJ52" s="206">
        <f>Feuil2!T63+IF(AC52&lt;&gt;"",INDEX(Feuil2!$W$16:$AS$23,MATCH(Feuil2!C63,Feuil2!$T$16:$T$23,0),MATCH(GENERAL!AC52,Feuil2!$W$14:$AS$14,0)),"0")*AD52</f>
        <v>0</v>
      </c>
      <c r="AK52" s="206">
        <f>'TOLE DE PROPRETEE'!W33</f>
        <v>0</v>
      </c>
      <c r="AL52" s="206">
        <f>'PROTECTION LATERAL'!W33</f>
        <v>0</v>
      </c>
      <c r="AM52" s="206">
        <f>SEPARATRICE!W33</f>
        <v>0</v>
      </c>
      <c r="AN52" s="206">
        <f t="shared" si="1"/>
        <v>0</v>
      </c>
      <c r="AO52" s="206"/>
      <c r="AP52" s="208"/>
      <c r="AS52" s="200"/>
      <c r="AT52" s="200"/>
      <c r="AU52" s="200"/>
      <c r="AV52" s="200"/>
    </row>
    <row r="53" spans="2:48" s="124" customFormat="1" x14ac:dyDescent="0.3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 t="str">
        <f t="shared" si="0"/>
        <v/>
      </c>
      <c r="O53" s="201" t="str">
        <f>IF(B53&gt;1,Feuil2!K64,"")</f>
        <v/>
      </c>
      <c r="P53" s="201" t="str">
        <f>IF(B53&gt;1,Feuil2!J64,"")</f>
        <v/>
      </c>
      <c r="Q53" s="201" t="str">
        <f>IF(B53&gt;1,Feuil2!G64,"")</f>
        <v/>
      </c>
      <c r="R53" s="201" t="str">
        <f>IF(B53&gt;1,VLOOKUP(F53,Feuil2!$A$4:$F$11,3,0),"")</f>
        <v/>
      </c>
      <c r="S53" s="201" t="str">
        <f>IF(B53&gt;1,Feuil2!H64,"")</f>
        <v/>
      </c>
      <c r="T53" s="201" t="str">
        <f>IF(B53&gt;1,VLOOKUP(F53,Feuil2!$A$4:$F$11,4,0),"")</f>
        <v/>
      </c>
      <c r="U53" s="201" t="str">
        <f>IF(B53&gt;1,VLOOKUP(F53,Feuil2!$A$4:$F$11,2,0),"")</f>
        <v/>
      </c>
      <c r="V53" s="199" t="str">
        <f>IF(B53&gt;1,VLOOKUP(F53,Feuil2!$A$4:$F$11,5,0),"")</f>
        <v/>
      </c>
      <c r="W53" s="199" t="str">
        <f>IF(B53&gt;1,VLOOKUP(F53,Feuil2!$A$4:$F$11,6,0),"")</f>
        <v/>
      </c>
      <c r="X53" s="199" t="str">
        <f>IF(B53&gt;1,Feuil2!M64,"")</f>
        <v/>
      </c>
      <c r="Y53" s="199" t="str">
        <f>IF(B53&gt;0,VLOOKUP(P53,Feuil2!$K$16:$Q$21,7),"")</f>
        <v/>
      </c>
      <c r="Z53" s="199" t="str">
        <f>IF(B53&gt;1,Feuil2!N64,"")</f>
        <v/>
      </c>
      <c r="AA53" s="199" t="str">
        <f>IF(B53&gt;1,Feuil2!E64,"")</f>
        <v/>
      </c>
      <c r="AB53" s="199" t="str">
        <f>IF(B53&gt;1,Feuil2!O64,"")</f>
        <v/>
      </c>
      <c r="AC53" s="199"/>
      <c r="AD53" s="199"/>
      <c r="AE53" s="199"/>
      <c r="AF53" s="202"/>
      <c r="AG53" s="205"/>
      <c r="AH53" s="209"/>
      <c r="AI53" s="205"/>
      <c r="AJ53" s="206">
        <f>Feuil2!T64+IF(AC53&lt;&gt;"",INDEX(Feuil2!$W$16:$AS$23,MATCH(Feuil2!C64,Feuil2!$T$16:$T$23,0),MATCH(GENERAL!AC53,Feuil2!$W$14:$AS$14,0)),"0")*AD53</f>
        <v>0</v>
      </c>
      <c r="AK53" s="206">
        <f>'TOLE DE PROPRETEE'!W34</f>
        <v>0</v>
      </c>
      <c r="AL53" s="206">
        <f>'PROTECTION LATERAL'!W34</f>
        <v>0</v>
      </c>
      <c r="AM53" s="206">
        <f>SEPARATRICE!W34</f>
        <v>0</v>
      </c>
      <c r="AN53" s="206">
        <f t="shared" si="1"/>
        <v>0</v>
      </c>
      <c r="AO53" s="206"/>
      <c r="AP53" s="208"/>
      <c r="AS53" s="200"/>
      <c r="AT53" s="200"/>
      <c r="AU53" s="200"/>
      <c r="AV53" s="200"/>
    </row>
    <row r="54" spans="2:48" s="124" customFormat="1" x14ac:dyDescent="0.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 t="str">
        <f t="shared" si="0"/>
        <v/>
      </c>
      <c r="O54" s="201" t="str">
        <f>IF(B54&gt;1,Feuil2!K65,"")</f>
        <v/>
      </c>
      <c r="P54" s="201" t="str">
        <f>IF(B54&gt;1,Feuil2!J65,"")</f>
        <v/>
      </c>
      <c r="Q54" s="201" t="str">
        <f>IF(B54&gt;1,Feuil2!G65,"")</f>
        <v/>
      </c>
      <c r="R54" s="201" t="str">
        <f>IF(B54&gt;1,VLOOKUP(F54,Feuil2!$A$4:$F$11,3,0),"")</f>
        <v/>
      </c>
      <c r="S54" s="201" t="str">
        <f>IF(B54&gt;1,Feuil2!H65,"")</f>
        <v/>
      </c>
      <c r="T54" s="201" t="str">
        <f>IF(B54&gt;1,VLOOKUP(F54,Feuil2!$A$4:$F$11,4,0),"")</f>
        <v/>
      </c>
      <c r="U54" s="201" t="str">
        <f>IF(B54&gt;1,VLOOKUP(F54,Feuil2!$A$4:$F$11,2,0),"")</f>
        <v/>
      </c>
      <c r="V54" s="199" t="str">
        <f>IF(B54&gt;1,VLOOKUP(F54,Feuil2!$A$4:$F$11,5,0),"")</f>
        <v/>
      </c>
      <c r="W54" s="199" t="str">
        <f>IF(B54&gt;1,VLOOKUP(F54,Feuil2!$A$4:$F$11,6,0),"")</f>
        <v/>
      </c>
      <c r="X54" s="199" t="str">
        <f>IF(B54&gt;1,Feuil2!M65,"")</f>
        <v/>
      </c>
      <c r="Y54" s="199" t="str">
        <f>IF(B54&gt;0,VLOOKUP(P54,Feuil2!$K$16:$Q$21,7),"")</f>
        <v/>
      </c>
      <c r="Z54" s="199" t="str">
        <f>IF(B54&gt;1,Feuil2!N65,"")</f>
        <v/>
      </c>
      <c r="AA54" s="199" t="str">
        <f>IF(B54&gt;1,Feuil2!E65,"")</f>
        <v/>
      </c>
      <c r="AB54" s="199" t="str">
        <f>IF(B54&gt;1,Feuil2!O65,"")</f>
        <v/>
      </c>
      <c r="AC54" s="199"/>
      <c r="AD54" s="199"/>
      <c r="AE54" s="199"/>
      <c r="AF54" s="202"/>
      <c r="AG54" s="205"/>
      <c r="AH54" s="209"/>
      <c r="AI54" s="205"/>
      <c r="AJ54" s="206">
        <f>Feuil2!T65+IF(AC54&lt;&gt;"",INDEX(Feuil2!$W$16:$AS$23,MATCH(Feuil2!C65,Feuil2!$T$16:$T$23,0),MATCH(GENERAL!AC54,Feuil2!$W$14:$AS$14,0)),"0")*AD54</f>
        <v>0</v>
      </c>
      <c r="AK54" s="206">
        <f>'TOLE DE PROPRETEE'!W35</f>
        <v>0</v>
      </c>
      <c r="AL54" s="206">
        <f>'PROTECTION LATERAL'!W35</f>
        <v>0</v>
      </c>
      <c r="AM54" s="206">
        <f>SEPARATRICE!W35</f>
        <v>0</v>
      </c>
      <c r="AN54" s="206">
        <f t="shared" si="1"/>
        <v>0</v>
      </c>
      <c r="AO54" s="206"/>
      <c r="AP54" s="208"/>
      <c r="AS54" s="200"/>
      <c r="AT54" s="200"/>
      <c r="AU54" s="200"/>
      <c r="AV54" s="200"/>
    </row>
    <row r="55" spans="2:48" s="124" customFormat="1" x14ac:dyDescent="0.3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 t="str">
        <f t="shared" si="0"/>
        <v/>
      </c>
      <c r="O55" s="201" t="str">
        <f>IF(B55&gt;1,Feuil2!K66,"")</f>
        <v/>
      </c>
      <c r="P55" s="201" t="str">
        <f>IF(B55&gt;1,Feuil2!J66,"")</f>
        <v/>
      </c>
      <c r="Q55" s="201" t="str">
        <f>IF(B55&gt;1,Feuil2!G66,"")</f>
        <v/>
      </c>
      <c r="R55" s="201" t="str">
        <f>IF(B55&gt;1,VLOOKUP(F55,Feuil2!$A$4:$F$11,3,0),"")</f>
        <v/>
      </c>
      <c r="S55" s="201" t="str">
        <f>IF(B55&gt;1,Feuil2!H66,"")</f>
        <v/>
      </c>
      <c r="T55" s="201" t="str">
        <f>IF(B55&gt;1,VLOOKUP(F55,Feuil2!$A$4:$F$11,4,0),"")</f>
        <v/>
      </c>
      <c r="U55" s="201" t="str">
        <f>IF(B55&gt;1,VLOOKUP(F55,Feuil2!$A$4:$F$11,2,0),"")</f>
        <v/>
      </c>
      <c r="V55" s="199" t="str">
        <f>IF(B55&gt;1,VLOOKUP(F55,Feuil2!$A$4:$F$11,5,0),"")</f>
        <v/>
      </c>
      <c r="W55" s="199" t="str">
        <f>IF(B55&gt;1,VLOOKUP(F55,Feuil2!$A$4:$F$11,6,0),"")</f>
        <v/>
      </c>
      <c r="X55" s="199" t="str">
        <f>IF(B55&gt;1,Feuil2!M66,"")</f>
        <v/>
      </c>
      <c r="Y55" s="199" t="str">
        <f>IF(B55&gt;0,VLOOKUP(P55,Feuil2!$K$16:$Q$21,7),"")</f>
        <v/>
      </c>
      <c r="Z55" s="199" t="str">
        <f>IF(B55&gt;1,Feuil2!N66,"")</f>
        <v/>
      </c>
      <c r="AA55" s="199" t="str">
        <f>IF(B55&gt;1,Feuil2!E66,"")</f>
        <v/>
      </c>
      <c r="AB55" s="199" t="str">
        <f>IF(B55&gt;1,Feuil2!O66,"")</f>
        <v/>
      </c>
      <c r="AC55" s="199"/>
      <c r="AD55" s="199"/>
      <c r="AE55" s="199"/>
      <c r="AF55" s="202"/>
      <c r="AG55" s="205"/>
      <c r="AH55" s="209"/>
      <c r="AI55" s="205"/>
      <c r="AJ55" s="206">
        <f>Feuil2!T66+IF(AC55&lt;&gt;"",INDEX(Feuil2!$W$16:$AS$23,MATCH(Feuil2!C66,Feuil2!$T$16:$T$23,0),MATCH(GENERAL!AC55,Feuil2!$W$14:$AS$14,0)),"0")*AD55</f>
        <v>0</v>
      </c>
      <c r="AK55" s="206">
        <f>'TOLE DE PROPRETEE'!W36</f>
        <v>0</v>
      </c>
      <c r="AL55" s="206">
        <f>'PROTECTION LATERAL'!W36</f>
        <v>0</v>
      </c>
      <c r="AM55" s="206">
        <f>SEPARATRICE!W36</f>
        <v>0</v>
      </c>
      <c r="AN55" s="206">
        <f t="shared" si="1"/>
        <v>0</v>
      </c>
      <c r="AO55" s="206"/>
      <c r="AP55" s="208"/>
      <c r="AS55" s="200"/>
      <c r="AT55" s="200"/>
      <c r="AU55" s="200"/>
      <c r="AV55" s="200"/>
    </row>
    <row r="56" spans="2:48" s="124" customFormat="1" x14ac:dyDescent="0.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 t="str">
        <f t="shared" si="0"/>
        <v/>
      </c>
      <c r="O56" s="201" t="str">
        <f>IF(B56&gt;1,Feuil2!K67,"")</f>
        <v/>
      </c>
      <c r="P56" s="201" t="str">
        <f>IF(B56&gt;1,Feuil2!J67,"")</f>
        <v/>
      </c>
      <c r="Q56" s="201" t="str">
        <f>IF(B56&gt;1,Feuil2!G67,"")</f>
        <v/>
      </c>
      <c r="R56" s="201" t="str">
        <f>IF(B56&gt;1,VLOOKUP(F56,Feuil2!$A$4:$F$11,3,0),"")</f>
        <v/>
      </c>
      <c r="S56" s="201" t="str">
        <f>IF(B56&gt;1,Feuil2!H67,"")</f>
        <v/>
      </c>
      <c r="T56" s="201" t="str">
        <f>IF(B56&gt;1,VLOOKUP(F56,Feuil2!$A$4:$F$11,4,0),"")</f>
        <v/>
      </c>
      <c r="U56" s="201" t="str">
        <f>IF(B56&gt;1,VLOOKUP(F56,Feuil2!$A$4:$F$11,2,0),"")</f>
        <v/>
      </c>
      <c r="V56" s="199" t="str">
        <f>IF(B56&gt;1,VLOOKUP(F56,Feuil2!$A$4:$F$11,5,0),"")</f>
        <v/>
      </c>
      <c r="W56" s="199" t="str">
        <f>IF(B56&gt;1,VLOOKUP(F56,Feuil2!$A$4:$F$11,6,0),"")</f>
        <v/>
      </c>
      <c r="X56" s="199" t="str">
        <f>IF(B56&gt;1,Feuil2!M67,"")</f>
        <v/>
      </c>
      <c r="Y56" s="199" t="str">
        <f>IF(B56&gt;0,VLOOKUP(P56,Feuil2!$K$16:$Q$21,7),"")</f>
        <v/>
      </c>
      <c r="Z56" s="199" t="str">
        <f>IF(B56&gt;1,Feuil2!N67,"")</f>
        <v/>
      </c>
      <c r="AA56" s="199" t="str">
        <f>IF(B56&gt;1,Feuil2!E67,"")</f>
        <v/>
      </c>
      <c r="AB56" s="199" t="str">
        <f>IF(B56&gt;1,Feuil2!O67,"")</f>
        <v/>
      </c>
      <c r="AC56" s="199"/>
      <c r="AD56" s="199"/>
      <c r="AE56" s="199"/>
      <c r="AF56" s="202"/>
      <c r="AG56" s="205"/>
      <c r="AH56" s="209"/>
      <c r="AI56" s="205"/>
      <c r="AJ56" s="206">
        <f>Feuil2!T67+IF(AC56&lt;&gt;"",INDEX(Feuil2!$W$16:$AS$23,MATCH(Feuil2!C67,Feuil2!$T$16:$T$23,0),MATCH(GENERAL!AC56,Feuil2!$W$14:$AS$14,0)),"0")*AD56</f>
        <v>0</v>
      </c>
      <c r="AK56" s="206">
        <f>'TOLE DE PROPRETEE'!W37</f>
        <v>0</v>
      </c>
      <c r="AL56" s="206">
        <f>'PROTECTION LATERAL'!W37</f>
        <v>0</v>
      </c>
      <c r="AM56" s="206">
        <f>SEPARATRICE!W37</f>
        <v>0</v>
      </c>
      <c r="AN56" s="206">
        <f t="shared" si="1"/>
        <v>0</v>
      </c>
      <c r="AO56" s="206"/>
      <c r="AP56" s="208"/>
      <c r="AS56" s="200"/>
      <c r="AT56" s="200"/>
      <c r="AU56" s="200"/>
      <c r="AV56" s="200"/>
    </row>
    <row r="57" spans="2:48" s="124" customFormat="1" x14ac:dyDescent="0.3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 t="str">
        <f t="shared" si="0"/>
        <v/>
      </c>
      <c r="O57" s="201" t="str">
        <f>IF(B57&gt;1,Feuil2!K68,"")</f>
        <v/>
      </c>
      <c r="P57" s="201" t="str">
        <f>IF(B57&gt;1,Feuil2!J68,"")</f>
        <v/>
      </c>
      <c r="Q57" s="201" t="str">
        <f>IF(B57&gt;1,Feuil2!G68,"")</f>
        <v/>
      </c>
      <c r="R57" s="201" t="str">
        <f>IF(B57&gt;1,VLOOKUP(F57,Feuil2!$A$4:$F$11,3,0),"")</f>
        <v/>
      </c>
      <c r="S57" s="201" t="str">
        <f>IF(B57&gt;1,Feuil2!H68,"")</f>
        <v/>
      </c>
      <c r="T57" s="201" t="str">
        <f>IF(B57&gt;1,VLOOKUP(F57,Feuil2!$A$4:$F$11,4,0),"")</f>
        <v/>
      </c>
      <c r="U57" s="201" t="str">
        <f>IF(B57&gt;1,VLOOKUP(F57,Feuil2!$A$4:$F$11,2,0),"")</f>
        <v/>
      </c>
      <c r="V57" s="199" t="str">
        <f>IF(B57&gt;1,VLOOKUP(F57,Feuil2!$A$4:$F$11,5,0),"")</f>
        <v/>
      </c>
      <c r="W57" s="199" t="str">
        <f>IF(B57&gt;1,VLOOKUP(F57,Feuil2!$A$4:$F$11,6,0),"")</f>
        <v/>
      </c>
      <c r="X57" s="199" t="str">
        <f>IF(B57&gt;1,Feuil2!M68,"")</f>
        <v/>
      </c>
      <c r="Y57" s="199" t="str">
        <f>IF(B57&gt;0,VLOOKUP(P57,Feuil2!$K$16:$Q$21,7),"")</f>
        <v/>
      </c>
      <c r="Z57" s="199" t="str">
        <f>IF(B57&gt;1,Feuil2!N68,"")</f>
        <v/>
      </c>
      <c r="AA57" s="199" t="str">
        <f>IF(B57&gt;1,Feuil2!E68,"")</f>
        <v/>
      </c>
      <c r="AB57" s="199" t="str">
        <f>IF(B57&gt;1,Feuil2!O68,"")</f>
        <v/>
      </c>
      <c r="AC57" s="199"/>
      <c r="AD57" s="199"/>
      <c r="AE57" s="199"/>
      <c r="AF57" s="202"/>
      <c r="AG57" s="205"/>
      <c r="AH57" s="209"/>
      <c r="AI57" s="205"/>
      <c r="AJ57" s="206">
        <f>Feuil2!T68+IF(AC57&lt;&gt;"",INDEX(Feuil2!$W$16:$AS$23,MATCH(Feuil2!C68,Feuil2!$T$16:$T$23,0),MATCH(GENERAL!AC57,Feuil2!$W$14:$AS$14,0)),"0")*AD57</f>
        <v>0</v>
      </c>
      <c r="AK57" s="206">
        <f>'TOLE DE PROPRETEE'!W38</f>
        <v>0</v>
      </c>
      <c r="AL57" s="206">
        <f>'PROTECTION LATERAL'!W38</f>
        <v>0</v>
      </c>
      <c r="AM57" s="206">
        <f>SEPARATRICE!W38</f>
        <v>0</v>
      </c>
      <c r="AN57" s="206">
        <f t="shared" si="1"/>
        <v>0</v>
      </c>
      <c r="AO57" s="206"/>
      <c r="AP57" s="208"/>
      <c r="AS57" s="200"/>
      <c r="AT57" s="200"/>
      <c r="AU57" s="200"/>
      <c r="AV57" s="200"/>
    </row>
    <row r="58" spans="2:48" s="124" customFormat="1" x14ac:dyDescent="0.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 t="str">
        <f t="shared" si="0"/>
        <v/>
      </c>
      <c r="O58" s="201" t="str">
        <f>IF(B58&gt;1,Feuil2!K69,"")</f>
        <v/>
      </c>
      <c r="P58" s="201" t="str">
        <f>IF(B58&gt;1,Feuil2!J69,"")</f>
        <v/>
      </c>
      <c r="Q58" s="201" t="str">
        <f>IF(B58&gt;1,Feuil2!G69,"")</f>
        <v/>
      </c>
      <c r="R58" s="201" t="str">
        <f>IF(B58&gt;1,VLOOKUP(F58,Feuil2!$A$4:$F$11,3,0),"")</f>
        <v/>
      </c>
      <c r="S58" s="201" t="str">
        <f>IF(B58&gt;1,Feuil2!H69,"")</f>
        <v/>
      </c>
      <c r="T58" s="201" t="str">
        <f>IF(B58&gt;1,VLOOKUP(F58,Feuil2!$A$4:$F$11,4,0),"")</f>
        <v/>
      </c>
      <c r="U58" s="201" t="str">
        <f>IF(B58&gt;1,VLOOKUP(F58,Feuil2!$A$4:$F$11,2,0),"")</f>
        <v/>
      </c>
      <c r="V58" s="199" t="str">
        <f>IF(B58&gt;1,VLOOKUP(F58,Feuil2!$A$4:$F$11,5,0),"")</f>
        <v/>
      </c>
      <c r="W58" s="199" t="str">
        <f>IF(B58&gt;1,VLOOKUP(F58,Feuil2!$A$4:$F$11,6,0),"")</f>
        <v/>
      </c>
      <c r="X58" s="199" t="str">
        <f>IF(B58&gt;1,Feuil2!M69,"")</f>
        <v/>
      </c>
      <c r="Y58" s="199" t="str">
        <f>IF(B58&gt;0,VLOOKUP(P58,Feuil2!$K$16:$Q$21,7),"")</f>
        <v/>
      </c>
      <c r="Z58" s="199" t="str">
        <f>IF(B58&gt;1,Feuil2!N69,"")</f>
        <v/>
      </c>
      <c r="AA58" s="199" t="str">
        <f>IF(B58&gt;1,Feuil2!E69,"")</f>
        <v/>
      </c>
      <c r="AB58" s="199" t="str">
        <f>IF(B58&gt;1,Feuil2!O69,"")</f>
        <v/>
      </c>
      <c r="AC58" s="199"/>
      <c r="AD58" s="199"/>
      <c r="AE58" s="199"/>
      <c r="AF58" s="202"/>
      <c r="AG58" s="205"/>
      <c r="AH58" s="209"/>
      <c r="AI58" s="205"/>
      <c r="AJ58" s="206">
        <f>Feuil2!T69+IF(AC58&lt;&gt;"",INDEX(Feuil2!$W$16:$AS$23,MATCH(Feuil2!C69,Feuil2!$T$16:$T$23,0),MATCH(GENERAL!AC58,Feuil2!$W$14:$AS$14,0)),"0")*AD58</f>
        <v>0</v>
      </c>
      <c r="AK58" s="206">
        <f>'TOLE DE PROPRETEE'!W39</f>
        <v>0</v>
      </c>
      <c r="AL58" s="206">
        <f>'PROTECTION LATERAL'!W39</f>
        <v>0</v>
      </c>
      <c r="AM58" s="206">
        <f>SEPARATRICE!W39</f>
        <v>0</v>
      </c>
      <c r="AN58" s="206">
        <f t="shared" si="1"/>
        <v>0</v>
      </c>
      <c r="AO58" s="206"/>
      <c r="AP58" s="208"/>
      <c r="AS58" s="200"/>
      <c r="AT58" s="200"/>
      <c r="AU58" s="200"/>
      <c r="AV58" s="200"/>
    </row>
    <row r="59" spans="2:48" s="124" customFormat="1" x14ac:dyDescent="0.3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 t="str">
        <f t="shared" si="0"/>
        <v/>
      </c>
      <c r="O59" s="201" t="str">
        <f>IF(B59&gt;1,Feuil2!K70,"")</f>
        <v/>
      </c>
      <c r="P59" s="201" t="str">
        <f>IF(B59&gt;1,Feuil2!J70,"")</f>
        <v/>
      </c>
      <c r="Q59" s="201" t="str">
        <f>IF(B59&gt;1,Feuil2!G70,"")</f>
        <v/>
      </c>
      <c r="R59" s="201" t="str">
        <f>IF(B59&gt;1,VLOOKUP(F59,Feuil2!$A$4:$F$11,3,0),"")</f>
        <v/>
      </c>
      <c r="S59" s="201" t="str">
        <f>IF(B59&gt;1,Feuil2!H70,"")</f>
        <v/>
      </c>
      <c r="T59" s="201" t="str">
        <f>IF(B59&gt;1,VLOOKUP(F59,Feuil2!$A$4:$F$11,4,0),"")</f>
        <v/>
      </c>
      <c r="U59" s="201" t="str">
        <f>IF(B59&gt;1,VLOOKUP(F59,Feuil2!$A$4:$F$11,2,0),"")</f>
        <v/>
      </c>
      <c r="V59" s="199" t="str">
        <f>IF(B59&gt;1,VLOOKUP(F59,Feuil2!$A$4:$F$11,5,0),"")</f>
        <v/>
      </c>
      <c r="W59" s="199" t="str">
        <f>IF(B59&gt;1,VLOOKUP(F59,Feuil2!$A$4:$F$11,6,0),"")</f>
        <v/>
      </c>
      <c r="X59" s="199" t="str">
        <f>IF(B59&gt;1,Feuil2!M70,"")</f>
        <v/>
      </c>
      <c r="Y59" s="199" t="str">
        <f>IF(B59&gt;0,VLOOKUP(P59,Feuil2!$K$16:$Q$21,7),"")</f>
        <v/>
      </c>
      <c r="Z59" s="199" t="str">
        <f>IF(B59&gt;1,Feuil2!N70,"")</f>
        <v/>
      </c>
      <c r="AA59" s="199" t="str">
        <f>IF(B59&gt;1,Feuil2!E70,"")</f>
        <v/>
      </c>
      <c r="AB59" s="199" t="str">
        <f>IF(B59&gt;1,Feuil2!O70,"")</f>
        <v/>
      </c>
      <c r="AC59" s="199"/>
      <c r="AD59" s="199"/>
      <c r="AE59" s="199"/>
      <c r="AF59" s="202"/>
      <c r="AG59" s="205"/>
      <c r="AH59" s="209"/>
      <c r="AI59" s="205"/>
      <c r="AJ59" s="206">
        <f>Feuil2!T70+IF(AC59&lt;&gt;"",INDEX(Feuil2!$W$16:$AS$23,MATCH(Feuil2!C70,Feuil2!$T$16:$T$23,0),MATCH(GENERAL!AC59,Feuil2!$W$14:$AS$14,0)),"0")*AD59</f>
        <v>0</v>
      </c>
      <c r="AK59" s="206">
        <f>'TOLE DE PROPRETEE'!W40</f>
        <v>0</v>
      </c>
      <c r="AL59" s="206">
        <f>'PROTECTION LATERAL'!W40</f>
        <v>0</v>
      </c>
      <c r="AM59" s="206">
        <f>SEPARATRICE!W40</f>
        <v>0</v>
      </c>
      <c r="AN59" s="206">
        <f t="shared" si="1"/>
        <v>0</v>
      </c>
      <c r="AO59" s="206"/>
      <c r="AP59" s="208"/>
      <c r="AS59" s="200"/>
      <c r="AT59" s="200"/>
      <c r="AU59" s="200"/>
      <c r="AV59" s="200"/>
    </row>
    <row r="60" spans="2:48" s="124" customFormat="1" x14ac:dyDescent="0.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 t="str">
        <f t="shared" si="0"/>
        <v/>
      </c>
      <c r="O60" s="201" t="str">
        <f>IF(B60&gt;1,Feuil2!K71,"")</f>
        <v/>
      </c>
      <c r="P60" s="201" t="str">
        <f>IF(B60&gt;1,Feuil2!J71,"")</f>
        <v/>
      </c>
      <c r="Q60" s="201" t="str">
        <f>IF(B60&gt;1,Feuil2!G71,"")</f>
        <v/>
      </c>
      <c r="R60" s="201" t="str">
        <f>IF(B60&gt;1,VLOOKUP(F60,Feuil2!$A$4:$F$11,3,0),"")</f>
        <v/>
      </c>
      <c r="S60" s="201" t="str">
        <f>IF(B60&gt;1,Feuil2!H71,"")</f>
        <v/>
      </c>
      <c r="T60" s="201" t="str">
        <f>IF(B60&gt;1,VLOOKUP(F60,Feuil2!$A$4:$F$11,4,0),"")</f>
        <v/>
      </c>
      <c r="U60" s="201" t="str">
        <f>IF(B60&gt;1,VLOOKUP(F60,Feuil2!$A$4:$F$11,2,0),"")</f>
        <v/>
      </c>
      <c r="V60" s="199" t="str">
        <f>IF(B60&gt;1,VLOOKUP(F60,Feuil2!$A$4:$F$11,5,0),"")</f>
        <v/>
      </c>
      <c r="W60" s="199" t="str">
        <f>IF(B60&gt;1,VLOOKUP(F60,Feuil2!$A$4:$F$11,6,0),"")</f>
        <v/>
      </c>
      <c r="X60" s="199" t="str">
        <f>IF(B60&gt;1,Feuil2!M71,"")</f>
        <v/>
      </c>
      <c r="Y60" s="199" t="str">
        <f>IF(B60&gt;0,VLOOKUP(P60,Feuil2!$K$16:$Q$21,7),"")</f>
        <v/>
      </c>
      <c r="Z60" s="199" t="str">
        <f>IF(B60&gt;1,Feuil2!N71,"")</f>
        <v/>
      </c>
      <c r="AA60" s="199" t="str">
        <f>IF(B60&gt;1,Feuil2!E71,"")</f>
        <v/>
      </c>
      <c r="AB60" s="199" t="str">
        <f>IF(B60&gt;1,Feuil2!O71,"")</f>
        <v/>
      </c>
      <c r="AC60" s="199"/>
      <c r="AD60" s="199"/>
      <c r="AE60" s="199"/>
      <c r="AF60" s="202"/>
      <c r="AG60" s="205"/>
      <c r="AH60" s="209"/>
      <c r="AI60" s="205"/>
      <c r="AJ60" s="206">
        <f>Feuil2!T71+IF(AC60&lt;&gt;"",INDEX(Feuil2!$W$16:$AS$23,MATCH(Feuil2!C71,Feuil2!$T$16:$T$23,0),MATCH(GENERAL!AC60,Feuil2!$W$14:$AS$14,0)),"0")*AD60</f>
        <v>0</v>
      </c>
      <c r="AK60" s="206">
        <f>'TOLE DE PROPRETEE'!W41</f>
        <v>0</v>
      </c>
      <c r="AL60" s="206">
        <f>'PROTECTION LATERAL'!W41</f>
        <v>0</v>
      </c>
      <c r="AM60" s="206">
        <f>SEPARATRICE!W41</f>
        <v>0</v>
      </c>
      <c r="AN60" s="206">
        <f t="shared" si="1"/>
        <v>0</v>
      </c>
      <c r="AO60" s="206"/>
      <c r="AP60" s="208"/>
      <c r="AS60" s="200"/>
      <c r="AT60" s="200"/>
      <c r="AU60" s="200"/>
      <c r="AV60" s="200"/>
    </row>
    <row r="61" spans="2:48" s="124" customFormat="1" x14ac:dyDescent="0.3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 t="str">
        <f t="shared" si="0"/>
        <v/>
      </c>
      <c r="O61" s="201" t="str">
        <f>IF(B61&gt;1,Feuil2!K72,"")</f>
        <v/>
      </c>
      <c r="P61" s="201" t="str">
        <f>IF(B61&gt;1,Feuil2!J72,"")</f>
        <v/>
      </c>
      <c r="Q61" s="201" t="str">
        <f>IF(B61&gt;1,Feuil2!G72,"")</f>
        <v/>
      </c>
      <c r="R61" s="201" t="str">
        <f>IF(B61&gt;1,VLOOKUP(F61,Feuil2!$A$4:$F$11,3,0),"")</f>
        <v/>
      </c>
      <c r="S61" s="201" t="str">
        <f>IF(B61&gt;1,Feuil2!H72,"")</f>
        <v/>
      </c>
      <c r="T61" s="201" t="str">
        <f>IF(B61&gt;1,VLOOKUP(F61,Feuil2!$A$4:$F$11,4,0),"")</f>
        <v/>
      </c>
      <c r="U61" s="201" t="str">
        <f>IF(B61&gt;1,VLOOKUP(F61,Feuil2!$A$4:$F$11,2,0),"")</f>
        <v/>
      </c>
      <c r="V61" s="199" t="str">
        <f>IF(B61&gt;1,VLOOKUP(F61,Feuil2!$A$4:$F$11,5,0),"")</f>
        <v/>
      </c>
      <c r="W61" s="199" t="str">
        <f>IF(B61&gt;1,VLOOKUP(F61,Feuil2!$A$4:$F$11,6,0),"")</f>
        <v/>
      </c>
      <c r="X61" s="199" t="str">
        <f>IF(B61&gt;1,Feuil2!M72,"")</f>
        <v/>
      </c>
      <c r="Y61" s="199" t="str">
        <f>IF(B61&gt;0,VLOOKUP(P61,Feuil2!$K$16:$Q$21,7),"")</f>
        <v/>
      </c>
      <c r="Z61" s="199" t="str">
        <f>IF(B61&gt;1,Feuil2!N72,"")</f>
        <v/>
      </c>
      <c r="AA61" s="199" t="str">
        <f>IF(B61&gt;1,Feuil2!E72,"")</f>
        <v/>
      </c>
      <c r="AB61" s="199" t="str">
        <f>IF(B61&gt;1,Feuil2!O72,"")</f>
        <v/>
      </c>
      <c r="AC61" s="199"/>
      <c r="AD61" s="199"/>
      <c r="AE61" s="199"/>
      <c r="AF61" s="202"/>
      <c r="AG61" s="205"/>
      <c r="AH61" s="209"/>
      <c r="AI61" s="205"/>
      <c r="AJ61" s="206">
        <f>Feuil2!T72+IF(AC61&lt;&gt;"",INDEX(Feuil2!$W$16:$AS$23,MATCH(Feuil2!C72,Feuil2!$T$16:$T$23,0),MATCH(GENERAL!AC61,Feuil2!$W$14:$AS$14,0)),"0")*AD61</f>
        <v>0</v>
      </c>
      <c r="AK61" s="206">
        <f>'TOLE DE PROPRETEE'!W42</f>
        <v>0</v>
      </c>
      <c r="AL61" s="206">
        <f>'PROTECTION LATERAL'!W42</f>
        <v>0</v>
      </c>
      <c r="AM61" s="206">
        <f>SEPARATRICE!W42</f>
        <v>0</v>
      </c>
      <c r="AN61" s="206">
        <f t="shared" si="1"/>
        <v>0</v>
      </c>
      <c r="AO61" s="206"/>
      <c r="AP61" s="208"/>
      <c r="AS61" s="200"/>
      <c r="AT61" s="200"/>
      <c r="AU61" s="200"/>
      <c r="AV61" s="200"/>
    </row>
    <row r="62" spans="2:48" s="124" customFormat="1" x14ac:dyDescent="0.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 t="str">
        <f t="shared" si="0"/>
        <v/>
      </c>
      <c r="O62" s="201" t="str">
        <f>IF(B62&gt;1,Feuil2!K73,"")</f>
        <v/>
      </c>
      <c r="P62" s="201" t="str">
        <f>IF(B62&gt;1,Feuil2!J73,"")</f>
        <v/>
      </c>
      <c r="Q62" s="201" t="str">
        <f>IF(B62&gt;1,Feuil2!G73,"")</f>
        <v/>
      </c>
      <c r="R62" s="201" t="str">
        <f>IF(B62&gt;1,VLOOKUP(F62,Feuil2!$A$4:$F$11,3,0),"")</f>
        <v/>
      </c>
      <c r="S62" s="201" t="str">
        <f>IF(B62&gt;1,Feuil2!H73,"")</f>
        <v/>
      </c>
      <c r="T62" s="201" t="str">
        <f>IF(B62&gt;1,VLOOKUP(F62,Feuil2!$A$4:$F$11,4,0),"")</f>
        <v/>
      </c>
      <c r="U62" s="201" t="str">
        <f>IF(B62&gt;1,VLOOKUP(F62,Feuil2!$A$4:$F$11,2,0),"")</f>
        <v/>
      </c>
      <c r="V62" s="199" t="str">
        <f>IF(B62&gt;1,VLOOKUP(F62,Feuil2!$A$4:$F$11,5,0),"")</f>
        <v/>
      </c>
      <c r="W62" s="199" t="str">
        <f>IF(B62&gt;1,VLOOKUP(F62,Feuil2!$A$4:$F$11,6,0),"")</f>
        <v/>
      </c>
      <c r="X62" s="199" t="str">
        <f>IF(B62&gt;1,Feuil2!M73,"")</f>
        <v/>
      </c>
      <c r="Y62" s="199" t="str">
        <f>IF(B62&gt;0,VLOOKUP(P62,Feuil2!$K$16:$Q$21,7),"")</f>
        <v/>
      </c>
      <c r="Z62" s="199" t="str">
        <f>IF(B62&gt;1,Feuil2!N73,"")</f>
        <v/>
      </c>
      <c r="AA62" s="199" t="str">
        <f>IF(B62&gt;1,Feuil2!E73,"")</f>
        <v/>
      </c>
      <c r="AB62" s="199" t="str">
        <f>IF(B62&gt;1,Feuil2!O73,"")</f>
        <v/>
      </c>
      <c r="AC62" s="199"/>
      <c r="AD62" s="199"/>
      <c r="AE62" s="199"/>
      <c r="AF62" s="202"/>
      <c r="AG62" s="205"/>
      <c r="AH62" s="209"/>
      <c r="AI62" s="205"/>
      <c r="AJ62" s="206">
        <f>Feuil2!T73+IF(AC62&lt;&gt;"",INDEX(Feuil2!$W$16:$AS$23,MATCH(Feuil2!C73,Feuil2!$T$16:$T$23,0),MATCH(GENERAL!AC62,Feuil2!$W$14:$AS$14,0)),"0")*AD62</f>
        <v>0</v>
      </c>
      <c r="AK62" s="206">
        <f>'TOLE DE PROPRETEE'!W43</f>
        <v>0</v>
      </c>
      <c r="AL62" s="206">
        <f>'PROTECTION LATERAL'!W43</f>
        <v>0</v>
      </c>
      <c r="AM62" s="206">
        <f>SEPARATRICE!W43</f>
        <v>0</v>
      </c>
      <c r="AN62" s="206">
        <f t="shared" si="1"/>
        <v>0</v>
      </c>
      <c r="AO62" s="206"/>
      <c r="AP62" s="208"/>
      <c r="AS62" s="200"/>
      <c r="AT62" s="200"/>
      <c r="AU62" s="200"/>
      <c r="AV62" s="200"/>
    </row>
    <row r="63" spans="2:48" s="124" customFormat="1" x14ac:dyDescent="0.3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 t="str">
        <f t="shared" si="0"/>
        <v/>
      </c>
      <c r="O63" s="201" t="str">
        <f>IF(B63&gt;1,Feuil2!K74,"")</f>
        <v/>
      </c>
      <c r="P63" s="201" t="str">
        <f>IF(B63&gt;1,Feuil2!J74,"")</f>
        <v/>
      </c>
      <c r="Q63" s="201" t="str">
        <f>IF(B63&gt;1,Feuil2!G74,"")</f>
        <v/>
      </c>
      <c r="R63" s="201" t="str">
        <f>IF(B63&gt;1,VLOOKUP(F63,Feuil2!$A$4:$F$11,3,0),"")</f>
        <v/>
      </c>
      <c r="S63" s="201" t="str">
        <f>IF(B63&gt;1,Feuil2!H74,"")</f>
        <v/>
      </c>
      <c r="T63" s="201" t="str">
        <f>IF(B63&gt;1,VLOOKUP(F63,Feuil2!$A$4:$F$11,4,0),"")</f>
        <v/>
      </c>
      <c r="U63" s="201" t="str">
        <f>IF(B63&gt;1,VLOOKUP(F63,Feuil2!$A$4:$F$11,2,0),"")</f>
        <v/>
      </c>
      <c r="V63" s="199" t="str">
        <f>IF(B63&gt;1,VLOOKUP(F63,Feuil2!$A$4:$F$11,5,0),"")</f>
        <v/>
      </c>
      <c r="W63" s="199" t="str">
        <f>IF(B63&gt;1,VLOOKUP(F63,Feuil2!$A$4:$F$11,6,0),"")</f>
        <v/>
      </c>
      <c r="X63" s="199" t="str">
        <f>IF(B63&gt;1,Feuil2!M74,"")</f>
        <v/>
      </c>
      <c r="Y63" s="199" t="str">
        <f>IF(B63&gt;0,VLOOKUP(P63,Feuil2!$K$16:$Q$21,7),"")</f>
        <v/>
      </c>
      <c r="Z63" s="199" t="str">
        <f>IF(B63&gt;1,Feuil2!N74,"")</f>
        <v/>
      </c>
      <c r="AA63" s="199" t="str">
        <f>IF(B63&gt;1,Feuil2!E74,"")</f>
        <v/>
      </c>
      <c r="AB63" s="199" t="str">
        <f>IF(B63&gt;1,Feuil2!O74,"")</f>
        <v/>
      </c>
      <c r="AC63" s="199"/>
      <c r="AD63" s="199"/>
      <c r="AE63" s="199"/>
      <c r="AF63" s="202"/>
      <c r="AG63" s="205"/>
      <c r="AH63" s="209"/>
      <c r="AI63" s="205"/>
      <c r="AJ63" s="206">
        <f>Feuil2!T74+IF(AC63&lt;&gt;"",INDEX(Feuil2!$W$16:$AS$23,MATCH(Feuil2!C74,Feuil2!$T$16:$T$23,0),MATCH(GENERAL!AC63,Feuil2!$W$14:$AS$14,0)),"0")*AD63</f>
        <v>0</v>
      </c>
      <c r="AK63" s="206">
        <f>'TOLE DE PROPRETEE'!W44</f>
        <v>0</v>
      </c>
      <c r="AL63" s="206">
        <f>'PROTECTION LATERAL'!W44</f>
        <v>0</v>
      </c>
      <c r="AM63" s="206">
        <f>SEPARATRICE!W44</f>
        <v>0</v>
      </c>
      <c r="AN63" s="206">
        <f t="shared" si="1"/>
        <v>0</v>
      </c>
      <c r="AO63" s="206"/>
      <c r="AP63" s="208"/>
      <c r="AS63" s="200"/>
      <c r="AT63" s="200"/>
      <c r="AU63" s="200"/>
      <c r="AV63" s="200"/>
    </row>
    <row r="64" spans="2:48" s="124" customFormat="1" x14ac:dyDescent="0.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 t="str">
        <f t="shared" si="0"/>
        <v/>
      </c>
      <c r="O64" s="201" t="str">
        <f>IF(B64&gt;1,Feuil2!K75,"")</f>
        <v/>
      </c>
      <c r="P64" s="201" t="str">
        <f>IF(B64&gt;1,Feuil2!J75,"")</f>
        <v/>
      </c>
      <c r="Q64" s="201" t="str">
        <f>IF(B64&gt;1,Feuil2!G75,"")</f>
        <v/>
      </c>
      <c r="R64" s="201" t="str">
        <f>IF(B64&gt;1,VLOOKUP(F64,Feuil2!$A$4:$F$11,3,0),"")</f>
        <v/>
      </c>
      <c r="S64" s="201" t="str">
        <f>IF(B64&gt;1,Feuil2!H75,"")</f>
        <v/>
      </c>
      <c r="T64" s="201" t="str">
        <f>IF(B64&gt;1,VLOOKUP(F64,Feuil2!$A$4:$F$11,4,0),"")</f>
        <v/>
      </c>
      <c r="U64" s="201" t="str">
        <f>IF(B64&gt;1,VLOOKUP(F64,Feuil2!$A$4:$F$11,2,0),"")</f>
        <v/>
      </c>
      <c r="V64" s="199" t="str">
        <f>IF(B64&gt;1,VLOOKUP(F64,Feuil2!$A$4:$F$11,5,0),"")</f>
        <v/>
      </c>
      <c r="W64" s="199" t="str">
        <f>IF(B64&gt;1,VLOOKUP(F64,Feuil2!$A$4:$F$11,6,0),"")</f>
        <v/>
      </c>
      <c r="X64" s="199" t="str">
        <f>IF(B64&gt;1,Feuil2!M75,"")</f>
        <v/>
      </c>
      <c r="Y64" s="199" t="str">
        <f>IF(B64&gt;0,VLOOKUP(P64,Feuil2!$K$16:$Q$21,7),"")</f>
        <v/>
      </c>
      <c r="Z64" s="199" t="str">
        <f>IF(B64&gt;1,Feuil2!N75,"")</f>
        <v/>
      </c>
      <c r="AA64" s="199" t="str">
        <f>IF(B64&gt;1,Feuil2!E75,"")</f>
        <v/>
      </c>
      <c r="AB64" s="199" t="str">
        <f>IF(B64&gt;1,Feuil2!O75,"")</f>
        <v/>
      </c>
      <c r="AC64" s="199"/>
      <c r="AD64" s="199"/>
      <c r="AE64" s="199"/>
      <c r="AF64" s="202"/>
      <c r="AG64" s="205"/>
      <c r="AH64" s="209"/>
      <c r="AI64" s="205"/>
      <c r="AJ64" s="206">
        <f>Feuil2!T75+IF(AC64&lt;&gt;"",INDEX(Feuil2!$W$16:$AS$23,MATCH(Feuil2!C75,Feuil2!$T$16:$T$23,0),MATCH(GENERAL!AC64,Feuil2!$W$14:$AS$14,0)),"0")*AD64</f>
        <v>0</v>
      </c>
      <c r="AK64" s="206">
        <f>'TOLE DE PROPRETEE'!W45</f>
        <v>0</v>
      </c>
      <c r="AL64" s="206">
        <f>'PROTECTION LATERAL'!W45</f>
        <v>0</v>
      </c>
      <c r="AM64" s="206">
        <f>SEPARATRICE!W45</f>
        <v>0</v>
      </c>
      <c r="AN64" s="206">
        <f t="shared" si="1"/>
        <v>0</v>
      </c>
      <c r="AO64" s="206"/>
      <c r="AP64" s="208"/>
      <c r="AS64" s="200"/>
      <c r="AT64" s="200"/>
      <c r="AU64" s="200"/>
      <c r="AV64" s="200"/>
    </row>
    <row r="65" spans="2:48" s="124" customFormat="1" x14ac:dyDescent="0.3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 t="str">
        <f t="shared" si="0"/>
        <v/>
      </c>
      <c r="O65" s="201" t="str">
        <f>IF(B65&gt;1,Feuil2!K76,"")</f>
        <v/>
      </c>
      <c r="P65" s="201" t="str">
        <f>IF(B65&gt;1,Feuil2!J76,"")</f>
        <v/>
      </c>
      <c r="Q65" s="201" t="str">
        <f>IF(B65&gt;1,Feuil2!G76,"")</f>
        <v/>
      </c>
      <c r="R65" s="201" t="str">
        <f>IF(B65&gt;1,VLOOKUP(F65,Feuil2!$A$4:$F$11,3,0),"")</f>
        <v/>
      </c>
      <c r="S65" s="201" t="str">
        <f>IF(B65&gt;1,Feuil2!H76,"")</f>
        <v/>
      </c>
      <c r="T65" s="201" t="str">
        <f>IF(B65&gt;1,VLOOKUP(F65,Feuil2!$A$4:$F$11,4,0),"")</f>
        <v/>
      </c>
      <c r="U65" s="201" t="str">
        <f>IF(B65&gt;1,VLOOKUP(F65,Feuil2!$A$4:$F$11,2,0),"")</f>
        <v/>
      </c>
      <c r="V65" s="199" t="str">
        <f>IF(B65&gt;1,VLOOKUP(F65,Feuil2!$A$4:$F$11,5,0),"")</f>
        <v/>
      </c>
      <c r="W65" s="199" t="str">
        <f>IF(B65&gt;1,VLOOKUP(F65,Feuil2!$A$4:$F$11,6,0),"")</f>
        <v/>
      </c>
      <c r="X65" s="199" t="str">
        <f>IF(B65&gt;1,Feuil2!M76,"")</f>
        <v/>
      </c>
      <c r="Y65" s="199" t="str">
        <f>IF(B65&gt;0,VLOOKUP(P65,Feuil2!$K$16:$Q$21,7),"")</f>
        <v/>
      </c>
      <c r="Z65" s="199" t="str">
        <f>IF(B65&gt;1,Feuil2!N76,"")</f>
        <v/>
      </c>
      <c r="AA65" s="199" t="str">
        <f>IF(B65&gt;1,Feuil2!E76,"")</f>
        <v/>
      </c>
      <c r="AB65" s="199" t="str">
        <f>IF(B65&gt;1,Feuil2!O76,"")</f>
        <v/>
      </c>
      <c r="AC65" s="199"/>
      <c r="AD65" s="199"/>
      <c r="AE65" s="199"/>
      <c r="AF65" s="202"/>
      <c r="AG65" s="205"/>
      <c r="AH65" s="209"/>
      <c r="AI65" s="205"/>
      <c r="AJ65" s="206">
        <f>Feuil2!T76+IF(AC65&lt;&gt;"",INDEX(Feuil2!$W$16:$AS$23,MATCH(Feuil2!C76,Feuil2!$T$16:$T$23,0),MATCH(GENERAL!AC65,Feuil2!$W$14:$AS$14,0)),"0")*AD65</f>
        <v>0</v>
      </c>
      <c r="AK65" s="206">
        <f>'TOLE DE PROPRETEE'!W46</f>
        <v>0</v>
      </c>
      <c r="AL65" s="206">
        <f>'PROTECTION LATERAL'!W46</f>
        <v>0</v>
      </c>
      <c r="AM65" s="206">
        <f>SEPARATRICE!W46</f>
        <v>0</v>
      </c>
      <c r="AN65" s="206">
        <f t="shared" si="1"/>
        <v>0</v>
      </c>
      <c r="AO65" s="206"/>
      <c r="AP65" s="208"/>
      <c r="AS65" s="200"/>
      <c r="AT65" s="200"/>
      <c r="AU65" s="200"/>
      <c r="AV65" s="200"/>
    </row>
    <row r="66" spans="2:48" s="124" customFormat="1" x14ac:dyDescent="0.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 t="str">
        <f t="shared" si="0"/>
        <v/>
      </c>
      <c r="O66" s="201" t="str">
        <f>IF(B66&gt;1,Feuil2!K77,"")</f>
        <v/>
      </c>
      <c r="P66" s="201" t="str">
        <f>IF(B66&gt;1,Feuil2!J77,"")</f>
        <v/>
      </c>
      <c r="Q66" s="201" t="str">
        <f>IF(B66&gt;1,Feuil2!G77,"")</f>
        <v/>
      </c>
      <c r="R66" s="201" t="str">
        <f>IF(B66&gt;1,VLOOKUP(F66,Feuil2!$A$4:$F$11,3,0),"")</f>
        <v/>
      </c>
      <c r="S66" s="201" t="str">
        <f>IF(B66&gt;1,Feuil2!H77,"")</f>
        <v/>
      </c>
      <c r="T66" s="201" t="str">
        <f>IF(B66&gt;1,VLOOKUP(F66,Feuil2!$A$4:$F$11,4,0),"")</f>
        <v/>
      </c>
      <c r="U66" s="201" t="str">
        <f>IF(B66&gt;1,VLOOKUP(F66,Feuil2!$A$4:$F$11,2,0),"")</f>
        <v/>
      </c>
      <c r="V66" s="199" t="str">
        <f>IF(B66&gt;1,VLOOKUP(F66,Feuil2!$A$4:$F$11,5,0),"")</f>
        <v/>
      </c>
      <c r="W66" s="199" t="str">
        <f>IF(B66&gt;1,VLOOKUP(F66,Feuil2!$A$4:$F$11,6,0),"")</f>
        <v/>
      </c>
      <c r="X66" s="199" t="str">
        <f>IF(B66&gt;1,Feuil2!M77,"")</f>
        <v/>
      </c>
      <c r="Y66" s="199" t="str">
        <f>IF(B66&gt;0,VLOOKUP(P66,Feuil2!$K$16:$Q$21,7),"")</f>
        <v/>
      </c>
      <c r="Z66" s="199" t="str">
        <f>IF(B66&gt;1,Feuil2!N77,"")</f>
        <v/>
      </c>
      <c r="AA66" s="199" t="str">
        <f>IF(B66&gt;1,Feuil2!E77,"")</f>
        <v/>
      </c>
      <c r="AB66" s="199" t="str">
        <f>IF(B66&gt;1,Feuil2!O77,"")</f>
        <v/>
      </c>
      <c r="AC66" s="199"/>
      <c r="AD66" s="199"/>
      <c r="AE66" s="199"/>
      <c r="AF66" s="202"/>
      <c r="AG66" s="205"/>
      <c r="AH66" s="209"/>
      <c r="AI66" s="205"/>
      <c r="AJ66" s="206">
        <f>Feuil2!T77+IF(AC66&lt;&gt;"",INDEX(Feuil2!$W$16:$AS$23,MATCH(Feuil2!C77,Feuil2!$T$16:$T$23,0),MATCH(GENERAL!AC66,Feuil2!$W$14:$AS$14,0)),"0")*AD66</f>
        <v>0</v>
      </c>
      <c r="AK66" s="206">
        <f>'TOLE DE PROPRETEE'!W47</f>
        <v>0</v>
      </c>
      <c r="AL66" s="206">
        <f>'PROTECTION LATERAL'!W47</f>
        <v>0</v>
      </c>
      <c r="AM66" s="206">
        <f>SEPARATRICE!W47</f>
        <v>0</v>
      </c>
      <c r="AN66" s="206">
        <f t="shared" si="1"/>
        <v>0</v>
      </c>
      <c r="AO66" s="206"/>
      <c r="AP66" s="208"/>
      <c r="AS66" s="200"/>
      <c r="AT66" s="200"/>
      <c r="AU66" s="200"/>
      <c r="AV66" s="200"/>
    </row>
    <row r="67" spans="2:48" s="124" customFormat="1" x14ac:dyDescent="0.3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 t="str">
        <f t="shared" si="0"/>
        <v/>
      </c>
      <c r="O67" s="201" t="str">
        <f>IF(B67&gt;1,Feuil2!K78,"")</f>
        <v/>
      </c>
      <c r="P67" s="201" t="str">
        <f>IF(B67&gt;1,Feuil2!J78,"")</f>
        <v/>
      </c>
      <c r="Q67" s="201" t="str">
        <f>IF(B67&gt;1,Feuil2!G78,"")</f>
        <v/>
      </c>
      <c r="R67" s="201" t="str">
        <f>IF(B67&gt;1,VLOOKUP(F67,Feuil2!$A$4:$F$11,3,0),"")</f>
        <v/>
      </c>
      <c r="S67" s="201" t="str">
        <f>IF(B67&gt;1,Feuil2!H78,"")</f>
        <v/>
      </c>
      <c r="T67" s="201" t="str">
        <f>IF(B67&gt;1,VLOOKUP(F67,Feuil2!$A$4:$F$11,4,0),"")</f>
        <v/>
      </c>
      <c r="U67" s="201" t="str">
        <f>IF(B67&gt;1,VLOOKUP(F67,Feuil2!$A$4:$F$11,2,0),"")</f>
        <v/>
      </c>
      <c r="V67" s="199" t="str">
        <f>IF(B67&gt;1,VLOOKUP(F67,Feuil2!$A$4:$F$11,5,0),"")</f>
        <v/>
      </c>
      <c r="W67" s="199" t="str">
        <f>IF(B67&gt;1,VLOOKUP(F67,Feuil2!$A$4:$F$11,6,0),"")</f>
        <v/>
      </c>
      <c r="X67" s="199" t="str">
        <f>IF(B67&gt;1,Feuil2!M78,"")</f>
        <v/>
      </c>
      <c r="Y67" s="199" t="str">
        <f>IF(B67&gt;0,VLOOKUP(P67,Feuil2!$K$16:$Q$21,7),"")</f>
        <v/>
      </c>
      <c r="Z67" s="199" t="str">
        <f>IF(B67&gt;1,Feuil2!N78,"")</f>
        <v/>
      </c>
      <c r="AA67" s="199" t="str">
        <f>IF(B67&gt;1,Feuil2!E78,"")</f>
        <v/>
      </c>
      <c r="AB67" s="199" t="str">
        <f>IF(B67&gt;1,Feuil2!O78,"")</f>
        <v/>
      </c>
      <c r="AC67" s="199"/>
      <c r="AD67" s="199"/>
      <c r="AE67" s="199"/>
      <c r="AF67" s="202"/>
      <c r="AG67" s="205"/>
      <c r="AH67" s="209"/>
      <c r="AI67" s="205"/>
      <c r="AJ67" s="206">
        <f>Feuil2!T78+IF(AC67&lt;&gt;"",INDEX(Feuil2!$W$16:$AS$23,MATCH(Feuil2!C78,Feuil2!$T$16:$T$23,0),MATCH(GENERAL!AC67,Feuil2!$W$14:$AS$14,0)),"0")*AD67</f>
        <v>0</v>
      </c>
      <c r="AK67" s="206">
        <f>'TOLE DE PROPRETEE'!W48</f>
        <v>0</v>
      </c>
      <c r="AL67" s="206">
        <f>'PROTECTION LATERAL'!W48</f>
        <v>0</v>
      </c>
      <c r="AM67" s="206">
        <f>SEPARATRICE!W48</f>
        <v>0</v>
      </c>
      <c r="AN67" s="206">
        <f t="shared" si="1"/>
        <v>0</v>
      </c>
      <c r="AO67" s="206"/>
      <c r="AP67" s="208"/>
      <c r="AS67" s="200"/>
      <c r="AT67" s="200"/>
      <c r="AU67" s="200"/>
      <c r="AV67" s="200"/>
    </row>
    <row r="68" spans="2:48" s="124" customFormat="1" x14ac:dyDescent="0.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 t="str">
        <f t="shared" si="0"/>
        <v/>
      </c>
      <c r="O68" s="201" t="str">
        <f>IF(B68&gt;1,Feuil2!K79,"")</f>
        <v/>
      </c>
      <c r="P68" s="201" t="str">
        <f>IF(B68&gt;1,Feuil2!J79,"")</f>
        <v/>
      </c>
      <c r="Q68" s="201" t="str">
        <f>IF(B68&gt;1,Feuil2!G79,"")</f>
        <v/>
      </c>
      <c r="R68" s="201" t="str">
        <f>IF(B68&gt;1,VLOOKUP(F68,Feuil2!$A$4:$F$11,3,0),"")</f>
        <v/>
      </c>
      <c r="S68" s="201" t="str">
        <f>IF(B68&gt;1,Feuil2!H79,"")</f>
        <v/>
      </c>
      <c r="T68" s="201" t="str">
        <f>IF(B68&gt;1,VLOOKUP(F68,Feuil2!$A$4:$F$11,4,0),"")</f>
        <v/>
      </c>
      <c r="U68" s="201" t="str">
        <f>IF(B68&gt;1,VLOOKUP(F68,Feuil2!$A$4:$F$11,2,0),"")</f>
        <v/>
      </c>
      <c r="V68" s="199" t="str">
        <f>IF(B68&gt;1,VLOOKUP(F68,Feuil2!$A$4:$F$11,5,0),"")</f>
        <v/>
      </c>
      <c r="W68" s="199" t="str">
        <f>IF(B68&gt;1,VLOOKUP(F68,Feuil2!$A$4:$F$11,6,0),"")</f>
        <v/>
      </c>
      <c r="X68" s="199" t="str">
        <f>IF(B68&gt;1,Feuil2!M79,"")</f>
        <v/>
      </c>
      <c r="Y68" s="199" t="str">
        <f>IF(B68&gt;0,VLOOKUP(P68,Feuil2!$K$16:$Q$21,7),"")</f>
        <v/>
      </c>
      <c r="Z68" s="199" t="str">
        <f>IF(B68&gt;1,Feuil2!N79,"")</f>
        <v/>
      </c>
      <c r="AA68" s="199" t="str">
        <f>IF(B68&gt;1,Feuil2!E79,"")</f>
        <v/>
      </c>
      <c r="AB68" s="199" t="str">
        <f>IF(B68&gt;1,Feuil2!O79,"")</f>
        <v/>
      </c>
      <c r="AC68" s="199"/>
      <c r="AD68" s="199"/>
      <c r="AE68" s="199"/>
      <c r="AF68" s="202"/>
      <c r="AG68" s="205"/>
      <c r="AH68" s="209"/>
      <c r="AI68" s="205"/>
      <c r="AJ68" s="206">
        <f>Feuil2!T79+IF(AC68&lt;&gt;"",INDEX(Feuil2!$W$16:$AS$23,MATCH(Feuil2!C79,Feuil2!$T$16:$T$23,0),MATCH(GENERAL!AC68,Feuil2!$W$14:$AS$14,0)),"0")*AD68</f>
        <v>0</v>
      </c>
      <c r="AK68" s="206">
        <f>'TOLE DE PROPRETEE'!W49</f>
        <v>0</v>
      </c>
      <c r="AL68" s="206">
        <f>'PROTECTION LATERAL'!W49</f>
        <v>0</v>
      </c>
      <c r="AM68" s="206">
        <f>SEPARATRICE!W49</f>
        <v>0</v>
      </c>
      <c r="AN68" s="206">
        <f t="shared" si="1"/>
        <v>0</v>
      </c>
      <c r="AO68" s="206"/>
      <c r="AP68" s="208"/>
      <c r="AS68" s="200"/>
      <c r="AT68" s="200"/>
      <c r="AU68" s="200"/>
      <c r="AV68" s="200"/>
    </row>
    <row r="69" spans="2:48" s="124" customFormat="1" x14ac:dyDescent="0.3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 t="str">
        <f t="shared" si="0"/>
        <v/>
      </c>
      <c r="O69" s="201" t="str">
        <f>IF(B69&gt;1,Feuil2!K80,"")</f>
        <v/>
      </c>
      <c r="P69" s="201" t="str">
        <f>IF(B69&gt;1,Feuil2!J80,"")</f>
        <v/>
      </c>
      <c r="Q69" s="201" t="str">
        <f>IF(B69&gt;1,Feuil2!G80,"")</f>
        <v/>
      </c>
      <c r="R69" s="201" t="str">
        <f>IF(B69&gt;1,VLOOKUP(F69,Feuil2!$A$4:$F$11,3,0),"")</f>
        <v/>
      </c>
      <c r="S69" s="201" t="str">
        <f>IF(B69&gt;1,Feuil2!H80,"")</f>
        <v/>
      </c>
      <c r="T69" s="201" t="str">
        <f>IF(B69&gt;1,VLOOKUP(F69,Feuil2!$A$4:$F$11,4,0),"")</f>
        <v/>
      </c>
      <c r="U69" s="201" t="str">
        <f>IF(B69&gt;1,VLOOKUP(F69,Feuil2!$A$4:$F$11,2,0),"")</f>
        <v/>
      </c>
      <c r="V69" s="199" t="str">
        <f>IF(B69&gt;1,VLOOKUP(F69,Feuil2!$A$4:$F$11,5,0),"")</f>
        <v/>
      </c>
      <c r="W69" s="199" t="str">
        <f>IF(B69&gt;1,VLOOKUP(F69,Feuil2!$A$4:$F$11,6,0),"")</f>
        <v/>
      </c>
      <c r="X69" s="199" t="str">
        <f>IF(B69&gt;1,Feuil2!M80,"")</f>
        <v/>
      </c>
      <c r="Y69" s="199" t="str">
        <f>IF(B69&gt;0,VLOOKUP(P69,Feuil2!$K$16:$Q$21,7),"")</f>
        <v/>
      </c>
      <c r="Z69" s="199" t="str">
        <f>IF(B69&gt;1,Feuil2!N80,"")</f>
        <v/>
      </c>
      <c r="AA69" s="199" t="str">
        <f>IF(B69&gt;1,Feuil2!E80,"")</f>
        <v/>
      </c>
      <c r="AB69" s="199" t="str">
        <f>IF(B69&gt;1,Feuil2!O80,"")</f>
        <v/>
      </c>
      <c r="AC69" s="199"/>
      <c r="AD69" s="199"/>
      <c r="AE69" s="199"/>
      <c r="AF69" s="202"/>
      <c r="AG69" s="205"/>
      <c r="AH69" s="209"/>
      <c r="AI69" s="205"/>
      <c r="AJ69" s="206">
        <f>Feuil2!T80+IF(AC69&lt;&gt;"",INDEX(Feuil2!$W$16:$AS$23,MATCH(Feuil2!C80,Feuil2!$T$16:$T$23,0),MATCH(GENERAL!AC69,Feuil2!$W$14:$AS$14,0)),"0")*AD69</f>
        <v>0</v>
      </c>
      <c r="AK69" s="206">
        <f>'TOLE DE PROPRETEE'!W50</f>
        <v>0</v>
      </c>
      <c r="AL69" s="206">
        <f>'PROTECTION LATERAL'!W50</f>
        <v>0</v>
      </c>
      <c r="AM69" s="206">
        <f>SEPARATRICE!W50</f>
        <v>0</v>
      </c>
      <c r="AN69" s="206">
        <f t="shared" si="1"/>
        <v>0</v>
      </c>
      <c r="AO69" s="206"/>
      <c r="AP69" s="208"/>
      <c r="AS69" s="200"/>
      <c r="AT69" s="200"/>
      <c r="AU69" s="200"/>
      <c r="AV69" s="200"/>
    </row>
    <row r="70" spans="2:48" s="124" customFormat="1" x14ac:dyDescent="0.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 t="str">
        <f t="shared" si="0"/>
        <v/>
      </c>
      <c r="O70" s="201" t="str">
        <f>IF(B70&gt;1,Feuil2!K81,"")</f>
        <v/>
      </c>
      <c r="P70" s="201" t="str">
        <f>IF(B70&gt;1,Feuil2!J81,"")</f>
        <v/>
      </c>
      <c r="Q70" s="201" t="str">
        <f>IF(B70&gt;1,Feuil2!G81,"")</f>
        <v/>
      </c>
      <c r="R70" s="201" t="str">
        <f>IF(B70&gt;1,VLOOKUP(F70,Feuil2!$A$4:$F$11,3,0),"")</f>
        <v/>
      </c>
      <c r="S70" s="201" t="str">
        <f>IF(B70&gt;1,Feuil2!H81,"")</f>
        <v/>
      </c>
      <c r="T70" s="201" t="str">
        <f>IF(B70&gt;1,VLOOKUP(F70,Feuil2!$A$4:$F$11,4,0),"")</f>
        <v/>
      </c>
      <c r="U70" s="201" t="str">
        <f>IF(B70&gt;1,VLOOKUP(F70,Feuil2!$A$4:$F$11,2,0),"")</f>
        <v/>
      </c>
      <c r="V70" s="199" t="str">
        <f>IF(B70&gt;1,VLOOKUP(F70,Feuil2!$A$4:$F$11,5,0),"")</f>
        <v/>
      </c>
      <c r="W70" s="199" t="str">
        <f>IF(B70&gt;1,VLOOKUP(F70,Feuil2!$A$4:$F$11,6,0),"")</f>
        <v/>
      </c>
      <c r="X70" s="199" t="str">
        <f>IF(B70&gt;1,Feuil2!M81,"")</f>
        <v/>
      </c>
      <c r="Y70" s="199" t="str">
        <f>IF(B70&gt;0,VLOOKUP(P70,Feuil2!$K$16:$Q$21,7),"")</f>
        <v/>
      </c>
      <c r="Z70" s="199" t="str">
        <f>IF(B70&gt;1,Feuil2!N81,"")</f>
        <v/>
      </c>
      <c r="AA70" s="199" t="str">
        <f>IF(B70&gt;1,Feuil2!E81,"")</f>
        <v/>
      </c>
      <c r="AB70" s="199" t="str">
        <f>IF(B70&gt;1,Feuil2!O81,"")</f>
        <v/>
      </c>
      <c r="AC70" s="199"/>
      <c r="AD70" s="199"/>
      <c r="AE70" s="199"/>
      <c r="AF70" s="202"/>
      <c r="AG70" s="205"/>
      <c r="AH70" s="209"/>
      <c r="AI70" s="205"/>
      <c r="AJ70" s="206">
        <f>Feuil2!T81+IF(AC70&lt;&gt;"",INDEX(Feuil2!$W$16:$AS$23,MATCH(Feuil2!C81,Feuil2!$T$16:$T$23,0),MATCH(GENERAL!AC70,Feuil2!$W$14:$AS$14,0)),"0")*AD70</f>
        <v>0</v>
      </c>
      <c r="AK70" s="206">
        <f>'TOLE DE PROPRETEE'!W51</f>
        <v>0</v>
      </c>
      <c r="AL70" s="206">
        <f>'PROTECTION LATERAL'!W51</f>
        <v>0</v>
      </c>
      <c r="AM70" s="206">
        <f>SEPARATRICE!W51</f>
        <v>0</v>
      </c>
      <c r="AN70" s="206">
        <f t="shared" si="1"/>
        <v>0</v>
      </c>
      <c r="AO70" s="206"/>
      <c r="AP70" s="208"/>
      <c r="AS70" s="200"/>
      <c r="AT70" s="200"/>
      <c r="AU70" s="200"/>
      <c r="AV70" s="200"/>
    </row>
    <row r="71" spans="2:48" s="124" customFormat="1" x14ac:dyDescent="0.3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 t="str">
        <f t="shared" si="0"/>
        <v/>
      </c>
      <c r="O71" s="201" t="str">
        <f>IF(B71&gt;1,Feuil2!K82,"")</f>
        <v/>
      </c>
      <c r="P71" s="201" t="str">
        <f>IF(B71&gt;1,Feuil2!J82,"")</f>
        <v/>
      </c>
      <c r="Q71" s="201" t="str">
        <f>IF(B71&gt;1,Feuil2!G82,"")</f>
        <v/>
      </c>
      <c r="R71" s="201" t="str">
        <f>IF(B71&gt;1,VLOOKUP(F71,Feuil2!$A$4:$F$11,3,0),"")</f>
        <v/>
      </c>
      <c r="S71" s="201" t="str">
        <f>IF(B71&gt;1,Feuil2!H82,"")</f>
        <v/>
      </c>
      <c r="T71" s="201" t="str">
        <f>IF(B71&gt;1,VLOOKUP(F71,Feuil2!$A$4:$F$11,4,0),"")</f>
        <v/>
      </c>
      <c r="U71" s="201" t="str">
        <f>IF(B71&gt;1,VLOOKUP(F71,Feuil2!$A$4:$F$11,2,0),"")</f>
        <v/>
      </c>
      <c r="V71" s="199" t="str">
        <f>IF(B71&gt;1,VLOOKUP(F71,Feuil2!$A$4:$F$11,5,0),"")</f>
        <v/>
      </c>
      <c r="W71" s="199" t="str">
        <f>IF(B71&gt;1,VLOOKUP(F71,Feuil2!$A$4:$F$11,6,0),"")</f>
        <v/>
      </c>
      <c r="X71" s="199" t="str">
        <f>IF(B71&gt;1,Feuil2!M82,"")</f>
        <v/>
      </c>
      <c r="Y71" s="199" t="str">
        <f>IF(B71&gt;0,VLOOKUP(P71,Feuil2!$K$16:$Q$21,7),"")</f>
        <v/>
      </c>
      <c r="Z71" s="199" t="str">
        <f>IF(B71&gt;1,Feuil2!N82,"")</f>
        <v/>
      </c>
      <c r="AA71" s="199" t="str">
        <f>IF(B71&gt;1,Feuil2!E82,"")</f>
        <v/>
      </c>
      <c r="AB71" s="199" t="str">
        <f>IF(B71&gt;1,Feuil2!O82,"")</f>
        <v/>
      </c>
      <c r="AC71" s="199"/>
      <c r="AD71" s="199"/>
      <c r="AE71" s="199"/>
      <c r="AF71" s="202"/>
      <c r="AG71" s="205"/>
      <c r="AH71" s="209"/>
      <c r="AI71" s="205"/>
      <c r="AJ71" s="206">
        <f>Feuil2!T82+IF(AC71&lt;&gt;"",INDEX(Feuil2!$W$16:$AS$23,MATCH(Feuil2!C82,Feuil2!$T$16:$T$23,0),MATCH(GENERAL!AC71,Feuil2!$W$14:$AS$14,0)),"0")*AD71</f>
        <v>0</v>
      </c>
      <c r="AK71" s="206">
        <f>'TOLE DE PROPRETEE'!W52</f>
        <v>0</v>
      </c>
      <c r="AL71" s="206">
        <f>'PROTECTION LATERAL'!W52</f>
        <v>0</v>
      </c>
      <c r="AM71" s="206">
        <f>SEPARATRICE!W52</f>
        <v>0</v>
      </c>
      <c r="AN71" s="206">
        <f t="shared" si="1"/>
        <v>0</v>
      </c>
      <c r="AO71" s="206"/>
      <c r="AP71" s="208"/>
      <c r="AS71" s="200"/>
      <c r="AT71" s="200"/>
      <c r="AU71" s="200"/>
      <c r="AV71" s="200"/>
    </row>
    <row r="72" spans="2:48" s="124" customFormat="1" x14ac:dyDescent="0.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 t="str">
        <f t="shared" si="0"/>
        <v/>
      </c>
      <c r="O72" s="201" t="str">
        <f>IF(B72&gt;1,Feuil2!K83,"")</f>
        <v/>
      </c>
      <c r="P72" s="201" t="str">
        <f>IF(B72&gt;1,Feuil2!J83,"")</f>
        <v/>
      </c>
      <c r="Q72" s="201" t="str">
        <f>IF(B72&gt;1,Feuil2!G83,"")</f>
        <v/>
      </c>
      <c r="R72" s="201" t="str">
        <f>IF(B72&gt;1,VLOOKUP(F72,Feuil2!$A$4:$F$11,3,0),"")</f>
        <v/>
      </c>
      <c r="S72" s="201" t="str">
        <f>IF(B72&gt;1,Feuil2!H83,"")</f>
        <v/>
      </c>
      <c r="T72" s="201" t="str">
        <f>IF(B72&gt;1,VLOOKUP(F72,Feuil2!$A$4:$F$11,4,0),"")</f>
        <v/>
      </c>
      <c r="U72" s="201" t="str">
        <f>IF(B72&gt;1,VLOOKUP(F72,Feuil2!$A$4:$F$11,2,0),"")</f>
        <v/>
      </c>
      <c r="V72" s="199" t="str">
        <f>IF(B72&gt;1,VLOOKUP(F72,Feuil2!$A$4:$F$11,5,0),"")</f>
        <v/>
      </c>
      <c r="W72" s="199" t="str">
        <f>IF(B72&gt;1,VLOOKUP(F72,Feuil2!$A$4:$F$11,6,0),"")</f>
        <v/>
      </c>
      <c r="X72" s="199" t="str">
        <f>IF(B72&gt;1,Feuil2!M83,"")</f>
        <v/>
      </c>
      <c r="Y72" s="199" t="str">
        <f>IF(B72&gt;0,VLOOKUP(P72,Feuil2!$K$16:$Q$21,7),"")</f>
        <v/>
      </c>
      <c r="Z72" s="199" t="str">
        <f>IF(B72&gt;1,Feuil2!N83,"")</f>
        <v/>
      </c>
      <c r="AA72" s="199" t="str">
        <f>IF(B72&gt;1,Feuil2!E83,"")</f>
        <v/>
      </c>
      <c r="AB72" s="199" t="str">
        <f>IF(B72&gt;1,Feuil2!O83,"")</f>
        <v/>
      </c>
      <c r="AC72" s="199"/>
      <c r="AD72" s="199"/>
      <c r="AE72" s="199"/>
      <c r="AF72" s="202"/>
      <c r="AG72" s="205"/>
      <c r="AH72" s="209"/>
      <c r="AI72" s="205"/>
      <c r="AJ72" s="206">
        <f>Feuil2!T83+IF(AC72&lt;&gt;"",INDEX(Feuil2!$W$16:$AS$23,MATCH(Feuil2!C83,Feuil2!$T$16:$T$23,0),MATCH(GENERAL!AC72,Feuil2!$W$14:$AS$14,0)),"0")*AD72</f>
        <v>0</v>
      </c>
      <c r="AK72" s="206">
        <f>'TOLE DE PROPRETEE'!W53</f>
        <v>0</v>
      </c>
      <c r="AL72" s="206">
        <f>'PROTECTION LATERAL'!W53</f>
        <v>0</v>
      </c>
      <c r="AM72" s="206">
        <f>SEPARATRICE!W53</f>
        <v>0</v>
      </c>
      <c r="AN72" s="206">
        <f t="shared" si="1"/>
        <v>0</v>
      </c>
      <c r="AO72" s="206"/>
      <c r="AP72" s="208"/>
      <c r="AS72" s="200"/>
      <c r="AT72" s="200"/>
      <c r="AU72" s="200"/>
      <c r="AV72" s="200"/>
    </row>
    <row r="73" spans="2:48" s="124" customFormat="1" x14ac:dyDescent="0.3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 t="str">
        <f t="shared" si="0"/>
        <v/>
      </c>
      <c r="O73" s="201" t="str">
        <f>IF(B73&gt;1,Feuil2!K84,"")</f>
        <v/>
      </c>
      <c r="P73" s="201" t="str">
        <f>IF(B73&gt;1,Feuil2!J84,"")</f>
        <v/>
      </c>
      <c r="Q73" s="201" t="str">
        <f>IF(B73&gt;1,Feuil2!G84,"")</f>
        <v/>
      </c>
      <c r="R73" s="201" t="str">
        <f>IF(B73&gt;1,VLOOKUP(F73,Feuil2!$A$4:$F$11,3,0),"")</f>
        <v/>
      </c>
      <c r="S73" s="201" t="str">
        <f>IF(B73&gt;1,Feuil2!H84,"")</f>
        <v/>
      </c>
      <c r="T73" s="201" t="str">
        <f>IF(B73&gt;1,VLOOKUP(F73,Feuil2!$A$4:$F$11,4,0),"")</f>
        <v/>
      </c>
      <c r="U73" s="201" t="str">
        <f>IF(B73&gt;1,VLOOKUP(F73,Feuil2!$A$4:$F$11,2,0),"")</f>
        <v/>
      </c>
      <c r="V73" s="199" t="str">
        <f>IF(B73&gt;1,VLOOKUP(F73,Feuil2!$A$4:$F$11,5,0),"")</f>
        <v/>
      </c>
      <c r="W73" s="199" t="str">
        <f>IF(B73&gt;1,VLOOKUP(F73,Feuil2!$A$4:$F$11,6,0),"")</f>
        <v/>
      </c>
      <c r="X73" s="199" t="str">
        <f>IF(B73&gt;1,Feuil2!M84,"")</f>
        <v/>
      </c>
      <c r="Y73" s="199" t="str">
        <f>IF(B73&gt;0,VLOOKUP(P73,Feuil2!$K$16:$Q$21,7),"")</f>
        <v/>
      </c>
      <c r="Z73" s="199" t="str">
        <f>IF(B73&gt;1,Feuil2!N84,"")</f>
        <v/>
      </c>
      <c r="AA73" s="199" t="str">
        <f>IF(B73&gt;1,Feuil2!E84,"")</f>
        <v/>
      </c>
      <c r="AB73" s="199" t="str">
        <f>IF(B73&gt;1,Feuil2!O84,"")</f>
        <v/>
      </c>
      <c r="AC73" s="199"/>
      <c r="AD73" s="199"/>
      <c r="AE73" s="199"/>
      <c r="AF73" s="202"/>
      <c r="AG73" s="205"/>
      <c r="AH73" s="209"/>
      <c r="AI73" s="205"/>
      <c r="AJ73" s="206">
        <f>Feuil2!T84+IF(AC73&lt;&gt;"",INDEX(Feuil2!$W$16:$AS$23,MATCH(Feuil2!C84,Feuil2!$T$16:$T$23,0),MATCH(GENERAL!AC73,Feuil2!$W$14:$AS$14,0)),"0")*AD73</f>
        <v>0</v>
      </c>
      <c r="AK73" s="206">
        <f>'TOLE DE PROPRETEE'!W54</f>
        <v>0</v>
      </c>
      <c r="AL73" s="206">
        <f>'PROTECTION LATERAL'!W54</f>
        <v>0</v>
      </c>
      <c r="AM73" s="206">
        <f>SEPARATRICE!W54</f>
        <v>0</v>
      </c>
      <c r="AN73" s="206">
        <f t="shared" si="1"/>
        <v>0</v>
      </c>
      <c r="AO73" s="206"/>
      <c r="AP73" s="208"/>
      <c r="AS73" s="200"/>
      <c r="AT73" s="200"/>
      <c r="AU73" s="200"/>
      <c r="AV73" s="200"/>
    </row>
    <row r="74" spans="2:48" s="124" customFormat="1" x14ac:dyDescent="0.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 t="str">
        <f t="shared" si="0"/>
        <v/>
      </c>
      <c r="O74" s="201" t="str">
        <f>IF(B74&gt;1,Feuil2!K85,"")</f>
        <v/>
      </c>
      <c r="P74" s="201" t="str">
        <f>IF(B74&gt;1,Feuil2!J85,"")</f>
        <v/>
      </c>
      <c r="Q74" s="201" t="str">
        <f>IF(B74&gt;1,Feuil2!G85,"")</f>
        <v/>
      </c>
      <c r="R74" s="201" t="str">
        <f>IF(B74&gt;1,VLOOKUP(F74,Feuil2!$A$4:$F$11,3,0),"")</f>
        <v/>
      </c>
      <c r="S74" s="201" t="str">
        <f>IF(B74&gt;1,Feuil2!H85,"")</f>
        <v/>
      </c>
      <c r="T74" s="201" t="str">
        <f>IF(B74&gt;1,VLOOKUP(F74,Feuil2!$A$4:$F$11,4,0),"")</f>
        <v/>
      </c>
      <c r="U74" s="201" t="str">
        <f>IF(B74&gt;1,VLOOKUP(F74,Feuil2!$A$4:$F$11,2,0),"")</f>
        <v/>
      </c>
      <c r="V74" s="199" t="str">
        <f>IF(B74&gt;1,VLOOKUP(F74,Feuil2!$A$4:$F$11,5,0),"")</f>
        <v/>
      </c>
      <c r="W74" s="199" t="str">
        <f>IF(B74&gt;1,VLOOKUP(F74,Feuil2!$A$4:$F$11,6,0),"")</f>
        <v/>
      </c>
      <c r="X74" s="199" t="str">
        <f>IF(B74&gt;1,Feuil2!M85,"")</f>
        <v/>
      </c>
      <c r="Y74" s="199" t="str">
        <f>IF(B74&gt;0,VLOOKUP(P74,Feuil2!$K$16:$Q$21,7),"")</f>
        <v/>
      </c>
      <c r="Z74" s="199" t="str">
        <f>IF(B74&gt;1,Feuil2!N85,"")</f>
        <v/>
      </c>
      <c r="AA74" s="199" t="str">
        <f>IF(B74&gt;1,Feuil2!E85,"")</f>
        <v/>
      </c>
      <c r="AB74" s="199" t="str">
        <f>IF(B74&gt;1,Feuil2!O85,"")</f>
        <v/>
      </c>
      <c r="AC74" s="199"/>
      <c r="AD74" s="199"/>
      <c r="AE74" s="199"/>
      <c r="AF74" s="202"/>
      <c r="AG74" s="205"/>
      <c r="AH74" s="209"/>
      <c r="AI74" s="205"/>
      <c r="AJ74" s="206">
        <f>Feuil2!T85+IF(AC74&lt;&gt;"",INDEX(Feuil2!$W$16:$AS$23,MATCH(Feuil2!C85,Feuil2!$T$16:$T$23,0),MATCH(GENERAL!AC74,Feuil2!$W$14:$AS$14,0)),"0")*AD74</f>
        <v>0</v>
      </c>
      <c r="AK74" s="206">
        <f>'TOLE DE PROPRETEE'!W55</f>
        <v>0</v>
      </c>
      <c r="AL74" s="206">
        <f>'PROTECTION LATERAL'!W55</f>
        <v>0</v>
      </c>
      <c r="AM74" s="206">
        <f>SEPARATRICE!W55</f>
        <v>0</v>
      </c>
      <c r="AN74" s="206">
        <f t="shared" si="1"/>
        <v>0</v>
      </c>
      <c r="AO74" s="206"/>
      <c r="AP74" s="208"/>
      <c r="AS74" s="200"/>
      <c r="AT74" s="200"/>
      <c r="AU74" s="200"/>
      <c r="AV74" s="200"/>
    </row>
    <row r="75" spans="2:48" s="124" customFormat="1" x14ac:dyDescent="0.3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 t="str">
        <f t="shared" si="0"/>
        <v/>
      </c>
      <c r="O75" s="201" t="str">
        <f>IF(B75&gt;1,Feuil2!K86,"")</f>
        <v/>
      </c>
      <c r="P75" s="201" t="str">
        <f>IF(B75&gt;1,Feuil2!J86,"")</f>
        <v/>
      </c>
      <c r="Q75" s="201" t="str">
        <f>IF(B75&gt;1,Feuil2!G86,"")</f>
        <v/>
      </c>
      <c r="R75" s="201" t="str">
        <f>IF(B75&gt;1,VLOOKUP(F75,Feuil2!$A$4:$F$11,3,0),"")</f>
        <v/>
      </c>
      <c r="S75" s="201" t="str">
        <f>IF(B75&gt;1,Feuil2!H86,"")</f>
        <v/>
      </c>
      <c r="T75" s="201" t="str">
        <f>IF(B75&gt;1,VLOOKUP(F75,Feuil2!$A$4:$F$11,4,0),"")</f>
        <v/>
      </c>
      <c r="U75" s="201" t="str">
        <f>IF(B75&gt;1,VLOOKUP(F75,Feuil2!$A$4:$F$11,2,0),"")</f>
        <v/>
      </c>
      <c r="V75" s="199" t="str">
        <f>IF(B75&gt;1,VLOOKUP(F75,Feuil2!$A$4:$F$11,5,0),"")</f>
        <v/>
      </c>
      <c r="W75" s="199" t="str">
        <f>IF(B75&gt;1,VLOOKUP(F75,Feuil2!$A$4:$F$11,6,0),"")</f>
        <v/>
      </c>
      <c r="X75" s="199" t="str">
        <f>IF(B75&gt;1,Feuil2!M86,"")</f>
        <v/>
      </c>
      <c r="Y75" s="199" t="str">
        <f>IF(B75&gt;0,VLOOKUP(P75,Feuil2!$K$16:$Q$21,7),"")</f>
        <v/>
      </c>
      <c r="Z75" s="199" t="str">
        <f>IF(B75&gt;1,Feuil2!N86,"")</f>
        <v/>
      </c>
      <c r="AA75" s="199" t="str">
        <f>IF(B75&gt;1,Feuil2!E86,"")</f>
        <v/>
      </c>
      <c r="AB75" s="199" t="str">
        <f>IF(B75&gt;1,Feuil2!O86,"")</f>
        <v/>
      </c>
      <c r="AC75" s="199"/>
      <c r="AD75" s="199"/>
      <c r="AE75" s="199"/>
      <c r="AF75" s="202"/>
      <c r="AG75" s="205"/>
      <c r="AH75" s="209"/>
      <c r="AI75" s="205"/>
      <c r="AJ75" s="206">
        <f>Feuil2!T86+IF(AC75&lt;&gt;"",INDEX(Feuil2!$W$16:$AS$23,MATCH(Feuil2!C86,Feuil2!$T$16:$T$23,0),MATCH(GENERAL!AC75,Feuil2!$W$14:$AS$14,0)),"0")*AD75</f>
        <v>0</v>
      </c>
      <c r="AK75" s="206">
        <f>'TOLE DE PROPRETEE'!W56</f>
        <v>0</v>
      </c>
      <c r="AL75" s="206">
        <f>'PROTECTION LATERAL'!W56</f>
        <v>0</v>
      </c>
      <c r="AM75" s="206">
        <f>SEPARATRICE!W56</f>
        <v>0</v>
      </c>
      <c r="AN75" s="206">
        <f t="shared" si="1"/>
        <v>0</v>
      </c>
      <c r="AO75" s="206"/>
      <c r="AP75" s="208"/>
      <c r="AS75" s="200"/>
      <c r="AT75" s="200"/>
      <c r="AU75" s="200"/>
      <c r="AV75" s="200"/>
    </row>
    <row r="76" spans="2:48" s="124" customFormat="1" x14ac:dyDescent="0.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 t="str">
        <f t="shared" si="0"/>
        <v/>
      </c>
      <c r="O76" s="201" t="str">
        <f>IF(B76&gt;1,Feuil2!K87,"")</f>
        <v/>
      </c>
      <c r="P76" s="201" t="str">
        <f>IF(B76&gt;1,Feuil2!J87,"")</f>
        <v/>
      </c>
      <c r="Q76" s="201" t="str">
        <f>IF(B76&gt;1,Feuil2!G87,"")</f>
        <v/>
      </c>
      <c r="R76" s="201" t="str">
        <f>IF(B76&gt;1,VLOOKUP(F76,Feuil2!$A$4:$F$11,3,0),"")</f>
        <v/>
      </c>
      <c r="S76" s="201" t="str">
        <f>IF(B76&gt;1,Feuil2!H87,"")</f>
        <v/>
      </c>
      <c r="T76" s="201" t="str">
        <f>IF(B76&gt;1,VLOOKUP(F76,Feuil2!$A$4:$F$11,4,0),"")</f>
        <v/>
      </c>
      <c r="U76" s="201" t="str">
        <f>IF(B76&gt;1,VLOOKUP(F76,Feuil2!$A$4:$F$11,2,0),"")</f>
        <v/>
      </c>
      <c r="V76" s="199" t="str">
        <f>IF(B76&gt;1,VLOOKUP(F76,Feuil2!$A$4:$F$11,5,0),"")</f>
        <v/>
      </c>
      <c r="W76" s="199" t="str">
        <f>IF(B76&gt;1,VLOOKUP(F76,Feuil2!$A$4:$F$11,6,0),"")</f>
        <v/>
      </c>
      <c r="X76" s="199" t="str">
        <f>IF(B76&gt;1,Feuil2!M87,"")</f>
        <v/>
      </c>
      <c r="Y76" s="199" t="str">
        <f>IF(B76&gt;0,VLOOKUP(P76,Feuil2!$K$16:$Q$21,7),"")</f>
        <v/>
      </c>
      <c r="Z76" s="199" t="str">
        <f>IF(B76&gt;1,Feuil2!N87,"")</f>
        <v/>
      </c>
      <c r="AA76" s="199" t="str">
        <f>IF(B76&gt;1,Feuil2!E87,"")</f>
        <v/>
      </c>
      <c r="AB76" s="199" t="str">
        <f>IF(B76&gt;1,Feuil2!O87,"")</f>
        <v/>
      </c>
      <c r="AC76" s="199"/>
      <c r="AD76" s="199"/>
      <c r="AE76" s="199"/>
      <c r="AF76" s="202"/>
      <c r="AG76" s="205"/>
      <c r="AH76" s="209"/>
      <c r="AI76" s="205"/>
      <c r="AJ76" s="206">
        <f>Feuil2!T87+IF(AC76&lt;&gt;"",INDEX(Feuil2!$W$16:$AS$23,MATCH(Feuil2!C87,Feuil2!$T$16:$T$23,0),MATCH(GENERAL!AC76,Feuil2!$W$14:$AS$14,0)),"0")*AD76</f>
        <v>0</v>
      </c>
      <c r="AK76" s="206">
        <f>'TOLE DE PROPRETEE'!W57</f>
        <v>0</v>
      </c>
      <c r="AL76" s="206">
        <f>'PROTECTION LATERAL'!W57</f>
        <v>0</v>
      </c>
      <c r="AM76" s="206">
        <f>SEPARATRICE!W57</f>
        <v>0</v>
      </c>
      <c r="AN76" s="206">
        <f t="shared" si="1"/>
        <v>0</v>
      </c>
      <c r="AO76" s="206"/>
      <c r="AP76" s="208"/>
      <c r="AS76" s="200"/>
      <c r="AT76" s="200"/>
      <c r="AU76" s="200"/>
      <c r="AV76" s="200"/>
    </row>
    <row r="77" spans="2:48" s="124" customFormat="1" x14ac:dyDescent="0.3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 t="str">
        <f t="shared" si="0"/>
        <v/>
      </c>
      <c r="O77" s="201" t="str">
        <f>IF(B77&gt;1,Feuil2!K88,"")</f>
        <v/>
      </c>
      <c r="P77" s="201" t="str">
        <f>IF(B77&gt;1,Feuil2!J88,"")</f>
        <v/>
      </c>
      <c r="Q77" s="201" t="str">
        <f>IF(B77&gt;1,Feuil2!G88,"")</f>
        <v/>
      </c>
      <c r="R77" s="201" t="str">
        <f>IF(B77&gt;1,VLOOKUP(F77,Feuil2!$A$4:$F$11,3,0),"")</f>
        <v/>
      </c>
      <c r="S77" s="201" t="str">
        <f>IF(B77&gt;1,Feuil2!H88,"")</f>
        <v/>
      </c>
      <c r="T77" s="201" t="str">
        <f>IF(B77&gt;1,VLOOKUP(F77,Feuil2!$A$4:$F$11,4,0),"")</f>
        <v/>
      </c>
      <c r="U77" s="201" t="str">
        <f>IF(B77&gt;1,VLOOKUP(F77,Feuil2!$A$4:$F$11,2,0),"")</f>
        <v/>
      </c>
      <c r="V77" s="199" t="str">
        <f>IF(B77&gt;1,VLOOKUP(F77,Feuil2!$A$4:$F$11,5,0),"")</f>
        <v/>
      </c>
      <c r="W77" s="199" t="str">
        <f>IF(B77&gt;1,VLOOKUP(F77,Feuil2!$A$4:$F$11,6,0),"")</f>
        <v/>
      </c>
      <c r="X77" s="199" t="str">
        <f>IF(B77&gt;1,Feuil2!M88,"")</f>
        <v/>
      </c>
      <c r="Y77" s="199" t="str">
        <f>IF(B77&gt;0,VLOOKUP(P77,Feuil2!$K$16:$Q$21,7),"")</f>
        <v/>
      </c>
      <c r="Z77" s="199" t="str">
        <f>IF(B77&gt;1,Feuil2!N88,"")</f>
        <v/>
      </c>
      <c r="AA77" s="199" t="str">
        <f>IF(B77&gt;1,Feuil2!E88,"")</f>
        <v/>
      </c>
      <c r="AB77" s="199" t="str">
        <f>IF(B77&gt;1,Feuil2!O88,"")</f>
        <v/>
      </c>
      <c r="AC77" s="199"/>
      <c r="AD77" s="199"/>
      <c r="AE77" s="199"/>
      <c r="AF77" s="202"/>
      <c r="AG77" s="205"/>
      <c r="AH77" s="209"/>
      <c r="AI77" s="205"/>
      <c r="AJ77" s="206">
        <f>Feuil2!T88+IF(AC77&lt;&gt;"",INDEX(Feuil2!$W$16:$AS$23,MATCH(Feuil2!C88,Feuil2!$T$16:$T$23,0),MATCH(GENERAL!AC77,Feuil2!$W$14:$AS$14,0)),"0")*AD77</f>
        <v>0</v>
      </c>
      <c r="AK77" s="206">
        <f>'TOLE DE PROPRETEE'!W58</f>
        <v>0</v>
      </c>
      <c r="AL77" s="206">
        <f>'PROTECTION LATERAL'!W58</f>
        <v>0</v>
      </c>
      <c r="AM77" s="206">
        <f>SEPARATRICE!W58</f>
        <v>0</v>
      </c>
      <c r="AN77" s="206">
        <f t="shared" si="1"/>
        <v>0</v>
      </c>
      <c r="AO77" s="206"/>
      <c r="AP77" s="208"/>
      <c r="AS77" s="200"/>
      <c r="AT77" s="200"/>
      <c r="AU77" s="200"/>
      <c r="AV77" s="200"/>
    </row>
    <row r="78" spans="2:48" s="124" customFormat="1" x14ac:dyDescent="0.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 t="str">
        <f t="shared" si="0"/>
        <v/>
      </c>
      <c r="O78" s="201" t="str">
        <f>IF(B78&gt;1,Feuil2!K89,"")</f>
        <v/>
      </c>
      <c r="P78" s="201" t="str">
        <f>IF(B78&gt;1,Feuil2!J89,"")</f>
        <v/>
      </c>
      <c r="Q78" s="201" t="str">
        <f>IF(B78&gt;1,Feuil2!G89,"")</f>
        <v/>
      </c>
      <c r="R78" s="201" t="str">
        <f>IF(B78&gt;1,VLOOKUP(F78,Feuil2!$A$4:$F$11,3,0),"")</f>
        <v/>
      </c>
      <c r="S78" s="201" t="str">
        <f>IF(B78&gt;1,Feuil2!H89,"")</f>
        <v/>
      </c>
      <c r="T78" s="201" t="str">
        <f>IF(B78&gt;1,VLOOKUP(F78,Feuil2!$A$4:$F$11,4,0),"")</f>
        <v/>
      </c>
      <c r="U78" s="201" t="str">
        <f>IF(B78&gt;1,VLOOKUP(F78,Feuil2!$A$4:$F$11,2,0),"")</f>
        <v/>
      </c>
      <c r="V78" s="199" t="str">
        <f>IF(B78&gt;1,VLOOKUP(F78,Feuil2!$A$4:$F$11,5,0),"")</f>
        <v/>
      </c>
      <c r="W78" s="199" t="str">
        <f>IF(B78&gt;1,VLOOKUP(F78,Feuil2!$A$4:$F$11,6,0),"")</f>
        <v/>
      </c>
      <c r="X78" s="199" t="str">
        <f>IF(B78&gt;1,Feuil2!M89,"")</f>
        <v/>
      </c>
      <c r="Y78" s="199" t="str">
        <f>IF(B78&gt;0,VLOOKUP(P78,Feuil2!$K$16:$Q$21,7),"")</f>
        <v/>
      </c>
      <c r="Z78" s="199" t="str">
        <f>IF(B78&gt;1,Feuil2!N89,"")</f>
        <v/>
      </c>
      <c r="AA78" s="199" t="str">
        <f>IF(B78&gt;1,Feuil2!E89,"")</f>
        <v/>
      </c>
      <c r="AB78" s="199" t="str">
        <f>IF(B78&gt;1,Feuil2!O89,"")</f>
        <v/>
      </c>
      <c r="AC78" s="199"/>
      <c r="AD78" s="199"/>
      <c r="AE78" s="199"/>
      <c r="AF78" s="202"/>
      <c r="AG78" s="205"/>
      <c r="AH78" s="209"/>
      <c r="AI78" s="205"/>
      <c r="AJ78" s="206">
        <f>Feuil2!T89+IF(AC78&lt;&gt;"",INDEX(Feuil2!$W$16:$AS$23,MATCH(Feuil2!C89,Feuil2!$T$16:$T$23,0),MATCH(GENERAL!AC78,Feuil2!$W$14:$AS$14,0)),"0")*AD78</f>
        <v>0</v>
      </c>
      <c r="AK78" s="206">
        <f>'TOLE DE PROPRETEE'!W59</f>
        <v>0</v>
      </c>
      <c r="AL78" s="206">
        <f>'PROTECTION LATERAL'!W59</f>
        <v>0</v>
      </c>
      <c r="AM78" s="206">
        <f>SEPARATRICE!W59</f>
        <v>0</v>
      </c>
      <c r="AN78" s="206">
        <f t="shared" si="1"/>
        <v>0</v>
      </c>
      <c r="AO78" s="206"/>
      <c r="AP78" s="208"/>
      <c r="AS78" s="200"/>
      <c r="AT78" s="200"/>
      <c r="AU78" s="200"/>
      <c r="AV78" s="200"/>
    </row>
    <row r="79" spans="2:48" s="124" customFormat="1" x14ac:dyDescent="0.3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 t="str">
        <f t="shared" si="0"/>
        <v/>
      </c>
      <c r="O79" s="201" t="str">
        <f>IF(B79&gt;1,Feuil2!K90,"")</f>
        <v/>
      </c>
      <c r="P79" s="201" t="str">
        <f>IF(B79&gt;1,Feuil2!J90,"")</f>
        <v/>
      </c>
      <c r="Q79" s="201" t="str">
        <f>IF(B79&gt;1,Feuil2!G90,"")</f>
        <v/>
      </c>
      <c r="R79" s="201" t="str">
        <f>IF(B79&gt;1,VLOOKUP(F79,Feuil2!$A$4:$F$11,3,0),"")</f>
        <v/>
      </c>
      <c r="S79" s="201" t="str">
        <f>IF(B79&gt;1,Feuil2!H90,"")</f>
        <v/>
      </c>
      <c r="T79" s="201" t="str">
        <f>IF(B79&gt;1,VLOOKUP(F79,Feuil2!$A$4:$F$11,4,0),"")</f>
        <v/>
      </c>
      <c r="U79" s="201" t="str">
        <f>IF(B79&gt;1,VLOOKUP(F79,Feuil2!$A$4:$F$11,2,0),"")</f>
        <v/>
      </c>
      <c r="V79" s="199" t="str">
        <f>IF(B79&gt;1,VLOOKUP(F79,Feuil2!$A$4:$F$11,5,0),"")</f>
        <v/>
      </c>
      <c r="W79" s="199" t="str">
        <f>IF(B79&gt;1,VLOOKUP(F79,Feuil2!$A$4:$F$11,6,0),"")</f>
        <v/>
      </c>
      <c r="X79" s="199" t="str">
        <f>IF(B79&gt;1,Feuil2!M90,"")</f>
        <v/>
      </c>
      <c r="Y79" s="199" t="str">
        <f>IF(B79&gt;0,VLOOKUP(P79,Feuil2!$K$16:$Q$21,7),"")</f>
        <v/>
      </c>
      <c r="Z79" s="199" t="str">
        <f>IF(B79&gt;1,Feuil2!N90,"")</f>
        <v/>
      </c>
      <c r="AA79" s="199" t="str">
        <f>IF(B79&gt;1,Feuil2!E90,"")</f>
        <v/>
      </c>
      <c r="AB79" s="199" t="str">
        <f>IF(B79&gt;1,Feuil2!O90,"")</f>
        <v/>
      </c>
      <c r="AC79" s="199"/>
      <c r="AD79" s="199"/>
      <c r="AE79" s="199"/>
      <c r="AF79" s="202"/>
      <c r="AG79" s="205"/>
      <c r="AH79" s="209"/>
      <c r="AI79" s="205"/>
      <c r="AJ79" s="206">
        <f>Feuil2!T90+IF(AC79&lt;&gt;"",INDEX(Feuil2!$W$16:$AS$23,MATCH(Feuil2!C90,Feuil2!$T$16:$T$23,0),MATCH(GENERAL!AC79,Feuil2!$W$14:$AS$14,0)),"0")*AD79</f>
        <v>0</v>
      </c>
      <c r="AK79" s="206">
        <f>'TOLE DE PROPRETEE'!W60</f>
        <v>0</v>
      </c>
      <c r="AL79" s="206">
        <f>'PROTECTION LATERAL'!W60</f>
        <v>0</v>
      </c>
      <c r="AM79" s="206">
        <f>SEPARATRICE!W60</f>
        <v>0</v>
      </c>
      <c r="AN79" s="206">
        <f t="shared" si="1"/>
        <v>0</v>
      </c>
      <c r="AO79" s="206"/>
      <c r="AP79" s="208"/>
      <c r="AS79" s="200"/>
      <c r="AT79" s="200"/>
      <c r="AU79" s="200"/>
      <c r="AV79" s="200"/>
    </row>
    <row r="80" spans="2:48" s="124" customFormat="1" x14ac:dyDescent="0.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 t="str">
        <f t="shared" si="0"/>
        <v/>
      </c>
      <c r="O80" s="201" t="str">
        <f>IF(B80&gt;1,Feuil2!K91,"")</f>
        <v/>
      </c>
      <c r="P80" s="201" t="str">
        <f>IF(B80&gt;1,Feuil2!J91,"")</f>
        <v/>
      </c>
      <c r="Q80" s="201" t="str">
        <f>IF(B80&gt;1,Feuil2!G91,"")</f>
        <v/>
      </c>
      <c r="R80" s="201" t="str">
        <f>IF(B80&gt;1,VLOOKUP(F80,Feuil2!$A$4:$F$11,3,0),"")</f>
        <v/>
      </c>
      <c r="S80" s="201" t="str">
        <f>IF(B80&gt;1,Feuil2!H91,"")</f>
        <v/>
      </c>
      <c r="T80" s="201" t="str">
        <f>IF(B80&gt;1,VLOOKUP(F80,Feuil2!$A$4:$F$11,4,0),"")</f>
        <v/>
      </c>
      <c r="U80" s="201" t="str">
        <f>IF(B80&gt;1,VLOOKUP(F80,Feuil2!$A$4:$F$11,2,0),"")</f>
        <v/>
      </c>
      <c r="V80" s="199" t="str">
        <f>IF(B80&gt;1,VLOOKUP(F80,Feuil2!$A$4:$F$11,5,0),"")</f>
        <v/>
      </c>
      <c r="W80" s="199" t="str">
        <f>IF(B80&gt;1,VLOOKUP(F80,Feuil2!$A$4:$F$11,6,0),"")</f>
        <v/>
      </c>
      <c r="X80" s="199" t="str">
        <f>IF(B80&gt;1,Feuil2!M91,"")</f>
        <v/>
      </c>
      <c r="Y80" s="199" t="str">
        <f>IF(B80&gt;0,VLOOKUP(P80,Feuil2!$K$16:$Q$21,7),"")</f>
        <v/>
      </c>
      <c r="Z80" s="199" t="str">
        <f>IF(B80&gt;1,Feuil2!N91,"")</f>
        <v/>
      </c>
      <c r="AA80" s="199" t="str">
        <f>IF(B80&gt;1,Feuil2!E91,"")</f>
        <v/>
      </c>
      <c r="AB80" s="199" t="str">
        <f>IF(B80&gt;1,Feuil2!O91,"")</f>
        <v/>
      </c>
      <c r="AC80" s="199"/>
      <c r="AD80" s="199"/>
      <c r="AE80" s="199"/>
      <c r="AF80" s="202"/>
      <c r="AG80" s="205"/>
      <c r="AH80" s="209"/>
      <c r="AI80" s="205"/>
      <c r="AJ80" s="206">
        <f>Feuil2!T91+IF(AC80&lt;&gt;"",INDEX(Feuil2!$W$16:$AS$23,MATCH(Feuil2!C91,Feuil2!$T$16:$T$23,0),MATCH(GENERAL!AC80,Feuil2!$W$14:$AS$14,0)),"0")*AD80</f>
        <v>0</v>
      </c>
      <c r="AK80" s="206">
        <f>'TOLE DE PROPRETEE'!W61</f>
        <v>0</v>
      </c>
      <c r="AL80" s="206">
        <f>'PROTECTION LATERAL'!W61</f>
        <v>0</v>
      </c>
      <c r="AM80" s="206">
        <f>SEPARATRICE!W61</f>
        <v>0</v>
      </c>
      <c r="AN80" s="206">
        <f t="shared" si="1"/>
        <v>0</v>
      </c>
      <c r="AO80" s="206"/>
      <c r="AP80" s="208"/>
      <c r="AS80" s="200"/>
      <c r="AT80" s="200"/>
      <c r="AU80" s="200"/>
      <c r="AV80" s="200"/>
    </row>
    <row r="81" spans="2:48" s="124" customFormat="1" x14ac:dyDescent="0.3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 t="str">
        <f t="shared" si="0"/>
        <v/>
      </c>
      <c r="O81" s="201" t="str">
        <f>IF(B81&gt;1,Feuil2!K92,"")</f>
        <v/>
      </c>
      <c r="P81" s="201" t="str">
        <f>IF(B81&gt;1,Feuil2!J92,"")</f>
        <v/>
      </c>
      <c r="Q81" s="201" t="str">
        <f>IF(B81&gt;1,Feuil2!G92,"")</f>
        <v/>
      </c>
      <c r="R81" s="201" t="str">
        <f>IF(B81&gt;1,VLOOKUP(F81,Feuil2!$A$4:$F$11,3,0),"")</f>
        <v/>
      </c>
      <c r="S81" s="201" t="str">
        <f>IF(B81&gt;1,Feuil2!H92,"")</f>
        <v/>
      </c>
      <c r="T81" s="201" t="str">
        <f>IF(B81&gt;1,VLOOKUP(F81,Feuil2!$A$4:$F$11,4,0),"")</f>
        <v/>
      </c>
      <c r="U81" s="201" t="str">
        <f>IF(B81&gt;1,VLOOKUP(F81,Feuil2!$A$4:$F$11,2,0),"")</f>
        <v/>
      </c>
      <c r="V81" s="199" t="str">
        <f>IF(B81&gt;1,VLOOKUP(F81,Feuil2!$A$4:$F$11,5,0),"")</f>
        <v/>
      </c>
      <c r="W81" s="199" t="str">
        <f>IF(B81&gt;1,VLOOKUP(F81,Feuil2!$A$4:$F$11,6,0),"")</f>
        <v/>
      </c>
      <c r="X81" s="199" t="str">
        <f>IF(B81&gt;1,Feuil2!M92,"")</f>
        <v/>
      </c>
      <c r="Y81" s="199" t="str">
        <f>IF(B81&gt;0,VLOOKUP(P81,Feuil2!$K$16:$Q$21,7),"")</f>
        <v/>
      </c>
      <c r="Z81" s="199" t="str">
        <f>IF(B81&gt;1,Feuil2!N92,"")</f>
        <v/>
      </c>
      <c r="AA81" s="199" t="str">
        <f>IF(B81&gt;1,Feuil2!E92,"")</f>
        <v/>
      </c>
      <c r="AB81" s="199" t="str">
        <f>IF(B81&gt;1,Feuil2!O92,"")</f>
        <v/>
      </c>
      <c r="AC81" s="199"/>
      <c r="AD81" s="199"/>
      <c r="AE81" s="199"/>
      <c r="AF81" s="202"/>
      <c r="AG81" s="205"/>
      <c r="AH81" s="209"/>
      <c r="AI81" s="205"/>
      <c r="AJ81" s="206">
        <f>Feuil2!T92+IF(AC81&lt;&gt;"",INDEX(Feuil2!$W$16:$AS$23,MATCH(Feuil2!C92,Feuil2!$T$16:$T$23,0),MATCH(GENERAL!AC81,Feuil2!$W$14:$AS$14,0)),"0")*AD81</f>
        <v>0</v>
      </c>
      <c r="AK81" s="206">
        <f>'TOLE DE PROPRETEE'!W62</f>
        <v>0</v>
      </c>
      <c r="AL81" s="206">
        <f>'PROTECTION LATERAL'!W62</f>
        <v>0</v>
      </c>
      <c r="AM81" s="206">
        <f>SEPARATRICE!W62</f>
        <v>0</v>
      </c>
      <c r="AN81" s="206">
        <f t="shared" si="1"/>
        <v>0</v>
      </c>
      <c r="AO81" s="206"/>
      <c r="AP81" s="208"/>
      <c r="AS81" s="200"/>
      <c r="AT81" s="200"/>
      <c r="AU81" s="200"/>
      <c r="AV81" s="200"/>
    </row>
    <row r="82" spans="2:48" s="124" customFormat="1" x14ac:dyDescent="0.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 t="str">
        <f t="shared" si="0"/>
        <v/>
      </c>
      <c r="O82" s="201" t="str">
        <f>IF(B82&gt;1,Feuil2!K93,"")</f>
        <v/>
      </c>
      <c r="P82" s="201" t="str">
        <f>IF(B82&gt;1,Feuil2!J93,"")</f>
        <v/>
      </c>
      <c r="Q82" s="201" t="str">
        <f>IF(B82&gt;1,Feuil2!G93,"")</f>
        <v/>
      </c>
      <c r="R82" s="201" t="str">
        <f>IF(B82&gt;1,VLOOKUP(F82,Feuil2!$A$4:$F$11,3,0),"")</f>
        <v/>
      </c>
      <c r="S82" s="201" t="str">
        <f>IF(B82&gt;1,Feuil2!H93,"")</f>
        <v/>
      </c>
      <c r="T82" s="201" t="str">
        <f>IF(B82&gt;1,VLOOKUP(F82,Feuil2!$A$4:$F$11,4,0),"")</f>
        <v/>
      </c>
      <c r="U82" s="201" t="str">
        <f>IF(B82&gt;1,VLOOKUP(F82,Feuil2!$A$4:$F$11,2,0),"")</f>
        <v/>
      </c>
      <c r="V82" s="199" t="str">
        <f>IF(B82&gt;1,VLOOKUP(F82,Feuil2!$A$4:$F$11,5,0),"")</f>
        <v/>
      </c>
      <c r="W82" s="199" t="str">
        <f>IF(B82&gt;1,VLOOKUP(F82,Feuil2!$A$4:$F$11,6,0),"")</f>
        <v/>
      </c>
      <c r="X82" s="199" t="str">
        <f>IF(B82&gt;1,Feuil2!M93,"")</f>
        <v/>
      </c>
      <c r="Y82" s="199" t="str">
        <f>IF(B82&gt;0,VLOOKUP(P82,Feuil2!$K$16:$Q$21,7),"")</f>
        <v/>
      </c>
      <c r="Z82" s="199" t="str">
        <f>IF(B82&gt;1,Feuil2!N93,"")</f>
        <v/>
      </c>
      <c r="AA82" s="199" t="str">
        <f>IF(B82&gt;1,Feuil2!E93,"")</f>
        <v/>
      </c>
      <c r="AB82" s="199" t="str">
        <f>IF(B82&gt;1,Feuil2!O93,"")</f>
        <v/>
      </c>
      <c r="AC82" s="199"/>
      <c r="AD82" s="199"/>
      <c r="AE82" s="199"/>
      <c r="AF82" s="202"/>
      <c r="AG82" s="205"/>
      <c r="AH82" s="209"/>
      <c r="AI82" s="205"/>
      <c r="AJ82" s="206">
        <f>Feuil2!T93+IF(AC82&lt;&gt;"",INDEX(Feuil2!$W$16:$AS$23,MATCH(Feuil2!C93,Feuil2!$T$16:$T$23,0),MATCH(GENERAL!AC82,Feuil2!$W$14:$AS$14,0)),"0")*AD82</f>
        <v>0</v>
      </c>
      <c r="AK82" s="206">
        <f>'TOLE DE PROPRETEE'!W63</f>
        <v>0</v>
      </c>
      <c r="AL82" s="206">
        <f>'PROTECTION LATERAL'!W63</f>
        <v>0</v>
      </c>
      <c r="AM82" s="206">
        <f>SEPARATRICE!W63</f>
        <v>0</v>
      </c>
      <c r="AN82" s="206">
        <f t="shared" si="1"/>
        <v>0</v>
      </c>
      <c r="AO82" s="206"/>
      <c r="AP82" s="208"/>
      <c r="AS82" s="200"/>
      <c r="AT82" s="200"/>
      <c r="AU82" s="200"/>
      <c r="AV82" s="200"/>
    </row>
    <row r="83" spans="2:48" s="124" customFormat="1" x14ac:dyDescent="0.3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 t="str">
        <f t="shared" si="0"/>
        <v/>
      </c>
      <c r="O83" s="201" t="str">
        <f>IF(B83&gt;1,Feuil2!K94,"")</f>
        <v/>
      </c>
      <c r="P83" s="201" t="str">
        <f>IF(B83&gt;1,Feuil2!J94,"")</f>
        <v/>
      </c>
      <c r="Q83" s="201" t="str">
        <f>IF(B83&gt;1,Feuil2!G94,"")</f>
        <v/>
      </c>
      <c r="R83" s="201" t="str">
        <f>IF(B83&gt;1,VLOOKUP(F83,Feuil2!$A$4:$F$11,3,0),"")</f>
        <v/>
      </c>
      <c r="S83" s="201" t="str">
        <f>IF(B83&gt;1,Feuil2!H94,"")</f>
        <v/>
      </c>
      <c r="T83" s="201" t="str">
        <f>IF(B83&gt;1,VLOOKUP(F83,Feuil2!$A$4:$F$11,4,0),"")</f>
        <v/>
      </c>
      <c r="U83" s="201" t="str">
        <f>IF(B83&gt;1,VLOOKUP(F83,Feuil2!$A$4:$F$11,2,0),"")</f>
        <v/>
      </c>
      <c r="V83" s="199" t="str">
        <f>IF(B83&gt;1,VLOOKUP(F83,Feuil2!$A$4:$F$11,5,0),"")</f>
        <v/>
      </c>
      <c r="W83" s="199" t="str">
        <f>IF(B83&gt;1,VLOOKUP(F83,Feuil2!$A$4:$F$11,6,0),"")</f>
        <v/>
      </c>
      <c r="X83" s="199" t="str">
        <f>IF(B83&gt;1,Feuil2!M94,"")</f>
        <v/>
      </c>
      <c r="Y83" s="199" t="str">
        <f>IF(B83&gt;0,VLOOKUP(P83,Feuil2!$K$16:$Q$21,7),"")</f>
        <v/>
      </c>
      <c r="Z83" s="199" t="str">
        <f>IF(B83&gt;1,Feuil2!N94,"")</f>
        <v/>
      </c>
      <c r="AA83" s="199" t="str">
        <f>IF(B83&gt;1,Feuil2!E94,"")</f>
        <v/>
      </c>
      <c r="AB83" s="199" t="str">
        <f>IF(B83&gt;1,Feuil2!O94,"")</f>
        <v/>
      </c>
      <c r="AC83" s="199"/>
      <c r="AD83" s="199"/>
      <c r="AE83" s="199"/>
      <c r="AF83" s="202"/>
      <c r="AG83" s="205"/>
      <c r="AH83" s="209"/>
      <c r="AI83" s="205"/>
      <c r="AJ83" s="206">
        <f>Feuil2!T94+IF(AC83&lt;&gt;"",INDEX(Feuil2!$W$16:$AS$23,MATCH(Feuil2!C94,Feuil2!$T$16:$T$23,0),MATCH(GENERAL!AC83,Feuil2!$W$14:$AS$14,0)),"0")*AD83</f>
        <v>0</v>
      </c>
      <c r="AK83" s="206">
        <f>'TOLE DE PROPRETEE'!W64</f>
        <v>0</v>
      </c>
      <c r="AL83" s="206">
        <f>'PROTECTION LATERAL'!W64</f>
        <v>0</v>
      </c>
      <c r="AM83" s="206">
        <f>SEPARATRICE!W64</f>
        <v>0</v>
      </c>
      <c r="AN83" s="206">
        <f t="shared" si="1"/>
        <v>0</v>
      </c>
      <c r="AO83" s="206"/>
      <c r="AP83" s="208"/>
      <c r="AS83" s="200"/>
      <c r="AT83" s="200"/>
      <c r="AU83" s="200"/>
      <c r="AV83" s="200"/>
    </row>
    <row r="84" spans="2:48" s="124" customFormat="1" x14ac:dyDescent="0.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 t="str">
        <f t="shared" si="0"/>
        <v/>
      </c>
      <c r="O84" s="201" t="str">
        <f>IF(B84&gt;1,Feuil2!K95,"")</f>
        <v/>
      </c>
      <c r="P84" s="201" t="str">
        <f>IF(B84&gt;1,Feuil2!J95,"")</f>
        <v/>
      </c>
      <c r="Q84" s="201" t="str">
        <f>IF(B84&gt;1,Feuil2!G95,"")</f>
        <v/>
      </c>
      <c r="R84" s="201" t="str">
        <f>IF(B84&gt;1,VLOOKUP(F84,Feuil2!$A$4:$F$11,3,0),"")</f>
        <v/>
      </c>
      <c r="S84" s="201" t="str">
        <f>IF(B84&gt;1,Feuil2!H95,"")</f>
        <v/>
      </c>
      <c r="T84" s="201" t="str">
        <f>IF(B84&gt;1,VLOOKUP(F84,Feuil2!$A$4:$F$11,4,0),"")</f>
        <v/>
      </c>
      <c r="U84" s="201" t="str">
        <f>IF(B84&gt;1,VLOOKUP(F84,Feuil2!$A$4:$F$11,2,0),"")</f>
        <v/>
      </c>
      <c r="V84" s="199" t="str">
        <f>IF(B84&gt;1,VLOOKUP(F84,Feuil2!$A$4:$F$11,5,0),"")</f>
        <v/>
      </c>
      <c r="W84" s="199" t="str">
        <f>IF(B84&gt;1,VLOOKUP(F84,Feuil2!$A$4:$F$11,6,0),"")</f>
        <v/>
      </c>
      <c r="X84" s="199" t="str">
        <f>IF(B84&gt;1,Feuil2!M95,"")</f>
        <v/>
      </c>
      <c r="Y84" s="199" t="str">
        <f>IF(B84&gt;0,VLOOKUP(P84,Feuil2!$K$16:$Q$21,7),"")</f>
        <v/>
      </c>
      <c r="Z84" s="199" t="str">
        <f>IF(B84&gt;1,Feuil2!N95,"")</f>
        <v/>
      </c>
      <c r="AA84" s="199" t="str">
        <f>IF(B84&gt;1,Feuil2!E95,"")</f>
        <v/>
      </c>
      <c r="AB84" s="199" t="str">
        <f>IF(B84&gt;1,Feuil2!O95,"")</f>
        <v/>
      </c>
      <c r="AC84" s="199"/>
      <c r="AD84" s="199"/>
      <c r="AE84" s="199"/>
      <c r="AF84" s="202"/>
      <c r="AG84" s="205"/>
      <c r="AH84" s="209"/>
      <c r="AI84" s="205"/>
      <c r="AJ84" s="206">
        <f>Feuil2!T95+IF(AC84&lt;&gt;"",INDEX(Feuil2!$W$16:$AS$23,MATCH(Feuil2!C95,Feuil2!$T$16:$T$23,0),MATCH(GENERAL!AC84,Feuil2!$W$14:$AS$14,0)),"0")*AD84</f>
        <v>0</v>
      </c>
      <c r="AK84" s="206">
        <f>'TOLE DE PROPRETEE'!W65</f>
        <v>0</v>
      </c>
      <c r="AL84" s="206">
        <f>'PROTECTION LATERAL'!W65</f>
        <v>0</v>
      </c>
      <c r="AM84" s="206">
        <f>SEPARATRICE!W65</f>
        <v>0</v>
      </c>
      <c r="AN84" s="206">
        <f t="shared" si="1"/>
        <v>0</v>
      </c>
      <c r="AO84" s="206"/>
      <c r="AP84" s="208"/>
      <c r="AS84" s="200"/>
      <c r="AT84" s="200"/>
      <c r="AU84" s="200"/>
      <c r="AV84" s="200"/>
    </row>
    <row r="85" spans="2:48" s="124" customFormat="1" x14ac:dyDescent="0.3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 t="str">
        <f t="shared" si="0"/>
        <v/>
      </c>
      <c r="O85" s="201" t="str">
        <f>IF(B85&gt;1,Feuil2!K96,"")</f>
        <v/>
      </c>
      <c r="P85" s="201" t="str">
        <f>IF(B85&gt;1,Feuil2!J96,"")</f>
        <v/>
      </c>
      <c r="Q85" s="201" t="str">
        <f>IF(B85&gt;1,Feuil2!G96,"")</f>
        <v/>
      </c>
      <c r="R85" s="201" t="str">
        <f>IF(B85&gt;1,VLOOKUP(F85,Feuil2!$A$4:$F$11,3,0),"")</f>
        <v/>
      </c>
      <c r="S85" s="201" t="str">
        <f>IF(B85&gt;1,Feuil2!H96,"")</f>
        <v/>
      </c>
      <c r="T85" s="201" t="str">
        <f>IF(B85&gt;1,VLOOKUP(F85,Feuil2!$A$4:$F$11,4,0),"")</f>
        <v/>
      </c>
      <c r="U85" s="201" t="str">
        <f>IF(B85&gt;1,VLOOKUP(F85,Feuil2!$A$4:$F$11,2,0),"")</f>
        <v/>
      </c>
      <c r="V85" s="199" t="str">
        <f>IF(B85&gt;1,VLOOKUP(F85,Feuil2!$A$4:$F$11,5,0),"")</f>
        <v/>
      </c>
      <c r="W85" s="199" t="str">
        <f>IF(B85&gt;1,VLOOKUP(F85,Feuil2!$A$4:$F$11,6,0),"")</f>
        <v/>
      </c>
      <c r="X85" s="199" t="str">
        <f>IF(B85&gt;1,Feuil2!M96,"")</f>
        <v/>
      </c>
      <c r="Y85" s="199" t="str">
        <f>IF(B85&gt;0,VLOOKUP(P85,Feuil2!$K$16:$Q$21,7),"")</f>
        <v/>
      </c>
      <c r="Z85" s="199" t="str">
        <f>IF(B85&gt;1,Feuil2!N96,"")</f>
        <v/>
      </c>
      <c r="AA85" s="199" t="str">
        <f>IF(B85&gt;1,Feuil2!E96,"")</f>
        <v/>
      </c>
      <c r="AB85" s="199" t="str">
        <f>IF(B85&gt;1,Feuil2!O96,"")</f>
        <v/>
      </c>
      <c r="AC85" s="199"/>
      <c r="AD85" s="199"/>
      <c r="AE85" s="199"/>
      <c r="AF85" s="202"/>
      <c r="AG85" s="205"/>
      <c r="AH85" s="209"/>
      <c r="AI85" s="205"/>
      <c r="AJ85" s="206">
        <f>Feuil2!T96+IF(AC85&lt;&gt;"",INDEX(Feuil2!$W$16:$AS$23,MATCH(Feuil2!C96,Feuil2!$T$16:$T$23,0),MATCH(GENERAL!AC85,Feuil2!$W$14:$AS$14,0)),"0")*AD85</f>
        <v>0</v>
      </c>
      <c r="AK85" s="206">
        <f>'TOLE DE PROPRETEE'!W66</f>
        <v>0</v>
      </c>
      <c r="AL85" s="206">
        <f>'PROTECTION LATERAL'!W66</f>
        <v>0</v>
      </c>
      <c r="AM85" s="206">
        <f>SEPARATRICE!W66</f>
        <v>0</v>
      </c>
      <c r="AN85" s="206">
        <f t="shared" si="1"/>
        <v>0</v>
      </c>
      <c r="AO85" s="206"/>
      <c r="AP85" s="208"/>
      <c r="AS85" s="200"/>
      <c r="AT85" s="200"/>
      <c r="AU85" s="200"/>
      <c r="AV85" s="200"/>
    </row>
    <row r="86" spans="2:48" s="124" customFormat="1" x14ac:dyDescent="0.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 t="str">
        <f t="shared" si="0"/>
        <v/>
      </c>
      <c r="O86" s="201" t="str">
        <f>IF(B86&gt;1,Feuil2!K97,"")</f>
        <v/>
      </c>
      <c r="P86" s="201" t="str">
        <f>IF(B86&gt;1,Feuil2!J97,"")</f>
        <v/>
      </c>
      <c r="Q86" s="201" t="str">
        <f>IF(B86&gt;1,Feuil2!G97,"")</f>
        <v/>
      </c>
      <c r="R86" s="201" t="str">
        <f>IF(B86&gt;1,VLOOKUP(F86,Feuil2!$A$4:$F$11,3,0),"")</f>
        <v/>
      </c>
      <c r="S86" s="201" t="str">
        <f>IF(B86&gt;1,Feuil2!H97,"")</f>
        <v/>
      </c>
      <c r="T86" s="201" t="str">
        <f>IF(B86&gt;1,VLOOKUP(F86,Feuil2!$A$4:$F$11,4,0),"")</f>
        <v/>
      </c>
      <c r="U86" s="201" t="str">
        <f>IF(B86&gt;1,VLOOKUP(F86,Feuil2!$A$4:$F$11,2,0),"")</f>
        <v/>
      </c>
      <c r="V86" s="199" t="str">
        <f>IF(B86&gt;1,VLOOKUP(F86,Feuil2!$A$4:$F$11,5,0),"")</f>
        <v/>
      </c>
      <c r="W86" s="199" t="str">
        <f>IF(B86&gt;1,VLOOKUP(F86,Feuil2!$A$4:$F$11,6,0),"")</f>
        <v/>
      </c>
      <c r="X86" s="199" t="str">
        <f>IF(B86&gt;1,Feuil2!M97,"")</f>
        <v/>
      </c>
      <c r="Y86" s="199" t="str">
        <f>IF(B86&gt;0,VLOOKUP(P86,Feuil2!$K$16:$Q$21,7),"")</f>
        <v/>
      </c>
      <c r="Z86" s="199" t="str">
        <f>IF(B86&gt;1,Feuil2!N97,"")</f>
        <v/>
      </c>
      <c r="AA86" s="199" t="str">
        <f>IF(B86&gt;1,Feuil2!E97,"")</f>
        <v/>
      </c>
      <c r="AB86" s="199" t="str">
        <f>IF(B86&gt;1,Feuil2!O97,"")</f>
        <v/>
      </c>
      <c r="AC86" s="199"/>
      <c r="AD86" s="199"/>
      <c r="AE86" s="199"/>
      <c r="AF86" s="202"/>
      <c r="AG86" s="205"/>
      <c r="AH86" s="209"/>
      <c r="AI86" s="205"/>
      <c r="AJ86" s="206">
        <f>Feuil2!T97+IF(AC86&lt;&gt;"",INDEX(Feuil2!$W$16:$AS$23,MATCH(Feuil2!C97,Feuil2!$T$16:$T$23,0),MATCH(GENERAL!AC86,Feuil2!$W$14:$AS$14,0)),"0")*AD86</f>
        <v>0</v>
      </c>
      <c r="AK86" s="206">
        <f>'TOLE DE PROPRETEE'!W67</f>
        <v>0</v>
      </c>
      <c r="AL86" s="206">
        <f>'PROTECTION LATERAL'!W67</f>
        <v>0</v>
      </c>
      <c r="AM86" s="206">
        <f>SEPARATRICE!W67</f>
        <v>0</v>
      </c>
      <c r="AN86" s="206">
        <f t="shared" si="1"/>
        <v>0</v>
      </c>
      <c r="AO86" s="206"/>
      <c r="AP86" s="208"/>
      <c r="AS86" s="200"/>
      <c r="AT86" s="200"/>
      <c r="AU86" s="200"/>
      <c r="AV86" s="200"/>
    </row>
    <row r="87" spans="2:48" s="124" customFormat="1" x14ac:dyDescent="0.3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 t="str">
        <f t="shared" si="0"/>
        <v/>
      </c>
      <c r="O87" s="201" t="str">
        <f>IF(B87&gt;1,Feuil2!K98,"")</f>
        <v/>
      </c>
      <c r="P87" s="201" t="str">
        <f>IF(B87&gt;1,Feuil2!J98,"")</f>
        <v/>
      </c>
      <c r="Q87" s="201" t="str">
        <f>IF(B87&gt;1,Feuil2!G98,"")</f>
        <v/>
      </c>
      <c r="R87" s="201" t="str">
        <f>IF(B87&gt;1,VLOOKUP(F87,Feuil2!$A$4:$F$11,3,0),"")</f>
        <v/>
      </c>
      <c r="S87" s="201" t="str">
        <f>IF(B87&gt;1,Feuil2!H98,"")</f>
        <v/>
      </c>
      <c r="T87" s="201" t="str">
        <f>IF(B87&gt;1,VLOOKUP(F87,Feuil2!$A$4:$F$11,4,0),"")</f>
        <v/>
      </c>
      <c r="U87" s="201" t="str">
        <f>IF(B87&gt;1,VLOOKUP(F87,Feuil2!$A$4:$F$11,2,0),"")</f>
        <v/>
      </c>
      <c r="V87" s="199" t="str">
        <f>IF(B87&gt;1,VLOOKUP(F87,Feuil2!$A$4:$F$11,5,0),"")</f>
        <v/>
      </c>
      <c r="W87" s="199" t="str">
        <f>IF(B87&gt;1,VLOOKUP(F87,Feuil2!$A$4:$F$11,6,0),"")</f>
        <v/>
      </c>
      <c r="X87" s="199" t="str">
        <f>IF(B87&gt;1,Feuil2!M98,"")</f>
        <v/>
      </c>
      <c r="Y87" s="199" t="str">
        <f>IF(B87&gt;0,VLOOKUP(P87,Feuil2!$K$16:$Q$21,7),"")</f>
        <v/>
      </c>
      <c r="Z87" s="199" t="str">
        <f>IF(B87&gt;1,Feuil2!N98,"")</f>
        <v/>
      </c>
      <c r="AA87" s="199" t="str">
        <f>IF(B87&gt;1,Feuil2!E98,"")</f>
        <v/>
      </c>
      <c r="AB87" s="199" t="str">
        <f>IF(B87&gt;1,Feuil2!O98,"")</f>
        <v/>
      </c>
      <c r="AC87" s="199"/>
      <c r="AD87" s="199"/>
      <c r="AE87" s="199"/>
      <c r="AF87" s="202"/>
      <c r="AG87" s="205"/>
      <c r="AH87" s="209"/>
      <c r="AI87" s="205"/>
      <c r="AJ87" s="206">
        <f>Feuil2!T98+IF(AC87&lt;&gt;"",INDEX(Feuil2!$W$16:$AS$23,MATCH(Feuil2!C98,Feuil2!$T$16:$T$23,0),MATCH(GENERAL!AC87,Feuil2!$W$14:$AS$14,0)),"0")*AD87</f>
        <v>0</v>
      </c>
      <c r="AK87" s="206">
        <f>'TOLE DE PROPRETEE'!W68</f>
        <v>0</v>
      </c>
      <c r="AL87" s="206">
        <f>'PROTECTION LATERAL'!W68</f>
        <v>0</v>
      </c>
      <c r="AM87" s="206">
        <f>SEPARATRICE!W68</f>
        <v>0</v>
      </c>
      <c r="AN87" s="206">
        <f t="shared" si="1"/>
        <v>0</v>
      </c>
      <c r="AO87" s="206"/>
      <c r="AP87" s="208"/>
      <c r="AS87" s="200"/>
      <c r="AT87" s="200"/>
      <c r="AU87" s="200"/>
      <c r="AV87" s="200"/>
    </row>
    <row r="88" spans="2:48" s="124" customFormat="1" x14ac:dyDescent="0.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 t="str">
        <f t="shared" si="0"/>
        <v/>
      </c>
      <c r="O88" s="201" t="str">
        <f>IF(B88&gt;1,Feuil2!K99,"")</f>
        <v/>
      </c>
      <c r="P88" s="201" t="str">
        <f>IF(B88&gt;1,Feuil2!J99,"")</f>
        <v/>
      </c>
      <c r="Q88" s="201" t="str">
        <f>IF(B88&gt;1,Feuil2!G99,"")</f>
        <v/>
      </c>
      <c r="R88" s="201" t="str">
        <f>IF(B88&gt;1,VLOOKUP(F88,Feuil2!$A$4:$F$11,3,0),"")</f>
        <v/>
      </c>
      <c r="S88" s="201" t="str">
        <f>IF(B88&gt;1,Feuil2!H99,"")</f>
        <v/>
      </c>
      <c r="T88" s="201" t="str">
        <f>IF(B88&gt;1,VLOOKUP(F88,Feuil2!$A$4:$F$11,4,0),"")</f>
        <v/>
      </c>
      <c r="U88" s="201" t="str">
        <f>IF(B88&gt;1,VLOOKUP(F88,Feuil2!$A$4:$F$11,2,0),"")</f>
        <v/>
      </c>
      <c r="V88" s="199" t="str">
        <f>IF(B88&gt;1,VLOOKUP(F88,Feuil2!$A$4:$F$11,5,0),"")</f>
        <v/>
      </c>
      <c r="W88" s="199" t="str">
        <f>IF(B88&gt;1,VLOOKUP(F88,Feuil2!$A$4:$F$11,6,0),"")</f>
        <v/>
      </c>
      <c r="X88" s="199" t="str">
        <f>IF(B88&gt;1,Feuil2!M99,"")</f>
        <v/>
      </c>
      <c r="Y88" s="199" t="str">
        <f>IF(B88&gt;0,VLOOKUP(P88,Feuil2!$K$16:$Q$21,7),"")</f>
        <v/>
      </c>
      <c r="Z88" s="199" t="str">
        <f>IF(B88&gt;1,Feuil2!N99,"")</f>
        <v/>
      </c>
      <c r="AA88" s="199" t="str">
        <f>IF(B88&gt;1,Feuil2!E99,"")</f>
        <v/>
      </c>
      <c r="AB88" s="199" t="str">
        <f>IF(B88&gt;1,Feuil2!O99,"")</f>
        <v/>
      </c>
      <c r="AC88" s="199"/>
      <c r="AD88" s="199"/>
      <c r="AE88" s="199"/>
      <c r="AF88" s="202"/>
      <c r="AG88" s="205"/>
      <c r="AH88" s="209"/>
      <c r="AI88" s="205"/>
      <c r="AJ88" s="206">
        <f>Feuil2!T99+IF(AC88&lt;&gt;"",INDEX(Feuil2!$W$16:$AS$23,MATCH(Feuil2!C99,Feuil2!$T$16:$T$23,0),MATCH(GENERAL!AC88,Feuil2!$W$14:$AS$14,0)),"0")*AD88</f>
        <v>0</v>
      </c>
      <c r="AK88" s="206">
        <f>'TOLE DE PROPRETEE'!W69</f>
        <v>0</v>
      </c>
      <c r="AL88" s="206">
        <f>'PROTECTION LATERAL'!W69</f>
        <v>0</v>
      </c>
      <c r="AM88" s="206">
        <f>SEPARATRICE!W69</f>
        <v>0</v>
      </c>
      <c r="AN88" s="206">
        <f t="shared" si="1"/>
        <v>0</v>
      </c>
      <c r="AO88" s="206"/>
      <c r="AP88" s="208"/>
      <c r="AS88" s="200"/>
      <c r="AT88" s="200"/>
      <c r="AU88" s="200"/>
      <c r="AV88" s="200"/>
    </row>
    <row r="89" spans="2:48" s="124" customFormat="1" x14ac:dyDescent="0.3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 t="str">
        <f t="shared" si="0"/>
        <v/>
      </c>
      <c r="O89" s="201" t="str">
        <f>IF(B89&gt;1,Feuil2!K100,"")</f>
        <v/>
      </c>
      <c r="P89" s="201" t="str">
        <f>IF(B89&gt;1,Feuil2!J100,"")</f>
        <v/>
      </c>
      <c r="Q89" s="201" t="str">
        <f>IF(B89&gt;1,Feuil2!G100,"")</f>
        <v/>
      </c>
      <c r="R89" s="201" t="str">
        <f>IF(B89&gt;1,VLOOKUP(F89,Feuil2!$A$4:$F$11,3,0),"")</f>
        <v/>
      </c>
      <c r="S89" s="201" t="str">
        <f>IF(B89&gt;1,Feuil2!H100,"")</f>
        <v/>
      </c>
      <c r="T89" s="201" t="str">
        <f>IF(B89&gt;1,VLOOKUP(F89,Feuil2!$A$4:$F$11,4,0),"")</f>
        <v/>
      </c>
      <c r="U89" s="201" t="str">
        <f>IF(B89&gt;1,VLOOKUP(F89,Feuil2!$A$4:$F$11,2,0),"")</f>
        <v/>
      </c>
      <c r="V89" s="199" t="str">
        <f>IF(B89&gt;1,VLOOKUP(F89,Feuil2!$A$4:$F$11,5,0),"")</f>
        <v/>
      </c>
      <c r="W89" s="199" t="str">
        <f>IF(B89&gt;1,VLOOKUP(F89,Feuil2!$A$4:$F$11,6,0),"")</f>
        <v/>
      </c>
      <c r="X89" s="199" t="str">
        <f>IF(B89&gt;1,Feuil2!M100,"")</f>
        <v/>
      </c>
      <c r="Y89" s="199" t="str">
        <f>IF(B89&gt;0,VLOOKUP(P89,Feuil2!$K$16:$Q$21,7),"")</f>
        <v/>
      </c>
      <c r="Z89" s="199" t="str">
        <f>IF(B89&gt;1,Feuil2!N100,"")</f>
        <v/>
      </c>
      <c r="AA89" s="199" t="str">
        <f>IF(B89&gt;1,Feuil2!E100,"")</f>
        <v/>
      </c>
      <c r="AB89" s="199" t="str">
        <f>IF(B89&gt;1,Feuil2!O100,"")</f>
        <v/>
      </c>
      <c r="AC89" s="199"/>
      <c r="AD89" s="199"/>
      <c r="AE89" s="199"/>
      <c r="AF89" s="202"/>
      <c r="AG89" s="205"/>
      <c r="AH89" s="209"/>
      <c r="AI89" s="205"/>
      <c r="AJ89" s="206">
        <f>Feuil2!T100+IF(AC89&lt;&gt;"",INDEX(Feuil2!$W$16:$AS$23,MATCH(Feuil2!C100,Feuil2!$T$16:$T$23,0),MATCH(GENERAL!AC89,Feuil2!$W$14:$AS$14,0)),"0")*AD89</f>
        <v>0</v>
      </c>
      <c r="AK89" s="206">
        <f>'TOLE DE PROPRETEE'!W70</f>
        <v>0</v>
      </c>
      <c r="AL89" s="206">
        <f>'PROTECTION LATERAL'!W70</f>
        <v>0</v>
      </c>
      <c r="AM89" s="206">
        <f>SEPARATRICE!W70</f>
        <v>0</v>
      </c>
      <c r="AN89" s="206">
        <f t="shared" si="1"/>
        <v>0</v>
      </c>
      <c r="AO89" s="206"/>
      <c r="AP89" s="208"/>
      <c r="AS89" s="200"/>
      <c r="AT89" s="200"/>
      <c r="AU89" s="200"/>
      <c r="AV89" s="200"/>
    </row>
    <row r="90" spans="2:48" s="124" customFormat="1" x14ac:dyDescent="0.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 t="str">
        <f t="shared" si="0"/>
        <v/>
      </c>
      <c r="O90" s="201" t="str">
        <f>IF(B90&gt;1,Feuil2!K101,"")</f>
        <v/>
      </c>
      <c r="P90" s="201" t="str">
        <f>IF(B90&gt;1,Feuil2!J101,"")</f>
        <v/>
      </c>
      <c r="Q90" s="201" t="str">
        <f>IF(B90&gt;1,Feuil2!G101,"")</f>
        <v/>
      </c>
      <c r="R90" s="201" t="str">
        <f>IF(B90&gt;1,VLOOKUP(F90,Feuil2!$A$4:$F$11,3,0),"")</f>
        <v/>
      </c>
      <c r="S90" s="201" t="str">
        <f>IF(B90&gt;1,Feuil2!H101,"")</f>
        <v/>
      </c>
      <c r="T90" s="201" t="str">
        <f>IF(B90&gt;1,VLOOKUP(F90,Feuil2!$A$4:$F$11,4,0),"")</f>
        <v/>
      </c>
      <c r="U90" s="201" t="str">
        <f>IF(B90&gt;1,VLOOKUP(F90,Feuil2!$A$4:$F$11,2,0),"")</f>
        <v/>
      </c>
      <c r="V90" s="199" t="str">
        <f>IF(B90&gt;1,VLOOKUP(F90,Feuil2!$A$4:$F$11,5,0),"")</f>
        <v/>
      </c>
      <c r="W90" s="199" t="str">
        <f>IF(B90&gt;1,VLOOKUP(F90,Feuil2!$A$4:$F$11,6,0),"")</f>
        <v/>
      </c>
      <c r="X90" s="199" t="str">
        <f>IF(B90&gt;1,Feuil2!M101,"")</f>
        <v/>
      </c>
      <c r="Y90" s="199" t="str">
        <f>IF(B90&gt;0,VLOOKUP(P90,Feuil2!$K$16:$Q$21,7),"")</f>
        <v/>
      </c>
      <c r="Z90" s="199" t="str">
        <f>IF(B90&gt;1,Feuil2!N101,"")</f>
        <v/>
      </c>
      <c r="AA90" s="199" t="str">
        <f>IF(B90&gt;1,Feuil2!E101,"")</f>
        <v/>
      </c>
      <c r="AB90" s="199" t="str">
        <f>IF(B90&gt;1,Feuil2!O101,"")</f>
        <v/>
      </c>
      <c r="AC90" s="199"/>
      <c r="AD90" s="199"/>
      <c r="AE90" s="199"/>
      <c r="AF90" s="202"/>
      <c r="AG90" s="205"/>
      <c r="AH90" s="209"/>
      <c r="AI90" s="205"/>
      <c r="AJ90" s="206">
        <f>Feuil2!T101+IF(AC90&lt;&gt;"",INDEX(Feuil2!$W$16:$AS$23,MATCH(Feuil2!C101,Feuil2!$T$16:$T$23,0),MATCH(GENERAL!AC90,Feuil2!$W$14:$AS$14,0)),"0")*AD90</f>
        <v>0</v>
      </c>
      <c r="AK90" s="206">
        <f>'TOLE DE PROPRETEE'!W71</f>
        <v>0</v>
      </c>
      <c r="AL90" s="206">
        <f>'PROTECTION LATERAL'!W71</f>
        <v>0</v>
      </c>
      <c r="AM90" s="206">
        <f>SEPARATRICE!W71</f>
        <v>0</v>
      </c>
      <c r="AN90" s="206">
        <f t="shared" si="1"/>
        <v>0</v>
      </c>
      <c r="AO90" s="206"/>
      <c r="AP90" s="208"/>
      <c r="AS90" s="200"/>
      <c r="AT90" s="200"/>
      <c r="AU90" s="200"/>
      <c r="AV90" s="200"/>
    </row>
    <row r="91" spans="2:48" s="124" customFormat="1" x14ac:dyDescent="0.3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 t="str">
        <f t="shared" si="0"/>
        <v/>
      </c>
      <c r="O91" s="201" t="str">
        <f>IF(B91&gt;1,Feuil2!K102,"")</f>
        <v/>
      </c>
      <c r="P91" s="201" t="str">
        <f>IF(B91&gt;1,Feuil2!J102,"")</f>
        <v/>
      </c>
      <c r="Q91" s="201" t="str">
        <f>IF(B91&gt;1,Feuil2!G102,"")</f>
        <v/>
      </c>
      <c r="R91" s="201" t="str">
        <f>IF(B91&gt;1,VLOOKUP(F91,Feuil2!$A$4:$F$11,3,0),"")</f>
        <v/>
      </c>
      <c r="S91" s="201" t="str">
        <f>IF(B91&gt;1,Feuil2!H102,"")</f>
        <v/>
      </c>
      <c r="T91" s="201" t="str">
        <f>IF(B91&gt;1,VLOOKUP(F91,Feuil2!$A$4:$F$11,4,0),"")</f>
        <v/>
      </c>
      <c r="U91" s="201" t="str">
        <f>IF(B91&gt;1,VLOOKUP(F91,Feuil2!$A$4:$F$11,2,0),"")</f>
        <v/>
      </c>
      <c r="V91" s="199" t="str">
        <f>IF(B91&gt;1,VLOOKUP(F91,Feuil2!$A$4:$F$11,5,0),"")</f>
        <v/>
      </c>
      <c r="W91" s="199" t="str">
        <f>IF(B91&gt;1,VLOOKUP(F91,Feuil2!$A$4:$F$11,6,0),"")</f>
        <v/>
      </c>
      <c r="X91" s="199" t="str">
        <f>IF(B91&gt;1,Feuil2!M102,"")</f>
        <v/>
      </c>
      <c r="Y91" s="199" t="str">
        <f>IF(B91&gt;0,VLOOKUP(P91,Feuil2!$K$16:$Q$21,7),"")</f>
        <v/>
      </c>
      <c r="Z91" s="199" t="str">
        <f>IF(B91&gt;1,Feuil2!N102,"")</f>
        <v/>
      </c>
      <c r="AA91" s="199" t="str">
        <f>IF(B91&gt;1,Feuil2!E102,"")</f>
        <v/>
      </c>
      <c r="AB91" s="199" t="str">
        <f>IF(B91&gt;1,Feuil2!O102,"")</f>
        <v/>
      </c>
      <c r="AC91" s="199"/>
      <c r="AD91" s="199"/>
      <c r="AE91" s="199"/>
      <c r="AF91" s="202"/>
      <c r="AG91" s="205"/>
      <c r="AH91" s="209"/>
      <c r="AI91" s="205"/>
      <c r="AJ91" s="206">
        <f>Feuil2!T102+IF(AC91&lt;&gt;"",INDEX(Feuil2!$W$16:$AS$23,MATCH(Feuil2!C102,Feuil2!$T$16:$T$23,0),MATCH(GENERAL!AC91,Feuil2!$W$14:$AS$14,0)),"0")*AD91</f>
        <v>0</v>
      </c>
      <c r="AK91" s="206">
        <f>'TOLE DE PROPRETEE'!W72</f>
        <v>0</v>
      </c>
      <c r="AL91" s="206">
        <f>'PROTECTION LATERAL'!W72</f>
        <v>0</v>
      </c>
      <c r="AM91" s="206">
        <f>SEPARATRICE!W72</f>
        <v>0</v>
      </c>
      <c r="AN91" s="206">
        <f t="shared" si="1"/>
        <v>0</v>
      </c>
      <c r="AO91" s="206"/>
      <c r="AP91" s="208"/>
      <c r="AS91" s="200"/>
      <c r="AT91" s="200"/>
      <c r="AU91" s="200"/>
      <c r="AV91" s="200"/>
    </row>
    <row r="92" spans="2:48" s="124" customFormat="1" x14ac:dyDescent="0.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 t="str">
        <f t="shared" si="0"/>
        <v/>
      </c>
      <c r="O92" s="201" t="str">
        <f>IF(B92&gt;1,Feuil2!K103,"")</f>
        <v/>
      </c>
      <c r="P92" s="201" t="str">
        <f>IF(B92&gt;1,Feuil2!J103,"")</f>
        <v/>
      </c>
      <c r="Q92" s="201" t="str">
        <f>IF(B92&gt;1,Feuil2!G103,"")</f>
        <v/>
      </c>
      <c r="R92" s="201" t="str">
        <f>IF(B92&gt;1,VLOOKUP(F92,Feuil2!$A$4:$F$11,3,0),"")</f>
        <v/>
      </c>
      <c r="S92" s="201" t="str">
        <f>IF(B92&gt;1,Feuil2!H103,"")</f>
        <v/>
      </c>
      <c r="T92" s="201" t="str">
        <f>IF(B92&gt;1,VLOOKUP(F92,Feuil2!$A$4:$F$11,4,0),"")</f>
        <v/>
      </c>
      <c r="U92" s="201" t="str">
        <f>IF(B92&gt;1,VLOOKUP(F92,Feuil2!$A$4:$F$11,2,0),"")</f>
        <v/>
      </c>
      <c r="V92" s="199" t="str">
        <f>IF(B92&gt;1,VLOOKUP(F92,Feuil2!$A$4:$F$11,5,0),"")</f>
        <v/>
      </c>
      <c r="W92" s="199" t="str">
        <f>IF(B92&gt;1,VLOOKUP(F92,Feuil2!$A$4:$F$11,6,0),"")</f>
        <v/>
      </c>
      <c r="X92" s="199" t="str">
        <f>IF(B92&gt;1,Feuil2!M103,"")</f>
        <v/>
      </c>
      <c r="Y92" s="199" t="str">
        <f>IF(B92&gt;0,VLOOKUP(P92,Feuil2!$K$16:$Q$21,7),"")</f>
        <v/>
      </c>
      <c r="Z92" s="199" t="str">
        <f>IF(B92&gt;1,Feuil2!N103,"")</f>
        <v/>
      </c>
      <c r="AA92" s="199" t="str">
        <f>IF(B92&gt;1,Feuil2!E103,"")</f>
        <v/>
      </c>
      <c r="AB92" s="199" t="str">
        <f>IF(B92&gt;1,Feuil2!O103,"")</f>
        <v/>
      </c>
      <c r="AC92" s="199"/>
      <c r="AD92" s="199"/>
      <c r="AE92" s="199"/>
      <c r="AF92" s="202"/>
      <c r="AG92" s="205"/>
      <c r="AH92" s="209"/>
      <c r="AI92" s="205"/>
      <c r="AJ92" s="206">
        <f>Feuil2!T103+IF(AC92&lt;&gt;"",INDEX(Feuil2!$W$16:$AS$23,MATCH(Feuil2!C103,Feuil2!$T$16:$T$23,0),MATCH(GENERAL!AC92,Feuil2!$W$14:$AS$14,0)),"0")*AD92</f>
        <v>0</v>
      </c>
      <c r="AK92" s="206">
        <f>'TOLE DE PROPRETEE'!W73</f>
        <v>0</v>
      </c>
      <c r="AL92" s="206">
        <f>'PROTECTION LATERAL'!W73</f>
        <v>0</v>
      </c>
      <c r="AM92" s="206">
        <f>SEPARATRICE!W73</f>
        <v>0</v>
      </c>
      <c r="AN92" s="206">
        <f t="shared" si="1"/>
        <v>0</v>
      </c>
      <c r="AO92" s="206"/>
      <c r="AP92" s="208"/>
      <c r="AS92" s="200"/>
      <c r="AT92" s="200"/>
      <c r="AU92" s="200"/>
      <c r="AV92" s="200"/>
    </row>
    <row r="93" spans="2:48" s="124" customFormat="1" x14ac:dyDescent="0.3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 t="str">
        <f t="shared" si="0"/>
        <v/>
      </c>
      <c r="O93" s="201" t="str">
        <f>IF(B93&gt;1,Feuil2!K104,"")</f>
        <v/>
      </c>
      <c r="P93" s="201" t="str">
        <f>IF(B93&gt;1,Feuil2!J104,"")</f>
        <v/>
      </c>
      <c r="Q93" s="201" t="str">
        <f>IF(B93&gt;1,Feuil2!G104,"")</f>
        <v/>
      </c>
      <c r="R93" s="201" t="str">
        <f>IF(B93&gt;1,VLOOKUP(F93,Feuil2!$A$4:$F$11,3,0),"")</f>
        <v/>
      </c>
      <c r="S93" s="201" t="str">
        <f>IF(B93&gt;1,Feuil2!H104,"")</f>
        <v/>
      </c>
      <c r="T93" s="201" t="str">
        <f>IF(B93&gt;1,VLOOKUP(F93,Feuil2!$A$4:$F$11,4,0),"")</f>
        <v/>
      </c>
      <c r="U93" s="201" t="str">
        <f>IF(B93&gt;1,VLOOKUP(F93,Feuil2!$A$4:$F$11,2,0),"")</f>
        <v/>
      </c>
      <c r="V93" s="199" t="str">
        <f>IF(B93&gt;1,VLOOKUP(F93,Feuil2!$A$4:$F$11,5,0),"")</f>
        <v/>
      </c>
      <c r="W93" s="199" t="str">
        <f>IF(B93&gt;1,VLOOKUP(F93,Feuil2!$A$4:$F$11,6,0),"")</f>
        <v/>
      </c>
      <c r="X93" s="199" t="str">
        <f>IF(B93&gt;1,Feuil2!M104,"")</f>
        <v/>
      </c>
      <c r="Y93" s="199" t="str">
        <f>IF(B93&gt;0,VLOOKUP(P93,Feuil2!$K$16:$Q$21,7),"")</f>
        <v/>
      </c>
      <c r="Z93" s="199" t="str">
        <f>IF(B93&gt;1,Feuil2!N104,"")</f>
        <v/>
      </c>
      <c r="AA93" s="199" t="str">
        <f>IF(B93&gt;1,Feuil2!E104,"")</f>
        <v/>
      </c>
      <c r="AB93" s="199" t="str">
        <f>IF(B93&gt;1,Feuil2!O104,"")</f>
        <v/>
      </c>
      <c r="AC93" s="199"/>
      <c r="AD93" s="199"/>
      <c r="AE93" s="199"/>
      <c r="AF93" s="202"/>
      <c r="AG93" s="205"/>
      <c r="AH93" s="209"/>
      <c r="AI93" s="205"/>
      <c r="AJ93" s="206">
        <f>Feuil2!T104+IF(AC93&lt;&gt;"",INDEX(Feuil2!$W$16:$AS$23,MATCH(Feuil2!C104,Feuil2!$T$16:$T$23,0),MATCH(GENERAL!AC93,Feuil2!$W$14:$AS$14,0)),"0")*AD93</f>
        <v>0</v>
      </c>
      <c r="AK93" s="206">
        <f>'TOLE DE PROPRETEE'!W74</f>
        <v>0</v>
      </c>
      <c r="AL93" s="206">
        <f>'PROTECTION LATERAL'!W74</f>
        <v>0</v>
      </c>
      <c r="AM93" s="206">
        <f>SEPARATRICE!W74</f>
        <v>0</v>
      </c>
      <c r="AN93" s="206">
        <f t="shared" si="1"/>
        <v>0</v>
      </c>
      <c r="AO93" s="206"/>
      <c r="AP93" s="208"/>
      <c r="AS93" s="200"/>
      <c r="AT93" s="200"/>
      <c r="AU93" s="200"/>
      <c r="AV93" s="200"/>
    </row>
    <row r="94" spans="2:48" s="124" customFormat="1" x14ac:dyDescent="0.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 t="str">
        <f t="shared" si="0"/>
        <v/>
      </c>
      <c r="O94" s="201" t="str">
        <f>IF(B94&gt;1,Feuil2!K105,"")</f>
        <v/>
      </c>
      <c r="P94" s="201" t="str">
        <f>IF(B94&gt;1,Feuil2!J105,"")</f>
        <v/>
      </c>
      <c r="Q94" s="201" t="str">
        <f>IF(B94&gt;1,Feuil2!G105,"")</f>
        <v/>
      </c>
      <c r="R94" s="201" t="str">
        <f>IF(B94&gt;1,VLOOKUP(F94,Feuil2!$A$4:$F$11,3,0),"")</f>
        <v/>
      </c>
      <c r="S94" s="201" t="str">
        <f>IF(B94&gt;1,Feuil2!H105,"")</f>
        <v/>
      </c>
      <c r="T94" s="201" t="str">
        <f>IF(B94&gt;1,VLOOKUP(F94,Feuil2!$A$4:$F$11,4,0),"")</f>
        <v/>
      </c>
      <c r="U94" s="201" t="str">
        <f>IF(B94&gt;1,VLOOKUP(F94,Feuil2!$A$4:$F$11,2,0),"")</f>
        <v/>
      </c>
      <c r="V94" s="199" t="str">
        <f>IF(B94&gt;1,VLOOKUP(F94,Feuil2!$A$4:$F$11,5,0),"")</f>
        <v/>
      </c>
      <c r="W94" s="199" t="str">
        <f>IF(B94&gt;1,VLOOKUP(F94,Feuil2!$A$4:$F$11,6,0),"")</f>
        <v/>
      </c>
      <c r="X94" s="199" t="str">
        <f>IF(B94&gt;1,Feuil2!M105,"")</f>
        <v/>
      </c>
      <c r="Y94" s="199" t="str">
        <f>IF(B94&gt;0,VLOOKUP(P94,Feuil2!$K$16:$Q$21,7),"")</f>
        <v/>
      </c>
      <c r="Z94" s="199" t="str">
        <f>IF(B94&gt;1,Feuil2!N105,"")</f>
        <v/>
      </c>
      <c r="AA94" s="199" t="str">
        <f>IF(B94&gt;1,Feuil2!E105,"")</f>
        <v/>
      </c>
      <c r="AB94" s="199" t="str">
        <f>IF(B94&gt;1,Feuil2!O105,"")</f>
        <v/>
      </c>
      <c r="AC94" s="199"/>
      <c r="AD94" s="199"/>
      <c r="AE94" s="199"/>
      <c r="AF94" s="202"/>
      <c r="AG94" s="205"/>
      <c r="AH94" s="209"/>
      <c r="AI94" s="205"/>
      <c r="AJ94" s="206">
        <f>Feuil2!T105+IF(AC94&lt;&gt;"",INDEX(Feuil2!$W$16:$AS$23,MATCH(Feuil2!C105,Feuil2!$T$16:$T$23,0),MATCH(GENERAL!AC94,Feuil2!$W$14:$AS$14,0)),"0")*AD94</f>
        <v>0</v>
      </c>
      <c r="AK94" s="206">
        <f>'TOLE DE PROPRETEE'!W75</f>
        <v>0</v>
      </c>
      <c r="AL94" s="206">
        <f>'PROTECTION LATERAL'!W75</f>
        <v>0</v>
      </c>
      <c r="AM94" s="206">
        <f>SEPARATRICE!W75</f>
        <v>0</v>
      </c>
      <c r="AN94" s="206">
        <f t="shared" si="1"/>
        <v>0</v>
      </c>
      <c r="AO94" s="206"/>
      <c r="AP94" s="208"/>
      <c r="AS94" s="200"/>
      <c r="AT94" s="200"/>
      <c r="AU94" s="200"/>
      <c r="AV94" s="200"/>
    </row>
    <row r="95" spans="2:48" s="124" customFormat="1" x14ac:dyDescent="0.3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 t="str">
        <f t="shared" si="0"/>
        <v/>
      </c>
      <c r="O95" s="201" t="str">
        <f>IF(B95&gt;1,Feuil2!K106,"")</f>
        <v/>
      </c>
      <c r="P95" s="201" t="str">
        <f>IF(B95&gt;1,Feuil2!J106,"")</f>
        <v/>
      </c>
      <c r="Q95" s="201" t="str">
        <f>IF(B95&gt;1,Feuil2!G106,"")</f>
        <v/>
      </c>
      <c r="R95" s="201" t="str">
        <f>IF(B95&gt;1,VLOOKUP(F95,Feuil2!$A$4:$F$11,3,0),"")</f>
        <v/>
      </c>
      <c r="S95" s="201" t="str">
        <f>IF(B95&gt;1,Feuil2!H106,"")</f>
        <v/>
      </c>
      <c r="T95" s="201" t="str">
        <f>IF(B95&gt;1,VLOOKUP(F95,Feuil2!$A$4:$F$11,4,0),"")</f>
        <v/>
      </c>
      <c r="U95" s="201" t="str">
        <f>IF(B95&gt;1,VLOOKUP(F95,Feuil2!$A$4:$F$11,2,0),"")</f>
        <v/>
      </c>
      <c r="V95" s="199" t="str">
        <f>IF(B95&gt;1,VLOOKUP(F95,Feuil2!$A$4:$F$11,5,0),"")</f>
        <v/>
      </c>
      <c r="W95" s="199" t="str">
        <f>IF(B95&gt;1,VLOOKUP(F95,Feuil2!$A$4:$F$11,6,0),"")</f>
        <v/>
      </c>
      <c r="X95" s="199" t="str">
        <f>IF(B95&gt;1,Feuil2!M106,"")</f>
        <v/>
      </c>
      <c r="Y95" s="199" t="str">
        <f>IF(B95&gt;0,VLOOKUP(P95,Feuil2!$K$16:$Q$21,7),"")</f>
        <v/>
      </c>
      <c r="Z95" s="199" t="str">
        <f>IF(B95&gt;1,Feuil2!N106,"")</f>
        <v/>
      </c>
      <c r="AA95" s="199" t="str">
        <f>IF(B95&gt;1,Feuil2!E106,"")</f>
        <v/>
      </c>
      <c r="AB95" s="199" t="str">
        <f>IF(B95&gt;1,Feuil2!O106,"")</f>
        <v/>
      </c>
      <c r="AC95" s="199"/>
      <c r="AD95" s="199"/>
      <c r="AE95" s="199"/>
      <c r="AF95" s="202"/>
      <c r="AG95" s="205"/>
      <c r="AH95" s="209"/>
      <c r="AI95" s="205"/>
      <c r="AJ95" s="206">
        <f>Feuil2!T106+IF(AC95&lt;&gt;"",INDEX(Feuil2!$W$16:$AS$23,MATCH(Feuil2!C106,Feuil2!$T$16:$T$23,0),MATCH(GENERAL!AC95,Feuil2!$W$14:$AS$14,0)),"0")*AD95</f>
        <v>0</v>
      </c>
      <c r="AK95" s="206">
        <f>'TOLE DE PROPRETEE'!W76</f>
        <v>0</v>
      </c>
      <c r="AL95" s="206">
        <f>'PROTECTION LATERAL'!W76</f>
        <v>0</v>
      </c>
      <c r="AM95" s="206">
        <f>SEPARATRICE!W76</f>
        <v>0</v>
      </c>
      <c r="AN95" s="206">
        <f t="shared" si="1"/>
        <v>0</v>
      </c>
      <c r="AO95" s="206"/>
      <c r="AP95" s="208"/>
      <c r="AS95" s="200"/>
      <c r="AT95" s="200"/>
      <c r="AU95" s="200"/>
      <c r="AV95" s="200"/>
    </row>
    <row r="96" spans="2:48" s="124" customFormat="1" x14ac:dyDescent="0.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 t="str">
        <f t="shared" si="0"/>
        <v/>
      </c>
      <c r="O96" s="201" t="str">
        <f>IF(B96&gt;1,Feuil2!K107,"")</f>
        <v/>
      </c>
      <c r="P96" s="201" t="str">
        <f>IF(B96&gt;1,Feuil2!J107,"")</f>
        <v/>
      </c>
      <c r="Q96" s="201" t="str">
        <f>IF(B96&gt;1,Feuil2!G107,"")</f>
        <v/>
      </c>
      <c r="R96" s="201" t="str">
        <f>IF(B96&gt;1,VLOOKUP(F96,Feuil2!$A$4:$F$11,3,0),"")</f>
        <v/>
      </c>
      <c r="S96" s="201" t="str">
        <f>IF(B96&gt;1,Feuil2!H107,"")</f>
        <v/>
      </c>
      <c r="T96" s="201" t="str">
        <f>IF(B96&gt;1,VLOOKUP(F96,Feuil2!$A$4:$F$11,4,0),"")</f>
        <v/>
      </c>
      <c r="U96" s="201" t="str">
        <f>IF(B96&gt;1,VLOOKUP(F96,Feuil2!$A$4:$F$11,2,0),"")</f>
        <v/>
      </c>
      <c r="V96" s="199" t="str">
        <f>IF(B96&gt;1,VLOOKUP(F96,Feuil2!$A$4:$F$11,5,0),"")</f>
        <v/>
      </c>
      <c r="W96" s="199" t="str">
        <f>IF(B96&gt;1,VLOOKUP(F96,Feuil2!$A$4:$F$11,6,0),"")</f>
        <v/>
      </c>
      <c r="X96" s="199" t="str">
        <f>IF(B96&gt;1,Feuil2!M107,"")</f>
        <v/>
      </c>
      <c r="Y96" s="199" t="str">
        <f>IF(B96&gt;0,VLOOKUP(P96,Feuil2!$K$16:$Q$21,7),"")</f>
        <v/>
      </c>
      <c r="Z96" s="199" t="str">
        <f>IF(B96&gt;1,Feuil2!N107,"")</f>
        <v/>
      </c>
      <c r="AA96" s="199" t="str">
        <f>IF(B96&gt;1,Feuil2!E107,"")</f>
        <v/>
      </c>
      <c r="AB96" s="199" t="str">
        <f>IF(B96&gt;1,Feuil2!O107,"")</f>
        <v/>
      </c>
      <c r="AC96" s="199"/>
      <c r="AD96" s="199"/>
      <c r="AE96" s="199"/>
      <c r="AF96" s="202"/>
      <c r="AG96" s="205"/>
      <c r="AH96" s="209"/>
      <c r="AI96" s="205"/>
      <c r="AJ96" s="206">
        <f>Feuil2!T107+IF(AC96&lt;&gt;"",INDEX(Feuil2!$W$16:$AS$23,MATCH(Feuil2!C107,Feuil2!$T$16:$T$23,0),MATCH(GENERAL!AC96,Feuil2!$W$14:$AS$14,0)),"0")*AD96</f>
        <v>0</v>
      </c>
      <c r="AK96" s="206">
        <f>'TOLE DE PROPRETEE'!W77</f>
        <v>0</v>
      </c>
      <c r="AL96" s="206">
        <f>'PROTECTION LATERAL'!W77</f>
        <v>0</v>
      </c>
      <c r="AM96" s="206">
        <f>SEPARATRICE!W77</f>
        <v>0</v>
      </c>
      <c r="AN96" s="206">
        <f t="shared" si="1"/>
        <v>0</v>
      </c>
      <c r="AO96" s="206"/>
      <c r="AP96" s="208"/>
      <c r="AS96" s="200"/>
      <c r="AT96" s="200"/>
      <c r="AU96" s="200"/>
      <c r="AV96" s="200"/>
    </row>
    <row r="97" spans="2:48" s="124" customFormat="1" x14ac:dyDescent="0.3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 t="str">
        <f t="shared" si="0"/>
        <v/>
      </c>
      <c r="O97" s="201" t="str">
        <f>IF(B97&gt;1,Feuil2!K108,"")</f>
        <v/>
      </c>
      <c r="P97" s="201" t="str">
        <f>IF(B97&gt;1,Feuil2!J108,"")</f>
        <v/>
      </c>
      <c r="Q97" s="201" t="str">
        <f>IF(B97&gt;1,Feuil2!G108,"")</f>
        <v/>
      </c>
      <c r="R97" s="201" t="str">
        <f>IF(B97&gt;1,VLOOKUP(F97,Feuil2!$A$4:$F$11,3,0),"")</f>
        <v/>
      </c>
      <c r="S97" s="201" t="str">
        <f>IF(B97&gt;1,Feuil2!H108,"")</f>
        <v/>
      </c>
      <c r="T97" s="201" t="str">
        <f>IF(B97&gt;1,VLOOKUP(F97,Feuil2!$A$4:$F$11,4,0),"")</f>
        <v/>
      </c>
      <c r="U97" s="201" t="str">
        <f>IF(B97&gt;1,VLOOKUP(F97,Feuil2!$A$4:$F$11,2,0),"")</f>
        <v/>
      </c>
      <c r="V97" s="199" t="str">
        <f>IF(B97&gt;1,VLOOKUP(F97,Feuil2!$A$4:$F$11,5,0),"")</f>
        <v/>
      </c>
      <c r="W97" s="199" t="str">
        <f>IF(B97&gt;1,VLOOKUP(F97,Feuil2!$A$4:$F$11,6,0),"")</f>
        <v/>
      </c>
      <c r="X97" s="199" t="str">
        <f>IF(B97&gt;1,Feuil2!M108,"")</f>
        <v/>
      </c>
      <c r="Y97" s="199" t="str">
        <f>IF(B97&gt;0,VLOOKUP(P97,Feuil2!$K$16:$Q$21,7),"")</f>
        <v/>
      </c>
      <c r="Z97" s="199" t="str">
        <f>IF(B97&gt;1,Feuil2!N108,"")</f>
        <v/>
      </c>
      <c r="AA97" s="199" t="str">
        <f>IF(B97&gt;1,Feuil2!E108,"")</f>
        <v/>
      </c>
      <c r="AB97" s="199" t="str">
        <f>IF(B97&gt;1,Feuil2!O108,"")</f>
        <v/>
      </c>
      <c r="AC97" s="199"/>
      <c r="AD97" s="199"/>
      <c r="AE97" s="199"/>
      <c r="AF97" s="202"/>
      <c r="AG97" s="205"/>
      <c r="AH97" s="209"/>
      <c r="AI97" s="205"/>
      <c r="AJ97" s="206">
        <f>Feuil2!T108+IF(AC97&lt;&gt;"",INDEX(Feuil2!$W$16:$AS$23,MATCH(Feuil2!C108,Feuil2!$T$16:$T$23,0),MATCH(GENERAL!AC97,Feuil2!$W$14:$AS$14,0)),"0")*AD97</f>
        <v>0</v>
      </c>
      <c r="AK97" s="206">
        <f>'TOLE DE PROPRETEE'!W78</f>
        <v>0</v>
      </c>
      <c r="AL97" s="206">
        <f>'PROTECTION LATERAL'!W78</f>
        <v>0</v>
      </c>
      <c r="AM97" s="206">
        <f>SEPARATRICE!W78</f>
        <v>0</v>
      </c>
      <c r="AN97" s="206">
        <f t="shared" si="1"/>
        <v>0</v>
      </c>
      <c r="AO97" s="206"/>
      <c r="AP97" s="208"/>
      <c r="AS97" s="200"/>
      <c r="AT97" s="200"/>
      <c r="AU97" s="200"/>
      <c r="AV97" s="200"/>
    </row>
    <row r="98" spans="2:48" s="124" customFormat="1" x14ac:dyDescent="0.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 t="str">
        <f t="shared" si="0"/>
        <v/>
      </c>
      <c r="O98" s="201" t="str">
        <f>IF(B98&gt;1,Feuil2!K109,"")</f>
        <v/>
      </c>
      <c r="P98" s="201" t="str">
        <f>IF(B98&gt;1,Feuil2!J109,"")</f>
        <v/>
      </c>
      <c r="Q98" s="201" t="str">
        <f>IF(B98&gt;1,Feuil2!G109,"")</f>
        <v/>
      </c>
      <c r="R98" s="201" t="str">
        <f>IF(B98&gt;1,VLOOKUP(F98,Feuil2!$A$4:$F$11,3,0),"")</f>
        <v/>
      </c>
      <c r="S98" s="201" t="str">
        <f>IF(B98&gt;1,Feuil2!H109,"")</f>
        <v/>
      </c>
      <c r="T98" s="201" t="str">
        <f>IF(B98&gt;1,VLOOKUP(F98,Feuil2!$A$4:$F$11,4,0),"")</f>
        <v/>
      </c>
      <c r="U98" s="201" t="str">
        <f>IF(B98&gt;1,VLOOKUP(F98,Feuil2!$A$4:$F$11,2,0),"")</f>
        <v/>
      </c>
      <c r="V98" s="199" t="str">
        <f>IF(B98&gt;1,VLOOKUP(F98,Feuil2!$A$4:$F$11,5,0),"")</f>
        <v/>
      </c>
      <c r="W98" s="199" t="str">
        <f>IF(B98&gt;1,VLOOKUP(F98,Feuil2!$A$4:$F$11,6,0),"")</f>
        <v/>
      </c>
      <c r="X98" s="199" t="str">
        <f>IF(B98&gt;1,Feuil2!M109,"")</f>
        <v/>
      </c>
      <c r="Y98" s="199" t="str">
        <f>IF(B98&gt;0,VLOOKUP(P98,Feuil2!$K$16:$Q$21,7),"")</f>
        <v/>
      </c>
      <c r="Z98" s="199" t="str">
        <f>IF(B98&gt;1,Feuil2!N109,"")</f>
        <v/>
      </c>
      <c r="AA98" s="199" t="str">
        <f>IF(B98&gt;1,Feuil2!E109,"")</f>
        <v/>
      </c>
      <c r="AB98" s="199" t="str">
        <f>IF(B98&gt;1,Feuil2!O109,"")</f>
        <v/>
      </c>
      <c r="AC98" s="199"/>
      <c r="AD98" s="199"/>
      <c r="AE98" s="199"/>
      <c r="AF98" s="202"/>
      <c r="AG98" s="205"/>
      <c r="AH98" s="209"/>
      <c r="AI98" s="205"/>
      <c r="AJ98" s="206">
        <f>Feuil2!T109+IF(AC98&lt;&gt;"",INDEX(Feuil2!$W$16:$AS$23,MATCH(Feuil2!C109,Feuil2!$T$16:$T$23,0),MATCH(GENERAL!AC98,Feuil2!$W$14:$AS$14,0)),"0")*AD98</f>
        <v>0</v>
      </c>
      <c r="AK98" s="206">
        <f>'TOLE DE PROPRETEE'!W79</f>
        <v>0</v>
      </c>
      <c r="AL98" s="206">
        <f>'PROTECTION LATERAL'!W79</f>
        <v>0</v>
      </c>
      <c r="AM98" s="206">
        <f>SEPARATRICE!W79</f>
        <v>0</v>
      </c>
      <c r="AN98" s="206">
        <f t="shared" si="1"/>
        <v>0</v>
      </c>
      <c r="AO98" s="206"/>
      <c r="AP98" s="208"/>
      <c r="AS98" s="200"/>
      <c r="AT98" s="200"/>
      <c r="AU98" s="200"/>
      <c r="AV98" s="200"/>
    </row>
    <row r="99" spans="2:48" s="124" customFormat="1" x14ac:dyDescent="0.3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 t="str">
        <f t="shared" si="0"/>
        <v/>
      </c>
      <c r="O99" s="201" t="str">
        <f>IF(B99&gt;1,Feuil2!K110,"")</f>
        <v/>
      </c>
      <c r="P99" s="201" t="str">
        <f>IF(B99&gt;1,Feuil2!J110,"")</f>
        <v/>
      </c>
      <c r="Q99" s="201" t="str">
        <f>IF(B99&gt;1,Feuil2!G110,"")</f>
        <v/>
      </c>
      <c r="R99" s="201" t="str">
        <f>IF(B99&gt;1,VLOOKUP(F99,Feuil2!$A$4:$F$11,3,0),"")</f>
        <v/>
      </c>
      <c r="S99" s="201" t="str">
        <f>IF(B99&gt;1,Feuil2!H110,"")</f>
        <v/>
      </c>
      <c r="T99" s="201" t="str">
        <f>IF(B99&gt;1,VLOOKUP(F99,Feuil2!$A$4:$F$11,4,0),"")</f>
        <v/>
      </c>
      <c r="U99" s="201" t="str">
        <f>IF(B99&gt;1,VLOOKUP(F99,Feuil2!$A$4:$F$11,2,0),"")</f>
        <v/>
      </c>
      <c r="V99" s="199" t="str">
        <f>IF(B99&gt;1,VLOOKUP(F99,Feuil2!$A$4:$F$11,5,0),"")</f>
        <v/>
      </c>
      <c r="W99" s="199" t="str">
        <f>IF(B99&gt;1,VLOOKUP(F99,Feuil2!$A$4:$F$11,6,0),"")</f>
        <v/>
      </c>
      <c r="X99" s="199" t="str">
        <f>IF(B99&gt;1,Feuil2!M110,"")</f>
        <v/>
      </c>
      <c r="Y99" s="199" t="str">
        <f>IF(B99&gt;0,VLOOKUP(P99,Feuil2!$K$16:$Q$21,7),"")</f>
        <v/>
      </c>
      <c r="Z99" s="199" t="str">
        <f>IF(B99&gt;1,Feuil2!N110,"")</f>
        <v/>
      </c>
      <c r="AA99" s="199" t="str">
        <f>IF(B99&gt;1,Feuil2!E110,"")</f>
        <v/>
      </c>
      <c r="AB99" s="199" t="str">
        <f>IF(B99&gt;1,Feuil2!O110,"")</f>
        <v/>
      </c>
      <c r="AC99" s="199"/>
      <c r="AD99" s="199"/>
      <c r="AE99" s="199"/>
      <c r="AF99" s="202"/>
      <c r="AG99" s="205"/>
      <c r="AH99" s="209"/>
      <c r="AI99" s="205"/>
      <c r="AJ99" s="206">
        <f>Feuil2!T110+IF(AC99&lt;&gt;"",INDEX(Feuil2!$W$16:$AS$23,MATCH(Feuil2!C110,Feuil2!$T$16:$T$23,0),MATCH(GENERAL!AC99,Feuil2!$W$14:$AS$14,0)),"0")*AD99</f>
        <v>0</v>
      </c>
      <c r="AK99" s="206">
        <f>'TOLE DE PROPRETEE'!W80</f>
        <v>0</v>
      </c>
      <c r="AL99" s="206">
        <f>'PROTECTION LATERAL'!W80</f>
        <v>0</v>
      </c>
      <c r="AM99" s="206">
        <f>SEPARATRICE!W80</f>
        <v>0</v>
      </c>
      <c r="AN99" s="206">
        <f t="shared" si="1"/>
        <v>0</v>
      </c>
      <c r="AO99" s="206"/>
      <c r="AP99" s="208"/>
      <c r="AS99" s="200"/>
      <c r="AT99" s="200"/>
      <c r="AU99" s="200"/>
      <c r="AV99" s="200"/>
    </row>
    <row r="100" spans="2:48" s="124" customFormat="1" x14ac:dyDescent="0.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 t="str">
        <f t="shared" si="0"/>
        <v/>
      </c>
      <c r="O100" s="201" t="str">
        <f>IF(B100&gt;1,Feuil2!K111,"")</f>
        <v/>
      </c>
      <c r="P100" s="201" t="str">
        <f>IF(B100&gt;1,Feuil2!J111,"")</f>
        <v/>
      </c>
      <c r="Q100" s="201" t="str">
        <f>IF(B100&gt;1,Feuil2!G111,"")</f>
        <v/>
      </c>
      <c r="R100" s="201" t="str">
        <f>IF(B100&gt;1,VLOOKUP(F100,Feuil2!$A$4:$F$11,3,0),"")</f>
        <v/>
      </c>
      <c r="S100" s="201" t="str">
        <f>IF(B100&gt;1,Feuil2!H111,"")</f>
        <v/>
      </c>
      <c r="T100" s="201" t="str">
        <f>IF(B100&gt;1,VLOOKUP(F100,Feuil2!$A$4:$F$11,4,0),"")</f>
        <v/>
      </c>
      <c r="U100" s="201" t="str">
        <f>IF(B100&gt;1,VLOOKUP(F100,Feuil2!$A$4:$F$11,2,0),"")</f>
        <v/>
      </c>
      <c r="V100" s="199" t="str">
        <f>IF(B100&gt;1,VLOOKUP(F100,Feuil2!$A$4:$F$11,5,0),"")</f>
        <v/>
      </c>
      <c r="W100" s="199" t="str">
        <f>IF(B100&gt;1,VLOOKUP(F100,Feuil2!$A$4:$F$11,6,0),"")</f>
        <v/>
      </c>
      <c r="X100" s="199" t="str">
        <f>IF(B100&gt;1,Feuil2!M111,"")</f>
        <v/>
      </c>
      <c r="Y100" s="199" t="str">
        <f>IF(B100&gt;0,VLOOKUP(P100,Feuil2!$K$16:$Q$21,7),"")</f>
        <v/>
      </c>
      <c r="Z100" s="199" t="str">
        <f>IF(B100&gt;1,Feuil2!N111,"")</f>
        <v/>
      </c>
      <c r="AA100" s="199" t="str">
        <f>IF(B100&gt;1,Feuil2!E111,"")</f>
        <v/>
      </c>
      <c r="AB100" s="199" t="str">
        <f>IF(B100&gt;1,Feuil2!O111,"")</f>
        <v/>
      </c>
      <c r="AC100" s="199"/>
      <c r="AD100" s="199"/>
      <c r="AE100" s="199"/>
      <c r="AF100" s="202"/>
      <c r="AG100" s="205"/>
      <c r="AH100" s="209"/>
      <c r="AI100" s="205"/>
      <c r="AJ100" s="206">
        <f>Feuil2!T111+IF(AC100&lt;&gt;"",INDEX(Feuil2!$W$16:$AS$23,MATCH(Feuil2!C111,Feuil2!$T$16:$T$23,0),MATCH(GENERAL!AC100,Feuil2!$W$14:$AS$14,0)),"0")*AD100</f>
        <v>0</v>
      </c>
      <c r="AK100" s="206">
        <f>'TOLE DE PROPRETEE'!W81</f>
        <v>0</v>
      </c>
      <c r="AL100" s="206">
        <f>'PROTECTION LATERAL'!W81</f>
        <v>0</v>
      </c>
      <c r="AM100" s="206">
        <f>SEPARATRICE!W81</f>
        <v>0</v>
      </c>
      <c r="AN100" s="206">
        <f t="shared" si="1"/>
        <v>0</v>
      </c>
      <c r="AO100" s="206"/>
      <c r="AP100" s="208"/>
      <c r="AS100" s="200"/>
      <c r="AT100" s="200"/>
      <c r="AU100" s="200"/>
      <c r="AV100" s="200"/>
    </row>
    <row r="101" spans="2:48" s="124" customFormat="1" x14ac:dyDescent="0.3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 t="str">
        <f t="shared" si="0"/>
        <v/>
      </c>
      <c r="O101" s="201" t="str">
        <f>IF(B101&gt;1,Feuil2!K112,"")</f>
        <v/>
      </c>
      <c r="P101" s="201" t="str">
        <f>IF(B101&gt;1,Feuil2!J112,"")</f>
        <v/>
      </c>
      <c r="Q101" s="201" t="str">
        <f>IF(B101&gt;1,Feuil2!G112,"")</f>
        <v/>
      </c>
      <c r="R101" s="201" t="str">
        <f>IF(B101&gt;1,VLOOKUP(F101,Feuil2!$A$4:$F$11,3,0),"")</f>
        <v/>
      </c>
      <c r="S101" s="201" t="str">
        <f>IF(B101&gt;1,Feuil2!H112,"")</f>
        <v/>
      </c>
      <c r="T101" s="201" t="str">
        <f>IF(B101&gt;1,VLOOKUP(F101,Feuil2!$A$4:$F$11,4,0),"")</f>
        <v/>
      </c>
      <c r="U101" s="201" t="str">
        <f>IF(B101&gt;1,VLOOKUP(F101,Feuil2!$A$4:$F$11,2,0),"")</f>
        <v/>
      </c>
      <c r="V101" s="199" t="str">
        <f>IF(B101&gt;1,VLOOKUP(F101,Feuil2!$A$4:$F$11,5,0),"")</f>
        <v/>
      </c>
      <c r="W101" s="199" t="str">
        <f>IF(B101&gt;1,VLOOKUP(F101,Feuil2!$A$4:$F$11,6,0),"")</f>
        <v/>
      </c>
      <c r="X101" s="199" t="str">
        <f>IF(B101&gt;1,Feuil2!M112,"")</f>
        <v/>
      </c>
      <c r="Y101" s="199" t="str">
        <f>IF(B101&gt;0,VLOOKUP(P101,Feuil2!$K$16:$Q$21,7),"")</f>
        <v/>
      </c>
      <c r="Z101" s="199" t="str">
        <f>IF(B101&gt;1,Feuil2!N112,"")</f>
        <v/>
      </c>
      <c r="AA101" s="199" t="str">
        <f>IF(B101&gt;1,Feuil2!E112,"")</f>
        <v/>
      </c>
      <c r="AB101" s="199" t="str">
        <f>IF(B101&gt;1,Feuil2!O112,"")</f>
        <v/>
      </c>
      <c r="AC101" s="199"/>
      <c r="AD101" s="199"/>
      <c r="AE101" s="199"/>
      <c r="AF101" s="202"/>
      <c r="AG101" s="205"/>
      <c r="AH101" s="209"/>
      <c r="AI101" s="205"/>
      <c r="AJ101" s="206">
        <f>Feuil2!T112+IF(AC101&lt;&gt;"",INDEX(Feuil2!$W$16:$AS$23,MATCH(Feuil2!C112,Feuil2!$T$16:$T$23,0),MATCH(GENERAL!AC101,Feuil2!$W$14:$AS$14,0)),"0")*AD101</f>
        <v>0</v>
      </c>
      <c r="AK101" s="206">
        <f>'TOLE DE PROPRETEE'!W82</f>
        <v>0</v>
      </c>
      <c r="AL101" s="206">
        <f>'PROTECTION LATERAL'!W82</f>
        <v>0</v>
      </c>
      <c r="AM101" s="206">
        <f>SEPARATRICE!W82</f>
        <v>0</v>
      </c>
      <c r="AN101" s="206">
        <f t="shared" si="1"/>
        <v>0</v>
      </c>
      <c r="AO101" s="206"/>
      <c r="AP101" s="208"/>
      <c r="AS101" s="200"/>
      <c r="AT101" s="200"/>
      <c r="AU101" s="200"/>
      <c r="AV101" s="200"/>
    </row>
    <row r="102" spans="2:48" s="124" customFormat="1" x14ac:dyDescent="0.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 t="str">
        <f t="shared" si="0"/>
        <v/>
      </c>
      <c r="O102" s="201" t="str">
        <f>IF(B102&gt;1,Feuil2!K113,"")</f>
        <v/>
      </c>
      <c r="P102" s="201" t="str">
        <f>IF(B102&gt;1,Feuil2!J113,"")</f>
        <v/>
      </c>
      <c r="Q102" s="201" t="str">
        <f>IF(B102&gt;1,Feuil2!G113,"")</f>
        <v/>
      </c>
      <c r="R102" s="201" t="str">
        <f>IF(B102&gt;1,VLOOKUP(F102,Feuil2!$A$4:$F$11,3,0),"")</f>
        <v/>
      </c>
      <c r="S102" s="201" t="str">
        <f>IF(B102&gt;1,Feuil2!H113,"")</f>
        <v/>
      </c>
      <c r="T102" s="201" t="str">
        <f>IF(B102&gt;1,VLOOKUP(F102,Feuil2!$A$4:$F$11,4,0),"")</f>
        <v/>
      </c>
      <c r="U102" s="201" t="str">
        <f>IF(B102&gt;1,VLOOKUP(F102,Feuil2!$A$4:$F$11,2,0),"")</f>
        <v/>
      </c>
      <c r="V102" s="199" t="str">
        <f>IF(B102&gt;1,VLOOKUP(F102,Feuil2!$A$4:$F$11,5,0),"")</f>
        <v/>
      </c>
      <c r="W102" s="199" t="str">
        <f>IF(B102&gt;1,VLOOKUP(F102,Feuil2!$A$4:$F$11,6,0),"")</f>
        <v/>
      </c>
      <c r="X102" s="199" t="str">
        <f>IF(B102&gt;1,Feuil2!M113,"")</f>
        <v/>
      </c>
      <c r="Y102" s="199" t="str">
        <f>IF(B102&gt;0,VLOOKUP(P102,Feuil2!$K$16:$Q$21,7),"")</f>
        <v/>
      </c>
      <c r="Z102" s="199" t="str">
        <f>IF(B102&gt;1,Feuil2!N113,"")</f>
        <v/>
      </c>
      <c r="AA102" s="199" t="str">
        <f>IF(B102&gt;1,Feuil2!E113,"")</f>
        <v/>
      </c>
      <c r="AB102" s="199" t="str">
        <f>IF(B102&gt;1,Feuil2!O113,"")</f>
        <v/>
      </c>
      <c r="AC102" s="199"/>
      <c r="AD102" s="199"/>
      <c r="AE102" s="199"/>
      <c r="AF102" s="202"/>
      <c r="AG102" s="205"/>
      <c r="AH102" s="209"/>
      <c r="AI102" s="205"/>
      <c r="AJ102" s="206">
        <f>Feuil2!T113+IF(AC102&lt;&gt;"",INDEX(Feuil2!$W$16:$AS$23,MATCH(Feuil2!C113,Feuil2!$T$16:$T$23,0),MATCH(GENERAL!AC102,Feuil2!$W$14:$AS$14,0)),"0")*AD102</f>
        <v>0</v>
      </c>
      <c r="AK102" s="206">
        <f>'TOLE DE PROPRETEE'!W83</f>
        <v>0</v>
      </c>
      <c r="AL102" s="206">
        <f>'PROTECTION LATERAL'!W83</f>
        <v>0</v>
      </c>
      <c r="AM102" s="206">
        <f>SEPARATRICE!W83</f>
        <v>0</v>
      </c>
      <c r="AN102" s="206">
        <f t="shared" si="1"/>
        <v>0</v>
      </c>
      <c r="AO102" s="206"/>
      <c r="AP102" s="208"/>
      <c r="AS102" s="200"/>
      <c r="AT102" s="200"/>
      <c r="AU102" s="200"/>
      <c r="AV102" s="200"/>
    </row>
    <row r="103" spans="2:48" s="124" customFormat="1" x14ac:dyDescent="0.3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 t="str">
        <f t="shared" si="0"/>
        <v/>
      </c>
      <c r="O103" s="201" t="str">
        <f>IF(B103&gt;1,Feuil2!K114,"")</f>
        <v/>
      </c>
      <c r="P103" s="201" t="str">
        <f>IF(B103&gt;1,Feuil2!J114,"")</f>
        <v/>
      </c>
      <c r="Q103" s="201" t="str">
        <f>IF(B103&gt;1,Feuil2!G114,"")</f>
        <v/>
      </c>
      <c r="R103" s="201" t="str">
        <f>IF(B103&gt;1,VLOOKUP(F103,Feuil2!$A$4:$F$11,3,0),"")</f>
        <v/>
      </c>
      <c r="S103" s="201" t="str">
        <f>IF(B103&gt;1,Feuil2!H114,"")</f>
        <v/>
      </c>
      <c r="T103" s="201" t="str">
        <f>IF(B103&gt;1,VLOOKUP(F103,Feuil2!$A$4:$F$11,4,0),"")</f>
        <v/>
      </c>
      <c r="U103" s="201" t="str">
        <f>IF(B103&gt;1,VLOOKUP(F103,Feuil2!$A$4:$F$11,2,0),"")</f>
        <v/>
      </c>
      <c r="V103" s="199" t="str">
        <f>IF(B103&gt;1,VLOOKUP(F103,Feuil2!$A$4:$F$11,5,0),"")</f>
        <v/>
      </c>
      <c r="W103" s="199" t="str">
        <f>IF(B103&gt;1,VLOOKUP(F103,Feuil2!$A$4:$F$11,6,0),"")</f>
        <v/>
      </c>
      <c r="X103" s="199" t="str">
        <f>IF(B103&gt;1,Feuil2!M114,"")</f>
        <v/>
      </c>
      <c r="Y103" s="199" t="str">
        <f>IF(B103&gt;0,VLOOKUP(P103,Feuil2!$K$16:$Q$21,7),"")</f>
        <v/>
      </c>
      <c r="Z103" s="199" t="str">
        <f>IF(B103&gt;1,Feuil2!N114,"")</f>
        <v/>
      </c>
      <c r="AA103" s="199" t="str">
        <f>IF(B103&gt;1,Feuil2!E114,"")</f>
        <v/>
      </c>
      <c r="AB103" s="199" t="str">
        <f>IF(B103&gt;1,Feuil2!O114,"")</f>
        <v/>
      </c>
      <c r="AC103" s="199"/>
      <c r="AD103" s="199"/>
      <c r="AE103" s="199"/>
      <c r="AF103" s="202"/>
      <c r="AG103" s="205"/>
      <c r="AH103" s="209"/>
      <c r="AI103" s="205"/>
      <c r="AJ103" s="206">
        <f>Feuil2!T114+IF(AC103&lt;&gt;"",INDEX(Feuil2!$W$16:$AS$23,MATCH(Feuil2!C114,Feuil2!$T$16:$T$23,0),MATCH(GENERAL!AC103,Feuil2!$W$14:$AS$14,0)),"0")*AD103</f>
        <v>0</v>
      </c>
      <c r="AK103" s="206">
        <f>'TOLE DE PROPRETEE'!W84</f>
        <v>0</v>
      </c>
      <c r="AL103" s="206">
        <f>'PROTECTION LATERAL'!W84</f>
        <v>0</v>
      </c>
      <c r="AM103" s="206">
        <f>SEPARATRICE!W84</f>
        <v>0</v>
      </c>
      <c r="AN103" s="206">
        <f t="shared" si="1"/>
        <v>0</v>
      </c>
      <c r="AO103" s="206"/>
      <c r="AP103" s="208"/>
      <c r="AS103" s="200"/>
      <c r="AT103" s="200"/>
      <c r="AU103" s="200"/>
      <c r="AV103" s="200"/>
    </row>
    <row r="104" spans="2:48" s="124" customFormat="1" x14ac:dyDescent="0.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 t="str">
        <f t="shared" si="0"/>
        <v/>
      </c>
      <c r="O104" s="201" t="str">
        <f>IF(B104&gt;1,Feuil2!K115,"")</f>
        <v/>
      </c>
      <c r="P104" s="201" t="str">
        <f>IF(B104&gt;1,Feuil2!J115,"")</f>
        <v/>
      </c>
      <c r="Q104" s="201" t="str">
        <f>IF(B104&gt;1,Feuil2!G115,"")</f>
        <v/>
      </c>
      <c r="R104" s="201" t="str">
        <f>IF(B104&gt;1,VLOOKUP(F104,Feuil2!$A$4:$F$11,3,0),"")</f>
        <v/>
      </c>
      <c r="S104" s="201" t="str">
        <f>IF(B104&gt;1,Feuil2!H115,"")</f>
        <v/>
      </c>
      <c r="T104" s="201" t="str">
        <f>IF(B104&gt;1,VLOOKUP(F104,Feuil2!$A$4:$F$11,4,0),"")</f>
        <v/>
      </c>
      <c r="U104" s="201" t="str">
        <f>IF(B104&gt;1,VLOOKUP(F104,Feuil2!$A$4:$F$11,2,0),"")</f>
        <v/>
      </c>
      <c r="V104" s="199" t="str">
        <f>IF(B104&gt;1,VLOOKUP(F104,Feuil2!$A$4:$F$11,5,0),"")</f>
        <v/>
      </c>
      <c r="W104" s="199" t="str">
        <f>IF(B104&gt;1,VLOOKUP(F104,Feuil2!$A$4:$F$11,6,0),"")</f>
        <v/>
      </c>
      <c r="X104" s="199" t="str">
        <f>IF(B104&gt;1,Feuil2!M115,"")</f>
        <v/>
      </c>
      <c r="Y104" s="199" t="str">
        <f>IF(B104&gt;0,VLOOKUP(P104,Feuil2!$K$16:$Q$21,7),"")</f>
        <v/>
      </c>
      <c r="Z104" s="199" t="str">
        <f>IF(B104&gt;1,Feuil2!N115,"")</f>
        <v/>
      </c>
      <c r="AA104" s="199" t="str">
        <f>IF(B104&gt;1,Feuil2!E115,"")</f>
        <v/>
      </c>
      <c r="AB104" s="199" t="str">
        <f>IF(B104&gt;1,Feuil2!O115,"")</f>
        <v/>
      </c>
      <c r="AC104" s="199"/>
      <c r="AD104" s="199"/>
      <c r="AE104" s="199"/>
      <c r="AF104" s="202"/>
      <c r="AG104" s="205"/>
      <c r="AH104" s="209"/>
      <c r="AI104" s="205"/>
      <c r="AJ104" s="206">
        <f>Feuil2!T115+IF(AC104&lt;&gt;"",INDEX(Feuil2!$W$16:$AS$23,MATCH(Feuil2!C115,Feuil2!$T$16:$T$23,0),MATCH(GENERAL!AC104,Feuil2!$W$14:$AS$14,0)),"0")*AD104</f>
        <v>0</v>
      </c>
      <c r="AK104" s="206">
        <f>'TOLE DE PROPRETEE'!W85</f>
        <v>0</v>
      </c>
      <c r="AL104" s="206">
        <f>'PROTECTION LATERAL'!W85</f>
        <v>0</v>
      </c>
      <c r="AM104" s="206">
        <f>SEPARATRICE!W85</f>
        <v>0</v>
      </c>
      <c r="AN104" s="206">
        <f t="shared" si="1"/>
        <v>0</v>
      </c>
      <c r="AO104" s="206"/>
      <c r="AP104" s="208"/>
      <c r="AS104" s="200"/>
      <c r="AT104" s="200"/>
      <c r="AU104" s="200"/>
      <c r="AV104" s="200"/>
    </row>
    <row r="105" spans="2:48" s="124" customFormat="1" x14ac:dyDescent="0.3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 t="str">
        <f t="shared" ref="N105:N168" si="2">IF(B105&gt;1,((((G105-480-765-560-190)*2)+2000+1600)),"")</f>
        <v/>
      </c>
      <c r="O105" s="201" t="str">
        <f>IF(B105&gt;1,Feuil2!K116,"")</f>
        <v/>
      </c>
      <c r="P105" s="201" t="str">
        <f>IF(B105&gt;1,Feuil2!J116,"")</f>
        <v/>
      </c>
      <c r="Q105" s="201" t="str">
        <f>IF(B105&gt;1,Feuil2!G116,"")</f>
        <v/>
      </c>
      <c r="R105" s="201" t="str">
        <f>IF(B105&gt;1,VLOOKUP(F105,Feuil2!$A$4:$F$11,3,0),"")</f>
        <v/>
      </c>
      <c r="S105" s="201" t="str">
        <f>IF(B105&gt;1,Feuil2!H116,"")</f>
        <v/>
      </c>
      <c r="T105" s="201" t="str">
        <f>IF(B105&gt;1,VLOOKUP(F105,Feuil2!$A$4:$F$11,4,0),"")</f>
        <v/>
      </c>
      <c r="U105" s="201" t="str">
        <f>IF(B105&gt;1,VLOOKUP(F105,Feuil2!$A$4:$F$11,2,0),"")</f>
        <v/>
      </c>
      <c r="V105" s="199" t="str">
        <f>IF(B105&gt;1,VLOOKUP(F105,Feuil2!$A$4:$F$11,5,0),"")</f>
        <v/>
      </c>
      <c r="W105" s="199" t="str">
        <f>IF(B105&gt;1,VLOOKUP(F105,Feuil2!$A$4:$F$11,6,0),"")</f>
        <v/>
      </c>
      <c r="X105" s="199" t="str">
        <f>IF(B105&gt;1,Feuil2!M116,"")</f>
        <v/>
      </c>
      <c r="Y105" s="199" t="str">
        <f>IF(B105&gt;0,VLOOKUP(P105,Feuil2!$K$16:$Q$21,7),"")</f>
        <v/>
      </c>
      <c r="Z105" s="199" t="str">
        <f>IF(B105&gt;1,Feuil2!N116,"")</f>
        <v/>
      </c>
      <c r="AA105" s="199" t="str">
        <f>IF(B105&gt;1,Feuil2!E116,"")</f>
        <v/>
      </c>
      <c r="AB105" s="199" t="str">
        <f>IF(B105&gt;1,Feuil2!O116,"")</f>
        <v/>
      </c>
      <c r="AC105" s="199"/>
      <c r="AD105" s="199"/>
      <c r="AE105" s="199"/>
      <c r="AF105" s="202"/>
      <c r="AG105" s="205"/>
      <c r="AH105" s="209"/>
      <c r="AI105" s="205"/>
      <c r="AJ105" s="206">
        <f>Feuil2!T116+IF(AC105&lt;&gt;"",INDEX(Feuil2!$W$16:$AS$23,MATCH(Feuil2!C116,Feuil2!$T$16:$T$23,0),MATCH(GENERAL!AC105,Feuil2!$W$14:$AS$14,0)),"0")*AD105</f>
        <v>0</v>
      </c>
      <c r="AK105" s="206">
        <f>'TOLE DE PROPRETEE'!W86</f>
        <v>0</v>
      </c>
      <c r="AL105" s="206">
        <f>'PROTECTION LATERAL'!W86</f>
        <v>0</v>
      </c>
      <c r="AM105" s="206">
        <f>SEPARATRICE!W86</f>
        <v>0</v>
      </c>
      <c r="AN105" s="206">
        <f t="shared" ref="AN105:AN168" si="3">SUM(AJ105:AL105)</f>
        <v>0</v>
      </c>
      <c r="AO105" s="206"/>
      <c r="AP105" s="208"/>
      <c r="AS105" s="200"/>
      <c r="AT105" s="200"/>
      <c r="AU105" s="200"/>
      <c r="AV105" s="200"/>
    </row>
    <row r="106" spans="2:48" s="124" customFormat="1" x14ac:dyDescent="0.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 t="str">
        <f t="shared" si="2"/>
        <v/>
      </c>
      <c r="O106" s="201" t="str">
        <f>IF(B106&gt;1,Feuil2!K117,"")</f>
        <v/>
      </c>
      <c r="P106" s="201" t="str">
        <f>IF(B106&gt;1,Feuil2!J117,"")</f>
        <v/>
      </c>
      <c r="Q106" s="201" t="str">
        <f>IF(B106&gt;1,Feuil2!G117,"")</f>
        <v/>
      </c>
      <c r="R106" s="201" t="str">
        <f>IF(B106&gt;1,VLOOKUP(F106,Feuil2!$A$4:$F$11,3,0),"")</f>
        <v/>
      </c>
      <c r="S106" s="201" t="str">
        <f>IF(B106&gt;1,Feuil2!H117,"")</f>
        <v/>
      </c>
      <c r="T106" s="201" t="str">
        <f>IF(B106&gt;1,VLOOKUP(F106,Feuil2!$A$4:$F$11,4,0),"")</f>
        <v/>
      </c>
      <c r="U106" s="201" t="str">
        <f>IF(B106&gt;1,VLOOKUP(F106,Feuil2!$A$4:$F$11,2,0),"")</f>
        <v/>
      </c>
      <c r="V106" s="199" t="str">
        <f>IF(B106&gt;1,VLOOKUP(F106,Feuil2!$A$4:$F$11,5,0),"")</f>
        <v/>
      </c>
      <c r="W106" s="199" t="str">
        <f>IF(B106&gt;1,VLOOKUP(F106,Feuil2!$A$4:$F$11,6,0),"")</f>
        <v/>
      </c>
      <c r="X106" s="199" t="str">
        <f>IF(B106&gt;1,Feuil2!M117,"")</f>
        <v/>
      </c>
      <c r="Y106" s="199" t="str">
        <f>IF(B106&gt;0,VLOOKUP(P106,Feuil2!$K$16:$Q$21,7),"")</f>
        <v/>
      </c>
      <c r="Z106" s="199" t="str">
        <f>IF(B106&gt;1,Feuil2!N117,"")</f>
        <v/>
      </c>
      <c r="AA106" s="199" t="str">
        <f>IF(B106&gt;1,Feuil2!E117,"")</f>
        <v/>
      </c>
      <c r="AB106" s="199" t="str">
        <f>IF(B106&gt;1,Feuil2!O117,"")</f>
        <v/>
      </c>
      <c r="AC106" s="199"/>
      <c r="AD106" s="199"/>
      <c r="AE106" s="199"/>
      <c r="AF106" s="202"/>
      <c r="AG106" s="205"/>
      <c r="AH106" s="209"/>
      <c r="AI106" s="205"/>
      <c r="AJ106" s="206">
        <f>Feuil2!T117+IF(AC106&lt;&gt;"",INDEX(Feuil2!$W$16:$AS$23,MATCH(Feuil2!C117,Feuil2!$T$16:$T$23,0),MATCH(GENERAL!AC106,Feuil2!$W$14:$AS$14,0)),"0")*AD106</f>
        <v>0</v>
      </c>
      <c r="AK106" s="206">
        <f>'TOLE DE PROPRETEE'!W87</f>
        <v>0</v>
      </c>
      <c r="AL106" s="206">
        <f>'PROTECTION LATERAL'!W87</f>
        <v>0</v>
      </c>
      <c r="AM106" s="206">
        <f>SEPARATRICE!W87</f>
        <v>0</v>
      </c>
      <c r="AN106" s="206">
        <f t="shared" si="3"/>
        <v>0</v>
      </c>
      <c r="AO106" s="206"/>
      <c r="AP106" s="208"/>
      <c r="AS106" s="200"/>
      <c r="AT106" s="200"/>
      <c r="AU106" s="200"/>
      <c r="AV106" s="200"/>
    </row>
    <row r="107" spans="2:48" s="124" customFormat="1" x14ac:dyDescent="0.3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 t="str">
        <f t="shared" si="2"/>
        <v/>
      </c>
      <c r="O107" s="201" t="str">
        <f>IF(B107&gt;1,Feuil2!K118,"")</f>
        <v/>
      </c>
      <c r="P107" s="201" t="str">
        <f>IF(B107&gt;1,Feuil2!J118,"")</f>
        <v/>
      </c>
      <c r="Q107" s="201" t="str">
        <f>IF(B107&gt;1,Feuil2!G118,"")</f>
        <v/>
      </c>
      <c r="R107" s="201" t="str">
        <f>IF(B107&gt;1,VLOOKUP(F107,Feuil2!$A$4:$F$11,3,0),"")</f>
        <v/>
      </c>
      <c r="S107" s="201" t="str">
        <f>IF(B107&gt;1,Feuil2!H118,"")</f>
        <v/>
      </c>
      <c r="T107" s="201" t="str">
        <f>IF(B107&gt;1,VLOOKUP(F107,Feuil2!$A$4:$F$11,4,0),"")</f>
        <v/>
      </c>
      <c r="U107" s="201" t="str">
        <f>IF(B107&gt;1,VLOOKUP(F107,Feuil2!$A$4:$F$11,2,0),"")</f>
        <v/>
      </c>
      <c r="V107" s="199" t="str">
        <f>IF(B107&gt;1,VLOOKUP(F107,Feuil2!$A$4:$F$11,5,0),"")</f>
        <v/>
      </c>
      <c r="W107" s="199" t="str">
        <f>IF(B107&gt;1,VLOOKUP(F107,Feuil2!$A$4:$F$11,6,0),"")</f>
        <v/>
      </c>
      <c r="X107" s="199" t="str">
        <f>IF(B107&gt;1,Feuil2!M118,"")</f>
        <v/>
      </c>
      <c r="Y107" s="199" t="str">
        <f>IF(B107&gt;0,VLOOKUP(P107,Feuil2!$K$16:$Q$21,7),"")</f>
        <v/>
      </c>
      <c r="Z107" s="199" t="str">
        <f>IF(B107&gt;1,Feuil2!N118,"")</f>
        <v/>
      </c>
      <c r="AA107" s="199" t="str">
        <f>IF(B107&gt;1,Feuil2!E118,"")</f>
        <v/>
      </c>
      <c r="AB107" s="199" t="str">
        <f>IF(B107&gt;1,Feuil2!O118,"")</f>
        <v/>
      </c>
      <c r="AC107" s="199"/>
      <c r="AD107" s="199"/>
      <c r="AE107" s="199"/>
      <c r="AF107" s="202"/>
      <c r="AG107" s="205"/>
      <c r="AH107" s="209"/>
      <c r="AI107" s="205"/>
      <c r="AJ107" s="206">
        <f>Feuil2!T118+IF(AC107&lt;&gt;"",INDEX(Feuil2!$W$16:$AS$23,MATCH(Feuil2!C118,Feuil2!$T$16:$T$23,0),MATCH(GENERAL!AC107,Feuil2!$W$14:$AS$14,0)),"0")*AD107</f>
        <v>0</v>
      </c>
      <c r="AK107" s="206">
        <f>'TOLE DE PROPRETEE'!W88</f>
        <v>0</v>
      </c>
      <c r="AL107" s="206">
        <f>'PROTECTION LATERAL'!W88</f>
        <v>0</v>
      </c>
      <c r="AM107" s="206">
        <f>SEPARATRICE!W88</f>
        <v>0</v>
      </c>
      <c r="AN107" s="206">
        <f t="shared" si="3"/>
        <v>0</v>
      </c>
      <c r="AO107" s="206"/>
      <c r="AP107" s="208"/>
      <c r="AS107" s="200"/>
      <c r="AT107" s="200"/>
      <c r="AU107" s="200"/>
      <c r="AV107" s="200"/>
    </row>
    <row r="108" spans="2:48" s="124" customFormat="1" x14ac:dyDescent="0.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 t="str">
        <f t="shared" si="2"/>
        <v/>
      </c>
      <c r="O108" s="201" t="str">
        <f>IF(B108&gt;1,Feuil2!K119,"")</f>
        <v/>
      </c>
      <c r="P108" s="201" t="str">
        <f>IF(B108&gt;1,Feuil2!J119,"")</f>
        <v/>
      </c>
      <c r="Q108" s="201" t="str">
        <f>IF(B108&gt;1,Feuil2!G119,"")</f>
        <v/>
      </c>
      <c r="R108" s="201" t="str">
        <f>IF(B108&gt;1,VLOOKUP(F108,Feuil2!$A$4:$F$11,3,0),"")</f>
        <v/>
      </c>
      <c r="S108" s="201" t="str">
        <f>IF(B108&gt;1,Feuil2!H119,"")</f>
        <v/>
      </c>
      <c r="T108" s="201" t="str">
        <f>IF(B108&gt;1,VLOOKUP(F108,Feuil2!$A$4:$F$11,4,0),"")</f>
        <v/>
      </c>
      <c r="U108" s="201" t="str">
        <f>IF(B108&gt;1,VLOOKUP(F108,Feuil2!$A$4:$F$11,2,0),"")</f>
        <v/>
      </c>
      <c r="V108" s="199" t="str">
        <f>IF(B108&gt;1,VLOOKUP(F108,Feuil2!$A$4:$F$11,5,0),"")</f>
        <v/>
      </c>
      <c r="W108" s="199" t="str">
        <f>IF(B108&gt;1,VLOOKUP(F108,Feuil2!$A$4:$F$11,6,0),"")</f>
        <v/>
      </c>
      <c r="X108" s="199" t="str">
        <f>IF(B108&gt;1,Feuil2!M119,"")</f>
        <v/>
      </c>
      <c r="Y108" s="199" t="str">
        <f>IF(B108&gt;0,VLOOKUP(P108,Feuil2!$K$16:$Q$21,7),"")</f>
        <v/>
      </c>
      <c r="Z108" s="199" t="str">
        <f>IF(B108&gt;1,Feuil2!N119,"")</f>
        <v/>
      </c>
      <c r="AA108" s="199" t="str">
        <f>IF(B108&gt;1,Feuil2!E119,"")</f>
        <v/>
      </c>
      <c r="AB108" s="199" t="str">
        <f>IF(B108&gt;1,Feuil2!O119,"")</f>
        <v/>
      </c>
      <c r="AC108" s="199"/>
      <c r="AD108" s="199"/>
      <c r="AE108" s="199"/>
      <c r="AF108" s="202"/>
      <c r="AG108" s="205"/>
      <c r="AH108" s="209"/>
      <c r="AI108" s="205"/>
      <c r="AJ108" s="206">
        <f>Feuil2!T119+IF(AC108&lt;&gt;"",INDEX(Feuil2!$W$16:$AS$23,MATCH(Feuil2!C119,Feuil2!$T$16:$T$23,0),MATCH(GENERAL!AC108,Feuil2!$W$14:$AS$14,0)),"0")*AD108</f>
        <v>0</v>
      </c>
      <c r="AK108" s="206">
        <f>'TOLE DE PROPRETEE'!W89</f>
        <v>0</v>
      </c>
      <c r="AL108" s="206">
        <f>'PROTECTION LATERAL'!W89</f>
        <v>0</v>
      </c>
      <c r="AM108" s="206">
        <f>SEPARATRICE!W89</f>
        <v>0</v>
      </c>
      <c r="AN108" s="206">
        <f t="shared" si="3"/>
        <v>0</v>
      </c>
      <c r="AO108" s="206"/>
      <c r="AP108" s="208"/>
      <c r="AS108" s="200"/>
      <c r="AT108" s="200"/>
      <c r="AU108" s="200"/>
      <c r="AV108" s="200"/>
    </row>
    <row r="109" spans="2:48" s="124" customFormat="1" x14ac:dyDescent="0.3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 t="str">
        <f t="shared" si="2"/>
        <v/>
      </c>
      <c r="O109" s="201" t="str">
        <f>IF(B109&gt;1,Feuil2!K120,"")</f>
        <v/>
      </c>
      <c r="P109" s="201" t="str">
        <f>IF(B109&gt;1,Feuil2!J120,"")</f>
        <v/>
      </c>
      <c r="Q109" s="201" t="str">
        <f>IF(B109&gt;1,Feuil2!G120,"")</f>
        <v/>
      </c>
      <c r="R109" s="201" t="str">
        <f>IF(B109&gt;1,VLOOKUP(F109,Feuil2!$A$4:$F$11,3,0),"")</f>
        <v/>
      </c>
      <c r="S109" s="201" t="str">
        <f>IF(B109&gt;1,Feuil2!H120,"")</f>
        <v/>
      </c>
      <c r="T109" s="201" t="str">
        <f>IF(B109&gt;1,VLOOKUP(F109,Feuil2!$A$4:$F$11,4,0),"")</f>
        <v/>
      </c>
      <c r="U109" s="201" t="str">
        <f>IF(B109&gt;1,VLOOKUP(F109,Feuil2!$A$4:$F$11,2,0),"")</f>
        <v/>
      </c>
      <c r="V109" s="199" t="str">
        <f>IF(B109&gt;1,VLOOKUP(F109,Feuil2!$A$4:$F$11,5,0),"")</f>
        <v/>
      </c>
      <c r="W109" s="199" t="str">
        <f>IF(B109&gt;1,VLOOKUP(F109,Feuil2!$A$4:$F$11,6,0),"")</f>
        <v/>
      </c>
      <c r="X109" s="199" t="str">
        <f>IF(B109&gt;1,Feuil2!M120,"")</f>
        <v/>
      </c>
      <c r="Y109" s="199" t="str">
        <f>IF(B109&gt;0,VLOOKUP(P109,Feuil2!$K$16:$Q$21,7),"")</f>
        <v/>
      </c>
      <c r="Z109" s="199" t="str">
        <f>IF(B109&gt;1,Feuil2!N120,"")</f>
        <v/>
      </c>
      <c r="AA109" s="199" t="str">
        <f>IF(B109&gt;1,Feuil2!E120,"")</f>
        <v/>
      </c>
      <c r="AB109" s="199" t="str">
        <f>IF(B109&gt;1,Feuil2!O120,"")</f>
        <v/>
      </c>
      <c r="AC109" s="199"/>
      <c r="AD109" s="199"/>
      <c r="AE109" s="199"/>
      <c r="AF109" s="202"/>
      <c r="AG109" s="205"/>
      <c r="AH109" s="209"/>
      <c r="AI109" s="205"/>
      <c r="AJ109" s="206">
        <f>Feuil2!T120+IF(AC109&lt;&gt;"",INDEX(Feuil2!$W$16:$AS$23,MATCH(Feuil2!C120,Feuil2!$T$16:$T$23,0),MATCH(GENERAL!AC109,Feuil2!$W$14:$AS$14,0)),"0")*AD109</f>
        <v>0</v>
      </c>
      <c r="AK109" s="206">
        <f>'TOLE DE PROPRETEE'!W90</f>
        <v>0</v>
      </c>
      <c r="AL109" s="206">
        <f>'PROTECTION LATERAL'!W90</f>
        <v>0</v>
      </c>
      <c r="AM109" s="206">
        <f>SEPARATRICE!W90</f>
        <v>0</v>
      </c>
      <c r="AN109" s="206">
        <f t="shared" si="3"/>
        <v>0</v>
      </c>
      <c r="AO109" s="206"/>
      <c r="AP109" s="208"/>
      <c r="AS109" s="200"/>
      <c r="AT109" s="200"/>
      <c r="AU109" s="200"/>
      <c r="AV109" s="200"/>
    </row>
    <row r="110" spans="2:48" s="124" customFormat="1" x14ac:dyDescent="0.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 t="str">
        <f t="shared" si="2"/>
        <v/>
      </c>
      <c r="O110" s="201" t="str">
        <f>IF(B110&gt;1,Feuil2!K121,"")</f>
        <v/>
      </c>
      <c r="P110" s="201" t="str">
        <f>IF(B110&gt;1,Feuil2!J121,"")</f>
        <v/>
      </c>
      <c r="Q110" s="201" t="str">
        <f>IF(B110&gt;1,Feuil2!G121,"")</f>
        <v/>
      </c>
      <c r="R110" s="201" t="str">
        <f>IF(B110&gt;1,VLOOKUP(F110,Feuil2!$A$4:$F$11,3,0),"")</f>
        <v/>
      </c>
      <c r="S110" s="201" t="str">
        <f>IF(B110&gt;1,Feuil2!H121,"")</f>
        <v/>
      </c>
      <c r="T110" s="201" t="str">
        <f>IF(B110&gt;1,VLOOKUP(F110,Feuil2!$A$4:$F$11,4,0),"")</f>
        <v/>
      </c>
      <c r="U110" s="201" t="str">
        <f>IF(B110&gt;1,VLOOKUP(F110,Feuil2!$A$4:$F$11,2,0),"")</f>
        <v/>
      </c>
      <c r="V110" s="199" t="str">
        <f>IF(B110&gt;1,VLOOKUP(F110,Feuil2!$A$4:$F$11,5,0),"")</f>
        <v/>
      </c>
      <c r="W110" s="199" t="str">
        <f>IF(B110&gt;1,VLOOKUP(F110,Feuil2!$A$4:$F$11,6,0),"")</f>
        <v/>
      </c>
      <c r="X110" s="199" t="str">
        <f>IF(B110&gt;1,Feuil2!M121,"")</f>
        <v/>
      </c>
      <c r="Y110" s="199" t="str">
        <f>IF(B110&gt;0,VLOOKUP(P110,Feuil2!$K$16:$Q$21,7),"")</f>
        <v/>
      </c>
      <c r="Z110" s="199" t="str">
        <f>IF(B110&gt;1,Feuil2!N121,"")</f>
        <v/>
      </c>
      <c r="AA110" s="199" t="str">
        <f>IF(B110&gt;1,Feuil2!E121,"")</f>
        <v/>
      </c>
      <c r="AB110" s="199" t="str">
        <f>IF(B110&gt;1,Feuil2!O121,"")</f>
        <v/>
      </c>
      <c r="AC110" s="199"/>
      <c r="AD110" s="199"/>
      <c r="AE110" s="199"/>
      <c r="AF110" s="202"/>
      <c r="AG110" s="205"/>
      <c r="AH110" s="209"/>
      <c r="AI110" s="205"/>
      <c r="AJ110" s="206">
        <f>Feuil2!T121+IF(AC110&lt;&gt;"",INDEX(Feuil2!$W$16:$AS$23,MATCH(Feuil2!C121,Feuil2!$T$16:$T$23,0),MATCH(GENERAL!AC110,Feuil2!$W$14:$AS$14,0)),"0")*AD110</f>
        <v>0</v>
      </c>
      <c r="AK110" s="206">
        <f>'TOLE DE PROPRETEE'!W91</f>
        <v>0</v>
      </c>
      <c r="AL110" s="206">
        <f>'PROTECTION LATERAL'!W91</f>
        <v>0</v>
      </c>
      <c r="AM110" s="206">
        <f>SEPARATRICE!W91</f>
        <v>0</v>
      </c>
      <c r="AN110" s="206">
        <f t="shared" si="3"/>
        <v>0</v>
      </c>
      <c r="AO110" s="206"/>
      <c r="AP110" s="208"/>
      <c r="AS110" s="200"/>
      <c r="AT110" s="200"/>
      <c r="AU110" s="200"/>
      <c r="AV110" s="200"/>
    </row>
    <row r="111" spans="2:48" s="124" customFormat="1" x14ac:dyDescent="0.3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 t="str">
        <f t="shared" si="2"/>
        <v/>
      </c>
      <c r="O111" s="201" t="str">
        <f>IF(B111&gt;1,Feuil2!K122,"")</f>
        <v/>
      </c>
      <c r="P111" s="201" t="str">
        <f>IF(B111&gt;1,Feuil2!J122,"")</f>
        <v/>
      </c>
      <c r="Q111" s="201" t="str">
        <f>IF(B111&gt;1,Feuil2!G122,"")</f>
        <v/>
      </c>
      <c r="R111" s="201" t="str">
        <f>IF(B111&gt;1,VLOOKUP(F111,Feuil2!$A$4:$F$11,3,0),"")</f>
        <v/>
      </c>
      <c r="S111" s="201" t="str">
        <f>IF(B111&gt;1,Feuil2!H122,"")</f>
        <v/>
      </c>
      <c r="T111" s="201" t="str">
        <f>IF(B111&gt;1,VLOOKUP(F111,Feuil2!$A$4:$F$11,4,0),"")</f>
        <v/>
      </c>
      <c r="U111" s="201" t="str">
        <f>IF(B111&gt;1,VLOOKUP(F111,Feuil2!$A$4:$F$11,2,0),"")</f>
        <v/>
      </c>
      <c r="V111" s="199" t="str">
        <f>IF(B111&gt;1,VLOOKUP(F111,Feuil2!$A$4:$F$11,5,0),"")</f>
        <v/>
      </c>
      <c r="W111" s="199" t="str">
        <f>IF(B111&gt;1,VLOOKUP(F111,Feuil2!$A$4:$F$11,6,0),"")</f>
        <v/>
      </c>
      <c r="X111" s="199" t="str">
        <f>IF(B111&gt;1,Feuil2!M122,"")</f>
        <v/>
      </c>
      <c r="Y111" s="199" t="str">
        <f>IF(B111&gt;0,VLOOKUP(P111,Feuil2!$K$16:$Q$21,7),"")</f>
        <v/>
      </c>
      <c r="Z111" s="199" t="str">
        <f>IF(B111&gt;1,Feuil2!N122,"")</f>
        <v/>
      </c>
      <c r="AA111" s="199" t="str">
        <f>IF(B111&gt;1,Feuil2!E122,"")</f>
        <v/>
      </c>
      <c r="AB111" s="199" t="str">
        <f>IF(B111&gt;1,Feuil2!O122,"")</f>
        <v/>
      </c>
      <c r="AC111" s="199"/>
      <c r="AD111" s="199"/>
      <c r="AE111" s="199"/>
      <c r="AF111" s="202"/>
      <c r="AG111" s="205"/>
      <c r="AH111" s="209"/>
      <c r="AI111" s="205"/>
      <c r="AJ111" s="206">
        <f>Feuil2!T122+IF(AC111&lt;&gt;"",INDEX(Feuil2!$W$16:$AS$23,MATCH(Feuil2!C122,Feuil2!$T$16:$T$23,0),MATCH(GENERAL!AC111,Feuil2!$W$14:$AS$14,0)),"0")*AD111</f>
        <v>0</v>
      </c>
      <c r="AK111" s="206">
        <f>'TOLE DE PROPRETEE'!W92</f>
        <v>0</v>
      </c>
      <c r="AL111" s="206">
        <f>'PROTECTION LATERAL'!W92</f>
        <v>0</v>
      </c>
      <c r="AM111" s="206">
        <f>SEPARATRICE!W92</f>
        <v>0</v>
      </c>
      <c r="AN111" s="206">
        <f t="shared" si="3"/>
        <v>0</v>
      </c>
      <c r="AO111" s="206"/>
      <c r="AP111" s="208"/>
      <c r="AS111" s="200"/>
      <c r="AT111" s="200"/>
      <c r="AU111" s="200"/>
      <c r="AV111" s="200"/>
    </row>
    <row r="112" spans="2:48" s="124" customFormat="1" x14ac:dyDescent="0.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 t="str">
        <f t="shared" si="2"/>
        <v/>
      </c>
      <c r="O112" s="201" t="str">
        <f>IF(B112&gt;1,Feuil2!K123,"")</f>
        <v/>
      </c>
      <c r="P112" s="201" t="str">
        <f>IF(B112&gt;1,Feuil2!J123,"")</f>
        <v/>
      </c>
      <c r="Q112" s="201" t="str">
        <f>IF(B112&gt;1,Feuil2!G123,"")</f>
        <v/>
      </c>
      <c r="R112" s="201" t="str">
        <f>IF(B112&gt;1,VLOOKUP(F112,Feuil2!$A$4:$F$11,3,0),"")</f>
        <v/>
      </c>
      <c r="S112" s="201" t="str">
        <f>IF(B112&gt;1,Feuil2!H123,"")</f>
        <v/>
      </c>
      <c r="T112" s="201" t="str">
        <f>IF(B112&gt;1,VLOOKUP(F112,Feuil2!$A$4:$F$11,4,0),"")</f>
        <v/>
      </c>
      <c r="U112" s="201" t="str">
        <f>IF(B112&gt;1,VLOOKUP(F112,Feuil2!$A$4:$F$11,2,0),"")</f>
        <v/>
      </c>
      <c r="V112" s="199" t="str">
        <f>IF(B112&gt;1,VLOOKUP(F112,Feuil2!$A$4:$F$11,5,0),"")</f>
        <v/>
      </c>
      <c r="W112" s="199" t="str">
        <f>IF(B112&gt;1,VLOOKUP(F112,Feuil2!$A$4:$F$11,6,0),"")</f>
        <v/>
      </c>
      <c r="X112" s="199" t="str">
        <f>IF(B112&gt;1,Feuil2!M123,"")</f>
        <v/>
      </c>
      <c r="Y112" s="199" t="str">
        <f>IF(B112&gt;0,VLOOKUP(P112,Feuil2!$K$16:$Q$21,7),"")</f>
        <v/>
      </c>
      <c r="Z112" s="199" t="str">
        <f>IF(B112&gt;1,Feuil2!N123,"")</f>
        <v/>
      </c>
      <c r="AA112" s="199" t="str">
        <f>IF(B112&gt;1,Feuil2!E123,"")</f>
        <v/>
      </c>
      <c r="AB112" s="199" t="str">
        <f>IF(B112&gt;1,Feuil2!O123,"")</f>
        <v/>
      </c>
      <c r="AC112" s="199"/>
      <c r="AD112" s="199"/>
      <c r="AE112" s="199"/>
      <c r="AF112" s="202"/>
      <c r="AG112" s="205"/>
      <c r="AH112" s="209"/>
      <c r="AI112" s="205"/>
      <c r="AJ112" s="206">
        <f>Feuil2!T123+IF(AC112&lt;&gt;"",INDEX(Feuil2!$W$16:$AS$23,MATCH(Feuil2!C123,Feuil2!$T$16:$T$23,0),MATCH(GENERAL!AC112,Feuil2!$W$14:$AS$14,0)),"0")*AD112</f>
        <v>0</v>
      </c>
      <c r="AK112" s="206">
        <f>'TOLE DE PROPRETEE'!W93</f>
        <v>0</v>
      </c>
      <c r="AL112" s="206">
        <f>'PROTECTION LATERAL'!W93</f>
        <v>0</v>
      </c>
      <c r="AM112" s="206">
        <f>SEPARATRICE!W93</f>
        <v>0</v>
      </c>
      <c r="AN112" s="206">
        <f t="shared" si="3"/>
        <v>0</v>
      </c>
      <c r="AO112" s="206"/>
      <c r="AP112" s="208"/>
      <c r="AS112" s="200"/>
      <c r="AT112" s="200"/>
      <c r="AU112" s="200"/>
      <c r="AV112" s="200"/>
    </row>
    <row r="113" spans="2:48" s="124" customFormat="1" x14ac:dyDescent="0.3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 t="str">
        <f t="shared" si="2"/>
        <v/>
      </c>
      <c r="O113" s="201" t="str">
        <f>IF(B113&gt;1,Feuil2!K124,"")</f>
        <v/>
      </c>
      <c r="P113" s="201" t="str">
        <f>IF(B113&gt;1,Feuil2!J124,"")</f>
        <v/>
      </c>
      <c r="Q113" s="201" t="str">
        <f>IF(B113&gt;1,Feuil2!G124,"")</f>
        <v/>
      </c>
      <c r="R113" s="201" t="str">
        <f>IF(B113&gt;1,VLOOKUP(F113,Feuil2!$A$4:$F$11,3,0),"")</f>
        <v/>
      </c>
      <c r="S113" s="201" t="str">
        <f>IF(B113&gt;1,Feuil2!H124,"")</f>
        <v/>
      </c>
      <c r="T113" s="201" t="str">
        <f>IF(B113&gt;1,VLOOKUP(F113,Feuil2!$A$4:$F$11,4,0),"")</f>
        <v/>
      </c>
      <c r="U113" s="201" t="str">
        <f>IF(B113&gt;1,VLOOKUP(F113,Feuil2!$A$4:$F$11,2,0),"")</f>
        <v/>
      </c>
      <c r="V113" s="199" t="str">
        <f>IF(B113&gt;1,VLOOKUP(F113,Feuil2!$A$4:$F$11,5,0),"")</f>
        <v/>
      </c>
      <c r="W113" s="199" t="str">
        <f>IF(B113&gt;1,VLOOKUP(F113,Feuil2!$A$4:$F$11,6,0),"")</f>
        <v/>
      </c>
      <c r="X113" s="199" t="str">
        <f>IF(B113&gt;1,Feuil2!M124,"")</f>
        <v/>
      </c>
      <c r="Y113" s="199" t="str">
        <f>IF(B113&gt;0,VLOOKUP(P113,Feuil2!$K$16:$Q$21,7),"")</f>
        <v/>
      </c>
      <c r="Z113" s="199" t="str">
        <f>IF(B113&gt;1,Feuil2!N124,"")</f>
        <v/>
      </c>
      <c r="AA113" s="199" t="str">
        <f>IF(B113&gt;1,Feuil2!E124,"")</f>
        <v/>
      </c>
      <c r="AB113" s="199" t="str">
        <f>IF(B113&gt;1,Feuil2!O124,"")</f>
        <v/>
      </c>
      <c r="AC113" s="199"/>
      <c r="AD113" s="199"/>
      <c r="AE113" s="199"/>
      <c r="AF113" s="202"/>
      <c r="AG113" s="205"/>
      <c r="AH113" s="209"/>
      <c r="AI113" s="205"/>
      <c r="AJ113" s="206">
        <f>Feuil2!T124+IF(AC113&lt;&gt;"",INDEX(Feuil2!$W$16:$AS$23,MATCH(Feuil2!C124,Feuil2!$T$16:$T$23,0),MATCH(GENERAL!AC113,Feuil2!$W$14:$AS$14,0)),"0")*AD113</f>
        <v>0</v>
      </c>
      <c r="AK113" s="206">
        <f>'TOLE DE PROPRETEE'!W94</f>
        <v>0</v>
      </c>
      <c r="AL113" s="206">
        <f>'PROTECTION LATERAL'!W94</f>
        <v>0</v>
      </c>
      <c r="AM113" s="206">
        <f>SEPARATRICE!W94</f>
        <v>0</v>
      </c>
      <c r="AN113" s="206">
        <f t="shared" si="3"/>
        <v>0</v>
      </c>
      <c r="AO113" s="206"/>
      <c r="AP113" s="208"/>
      <c r="AS113" s="200"/>
      <c r="AT113" s="200"/>
      <c r="AU113" s="200"/>
      <c r="AV113" s="200"/>
    </row>
    <row r="114" spans="2:48" s="124" customFormat="1" x14ac:dyDescent="0.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 t="str">
        <f t="shared" si="2"/>
        <v/>
      </c>
      <c r="O114" s="201" t="str">
        <f>IF(B114&gt;1,Feuil2!K125,"")</f>
        <v/>
      </c>
      <c r="P114" s="201" t="str">
        <f>IF(B114&gt;1,Feuil2!J125,"")</f>
        <v/>
      </c>
      <c r="Q114" s="201" t="str">
        <f>IF(B114&gt;1,Feuil2!G125,"")</f>
        <v/>
      </c>
      <c r="R114" s="201" t="str">
        <f>IF(B114&gt;1,VLOOKUP(F114,Feuil2!$A$4:$F$11,3,0),"")</f>
        <v/>
      </c>
      <c r="S114" s="201" t="str">
        <f>IF(B114&gt;1,Feuil2!H125,"")</f>
        <v/>
      </c>
      <c r="T114" s="201" t="str">
        <f>IF(B114&gt;1,VLOOKUP(F114,Feuil2!$A$4:$F$11,4,0),"")</f>
        <v/>
      </c>
      <c r="U114" s="201" t="str">
        <f>IF(B114&gt;1,VLOOKUP(F114,Feuil2!$A$4:$F$11,2,0),"")</f>
        <v/>
      </c>
      <c r="V114" s="199" t="str">
        <f>IF(B114&gt;1,VLOOKUP(F114,Feuil2!$A$4:$F$11,5,0),"")</f>
        <v/>
      </c>
      <c r="W114" s="199" t="str">
        <f>IF(B114&gt;1,VLOOKUP(F114,Feuil2!$A$4:$F$11,6,0),"")</f>
        <v/>
      </c>
      <c r="X114" s="199" t="str">
        <f>IF(B114&gt;1,Feuil2!M125,"")</f>
        <v/>
      </c>
      <c r="Y114" s="199" t="str">
        <f>IF(B114&gt;0,VLOOKUP(P114,Feuil2!$K$16:$Q$21,7),"")</f>
        <v/>
      </c>
      <c r="Z114" s="199" t="str">
        <f>IF(B114&gt;1,Feuil2!N125,"")</f>
        <v/>
      </c>
      <c r="AA114" s="199" t="str">
        <f>IF(B114&gt;1,Feuil2!E125,"")</f>
        <v/>
      </c>
      <c r="AB114" s="199" t="str">
        <f>IF(B114&gt;1,Feuil2!O125,"")</f>
        <v/>
      </c>
      <c r="AC114" s="199"/>
      <c r="AD114" s="199"/>
      <c r="AE114" s="199"/>
      <c r="AF114" s="202"/>
      <c r="AG114" s="205"/>
      <c r="AH114" s="209"/>
      <c r="AI114" s="205"/>
      <c r="AJ114" s="206">
        <f>Feuil2!T125+IF(AC114&lt;&gt;"",INDEX(Feuil2!$W$16:$AS$23,MATCH(Feuil2!C125,Feuil2!$T$16:$T$23,0),MATCH(GENERAL!AC114,Feuil2!$W$14:$AS$14,0)),"0")*AD114</f>
        <v>0</v>
      </c>
      <c r="AK114" s="206">
        <f>'TOLE DE PROPRETEE'!W95</f>
        <v>0</v>
      </c>
      <c r="AL114" s="206">
        <f>'PROTECTION LATERAL'!W95</f>
        <v>0</v>
      </c>
      <c r="AM114" s="206">
        <f>SEPARATRICE!W95</f>
        <v>0</v>
      </c>
      <c r="AN114" s="206">
        <f t="shared" si="3"/>
        <v>0</v>
      </c>
      <c r="AO114" s="206"/>
      <c r="AP114" s="208"/>
      <c r="AS114" s="200"/>
      <c r="AT114" s="200"/>
      <c r="AU114" s="200"/>
      <c r="AV114" s="200"/>
    </row>
    <row r="115" spans="2:48" s="124" customFormat="1" x14ac:dyDescent="0.3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 t="str">
        <f t="shared" si="2"/>
        <v/>
      </c>
      <c r="O115" s="201" t="str">
        <f>IF(B115&gt;1,Feuil2!K126,"")</f>
        <v/>
      </c>
      <c r="P115" s="201" t="str">
        <f>IF(B115&gt;1,Feuil2!J126,"")</f>
        <v/>
      </c>
      <c r="Q115" s="201" t="str">
        <f>IF(B115&gt;1,Feuil2!G126,"")</f>
        <v/>
      </c>
      <c r="R115" s="201" t="str">
        <f>IF(B115&gt;1,VLOOKUP(F115,Feuil2!$A$4:$F$11,3,0),"")</f>
        <v/>
      </c>
      <c r="S115" s="201" t="str">
        <f>IF(B115&gt;1,Feuil2!H126,"")</f>
        <v/>
      </c>
      <c r="T115" s="201" t="str">
        <f>IF(B115&gt;1,VLOOKUP(F115,Feuil2!$A$4:$F$11,4,0),"")</f>
        <v/>
      </c>
      <c r="U115" s="201" t="str">
        <f>IF(B115&gt;1,VLOOKUP(F115,Feuil2!$A$4:$F$11,2,0),"")</f>
        <v/>
      </c>
      <c r="V115" s="199" t="str">
        <f>IF(B115&gt;1,VLOOKUP(F115,Feuil2!$A$4:$F$11,5,0),"")</f>
        <v/>
      </c>
      <c r="W115" s="199" t="str">
        <f>IF(B115&gt;1,VLOOKUP(F115,Feuil2!$A$4:$F$11,6,0),"")</f>
        <v/>
      </c>
      <c r="X115" s="199" t="str">
        <f>IF(B115&gt;1,Feuil2!M126,"")</f>
        <v/>
      </c>
      <c r="Y115" s="199" t="str">
        <f>IF(B115&gt;0,VLOOKUP(P115,Feuil2!$K$16:$Q$21,7),"")</f>
        <v/>
      </c>
      <c r="Z115" s="199" t="str">
        <f>IF(B115&gt;1,Feuil2!N126,"")</f>
        <v/>
      </c>
      <c r="AA115" s="199" t="str">
        <f>IF(B115&gt;1,Feuil2!E126,"")</f>
        <v/>
      </c>
      <c r="AB115" s="199" t="str">
        <f>IF(B115&gt;1,Feuil2!O126,"")</f>
        <v/>
      </c>
      <c r="AC115" s="199"/>
      <c r="AD115" s="199"/>
      <c r="AE115" s="199"/>
      <c r="AF115" s="202"/>
      <c r="AG115" s="205"/>
      <c r="AH115" s="209"/>
      <c r="AI115" s="205"/>
      <c r="AJ115" s="206">
        <f>Feuil2!T126+IF(AC115&lt;&gt;"",INDEX(Feuil2!$W$16:$AS$23,MATCH(Feuil2!C126,Feuil2!$T$16:$T$23,0),MATCH(GENERAL!AC115,Feuil2!$W$14:$AS$14,0)),"0")*AD115</f>
        <v>0</v>
      </c>
      <c r="AK115" s="206">
        <f>'TOLE DE PROPRETEE'!W96</f>
        <v>0</v>
      </c>
      <c r="AL115" s="206">
        <f>'PROTECTION LATERAL'!W96</f>
        <v>0</v>
      </c>
      <c r="AM115" s="206">
        <f>SEPARATRICE!W96</f>
        <v>0</v>
      </c>
      <c r="AN115" s="206">
        <f t="shared" si="3"/>
        <v>0</v>
      </c>
      <c r="AO115" s="206"/>
      <c r="AP115" s="208"/>
      <c r="AS115" s="200"/>
      <c r="AT115" s="200"/>
      <c r="AU115" s="200"/>
      <c r="AV115" s="200"/>
    </row>
    <row r="116" spans="2:48" s="124" customFormat="1" x14ac:dyDescent="0.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 t="str">
        <f t="shared" si="2"/>
        <v/>
      </c>
      <c r="O116" s="201" t="str">
        <f>IF(B116&gt;1,Feuil2!K127,"")</f>
        <v/>
      </c>
      <c r="P116" s="201" t="str">
        <f>IF(B116&gt;1,Feuil2!J127,"")</f>
        <v/>
      </c>
      <c r="Q116" s="201" t="str">
        <f>IF(B116&gt;1,Feuil2!G127,"")</f>
        <v/>
      </c>
      <c r="R116" s="201" t="str">
        <f>IF(B116&gt;1,VLOOKUP(F116,Feuil2!$A$4:$F$11,3,0),"")</f>
        <v/>
      </c>
      <c r="S116" s="201" t="str">
        <f>IF(B116&gt;1,Feuil2!H127,"")</f>
        <v/>
      </c>
      <c r="T116" s="201" t="str">
        <f>IF(B116&gt;1,VLOOKUP(F116,Feuil2!$A$4:$F$11,4,0),"")</f>
        <v/>
      </c>
      <c r="U116" s="201" t="str">
        <f>IF(B116&gt;1,VLOOKUP(F116,Feuil2!$A$4:$F$11,2,0),"")</f>
        <v/>
      </c>
      <c r="V116" s="199" t="str">
        <f>IF(B116&gt;1,VLOOKUP(F116,Feuil2!$A$4:$F$11,5,0),"")</f>
        <v/>
      </c>
      <c r="W116" s="199" t="str">
        <f>IF(B116&gt;1,VLOOKUP(F116,Feuil2!$A$4:$F$11,6,0),"")</f>
        <v/>
      </c>
      <c r="X116" s="199" t="str">
        <f>IF(B116&gt;1,Feuil2!M127,"")</f>
        <v/>
      </c>
      <c r="Y116" s="199" t="str">
        <f>IF(B116&gt;0,VLOOKUP(P116,Feuil2!$K$16:$Q$21,7),"")</f>
        <v/>
      </c>
      <c r="Z116" s="199" t="str">
        <f>IF(B116&gt;1,Feuil2!N127,"")</f>
        <v/>
      </c>
      <c r="AA116" s="199" t="str">
        <f>IF(B116&gt;1,Feuil2!E127,"")</f>
        <v/>
      </c>
      <c r="AB116" s="199" t="str">
        <f>IF(B116&gt;1,Feuil2!O127,"")</f>
        <v/>
      </c>
      <c r="AC116" s="199"/>
      <c r="AD116" s="199"/>
      <c r="AE116" s="199"/>
      <c r="AF116" s="202"/>
      <c r="AG116" s="205"/>
      <c r="AH116" s="209"/>
      <c r="AI116" s="205"/>
      <c r="AJ116" s="206">
        <f>Feuil2!T127+IF(AC116&lt;&gt;"",INDEX(Feuil2!$W$16:$AS$23,MATCH(Feuil2!C127,Feuil2!$T$16:$T$23,0),MATCH(GENERAL!AC116,Feuil2!$W$14:$AS$14,0)),"0")*AD116</f>
        <v>0</v>
      </c>
      <c r="AK116" s="206">
        <f>'TOLE DE PROPRETEE'!W97</f>
        <v>0</v>
      </c>
      <c r="AL116" s="206">
        <f>'PROTECTION LATERAL'!W97</f>
        <v>0</v>
      </c>
      <c r="AM116" s="206">
        <f>SEPARATRICE!W97</f>
        <v>0</v>
      </c>
      <c r="AN116" s="206">
        <f t="shared" si="3"/>
        <v>0</v>
      </c>
      <c r="AO116" s="206"/>
      <c r="AP116" s="208"/>
      <c r="AS116" s="200"/>
      <c r="AT116" s="200"/>
      <c r="AU116" s="200"/>
      <c r="AV116" s="200"/>
    </row>
    <row r="117" spans="2:48" s="124" customFormat="1" x14ac:dyDescent="0.3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 t="str">
        <f t="shared" si="2"/>
        <v/>
      </c>
      <c r="O117" s="201" t="str">
        <f>IF(B117&gt;1,Feuil2!K128,"")</f>
        <v/>
      </c>
      <c r="P117" s="201" t="str">
        <f>IF(B117&gt;1,Feuil2!J128,"")</f>
        <v/>
      </c>
      <c r="Q117" s="201" t="str">
        <f>IF(B117&gt;1,Feuil2!G128,"")</f>
        <v/>
      </c>
      <c r="R117" s="201" t="str">
        <f>IF(B117&gt;1,VLOOKUP(F117,Feuil2!$A$4:$F$11,3,0),"")</f>
        <v/>
      </c>
      <c r="S117" s="201" t="str">
        <f>IF(B117&gt;1,Feuil2!H128,"")</f>
        <v/>
      </c>
      <c r="T117" s="201" t="str">
        <f>IF(B117&gt;1,VLOOKUP(F117,Feuil2!$A$4:$F$11,4,0),"")</f>
        <v/>
      </c>
      <c r="U117" s="201" t="str">
        <f>IF(B117&gt;1,VLOOKUP(F117,Feuil2!$A$4:$F$11,2,0),"")</f>
        <v/>
      </c>
      <c r="V117" s="199" t="str">
        <f>IF(B117&gt;1,VLOOKUP(F117,Feuil2!$A$4:$F$11,5,0),"")</f>
        <v/>
      </c>
      <c r="W117" s="199" t="str">
        <f>IF(B117&gt;1,VLOOKUP(F117,Feuil2!$A$4:$F$11,6,0),"")</f>
        <v/>
      </c>
      <c r="X117" s="199" t="str">
        <f>IF(B117&gt;1,Feuil2!M128,"")</f>
        <v/>
      </c>
      <c r="Y117" s="199" t="str">
        <f>IF(B117&gt;0,VLOOKUP(P117,Feuil2!$K$16:$Q$21,7),"")</f>
        <v/>
      </c>
      <c r="Z117" s="199" t="str">
        <f>IF(B117&gt;1,Feuil2!N128,"")</f>
        <v/>
      </c>
      <c r="AA117" s="199" t="str">
        <f>IF(B117&gt;1,Feuil2!E128,"")</f>
        <v/>
      </c>
      <c r="AB117" s="199" t="str">
        <f>IF(B117&gt;1,Feuil2!O128,"")</f>
        <v/>
      </c>
      <c r="AC117" s="199"/>
      <c r="AD117" s="199"/>
      <c r="AE117" s="199"/>
      <c r="AF117" s="202"/>
      <c r="AG117" s="205"/>
      <c r="AH117" s="209"/>
      <c r="AI117" s="205"/>
      <c r="AJ117" s="206">
        <f>Feuil2!T128+IF(AC117&lt;&gt;"",INDEX(Feuil2!$W$16:$AS$23,MATCH(Feuil2!C128,Feuil2!$T$16:$T$23,0),MATCH(GENERAL!AC117,Feuil2!$W$14:$AS$14,0)),"0")*AD117</f>
        <v>0</v>
      </c>
      <c r="AK117" s="206">
        <f>'TOLE DE PROPRETEE'!W98</f>
        <v>0</v>
      </c>
      <c r="AL117" s="206">
        <f>'PROTECTION LATERAL'!W98</f>
        <v>0</v>
      </c>
      <c r="AM117" s="206">
        <f>SEPARATRICE!W98</f>
        <v>0</v>
      </c>
      <c r="AN117" s="206">
        <f t="shared" si="3"/>
        <v>0</v>
      </c>
      <c r="AO117" s="206"/>
      <c r="AP117" s="208"/>
      <c r="AS117" s="200"/>
      <c r="AT117" s="200"/>
      <c r="AU117" s="200"/>
      <c r="AV117" s="200"/>
    </row>
    <row r="118" spans="2:48" s="124" customFormat="1" x14ac:dyDescent="0.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 t="str">
        <f t="shared" si="2"/>
        <v/>
      </c>
      <c r="O118" s="201" t="str">
        <f>IF(B118&gt;1,Feuil2!K129,"")</f>
        <v/>
      </c>
      <c r="P118" s="201" t="str">
        <f>IF(B118&gt;1,Feuil2!J129,"")</f>
        <v/>
      </c>
      <c r="Q118" s="201" t="str">
        <f>IF(B118&gt;1,Feuil2!G129,"")</f>
        <v/>
      </c>
      <c r="R118" s="201" t="str">
        <f>IF(B118&gt;1,VLOOKUP(F118,Feuil2!$A$4:$F$11,3,0),"")</f>
        <v/>
      </c>
      <c r="S118" s="201" t="str">
        <f>IF(B118&gt;1,Feuil2!H129,"")</f>
        <v/>
      </c>
      <c r="T118" s="201" t="str">
        <f>IF(B118&gt;1,VLOOKUP(F118,Feuil2!$A$4:$F$11,4,0),"")</f>
        <v/>
      </c>
      <c r="U118" s="201" t="str">
        <f>IF(B118&gt;1,VLOOKUP(F118,Feuil2!$A$4:$F$11,2,0),"")</f>
        <v/>
      </c>
      <c r="V118" s="199" t="str">
        <f>IF(B118&gt;1,VLOOKUP(F118,Feuil2!$A$4:$F$11,5,0),"")</f>
        <v/>
      </c>
      <c r="W118" s="199" t="str">
        <f>IF(B118&gt;1,VLOOKUP(F118,Feuil2!$A$4:$F$11,6,0),"")</f>
        <v/>
      </c>
      <c r="X118" s="199" t="str">
        <f>IF(B118&gt;1,Feuil2!M129,"")</f>
        <v/>
      </c>
      <c r="Y118" s="199" t="str">
        <f>IF(B118&gt;0,VLOOKUP(P118,Feuil2!$K$16:$Q$21,7),"")</f>
        <v/>
      </c>
      <c r="Z118" s="199" t="str">
        <f>IF(B118&gt;1,Feuil2!N129,"")</f>
        <v/>
      </c>
      <c r="AA118" s="199" t="str">
        <f>IF(B118&gt;1,Feuil2!E129,"")</f>
        <v/>
      </c>
      <c r="AB118" s="199" t="str">
        <f>IF(B118&gt;1,Feuil2!O129,"")</f>
        <v/>
      </c>
      <c r="AC118" s="199"/>
      <c r="AD118" s="199"/>
      <c r="AE118" s="199"/>
      <c r="AF118" s="202"/>
      <c r="AG118" s="205"/>
      <c r="AH118" s="209"/>
      <c r="AI118" s="205"/>
      <c r="AJ118" s="206">
        <f>Feuil2!T129+IF(AC118&lt;&gt;"",INDEX(Feuil2!$W$16:$AS$23,MATCH(Feuil2!C129,Feuil2!$T$16:$T$23,0),MATCH(GENERAL!AC118,Feuil2!$W$14:$AS$14,0)),"0")*AD118</f>
        <v>0</v>
      </c>
      <c r="AK118" s="206">
        <f>'TOLE DE PROPRETEE'!W99</f>
        <v>0</v>
      </c>
      <c r="AL118" s="206">
        <f>'PROTECTION LATERAL'!W99</f>
        <v>0</v>
      </c>
      <c r="AM118" s="206">
        <f>SEPARATRICE!W99</f>
        <v>0</v>
      </c>
      <c r="AN118" s="206">
        <f t="shared" si="3"/>
        <v>0</v>
      </c>
      <c r="AO118" s="206"/>
      <c r="AP118" s="208"/>
      <c r="AS118" s="200"/>
      <c r="AT118" s="200"/>
      <c r="AU118" s="200"/>
      <c r="AV118" s="200"/>
    </row>
    <row r="119" spans="2:48" s="124" customFormat="1" x14ac:dyDescent="0.3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 t="str">
        <f t="shared" si="2"/>
        <v/>
      </c>
      <c r="O119" s="201" t="str">
        <f>IF(B119&gt;1,Feuil2!K130,"")</f>
        <v/>
      </c>
      <c r="P119" s="201" t="str">
        <f>IF(B119&gt;1,Feuil2!J130,"")</f>
        <v/>
      </c>
      <c r="Q119" s="201" t="str">
        <f>IF(B119&gt;1,Feuil2!G130,"")</f>
        <v/>
      </c>
      <c r="R119" s="201" t="str">
        <f>IF(B119&gt;1,VLOOKUP(F119,Feuil2!$A$4:$F$11,3,0),"")</f>
        <v/>
      </c>
      <c r="S119" s="201" t="str">
        <f>IF(B119&gt;1,Feuil2!H130,"")</f>
        <v/>
      </c>
      <c r="T119" s="201" t="str">
        <f>IF(B119&gt;1,VLOOKUP(F119,Feuil2!$A$4:$F$11,4,0),"")</f>
        <v/>
      </c>
      <c r="U119" s="201" t="str">
        <f>IF(B119&gt;1,VLOOKUP(F119,Feuil2!$A$4:$F$11,2,0),"")</f>
        <v/>
      </c>
      <c r="V119" s="199" t="str">
        <f>IF(B119&gt;1,VLOOKUP(F119,Feuil2!$A$4:$F$11,5,0),"")</f>
        <v/>
      </c>
      <c r="W119" s="199" t="str">
        <f>IF(B119&gt;1,VLOOKUP(F119,Feuil2!$A$4:$F$11,6,0),"")</f>
        <v/>
      </c>
      <c r="X119" s="199" t="str">
        <f>IF(B119&gt;1,Feuil2!M130,"")</f>
        <v/>
      </c>
      <c r="Y119" s="199" t="str">
        <f>IF(B119&gt;0,VLOOKUP(P119,Feuil2!$K$16:$Q$21,7),"")</f>
        <v/>
      </c>
      <c r="Z119" s="199" t="str">
        <f>IF(B119&gt;1,Feuil2!N130,"")</f>
        <v/>
      </c>
      <c r="AA119" s="199" t="str">
        <f>IF(B119&gt;1,Feuil2!E130,"")</f>
        <v/>
      </c>
      <c r="AB119" s="199" t="str">
        <f>IF(B119&gt;1,Feuil2!O130,"")</f>
        <v/>
      </c>
      <c r="AC119" s="199"/>
      <c r="AD119" s="199"/>
      <c r="AE119" s="199"/>
      <c r="AF119" s="202"/>
      <c r="AG119" s="205"/>
      <c r="AH119" s="209"/>
      <c r="AI119" s="205"/>
      <c r="AJ119" s="206">
        <f>Feuil2!T130+IF(AC119&lt;&gt;"",INDEX(Feuil2!$W$16:$AS$23,MATCH(Feuil2!C130,Feuil2!$T$16:$T$23,0),MATCH(GENERAL!AC119,Feuil2!$W$14:$AS$14,0)),"0")*AD119</f>
        <v>0</v>
      </c>
      <c r="AK119" s="206">
        <f>'TOLE DE PROPRETEE'!W100</f>
        <v>0</v>
      </c>
      <c r="AL119" s="206">
        <f>'PROTECTION LATERAL'!W100</f>
        <v>0</v>
      </c>
      <c r="AM119" s="206">
        <f>SEPARATRICE!W100</f>
        <v>0</v>
      </c>
      <c r="AN119" s="206">
        <f t="shared" si="3"/>
        <v>0</v>
      </c>
      <c r="AO119" s="206"/>
      <c r="AP119" s="208"/>
      <c r="AS119" s="200"/>
      <c r="AT119" s="200"/>
      <c r="AU119" s="200"/>
      <c r="AV119" s="200"/>
    </row>
    <row r="120" spans="2:48" s="124" customFormat="1" x14ac:dyDescent="0.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 t="str">
        <f t="shared" si="2"/>
        <v/>
      </c>
      <c r="O120" s="201" t="str">
        <f>IF(B120&gt;1,Feuil2!K131,"")</f>
        <v/>
      </c>
      <c r="P120" s="201" t="str">
        <f>IF(B120&gt;1,Feuil2!J131,"")</f>
        <v/>
      </c>
      <c r="Q120" s="201" t="str">
        <f>IF(B120&gt;1,Feuil2!G131,"")</f>
        <v/>
      </c>
      <c r="R120" s="201" t="str">
        <f>IF(B120&gt;1,VLOOKUP(F120,Feuil2!$A$4:$F$11,3,0),"")</f>
        <v/>
      </c>
      <c r="S120" s="201" t="str">
        <f>IF(B120&gt;1,Feuil2!H131,"")</f>
        <v/>
      </c>
      <c r="T120" s="201" t="str">
        <f>IF(B120&gt;1,VLOOKUP(F120,Feuil2!$A$4:$F$11,4,0),"")</f>
        <v/>
      </c>
      <c r="U120" s="201" t="str">
        <f>IF(B120&gt;1,VLOOKUP(F120,Feuil2!$A$4:$F$11,2,0),"")</f>
        <v/>
      </c>
      <c r="V120" s="199" t="str">
        <f>IF(B120&gt;1,VLOOKUP(F120,Feuil2!$A$4:$F$11,5,0),"")</f>
        <v/>
      </c>
      <c r="W120" s="199" t="str">
        <f>IF(B120&gt;1,VLOOKUP(F120,Feuil2!$A$4:$F$11,6,0),"")</f>
        <v/>
      </c>
      <c r="X120" s="199" t="str">
        <f>IF(B120&gt;1,Feuil2!M131,"")</f>
        <v/>
      </c>
      <c r="Y120" s="199" t="str">
        <f>IF(B120&gt;0,VLOOKUP(P120,Feuil2!$K$16:$Q$21,7),"")</f>
        <v/>
      </c>
      <c r="Z120" s="199" t="str">
        <f>IF(B120&gt;1,Feuil2!N131,"")</f>
        <v/>
      </c>
      <c r="AA120" s="199" t="str">
        <f>IF(B120&gt;1,Feuil2!E131,"")</f>
        <v/>
      </c>
      <c r="AB120" s="199" t="str">
        <f>IF(B120&gt;1,Feuil2!O131,"")</f>
        <v/>
      </c>
      <c r="AC120" s="199"/>
      <c r="AD120" s="199"/>
      <c r="AE120" s="199"/>
      <c r="AF120" s="202"/>
      <c r="AG120" s="205"/>
      <c r="AH120" s="209"/>
      <c r="AI120" s="205"/>
      <c r="AJ120" s="206">
        <f>Feuil2!T131+IF(AC120&lt;&gt;"",INDEX(Feuil2!$W$16:$AS$23,MATCH(Feuil2!C131,Feuil2!$T$16:$T$23,0),MATCH(GENERAL!AC120,Feuil2!$W$14:$AS$14,0)),"0")*AD120</f>
        <v>0</v>
      </c>
      <c r="AK120" s="206">
        <f>'TOLE DE PROPRETEE'!W101</f>
        <v>0</v>
      </c>
      <c r="AL120" s="206">
        <f>'PROTECTION LATERAL'!W101</f>
        <v>0</v>
      </c>
      <c r="AM120" s="206">
        <f>SEPARATRICE!W101</f>
        <v>0</v>
      </c>
      <c r="AN120" s="206">
        <f t="shared" si="3"/>
        <v>0</v>
      </c>
      <c r="AO120" s="206"/>
      <c r="AP120" s="208"/>
      <c r="AS120" s="200"/>
      <c r="AT120" s="200"/>
      <c r="AU120" s="200"/>
      <c r="AV120" s="200"/>
    </row>
    <row r="121" spans="2:48" s="124" customFormat="1" x14ac:dyDescent="0.3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 t="str">
        <f t="shared" si="2"/>
        <v/>
      </c>
      <c r="O121" s="201" t="str">
        <f>IF(B121&gt;1,Feuil2!K132,"")</f>
        <v/>
      </c>
      <c r="P121" s="201" t="str">
        <f>IF(B121&gt;1,Feuil2!J132,"")</f>
        <v/>
      </c>
      <c r="Q121" s="201" t="str">
        <f>IF(B121&gt;1,Feuil2!G132,"")</f>
        <v/>
      </c>
      <c r="R121" s="201" t="str">
        <f>IF(B121&gt;1,VLOOKUP(F121,Feuil2!$A$4:$F$11,3,0),"")</f>
        <v/>
      </c>
      <c r="S121" s="201" t="str">
        <f>IF(B121&gt;1,Feuil2!H132,"")</f>
        <v/>
      </c>
      <c r="T121" s="201" t="str">
        <f>IF(B121&gt;1,VLOOKUP(F121,Feuil2!$A$4:$F$11,4,0),"")</f>
        <v/>
      </c>
      <c r="U121" s="201" t="str">
        <f>IF(B121&gt;1,VLOOKUP(F121,Feuil2!$A$4:$F$11,2,0),"")</f>
        <v/>
      </c>
      <c r="V121" s="199" t="str">
        <f>IF(B121&gt;1,VLOOKUP(F121,Feuil2!$A$4:$F$11,5,0),"")</f>
        <v/>
      </c>
      <c r="W121" s="199" t="str">
        <f>IF(B121&gt;1,VLOOKUP(F121,Feuil2!$A$4:$F$11,6,0),"")</f>
        <v/>
      </c>
      <c r="X121" s="199" t="str">
        <f>IF(B121&gt;1,Feuil2!M132,"")</f>
        <v/>
      </c>
      <c r="Y121" s="199" t="str">
        <f>IF(B121&gt;0,VLOOKUP(P121,Feuil2!$K$16:$Q$21,7),"")</f>
        <v/>
      </c>
      <c r="Z121" s="199" t="str">
        <f>IF(B121&gt;1,Feuil2!N132,"")</f>
        <v/>
      </c>
      <c r="AA121" s="199" t="str">
        <f>IF(B121&gt;1,Feuil2!E132,"")</f>
        <v/>
      </c>
      <c r="AB121" s="199" t="str">
        <f>IF(B121&gt;1,Feuil2!O132,"")</f>
        <v/>
      </c>
      <c r="AC121" s="199"/>
      <c r="AD121" s="199"/>
      <c r="AE121" s="199"/>
      <c r="AF121" s="202"/>
      <c r="AG121" s="205"/>
      <c r="AH121" s="209"/>
      <c r="AI121" s="205"/>
      <c r="AJ121" s="206">
        <f>Feuil2!T132+IF(AC121&lt;&gt;"",INDEX(Feuil2!$W$16:$AS$23,MATCH(Feuil2!C132,Feuil2!$T$16:$T$23,0),MATCH(GENERAL!AC121,Feuil2!$W$14:$AS$14,0)),"0")*AD121</f>
        <v>0</v>
      </c>
      <c r="AK121" s="206">
        <f>'TOLE DE PROPRETEE'!W102</f>
        <v>0</v>
      </c>
      <c r="AL121" s="206">
        <f>'PROTECTION LATERAL'!W102</f>
        <v>0</v>
      </c>
      <c r="AM121" s="206">
        <f>SEPARATRICE!W102</f>
        <v>0</v>
      </c>
      <c r="AN121" s="206">
        <f t="shared" si="3"/>
        <v>0</v>
      </c>
      <c r="AO121" s="206"/>
      <c r="AP121" s="208"/>
      <c r="AS121" s="200"/>
      <c r="AT121" s="200"/>
      <c r="AU121" s="200"/>
      <c r="AV121" s="200"/>
    </row>
    <row r="122" spans="2:48" s="124" customFormat="1" x14ac:dyDescent="0.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 t="str">
        <f t="shared" si="2"/>
        <v/>
      </c>
      <c r="O122" s="201" t="str">
        <f>IF(B122&gt;1,Feuil2!K133,"")</f>
        <v/>
      </c>
      <c r="P122" s="201" t="str">
        <f>IF(B122&gt;1,Feuil2!J133,"")</f>
        <v/>
      </c>
      <c r="Q122" s="201" t="str">
        <f>IF(B122&gt;1,Feuil2!G133,"")</f>
        <v/>
      </c>
      <c r="R122" s="201" t="str">
        <f>IF(B122&gt;1,VLOOKUP(F122,Feuil2!$A$4:$F$11,3,0),"")</f>
        <v/>
      </c>
      <c r="S122" s="201" t="str">
        <f>IF(B122&gt;1,Feuil2!H133,"")</f>
        <v/>
      </c>
      <c r="T122" s="201" t="str">
        <f>IF(B122&gt;1,VLOOKUP(F122,Feuil2!$A$4:$F$11,4,0),"")</f>
        <v/>
      </c>
      <c r="U122" s="201" t="str">
        <f>IF(B122&gt;1,VLOOKUP(F122,Feuil2!$A$4:$F$11,2,0),"")</f>
        <v/>
      </c>
      <c r="V122" s="199" t="str">
        <f>IF(B122&gt;1,VLOOKUP(F122,Feuil2!$A$4:$F$11,5,0),"")</f>
        <v/>
      </c>
      <c r="W122" s="199" t="str">
        <f>IF(B122&gt;1,VLOOKUP(F122,Feuil2!$A$4:$F$11,6,0),"")</f>
        <v/>
      </c>
      <c r="X122" s="199" t="str">
        <f>IF(B122&gt;1,Feuil2!M133,"")</f>
        <v/>
      </c>
      <c r="Y122" s="199" t="str">
        <f>IF(B122&gt;0,VLOOKUP(P122,Feuil2!$K$16:$Q$21,7),"")</f>
        <v/>
      </c>
      <c r="Z122" s="199" t="str">
        <f>IF(B122&gt;1,Feuil2!N133,"")</f>
        <v/>
      </c>
      <c r="AA122" s="199" t="str">
        <f>IF(B122&gt;1,Feuil2!E133,"")</f>
        <v/>
      </c>
      <c r="AB122" s="199" t="str">
        <f>IF(B122&gt;1,Feuil2!O133,"")</f>
        <v/>
      </c>
      <c r="AC122" s="199"/>
      <c r="AD122" s="199"/>
      <c r="AE122" s="199"/>
      <c r="AF122" s="202"/>
      <c r="AG122" s="205"/>
      <c r="AH122" s="209"/>
      <c r="AI122" s="205"/>
      <c r="AJ122" s="206">
        <f>Feuil2!T133+IF(AC122&lt;&gt;"",INDEX(Feuil2!$W$16:$AS$23,MATCH(Feuil2!C133,Feuil2!$T$16:$T$23,0),MATCH(GENERAL!AC122,Feuil2!$W$14:$AS$14,0)),"0")*AD122</f>
        <v>0</v>
      </c>
      <c r="AK122" s="206">
        <f>'TOLE DE PROPRETEE'!W103</f>
        <v>0</v>
      </c>
      <c r="AL122" s="206">
        <f>'PROTECTION LATERAL'!W103</f>
        <v>0</v>
      </c>
      <c r="AM122" s="206">
        <f>SEPARATRICE!W103</f>
        <v>0</v>
      </c>
      <c r="AN122" s="206">
        <f t="shared" si="3"/>
        <v>0</v>
      </c>
      <c r="AO122" s="206"/>
      <c r="AP122" s="208"/>
      <c r="AS122" s="200"/>
      <c r="AT122" s="200"/>
      <c r="AU122" s="200"/>
      <c r="AV122" s="200"/>
    </row>
    <row r="123" spans="2:48" s="124" customFormat="1" x14ac:dyDescent="0.3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 t="str">
        <f t="shared" si="2"/>
        <v/>
      </c>
      <c r="O123" s="201" t="str">
        <f>IF(B123&gt;1,Feuil2!K134,"")</f>
        <v/>
      </c>
      <c r="P123" s="201" t="str">
        <f>IF(B123&gt;1,Feuil2!J134,"")</f>
        <v/>
      </c>
      <c r="Q123" s="201" t="str">
        <f>IF(B123&gt;1,Feuil2!G134,"")</f>
        <v/>
      </c>
      <c r="R123" s="201" t="str">
        <f>IF(B123&gt;1,VLOOKUP(F123,Feuil2!$A$4:$F$11,3,0),"")</f>
        <v/>
      </c>
      <c r="S123" s="201" t="str">
        <f>IF(B123&gt;1,Feuil2!H134,"")</f>
        <v/>
      </c>
      <c r="T123" s="201" t="str">
        <f>IF(B123&gt;1,VLOOKUP(F123,Feuil2!$A$4:$F$11,4,0),"")</f>
        <v/>
      </c>
      <c r="U123" s="201" t="str">
        <f>IF(B123&gt;1,VLOOKUP(F123,Feuil2!$A$4:$F$11,2,0),"")</f>
        <v/>
      </c>
      <c r="V123" s="199" t="str">
        <f>IF(B123&gt;1,VLOOKUP(F123,Feuil2!$A$4:$F$11,5,0),"")</f>
        <v/>
      </c>
      <c r="W123" s="199" t="str">
        <f>IF(B123&gt;1,VLOOKUP(F123,Feuil2!$A$4:$F$11,6,0),"")</f>
        <v/>
      </c>
      <c r="X123" s="199" t="str">
        <f>IF(B123&gt;1,Feuil2!M134,"")</f>
        <v/>
      </c>
      <c r="Y123" s="199" t="str">
        <f>IF(B123&gt;0,VLOOKUP(P123,Feuil2!$K$16:$Q$21,7),"")</f>
        <v/>
      </c>
      <c r="Z123" s="199" t="str">
        <f>IF(B123&gt;1,Feuil2!N134,"")</f>
        <v/>
      </c>
      <c r="AA123" s="199" t="str">
        <f>IF(B123&gt;1,Feuil2!E134,"")</f>
        <v/>
      </c>
      <c r="AB123" s="199" t="str">
        <f>IF(B123&gt;1,Feuil2!O134,"")</f>
        <v/>
      </c>
      <c r="AC123" s="199"/>
      <c r="AD123" s="199"/>
      <c r="AE123" s="199"/>
      <c r="AF123" s="202"/>
      <c r="AG123" s="205"/>
      <c r="AH123" s="209"/>
      <c r="AI123" s="205"/>
      <c r="AJ123" s="206">
        <f>Feuil2!T134+IF(AC123&lt;&gt;"",INDEX(Feuil2!$W$16:$AS$23,MATCH(Feuil2!C134,Feuil2!$T$16:$T$23,0),MATCH(GENERAL!AC123,Feuil2!$W$14:$AS$14,0)),"0")*AD123</f>
        <v>0</v>
      </c>
      <c r="AK123" s="206">
        <f>'TOLE DE PROPRETEE'!W104</f>
        <v>0</v>
      </c>
      <c r="AL123" s="206">
        <f>'PROTECTION LATERAL'!W104</f>
        <v>0</v>
      </c>
      <c r="AM123" s="206">
        <f>SEPARATRICE!W104</f>
        <v>0</v>
      </c>
      <c r="AN123" s="206">
        <f t="shared" si="3"/>
        <v>0</v>
      </c>
      <c r="AO123" s="206"/>
      <c r="AP123" s="208"/>
      <c r="AS123" s="200"/>
      <c r="AT123" s="200"/>
      <c r="AU123" s="200"/>
      <c r="AV123" s="200"/>
    </row>
    <row r="124" spans="2:48" s="124" customFormat="1" x14ac:dyDescent="0.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 t="str">
        <f t="shared" si="2"/>
        <v/>
      </c>
      <c r="O124" s="201" t="str">
        <f>IF(B124&gt;1,Feuil2!K135,"")</f>
        <v/>
      </c>
      <c r="P124" s="201" t="str">
        <f>IF(B124&gt;1,Feuil2!J135,"")</f>
        <v/>
      </c>
      <c r="Q124" s="201" t="str">
        <f>IF(B124&gt;1,Feuil2!G135,"")</f>
        <v/>
      </c>
      <c r="R124" s="201" t="str">
        <f>IF(B124&gt;1,VLOOKUP(F124,Feuil2!$A$4:$F$11,3,0),"")</f>
        <v/>
      </c>
      <c r="S124" s="201" t="str">
        <f>IF(B124&gt;1,Feuil2!H135,"")</f>
        <v/>
      </c>
      <c r="T124" s="201" t="str">
        <f>IF(B124&gt;1,VLOOKUP(F124,Feuil2!$A$4:$F$11,4,0),"")</f>
        <v/>
      </c>
      <c r="U124" s="201" t="str">
        <f>IF(B124&gt;1,VLOOKUP(F124,Feuil2!$A$4:$F$11,2,0),"")</f>
        <v/>
      </c>
      <c r="V124" s="199" t="str">
        <f>IF(B124&gt;1,VLOOKUP(F124,Feuil2!$A$4:$F$11,5,0),"")</f>
        <v/>
      </c>
      <c r="W124" s="199" t="str">
        <f>IF(B124&gt;1,VLOOKUP(F124,Feuil2!$A$4:$F$11,6,0),"")</f>
        <v/>
      </c>
      <c r="X124" s="199" t="str">
        <f>IF(B124&gt;1,Feuil2!M135,"")</f>
        <v/>
      </c>
      <c r="Y124" s="199" t="str">
        <f>IF(B124&gt;0,VLOOKUP(P124,Feuil2!$K$16:$Q$21,7),"")</f>
        <v/>
      </c>
      <c r="Z124" s="199" t="str">
        <f>IF(B124&gt;1,Feuil2!N135,"")</f>
        <v/>
      </c>
      <c r="AA124" s="199" t="str">
        <f>IF(B124&gt;1,Feuil2!E135,"")</f>
        <v/>
      </c>
      <c r="AB124" s="199" t="str">
        <f>IF(B124&gt;1,Feuil2!O135,"")</f>
        <v/>
      </c>
      <c r="AC124" s="199"/>
      <c r="AD124" s="199"/>
      <c r="AE124" s="199"/>
      <c r="AF124" s="202"/>
      <c r="AG124" s="205"/>
      <c r="AH124" s="209"/>
      <c r="AI124" s="205"/>
      <c r="AJ124" s="206">
        <f>Feuil2!T135+IF(AC124&lt;&gt;"",INDEX(Feuil2!$W$16:$AS$23,MATCH(Feuil2!C135,Feuil2!$T$16:$T$23,0),MATCH(GENERAL!AC124,Feuil2!$W$14:$AS$14,0)),"0")*AD124</f>
        <v>0</v>
      </c>
      <c r="AK124" s="206">
        <f>'TOLE DE PROPRETEE'!W105</f>
        <v>0</v>
      </c>
      <c r="AL124" s="206">
        <f>'PROTECTION LATERAL'!W105</f>
        <v>0</v>
      </c>
      <c r="AM124" s="206">
        <f>SEPARATRICE!W105</f>
        <v>0</v>
      </c>
      <c r="AN124" s="206">
        <f t="shared" si="3"/>
        <v>0</v>
      </c>
      <c r="AO124" s="206"/>
      <c r="AP124" s="208"/>
      <c r="AS124" s="200"/>
      <c r="AT124" s="200"/>
      <c r="AU124" s="200"/>
      <c r="AV124" s="200"/>
    </row>
    <row r="125" spans="2:48" s="124" customFormat="1" x14ac:dyDescent="0.3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 t="str">
        <f t="shared" si="2"/>
        <v/>
      </c>
      <c r="O125" s="201" t="str">
        <f>IF(B125&gt;1,Feuil2!K136,"")</f>
        <v/>
      </c>
      <c r="P125" s="201" t="str">
        <f>IF(B125&gt;1,Feuil2!J136,"")</f>
        <v/>
      </c>
      <c r="Q125" s="201" t="str">
        <f>IF(B125&gt;1,Feuil2!G136,"")</f>
        <v/>
      </c>
      <c r="R125" s="201" t="str">
        <f>IF(B125&gt;1,VLOOKUP(F125,Feuil2!$A$4:$F$11,3,0),"")</f>
        <v/>
      </c>
      <c r="S125" s="201" t="str">
        <f>IF(B125&gt;1,Feuil2!H136,"")</f>
        <v/>
      </c>
      <c r="T125" s="201" t="str">
        <f>IF(B125&gt;1,VLOOKUP(F125,Feuil2!$A$4:$F$11,4,0),"")</f>
        <v/>
      </c>
      <c r="U125" s="201" t="str">
        <f>IF(B125&gt;1,VLOOKUP(F125,Feuil2!$A$4:$F$11,2,0),"")</f>
        <v/>
      </c>
      <c r="V125" s="199" t="str">
        <f>IF(B125&gt;1,VLOOKUP(F125,Feuil2!$A$4:$F$11,5,0),"")</f>
        <v/>
      </c>
      <c r="W125" s="199" t="str">
        <f>IF(B125&gt;1,VLOOKUP(F125,Feuil2!$A$4:$F$11,6,0),"")</f>
        <v/>
      </c>
      <c r="X125" s="199" t="str">
        <f>IF(B125&gt;1,Feuil2!M136,"")</f>
        <v/>
      </c>
      <c r="Y125" s="199" t="str">
        <f>IF(B125&gt;0,VLOOKUP(P125,Feuil2!$K$16:$Q$21,7),"")</f>
        <v/>
      </c>
      <c r="Z125" s="199" t="str">
        <f>IF(B125&gt;1,Feuil2!N136,"")</f>
        <v/>
      </c>
      <c r="AA125" s="199" t="str">
        <f>IF(B125&gt;1,Feuil2!E136,"")</f>
        <v/>
      </c>
      <c r="AB125" s="199" t="str">
        <f>IF(B125&gt;1,Feuil2!O136,"")</f>
        <v/>
      </c>
      <c r="AC125" s="199"/>
      <c r="AD125" s="199"/>
      <c r="AE125" s="199"/>
      <c r="AF125" s="202"/>
      <c r="AG125" s="205"/>
      <c r="AH125" s="209"/>
      <c r="AI125" s="205"/>
      <c r="AJ125" s="206">
        <f>Feuil2!T136+IF(AC125&lt;&gt;"",INDEX(Feuil2!$W$16:$AS$23,MATCH(Feuil2!C136,Feuil2!$T$16:$T$23,0),MATCH(GENERAL!AC125,Feuil2!$W$14:$AS$14,0)),"0")*AD125</f>
        <v>0</v>
      </c>
      <c r="AK125" s="206">
        <f>'TOLE DE PROPRETEE'!W106</f>
        <v>0</v>
      </c>
      <c r="AL125" s="206">
        <f>'PROTECTION LATERAL'!W106</f>
        <v>0</v>
      </c>
      <c r="AM125" s="206">
        <f>SEPARATRICE!W106</f>
        <v>0</v>
      </c>
      <c r="AN125" s="206">
        <f t="shared" si="3"/>
        <v>0</v>
      </c>
      <c r="AO125" s="206"/>
      <c r="AP125" s="208"/>
      <c r="AS125" s="200"/>
      <c r="AT125" s="200"/>
      <c r="AU125" s="200"/>
      <c r="AV125" s="200"/>
    </row>
    <row r="126" spans="2:48" s="124" customFormat="1" x14ac:dyDescent="0.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 t="str">
        <f t="shared" si="2"/>
        <v/>
      </c>
      <c r="O126" s="201" t="str">
        <f>IF(B126&gt;1,Feuil2!K137,"")</f>
        <v/>
      </c>
      <c r="P126" s="201" t="str">
        <f>IF(B126&gt;1,Feuil2!J137,"")</f>
        <v/>
      </c>
      <c r="Q126" s="201" t="str">
        <f>IF(B126&gt;1,Feuil2!G137,"")</f>
        <v/>
      </c>
      <c r="R126" s="201" t="str">
        <f>IF(B126&gt;1,VLOOKUP(F126,Feuil2!$A$4:$F$11,3,0),"")</f>
        <v/>
      </c>
      <c r="S126" s="201" t="str">
        <f>IF(B126&gt;1,Feuil2!H137,"")</f>
        <v/>
      </c>
      <c r="T126" s="201" t="str">
        <f>IF(B126&gt;1,VLOOKUP(F126,Feuil2!$A$4:$F$11,4,0),"")</f>
        <v/>
      </c>
      <c r="U126" s="201" t="str">
        <f>IF(B126&gt;1,VLOOKUP(F126,Feuil2!$A$4:$F$11,2,0),"")</f>
        <v/>
      </c>
      <c r="V126" s="199" t="str">
        <f>IF(B126&gt;1,VLOOKUP(F126,Feuil2!$A$4:$F$11,5,0),"")</f>
        <v/>
      </c>
      <c r="W126" s="199" t="str">
        <f>IF(B126&gt;1,VLOOKUP(F126,Feuil2!$A$4:$F$11,6,0),"")</f>
        <v/>
      </c>
      <c r="X126" s="199" t="str">
        <f>IF(B126&gt;1,Feuil2!M137,"")</f>
        <v/>
      </c>
      <c r="Y126" s="199" t="str">
        <f>IF(B126&gt;0,VLOOKUP(P126,Feuil2!$K$16:$Q$21,7),"")</f>
        <v/>
      </c>
      <c r="Z126" s="199" t="str">
        <f>IF(B126&gt;1,Feuil2!N137,"")</f>
        <v/>
      </c>
      <c r="AA126" s="199" t="str">
        <f>IF(B126&gt;1,Feuil2!E137,"")</f>
        <v/>
      </c>
      <c r="AB126" s="199" t="str">
        <f>IF(B126&gt;1,Feuil2!O137,"")</f>
        <v/>
      </c>
      <c r="AC126" s="199"/>
      <c r="AD126" s="199"/>
      <c r="AE126" s="199"/>
      <c r="AF126" s="202"/>
      <c r="AG126" s="205"/>
      <c r="AH126" s="209"/>
      <c r="AI126" s="205"/>
      <c r="AJ126" s="206">
        <f>Feuil2!T137+IF(AC126&lt;&gt;"",INDEX(Feuil2!$W$16:$AS$23,MATCH(Feuil2!C137,Feuil2!$T$16:$T$23,0),MATCH(GENERAL!AC126,Feuil2!$W$14:$AS$14,0)),"0")*AD126</f>
        <v>0</v>
      </c>
      <c r="AK126" s="206">
        <f>'TOLE DE PROPRETEE'!W107</f>
        <v>0</v>
      </c>
      <c r="AL126" s="206">
        <f>'PROTECTION LATERAL'!W107</f>
        <v>0</v>
      </c>
      <c r="AM126" s="206">
        <f>SEPARATRICE!W107</f>
        <v>0</v>
      </c>
      <c r="AN126" s="206">
        <f t="shared" si="3"/>
        <v>0</v>
      </c>
      <c r="AO126" s="206"/>
      <c r="AP126" s="208"/>
      <c r="AS126" s="200"/>
      <c r="AT126" s="200"/>
      <c r="AU126" s="200"/>
      <c r="AV126" s="200"/>
    </row>
    <row r="127" spans="2:48" s="124" customFormat="1" x14ac:dyDescent="0.3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 t="str">
        <f t="shared" si="2"/>
        <v/>
      </c>
      <c r="O127" s="201" t="str">
        <f>IF(B127&gt;1,Feuil2!K138,"")</f>
        <v/>
      </c>
      <c r="P127" s="201" t="str">
        <f>IF(B127&gt;1,Feuil2!J138,"")</f>
        <v/>
      </c>
      <c r="Q127" s="201" t="str">
        <f>IF(B127&gt;1,Feuil2!G138,"")</f>
        <v/>
      </c>
      <c r="R127" s="201" t="str">
        <f>IF(B127&gt;1,VLOOKUP(F127,Feuil2!$A$4:$F$11,3,0),"")</f>
        <v/>
      </c>
      <c r="S127" s="201" t="str">
        <f>IF(B127&gt;1,Feuil2!H138,"")</f>
        <v/>
      </c>
      <c r="T127" s="201" t="str">
        <f>IF(B127&gt;1,VLOOKUP(F127,Feuil2!$A$4:$F$11,4,0),"")</f>
        <v/>
      </c>
      <c r="U127" s="201" t="str">
        <f>IF(B127&gt;1,VLOOKUP(F127,Feuil2!$A$4:$F$11,2,0),"")</f>
        <v/>
      </c>
      <c r="V127" s="199" t="str">
        <f>IF(B127&gt;1,VLOOKUP(F127,Feuil2!$A$4:$F$11,5,0),"")</f>
        <v/>
      </c>
      <c r="W127" s="199" t="str">
        <f>IF(B127&gt;1,VLOOKUP(F127,Feuil2!$A$4:$F$11,6,0),"")</f>
        <v/>
      </c>
      <c r="X127" s="199" t="str">
        <f>IF(B127&gt;1,Feuil2!M138,"")</f>
        <v/>
      </c>
      <c r="Y127" s="199" t="str">
        <f>IF(B127&gt;0,VLOOKUP(P127,Feuil2!$K$16:$Q$21,7),"")</f>
        <v/>
      </c>
      <c r="Z127" s="199" t="str">
        <f>IF(B127&gt;1,Feuil2!N138,"")</f>
        <v/>
      </c>
      <c r="AA127" s="199" t="str">
        <f>IF(B127&gt;1,Feuil2!E138,"")</f>
        <v/>
      </c>
      <c r="AB127" s="199" t="str">
        <f>IF(B127&gt;1,Feuil2!O138,"")</f>
        <v/>
      </c>
      <c r="AC127" s="199"/>
      <c r="AD127" s="199"/>
      <c r="AE127" s="199"/>
      <c r="AF127" s="202"/>
      <c r="AG127" s="205"/>
      <c r="AH127" s="209"/>
      <c r="AI127" s="205"/>
      <c r="AJ127" s="206">
        <f>Feuil2!T138+IF(AC127&lt;&gt;"",INDEX(Feuil2!$W$16:$AS$23,MATCH(Feuil2!C138,Feuil2!$T$16:$T$23,0),MATCH(GENERAL!AC127,Feuil2!$W$14:$AS$14,0)),"0")*AD127</f>
        <v>0</v>
      </c>
      <c r="AK127" s="206">
        <f>'TOLE DE PROPRETEE'!W108</f>
        <v>0</v>
      </c>
      <c r="AL127" s="206">
        <f>'PROTECTION LATERAL'!W108</f>
        <v>0</v>
      </c>
      <c r="AM127" s="206">
        <f>SEPARATRICE!W108</f>
        <v>0</v>
      </c>
      <c r="AN127" s="206">
        <f t="shared" si="3"/>
        <v>0</v>
      </c>
      <c r="AO127" s="206"/>
      <c r="AP127" s="208"/>
      <c r="AS127" s="200"/>
      <c r="AT127" s="200"/>
      <c r="AU127" s="200"/>
      <c r="AV127" s="200"/>
    </row>
    <row r="128" spans="2:48" s="124" customFormat="1" x14ac:dyDescent="0.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 t="str">
        <f t="shared" si="2"/>
        <v/>
      </c>
      <c r="O128" s="201" t="str">
        <f>IF(B128&gt;1,Feuil2!K139,"")</f>
        <v/>
      </c>
      <c r="P128" s="201" t="str">
        <f>IF(B128&gt;1,Feuil2!J139,"")</f>
        <v/>
      </c>
      <c r="Q128" s="201" t="str">
        <f>IF(B128&gt;1,Feuil2!G139,"")</f>
        <v/>
      </c>
      <c r="R128" s="201" t="str">
        <f>IF(B128&gt;1,VLOOKUP(F128,Feuil2!$A$4:$F$11,3,0),"")</f>
        <v/>
      </c>
      <c r="S128" s="201" t="str">
        <f>IF(B128&gt;1,Feuil2!H139,"")</f>
        <v/>
      </c>
      <c r="T128" s="201" t="str">
        <f>IF(B128&gt;1,VLOOKUP(F128,Feuil2!$A$4:$F$11,4,0),"")</f>
        <v/>
      </c>
      <c r="U128" s="201" t="str">
        <f>IF(B128&gt;1,VLOOKUP(F128,Feuil2!$A$4:$F$11,2,0),"")</f>
        <v/>
      </c>
      <c r="V128" s="199" t="str">
        <f>IF(B128&gt;1,VLOOKUP(F128,Feuil2!$A$4:$F$11,5,0),"")</f>
        <v/>
      </c>
      <c r="W128" s="199" t="str">
        <f>IF(B128&gt;1,VLOOKUP(F128,Feuil2!$A$4:$F$11,6,0),"")</f>
        <v/>
      </c>
      <c r="X128" s="199" t="str">
        <f>IF(B128&gt;1,Feuil2!M139,"")</f>
        <v/>
      </c>
      <c r="Y128" s="199" t="str">
        <f>IF(B128&gt;0,VLOOKUP(P128,Feuil2!$K$16:$Q$21,7),"")</f>
        <v/>
      </c>
      <c r="Z128" s="199" t="str">
        <f>IF(B128&gt;1,Feuil2!N139,"")</f>
        <v/>
      </c>
      <c r="AA128" s="199" t="str">
        <f>IF(B128&gt;1,Feuil2!E139,"")</f>
        <v/>
      </c>
      <c r="AB128" s="199" t="str">
        <f>IF(B128&gt;1,Feuil2!O139,"")</f>
        <v/>
      </c>
      <c r="AC128" s="199"/>
      <c r="AD128" s="199"/>
      <c r="AE128" s="199"/>
      <c r="AF128" s="202"/>
      <c r="AG128" s="205"/>
      <c r="AH128" s="209"/>
      <c r="AI128" s="205"/>
      <c r="AJ128" s="206">
        <f>Feuil2!T139+IF(AC128&lt;&gt;"",INDEX(Feuil2!$W$16:$AS$23,MATCH(Feuil2!C139,Feuil2!$T$16:$T$23,0),MATCH(GENERAL!AC128,Feuil2!$W$14:$AS$14,0)),"0")*AD128</f>
        <v>0</v>
      </c>
      <c r="AK128" s="206">
        <f>'TOLE DE PROPRETEE'!W109</f>
        <v>0</v>
      </c>
      <c r="AL128" s="206">
        <f>'PROTECTION LATERAL'!W109</f>
        <v>0</v>
      </c>
      <c r="AM128" s="206">
        <f>SEPARATRICE!W109</f>
        <v>0</v>
      </c>
      <c r="AN128" s="206">
        <f t="shared" si="3"/>
        <v>0</v>
      </c>
      <c r="AO128" s="206"/>
      <c r="AP128" s="208"/>
      <c r="AS128" s="200"/>
      <c r="AT128" s="200"/>
      <c r="AU128" s="200"/>
      <c r="AV128" s="200"/>
    </row>
    <row r="129" spans="2:48" s="124" customFormat="1" x14ac:dyDescent="0.3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 t="str">
        <f t="shared" si="2"/>
        <v/>
      </c>
      <c r="O129" s="201" t="str">
        <f>IF(B129&gt;1,Feuil2!K140,"")</f>
        <v/>
      </c>
      <c r="P129" s="201" t="str">
        <f>IF(B129&gt;1,Feuil2!J140,"")</f>
        <v/>
      </c>
      <c r="Q129" s="201" t="str">
        <f>IF(B129&gt;1,Feuil2!G140,"")</f>
        <v/>
      </c>
      <c r="R129" s="201" t="str">
        <f>IF(B129&gt;1,VLOOKUP(F129,Feuil2!$A$4:$F$11,3,0),"")</f>
        <v/>
      </c>
      <c r="S129" s="201" t="str">
        <f>IF(B129&gt;1,Feuil2!H140,"")</f>
        <v/>
      </c>
      <c r="T129" s="201" t="str">
        <f>IF(B129&gt;1,VLOOKUP(F129,Feuil2!$A$4:$F$11,4,0),"")</f>
        <v/>
      </c>
      <c r="U129" s="201" t="str">
        <f>IF(B129&gt;1,VLOOKUP(F129,Feuil2!$A$4:$F$11,2,0),"")</f>
        <v/>
      </c>
      <c r="V129" s="199" t="str">
        <f>IF(B129&gt;1,VLOOKUP(F129,Feuil2!$A$4:$F$11,5,0),"")</f>
        <v/>
      </c>
      <c r="W129" s="199" t="str">
        <f>IF(B129&gt;1,VLOOKUP(F129,Feuil2!$A$4:$F$11,6,0),"")</f>
        <v/>
      </c>
      <c r="X129" s="199" t="str">
        <f>IF(B129&gt;1,Feuil2!M140,"")</f>
        <v/>
      </c>
      <c r="Y129" s="199" t="str">
        <f>IF(B129&gt;0,VLOOKUP(P129,Feuil2!$K$16:$Q$21,7),"")</f>
        <v/>
      </c>
      <c r="Z129" s="199" t="str">
        <f>IF(B129&gt;1,Feuil2!N140,"")</f>
        <v/>
      </c>
      <c r="AA129" s="199" t="str">
        <f>IF(B129&gt;1,Feuil2!E140,"")</f>
        <v/>
      </c>
      <c r="AB129" s="199" t="str">
        <f>IF(B129&gt;1,Feuil2!O140,"")</f>
        <v/>
      </c>
      <c r="AC129" s="199"/>
      <c r="AD129" s="199"/>
      <c r="AE129" s="199"/>
      <c r="AF129" s="202"/>
      <c r="AG129" s="205"/>
      <c r="AH129" s="209"/>
      <c r="AI129" s="205"/>
      <c r="AJ129" s="206">
        <f>Feuil2!T140+IF(AC129&lt;&gt;"",INDEX(Feuil2!$W$16:$AS$23,MATCH(Feuil2!C140,Feuil2!$T$16:$T$23,0),MATCH(GENERAL!AC129,Feuil2!$W$14:$AS$14,0)),"0")*AD129</f>
        <v>0</v>
      </c>
      <c r="AK129" s="206">
        <f>'TOLE DE PROPRETEE'!W110</f>
        <v>0</v>
      </c>
      <c r="AL129" s="206">
        <f>'PROTECTION LATERAL'!W110</f>
        <v>0</v>
      </c>
      <c r="AM129" s="206">
        <f>SEPARATRICE!W110</f>
        <v>0</v>
      </c>
      <c r="AN129" s="206">
        <f t="shared" si="3"/>
        <v>0</v>
      </c>
      <c r="AO129" s="206"/>
      <c r="AP129" s="208"/>
      <c r="AS129" s="200"/>
      <c r="AT129" s="200"/>
      <c r="AU129" s="200"/>
      <c r="AV129" s="200"/>
    </row>
    <row r="130" spans="2:48" s="124" customFormat="1" x14ac:dyDescent="0.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 t="str">
        <f t="shared" si="2"/>
        <v/>
      </c>
      <c r="O130" s="201" t="str">
        <f>IF(B130&gt;1,Feuil2!K141,"")</f>
        <v/>
      </c>
      <c r="P130" s="201" t="str">
        <f>IF(B130&gt;1,Feuil2!J141,"")</f>
        <v/>
      </c>
      <c r="Q130" s="201" t="str">
        <f>IF(B130&gt;1,Feuil2!G141,"")</f>
        <v/>
      </c>
      <c r="R130" s="201" t="str">
        <f>IF(B130&gt;1,VLOOKUP(F130,Feuil2!$A$4:$F$11,3,0),"")</f>
        <v/>
      </c>
      <c r="S130" s="201" t="str">
        <f>IF(B130&gt;1,Feuil2!H141,"")</f>
        <v/>
      </c>
      <c r="T130" s="201" t="str">
        <f>IF(B130&gt;1,VLOOKUP(F130,Feuil2!$A$4:$F$11,4,0),"")</f>
        <v/>
      </c>
      <c r="U130" s="201" t="str">
        <f>IF(B130&gt;1,VLOOKUP(F130,Feuil2!$A$4:$F$11,2,0),"")</f>
        <v/>
      </c>
      <c r="V130" s="199" t="str">
        <f>IF(B130&gt;1,VLOOKUP(F130,Feuil2!$A$4:$F$11,5,0),"")</f>
        <v/>
      </c>
      <c r="W130" s="199" t="str">
        <f>IF(B130&gt;1,VLOOKUP(F130,Feuil2!$A$4:$F$11,6,0),"")</f>
        <v/>
      </c>
      <c r="X130" s="199" t="str">
        <f>IF(B130&gt;1,Feuil2!M141,"")</f>
        <v/>
      </c>
      <c r="Y130" s="199" t="str">
        <f>IF(B130&gt;0,VLOOKUP(P130,Feuil2!$K$16:$Q$21,7),"")</f>
        <v/>
      </c>
      <c r="Z130" s="199" t="str">
        <f>IF(B130&gt;1,Feuil2!N141,"")</f>
        <v/>
      </c>
      <c r="AA130" s="199" t="str">
        <f>IF(B130&gt;1,Feuil2!E141,"")</f>
        <v/>
      </c>
      <c r="AB130" s="199" t="str">
        <f>IF(B130&gt;1,Feuil2!O141,"")</f>
        <v/>
      </c>
      <c r="AC130" s="199"/>
      <c r="AD130" s="199"/>
      <c r="AE130" s="199"/>
      <c r="AF130" s="202"/>
      <c r="AG130" s="205"/>
      <c r="AH130" s="209"/>
      <c r="AI130" s="205"/>
      <c r="AJ130" s="206">
        <f>Feuil2!T141+IF(AC130&lt;&gt;"",INDEX(Feuil2!$W$16:$AS$23,MATCH(Feuil2!C141,Feuil2!$T$16:$T$23,0),MATCH(GENERAL!AC130,Feuil2!$W$14:$AS$14,0)),"0")*AD130</f>
        <v>0</v>
      </c>
      <c r="AK130" s="206">
        <f>'TOLE DE PROPRETEE'!W111</f>
        <v>0</v>
      </c>
      <c r="AL130" s="206">
        <f>'PROTECTION LATERAL'!W111</f>
        <v>0</v>
      </c>
      <c r="AM130" s="206">
        <f>SEPARATRICE!W111</f>
        <v>0</v>
      </c>
      <c r="AN130" s="206">
        <f t="shared" si="3"/>
        <v>0</v>
      </c>
      <c r="AO130" s="206"/>
      <c r="AP130" s="208"/>
      <c r="AS130" s="200"/>
      <c r="AT130" s="200"/>
      <c r="AU130" s="200"/>
      <c r="AV130" s="200"/>
    </row>
    <row r="131" spans="2:48" s="124" customFormat="1" x14ac:dyDescent="0.3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 t="str">
        <f t="shared" si="2"/>
        <v/>
      </c>
      <c r="O131" s="201" t="str">
        <f>IF(B131&gt;1,Feuil2!K142,"")</f>
        <v/>
      </c>
      <c r="P131" s="201" t="str">
        <f>IF(B131&gt;1,Feuil2!J142,"")</f>
        <v/>
      </c>
      <c r="Q131" s="201" t="str">
        <f>IF(B131&gt;1,Feuil2!G142,"")</f>
        <v/>
      </c>
      <c r="R131" s="201" t="str">
        <f>IF(B131&gt;1,VLOOKUP(F131,Feuil2!$A$4:$F$11,3,0),"")</f>
        <v/>
      </c>
      <c r="S131" s="201" t="str">
        <f>IF(B131&gt;1,Feuil2!H142,"")</f>
        <v/>
      </c>
      <c r="T131" s="201" t="str">
        <f>IF(B131&gt;1,VLOOKUP(F131,Feuil2!$A$4:$F$11,4,0),"")</f>
        <v/>
      </c>
      <c r="U131" s="201" t="str">
        <f>IF(B131&gt;1,VLOOKUP(F131,Feuil2!$A$4:$F$11,2,0),"")</f>
        <v/>
      </c>
      <c r="V131" s="199" t="str">
        <f>IF(B131&gt;1,VLOOKUP(F131,Feuil2!$A$4:$F$11,5,0),"")</f>
        <v/>
      </c>
      <c r="W131" s="199" t="str">
        <f>IF(B131&gt;1,VLOOKUP(F131,Feuil2!$A$4:$F$11,6,0),"")</f>
        <v/>
      </c>
      <c r="X131" s="199" t="str">
        <f>IF(B131&gt;1,Feuil2!M142,"")</f>
        <v/>
      </c>
      <c r="Y131" s="199" t="str">
        <f>IF(B131&gt;0,VLOOKUP(P131,Feuil2!$K$16:$Q$21,7),"")</f>
        <v/>
      </c>
      <c r="Z131" s="199" t="str">
        <f>IF(B131&gt;1,Feuil2!N142,"")</f>
        <v/>
      </c>
      <c r="AA131" s="199" t="str">
        <f>IF(B131&gt;1,Feuil2!E142,"")</f>
        <v/>
      </c>
      <c r="AB131" s="199" t="str">
        <f>IF(B131&gt;1,Feuil2!O142,"")</f>
        <v/>
      </c>
      <c r="AC131" s="199"/>
      <c r="AD131" s="199"/>
      <c r="AE131" s="199"/>
      <c r="AF131" s="202"/>
      <c r="AG131" s="205"/>
      <c r="AH131" s="209"/>
      <c r="AI131" s="205"/>
      <c r="AJ131" s="206">
        <f>Feuil2!T142+IF(AC131&lt;&gt;"",INDEX(Feuil2!$W$16:$AS$23,MATCH(Feuil2!C142,Feuil2!$T$16:$T$23,0),MATCH(GENERAL!AC131,Feuil2!$W$14:$AS$14,0)),"0")*AD131</f>
        <v>0</v>
      </c>
      <c r="AK131" s="206">
        <f>'TOLE DE PROPRETEE'!W112</f>
        <v>0</v>
      </c>
      <c r="AL131" s="206">
        <f>'PROTECTION LATERAL'!W112</f>
        <v>0</v>
      </c>
      <c r="AM131" s="206">
        <f>SEPARATRICE!W112</f>
        <v>0</v>
      </c>
      <c r="AN131" s="206">
        <f t="shared" si="3"/>
        <v>0</v>
      </c>
      <c r="AO131" s="206"/>
      <c r="AP131" s="208"/>
      <c r="AS131" s="200"/>
      <c r="AT131" s="200"/>
      <c r="AU131" s="200"/>
      <c r="AV131" s="200"/>
    </row>
    <row r="132" spans="2:48" s="124" customFormat="1" x14ac:dyDescent="0.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 t="str">
        <f t="shared" si="2"/>
        <v/>
      </c>
      <c r="O132" s="201" t="str">
        <f>IF(B132&gt;1,Feuil2!K143,"")</f>
        <v/>
      </c>
      <c r="P132" s="201" t="str">
        <f>IF(B132&gt;1,Feuil2!J143,"")</f>
        <v/>
      </c>
      <c r="Q132" s="201" t="str">
        <f>IF(B132&gt;1,Feuil2!G143,"")</f>
        <v/>
      </c>
      <c r="R132" s="201" t="str">
        <f>IF(B132&gt;1,VLOOKUP(F132,Feuil2!$A$4:$F$11,3,0),"")</f>
        <v/>
      </c>
      <c r="S132" s="201" t="str">
        <f>IF(B132&gt;1,Feuil2!H143,"")</f>
        <v/>
      </c>
      <c r="T132" s="201" t="str">
        <f>IF(B132&gt;1,VLOOKUP(F132,Feuil2!$A$4:$F$11,4,0),"")</f>
        <v/>
      </c>
      <c r="U132" s="201" t="str">
        <f>IF(B132&gt;1,VLOOKUP(F132,Feuil2!$A$4:$F$11,2,0),"")</f>
        <v/>
      </c>
      <c r="V132" s="199" t="str">
        <f>IF(B132&gt;1,VLOOKUP(F132,Feuil2!$A$4:$F$11,5,0),"")</f>
        <v/>
      </c>
      <c r="W132" s="199" t="str">
        <f>IF(B132&gt;1,VLOOKUP(F132,Feuil2!$A$4:$F$11,6,0),"")</f>
        <v/>
      </c>
      <c r="X132" s="199" t="str">
        <f>IF(B132&gt;1,Feuil2!M143,"")</f>
        <v/>
      </c>
      <c r="Y132" s="199" t="str">
        <f>IF(B132&gt;0,VLOOKUP(P132,Feuil2!$K$16:$Q$21,7),"")</f>
        <v/>
      </c>
      <c r="Z132" s="199" t="str">
        <f>IF(B132&gt;1,Feuil2!N143,"")</f>
        <v/>
      </c>
      <c r="AA132" s="199" t="str">
        <f>IF(B132&gt;1,Feuil2!E143,"")</f>
        <v/>
      </c>
      <c r="AB132" s="199" t="str">
        <f>IF(B132&gt;1,Feuil2!O143,"")</f>
        <v/>
      </c>
      <c r="AC132" s="199"/>
      <c r="AD132" s="199"/>
      <c r="AE132" s="199"/>
      <c r="AF132" s="202"/>
      <c r="AG132" s="205"/>
      <c r="AH132" s="209"/>
      <c r="AI132" s="205"/>
      <c r="AJ132" s="206">
        <f>Feuil2!T143+IF(AC132&lt;&gt;"",INDEX(Feuil2!$W$16:$AS$23,MATCH(Feuil2!C143,Feuil2!$T$16:$T$23,0),MATCH(GENERAL!AC132,Feuil2!$W$14:$AS$14,0)),"0")*AD132</f>
        <v>0</v>
      </c>
      <c r="AK132" s="206">
        <f>'TOLE DE PROPRETEE'!W113</f>
        <v>0</v>
      </c>
      <c r="AL132" s="206">
        <f>'PROTECTION LATERAL'!W113</f>
        <v>0</v>
      </c>
      <c r="AM132" s="206">
        <f>SEPARATRICE!W113</f>
        <v>0</v>
      </c>
      <c r="AN132" s="206">
        <f t="shared" si="3"/>
        <v>0</v>
      </c>
      <c r="AO132" s="206"/>
      <c r="AP132" s="208"/>
      <c r="AS132" s="200"/>
      <c r="AT132" s="200"/>
      <c r="AU132" s="200"/>
      <c r="AV132" s="200"/>
    </row>
    <row r="133" spans="2:48" s="124" customFormat="1" x14ac:dyDescent="0.3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 t="str">
        <f t="shared" si="2"/>
        <v/>
      </c>
      <c r="O133" s="201" t="str">
        <f>IF(B133&gt;1,Feuil2!K144,"")</f>
        <v/>
      </c>
      <c r="P133" s="201" t="str">
        <f>IF(B133&gt;1,Feuil2!J144,"")</f>
        <v/>
      </c>
      <c r="Q133" s="201" t="str">
        <f>IF(B133&gt;1,Feuil2!G144,"")</f>
        <v/>
      </c>
      <c r="R133" s="201" t="str">
        <f>IF(B133&gt;1,VLOOKUP(F133,Feuil2!$A$4:$F$11,3,0),"")</f>
        <v/>
      </c>
      <c r="S133" s="201" t="str">
        <f>IF(B133&gt;1,Feuil2!H144,"")</f>
        <v/>
      </c>
      <c r="T133" s="201" t="str">
        <f>IF(B133&gt;1,VLOOKUP(F133,Feuil2!$A$4:$F$11,4,0),"")</f>
        <v/>
      </c>
      <c r="U133" s="201" t="str">
        <f>IF(B133&gt;1,VLOOKUP(F133,Feuil2!$A$4:$F$11,2,0),"")</f>
        <v/>
      </c>
      <c r="V133" s="199" t="str">
        <f>IF(B133&gt;1,VLOOKUP(F133,Feuil2!$A$4:$F$11,5,0),"")</f>
        <v/>
      </c>
      <c r="W133" s="199" t="str">
        <f>IF(B133&gt;1,VLOOKUP(F133,Feuil2!$A$4:$F$11,6,0),"")</f>
        <v/>
      </c>
      <c r="X133" s="199" t="str">
        <f>IF(B133&gt;1,Feuil2!M144,"")</f>
        <v/>
      </c>
      <c r="Y133" s="199" t="str">
        <f>IF(B133&gt;0,VLOOKUP(P133,Feuil2!$K$16:$Q$21,7),"")</f>
        <v/>
      </c>
      <c r="Z133" s="199" t="str">
        <f>IF(B133&gt;1,Feuil2!N144,"")</f>
        <v/>
      </c>
      <c r="AA133" s="199" t="str">
        <f>IF(B133&gt;1,Feuil2!E144,"")</f>
        <v/>
      </c>
      <c r="AB133" s="199" t="str">
        <f>IF(B133&gt;1,Feuil2!O144,"")</f>
        <v/>
      </c>
      <c r="AC133" s="199"/>
      <c r="AD133" s="199"/>
      <c r="AE133" s="199"/>
      <c r="AF133" s="202"/>
      <c r="AG133" s="205"/>
      <c r="AH133" s="209"/>
      <c r="AI133" s="205"/>
      <c r="AJ133" s="206">
        <f>Feuil2!T144+IF(AC133&lt;&gt;"",INDEX(Feuil2!$W$16:$AS$23,MATCH(Feuil2!C144,Feuil2!$T$16:$T$23,0),MATCH(GENERAL!AC133,Feuil2!$W$14:$AS$14,0)),"0")*AD133</f>
        <v>0</v>
      </c>
      <c r="AK133" s="206">
        <f>'TOLE DE PROPRETEE'!W114</f>
        <v>0</v>
      </c>
      <c r="AL133" s="206">
        <f>'PROTECTION LATERAL'!W114</f>
        <v>0</v>
      </c>
      <c r="AM133" s="206">
        <f>SEPARATRICE!W114</f>
        <v>0</v>
      </c>
      <c r="AN133" s="206">
        <f t="shared" si="3"/>
        <v>0</v>
      </c>
      <c r="AO133" s="206"/>
      <c r="AP133" s="208"/>
      <c r="AS133" s="200"/>
      <c r="AT133" s="200"/>
      <c r="AU133" s="200"/>
      <c r="AV133" s="200"/>
    </row>
    <row r="134" spans="2:48" s="124" customFormat="1" x14ac:dyDescent="0.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 t="str">
        <f t="shared" si="2"/>
        <v/>
      </c>
      <c r="O134" s="201" t="str">
        <f>IF(B134&gt;1,Feuil2!K145,"")</f>
        <v/>
      </c>
      <c r="P134" s="201" t="str">
        <f>IF(B134&gt;1,Feuil2!J145,"")</f>
        <v/>
      </c>
      <c r="Q134" s="201" t="str">
        <f>IF(B134&gt;1,Feuil2!G145,"")</f>
        <v/>
      </c>
      <c r="R134" s="201" t="str">
        <f>IF(B134&gt;1,VLOOKUP(F134,Feuil2!$A$4:$F$11,3,0),"")</f>
        <v/>
      </c>
      <c r="S134" s="201" t="str">
        <f>IF(B134&gt;1,Feuil2!H145,"")</f>
        <v/>
      </c>
      <c r="T134" s="201" t="str">
        <f>IF(B134&gt;1,VLOOKUP(F134,Feuil2!$A$4:$F$11,4,0),"")</f>
        <v/>
      </c>
      <c r="U134" s="201" t="str">
        <f>IF(B134&gt;1,VLOOKUP(F134,Feuil2!$A$4:$F$11,2,0),"")</f>
        <v/>
      </c>
      <c r="V134" s="199" t="str">
        <f>IF(B134&gt;1,VLOOKUP(F134,Feuil2!$A$4:$F$11,5,0),"")</f>
        <v/>
      </c>
      <c r="W134" s="199" t="str">
        <f>IF(B134&gt;1,VLOOKUP(F134,Feuil2!$A$4:$F$11,6,0),"")</f>
        <v/>
      </c>
      <c r="X134" s="199" t="str">
        <f>IF(B134&gt;1,Feuil2!M145,"")</f>
        <v/>
      </c>
      <c r="Y134" s="199" t="str">
        <f>IF(B134&gt;0,VLOOKUP(P134,Feuil2!$K$16:$Q$21,7),"")</f>
        <v/>
      </c>
      <c r="Z134" s="199" t="str">
        <f>IF(B134&gt;1,Feuil2!N145,"")</f>
        <v/>
      </c>
      <c r="AA134" s="199" t="str">
        <f>IF(B134&gt;1,Feuil2!E145,"")</f>
        <v/>
      </c>
      <c r="AB134" s="199" t="str">
        <f>IF(B134&gt;1,Feuil2!O145,"")</f>
        <v/>
      </c>
      <c r="AC134" s="199"/>
      <c r="AD134" s="199"/>
      <c r="AE134" s="199"/>
      <c r="AF134" s="202"/>
      <c r="AG134" s="205"/>
      <c r="AH134" s="209"/>
      <c r="AI134" s="205"/>
      <c r="AJ134" s="206">
        <f>Feuil2!T145+IF(AC134&lt;&gt;"",INDEX(Feuil2!$W$16:$AS$23,MATCH(Feuil2!C145,Feuil2!$T$16:$T$23,0),MATCH(GENERAL!AC134,Feuil2!$W$14:$AS$14,0)),"0")*AD134</f>
        <v>0</v>
      </c>
      <c r="AK134" s="206">
        <f>'TOLE DE PROPRETEE'!W115</f>
        <v>0</v>
      </c>
      <c r="AL134" s="206">
        <f>'PROTECTION LATERAL'!W115</f>
        <v>0</v>
      </c>
      <c r="AM134" s="206">
        <f>SEPARATRICE!W115</f>
        <v>0</v>
      </c>
      <c r="AN134" s="206">
        <f t="shared" si="3"/>
        <v>0</v>
      </c>
      <c r="AO134" s="206"/>
      <c r="AP134" s="208"/>
      <c r="AS134" s="200"/>
      <c r="AT134" s="200"/>
      <c r="AU134" s="200"/>
      <c r="AV134" s="200"/>
    </row>
    <row r="135" spans="2:48" s="124" customFormat="1" x14ac:dyDescent="0.3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 t="str">
        <f t="shared" si="2"/>
        <v/>
      </c>
      <c r="O135" s="201" t="str">
        <f>IF(B135&gt;1,Feuil2!K146,"")</f>
        <v/>
      </c>
      <c r="P135" s="201" t="str">
        <f>IF(B135&gt;1,Feuil2!J146,"")</f>
        <v/>
      </c>
      <c r="Q135" s="201" t="str">
        <f>IF(B135&gt;1,Feuil2!G146,"")</f>
        <v/>
      </c>
      <c r="R135" s="201" t="str">
        <f>IF(B135&gt;1,VLOOKUP(F135,Feuil2!$A$4:$F$11,3,0),"")</f>
        <v/>
      </c>
      <c r="S135" s="201" t="str">
        <f>IF(B135&gt;1,Feuil2!H146,"")</f>
        <v/>
      </c>
      <c r="T135" s="201" t="str">
        <f>IF(B135&gt;1,VLOOKUP(F135,Feuil2!$A$4:$F$11,4,0),"")</f>
        <v/>
      </c>
      <c r="U135" s="201" t="str">
        <f>IF(B135&gt;1,VLOOKUP(F135,Feuil2!$A$4:$F$11,2,0),"")</f>
        <v/>
      </c>
      <c r="V135" s="199" t="str">
        <f>IF(B135&gt;1,VLOOKUP(F135,Feuil2!$A$4:$F$11,5,0),"")</f>
        <v/>
      </c>
      <c r="W135" s="199" t="str">
        <f>IF(B135&gt;1,VLOOKUP(F135,Feuil2!$A$4:$F$11,6,0),"")</f>
        <v/>
      </c>
      <c r="X135" s="199" t="str">
        <f>IF(B135&gt;1,Feuil2!M146,"")</f>
        <v/>
      </c>
      <c r="Y135" s="199" t="str">
        <f>IF(B135&gt;0,VLOOKUP(P135,Feuil2!$K$16:$Q$21,7),"")</f>
        <v/>
      </c>
      <c r="Z135" s="199" t="str">
        <f>IF(B135&gt;1,Feuil2!N146,"")</f>
        <v/>
      </c>
      <c r="AA135" s="199" t="str">
        <f>IF(B135&gt;1,Feuil2!E146,"")</f>
        <v/>
      </c>
      <c r="AB135" s="199" t="str">
        <f>IF(B135&gt;1,Feuil2!O146,"")</f>
        <v/>
      </c>
      <c r="AC135" s="199"/>
      <c r="AD135" s="199"/>
      <c r="AE135" s="199"/>
      <c r="AF135" s="202"/>
      <c r="AG135" s="205"/>
      <c r="AH135" s="209"/>
      <c r="AI135" s="205"/>
      <c r="AJ135" s="206">
        <f>Feuil2!T146+IF(AC135&lt;&gt;"",INDEX(Feuil2!$W$16:$AS$23,MATCH(Feuil2!C146,Feuil2!$T$16:$T$23,0),MATCH(GENERAL!AC135,Feuil2!$W$14:$AS$14,0)),"0")*AD135</f>
        <v>0</v>
      </c>
      <c r="AK135" s="206">
        <f>'TOLE DE PROPRETEE'!W116</f>
        <v>0</v>
      </c>
      <c r="AL135" s="206">
        <f>'PROTECTION LATERAL'!W116</f>
        <v>0</v>
      </c>
      <c r="AM135" s="206">
        <f>SEPARATRICE!W116</f>
        <v>0</v>
      </c>
      <c r="AN135" s="206">
        <f t="shared" si="3"/>
        <v>0</v>
      </c>
      <c r="AO135" s="206"/>
      <c r="AP135" s="208"/>
      <c r="AS135" s="200"/>
      <c r="AT135" s="200"/>
      <c r="AU135" s="200"/>
      <c r="AV135" s="200"/>
    </row>
    <row r="136" spans="2:48" s="124" customFormat="1" x14ac:dyDescent="0.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 t="str">
        <f t="shared" si="2"/>
        <v/>
      </c>
      <c r="O136" s="201" t="str">
        <f>IF(B136&gt;1,Feuil2!K147,"")</f>
        <v/>
      </c>
      <c r="P136" s="201" t="str">
        <f>IF(B136&gt;1,Feuil2!J147,"")</f>
        <v/>
      </c>
      <c r="Q136" s="201" t="str">
        <f>IF(B136&gt;1,Feuil2!G147,"")</f>
        <v/>
      </c>
      <c r="R136" s="201" t="str">
        <f>IF(B136&gt;1,VLOOKUP(F136,Feuil2!$A$4:$F$11,3,0),"")</f>
        <v/>
      </c>
      <c r="S136" s="201" t="str">
        <f>IF(B136&gt;1,Feuil2!H147,"")</f>
        <v/>
      </c>
      <c r="T136" s="201" t="str">
        <f>IF(B136&gt;1,VLOOKUP(F136,Feuil2!$A$4:$F$11,4,0),"")</f>
        <v/>
      </c>
      <c r="U136" s="201" t="str">
        <f>IF(B136&gt;1,VLOOKUP(F136,Feuil2!$A$4:$F$11,2,0),"")</f>
        <v/>
      </c>
      <c r="V136" s="199" t="str">
        <f>IF(B136&gt;1,VLOOKUP(F136,Feuil2!$A$4:$F$11,5,0),"")</f>
        <v/>
      </c>
      <c r="W136" s="199" t="str">
        <f>IF(B136&gt;1,VLOOKUP(F136,Feuil2!$A$4:$F$11,6,0),"")</f>
        <v/>
      </c>
      <c r="X136" s="199" t="str">
        <f>IF(B136&gt;1,Feuil2!M147,"")</f>
        <v/>
      </c>
      <c r="Y136" s="199" t="str">
        <f>IF(B136&gt;0,VLOOKUP(P136,Feuil2!$K$16:$Q$21,7),"")</f>
        <v/>
      </c>
      <c r="Z136" s="199" t="str">
        <f>IF(B136&gt;1,Feuil2!N147,"")</f>
        <v/>
      </c>
      <c r="AA136" s="199" t="str">
        <f>IF(B136&gt;1,Feuil2!E147,"")</f>
        <v/>
      </c>
      <c r="AB136" s="199" t="str">
        <f>IF(B136&gt;1,Feuil2!O147,"")</f>
        <v/>
      </c>
      <c r="AC136" s="199"/>
      <c r="AD136" s="199"/>
      <c r="AE136" s="199"/>
      <c r="AF136" s="202"/>
      <c r="AG136" s="205"/>
      <c r="AH136" s="209"/>
      <c r="AI136" s="205"/>
      <c r="AJ136" s="206">
        <f>Feuil2!T147+IF(AC136&lt;&gt;"",INDEX(Feuil2!$W$16:$AS$23,MATCH(Feuil2!C147,Feuil2!$T$16:$T$23,0),MATCH(GENERAL!AC136,Feuil2!$W$14:$AS$14,0)),"0")*AD136</f>
        <v>0</v>
      </c>
      <c r="AK136" s="206">
        <f>'TOLE DE PROPRETEE'!W117</f>
        <v>0</v>
      </c>
      <c r="AL136" s="206">
        <f>'PROTECTION LATERAL'!W117</f>
        <v>0</v>
      </c>
      <c r="AM136" s="206">
        <f>SEPARATRICE!W117</f>
        <v>0</v>
      </c>
      <c r="AN136" s="206">
        <f t="shared" si="3"/>
        <v>0</v>
      </c>
      <c r="AO136" s="206"/>
      <c r="AP136" s="208"/>
      <c r="AS136" s="200"/>
      <c r="AT136" s="200"/>
      <c r="AU136" s="200"/>
      <c r="AV136" s="200"/>
    </row>
    <row r="137" spans="2:48" s="124" customFormat="1" x14ac:dyDescent="0.3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 t="str">
        <f t="shared" si="2"/>
        <v/>
      </c>
      <c r="O137" s="201" t="str">
        <f>IF(B137&gt;1,Feuil2!K148,"")</f>
        <v/>
      </c>
      <c r="P137" s="201" t="str">
        <f>IF(B137&gt;1,Feuil2!J148,"")</f>
        <v/>
      </c>
      <c r="Q137" s="201" t="str">
        <f>IF(B137&gt;1,Feuil2!G148,"")</f>
        <v/>
      </c>
      <c r="R137" s="201" t="str">
        <f>IF(B137&gt;1,VLOOKUP(F137,Feuil2!$A$4:$F$11,3,0),"")</f>
        <v/>
      </c>
      <c r="S137" s="201" t="str">
        <f>IF(B137&gt;1,Feuil2!H148,"")</f>
        <v/>
      </c>
      <c r="T137" s="201" t="str">
        <f>IF(B137&gt;1,VLOOKUP(F137,Feuil2!$A$4:$F$11,4,0),"")</f>
        <v/>
      </c>
      <c r="U137" s="201" t="str">
        <f>IF(B137&gt;1,VLOOKUP(F137,Feuil2!$A$4:$F$11,2,0),"")</f>
        <v/>
      </c>
      <c r="V137" s="199" t="str">
        <f>IF(B137&gt;1,VLOOKUP(F137,Feuil2!$A$4:$F$11,5,0),"")</f>
        <v/>
      </c>
      <c r="W137" s="199" t="str">
        <f>IF(B137&gt;1,VLOOKUP(F137,Feuil2!$A$4:$F$11,6,0),"")</f>
        <v/>
      </c>
      <c r="X137" s="199" t="str">
        <f>IF(B137&gt;1,Feuil2!M148,"")</f>
        <v/>
      </c>
      <c r="Y137" s="199" t="str">
        <f>IF(B137&gt;0,VLOOKUP(P137,Feuil2!$K$16:$Q$21,7),"")</f>
        <v/>
      </c>
      <c r="Z137" s="199" t="str">
        <f>IF(B137&gt;1,Feuil2!N148,"")</f>
        <v/>
      </c>
      <c r="AA137" s="199" t="str">
        <f>IF(B137&gt;1,Feuil2!E148,"")</f>
        <v/>
      </c>
      <c r="AB137" s="199" t="str">
        <f>IF(B137&gt;1,Feuil2!O148,"")</f>
        <v/>
      </c>
      <c r="AC137" s="199"/>
      <c r="AD137" s="199"/>
      <c r="AE137" s="199"/>
      <c r="AF137" s="202"/>
      <c r="AG137" s="205"/>
      <c r="AH137" s="209"/>
      <c r="AI137" s="205"/>
      <c r="AJ137" s="206">
        <f>Feuil2!T148+IF(AC137&lt;&gt;"",INDEX(Feuil2!$W$16:$AS$23,MATCH(Feuil2!C148,Feuil2!$T$16:$T$23,0),MATCH(GENERAL!AC137,Feuil2!$W$14:$AS$14,0)),"0")*AD137</f>
        <v>0</v>
      </c>
      <c r="AK137" s="206">
        <f>'TOLE DE PROPRETEE'!W118</f>
        <v>0</v>
      </c>
      <c r="AL137" s="206">
        <f>'PROTECTION LATERAL'!W118</f>
        <v>0</v>
      </c>
      <c r="AM137" s="206">
        <f>SEPARATRICE!W118</f>
        <v>0</v>
      </c>
      <c r="AN137" s="206">
        <f t="shared" si="3"/>
        <v>0</v>
      </c>
      <c r="AO137" s="206"/>
      <c r="AP137" s="208"/>
      <c r="AS137" s="200"/>
      <c r="AT137" s="200"/>
      <c r="AU137" s="200"/>
      <c r="AV137" s="200"/>
    </row>
    <row r="138" spans="2:48" s="124" customFormat="1" x14ac:dyDescent="0.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 t="str">
        <f t="shared" si="2"/>
        <v/>
      </c>
      <c r="O138" s="201" t="str">
        <f>IF(B138&gt;1,Feuil2!K149,"")</f>
        <v/>
      </c>
      <c r="P138" s="201" t="str">
        <f>IF(B138&gt;1,Feuil2!J149,"")</f>
        <v/>
      </c>
      <c r="Q138" s="201" t="str">
        <f>IF(B138&gt;1,Feuil2!G149,"")</f>
        <v/>
      </c>
      <c r="R138" s="201" t="str">
        <f>IF(B138&gt;1,VLOOKUP(F138,Feuil2!$A$4:$F$11,3,0),"")</f>
        <v/>
      </c>
      <c r="S138" s="201" t="str">
        <f>IF(B138&gt;1,Feuil2!H149,"")</f>
        <v/>
      </c>
      <c r="T138" s="201" t="str">
        <f>IF(B138&gt;1,VLOOKUP(F138,Feuil2!$A$4:$F$11,4,0),"")</f>
        <v/>
      </c>
      <c r="U138" s="201" t="str">
        <f>IF(B138&gt;1,VLOOKUP(F138,Feuil2!$A$4:$F$11,2,0),"")</f>
        <v/>
      </c>
      <c r="V138" s="199" t="str">
        <f>IF(B138&gt;1,VLOOKUP(F138,Feuil2!$A$4:$F$11,5,0),"")</f>
        <v/>
      </c>
      <c r="W138" s="199" t="str">
        <f>IF(B138&gt;1,VLOOKUP(F138,Feuil2!$A$4:$F$11,6,0),"")</f>
        <v/>
      </c>
      <c r="X138" s="199" t="str">
        <f>IF(B138&gt;1,Feuil2!M149,"")</f>
        <v/>
      </c>
      <c r="Y138" s="199" t="str">
        <f>IF(B138&gt;0,VLOOKUP(P138,Feuil2!$K$16:$Q$21,7),"")</f>
        <v/>
      </c>
      <c r="Z138" s="199" t="str">
        <f>IF(B138&gt;1,Feuil2!N149,"")</f>
        <v/>
      </c>
      <c r="AA138" s="199" t="str">
        <f>IF(B138&gt;1,Feuil2!E149,"")</f>
        <v/>
      </c>
      <c r="AB138" s="199" t="str">
        <f>IF(B138&gt;1,Feuil2!O149,"")</f>
        <v/>
      </c>
      <c r="AC138" s="199"/>
      <c r="AD138" s="199"/>
      <c r="AE138" s="199"/>
      <c r="AF138" s="202"/>
      <c r="AG138" s="205"/>
      <c r="AH138" s="209"/>
      <c r="AI138" s="205"/>
      <c r="AJ138" s="206">
        <f>Feuil2!T149+IF(AC138&lt;&gt;"",INDEX(Feuil2!$W$16:$AS$23,MATCH(Feuil2!C149,Feuil2!$T$16:$T$23,0),MATCH(GENERAL!AC138,Feuil2!$W$14:$AS$14,0)),"0")*AD138</f>
        <v>0</v>
      </c>
      <c r="AK138" s="206">
        <f>'TOLE DE PROPRETEE'!W119</f>
        <v>0</v>
      </c>
      <c r="AL138" s="206">
        <f>'PROTECTION LATERAL'!W119</f>
        <v>0</v>
      </c>
      <c r="AM138" s="206">
        <f>SEPARATRICE!W119</f>
        <v>0</v>
      </c>
      <c r="AN138" s="206">
        <f t="shared" si="3"/>
        <v>0</v>
      </c>
      <c r="AO138" s="206"/>
      <c r="AP138" s="208"/>
      <c r="AS138" s="200"/>
      <c r="AT138" s="200"/>
      <c r="AU138" s="200"/>
      <c r="AV138" s="200"/>
    </row>
    <row r="139" spans="2:48" s="124" customFormat="1" x14ac:dyDescent="0.3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 t="str">
        <f t="shared" si="2"/>
        <v/>
      </c>
      <c r="O139" s="201" t="str">
        <f>IF(B139&gt;1,Feuil2!K150,"")</f>
        <v/>
      </c>
      <c r="P139" s="201" t="str">
        <f>IF(B139&gt;1,Feuil2!J150,"")</f>
        <v/>
      </c>
      <c r="Q139" s="201" t="str">
        <f>IF(B139&gt;1,Feuil2!G150,"")</f>
        <v/>
      </c>
      <c r="R139" s="201" t="str">
        <f>IF(B139&gt;1,VLOOKUP(F139,Feuil2!$A$4:$F$11,3,0),"")</f>
        <v/>
      </c>
      <c r="S139" s="201" t="str">
        <f>IF(B139&gt;1,Feuil2!H150,"")</f>
        <v/>
      </c>
      <c r="T139" s="201" t="str">
        <f>IF(B139&gt;1,VLOOKUP(F139,Feuil2!$A$4:$F$11,4,0),"")</f>
        <v/>
      </c>
      <c r="U139" s="201" t="str">
        <f>IF(B139&gt;1,VLOOKUP(F139,Feuil2!$A$4:$F$11,2,0),"")</f>
        <v/>
      </c>
      <c r="V139" s="199" t="str">
        <f>IF(B139&gt;1,VLOOKUP(F139,Feuil2!$A$4:$F$11,5,0),"")</f>
        <v/>
      </c>
      <c r="W139" s="199" t="str">
        <f>IF(B139&gt;1,VLOOKUP(F139,Feuil2!$A$4:$F$11,6,0),"")</f>
        <v/>
      </c>
      <c r="X139" s="199" t="str">
        <f>IF(B139&gt;1,Feuil2!M150,"")</f>
        <v/>
      </c>
      <c r="Y139" s="199" t="str">
        <f>IF(B139&gt;0,VLOOKUP(P139,Feuil2!$K$16:$Q$21,7),"")</f>
        <v/>
      </c>
      <c r="Z139" s="199" t="str">
        <f>IF(B139&gt;1,Feuil2!N150,"")</f>
        <v/>
      </c>
      <c r="AA139" s="199" t="str">
        <f>IF(B139&gt;1,Feuil2!E150,"")</f>
        <v/>
      </c>
      <c r="AB139" s="199" t="str">
        <f>IF(B139&gt;1,Feuil2!O150,"")</f>
        <v/>
      </c>
      <c r="AC139" s="199"/>
      <c r="AD139" s="199"/>
      <c r="AE139" s="199"/>
      <c r="AF139" s="202"/>
      <c r="AG139" s="205"/>
      <c r="AH139" s="209"/>
      <c r="AI139" s="205"/>
      <c r="AJ139" s="206">
        <f>Feuil2!T150+IF(AC139&lt;&gt;"",INDEX(Feuil2!$W$16:$AS$23,MATCH(Feuil2!C150,Feuil2!$T$16:$T$23,0),MATCH(GENERAL!AC139,Feuil2!$W$14:$AS$14,0)),"0")*AD139</f>
        <v>0</v>
      </c>
      <c r="AK139" s="206">
        <f>'TOLE DE PROPRETEE'!W120</f>
        <v>0</v>
      </c>
      <c r="AL139" s="206">
        <f>'PROTECTION LATERAL'!W120</f>
        <v>0</v>
      </c>
      <c r="AM139" s="206">
        <f>SEPARATRICE!W120</f>
        <v>0</v>
      </c>
      <c r="AN139" s="206">
        <f t="shared" si="3"/>
        <v>0</v>
      </c>
      <c r="AO139" s="206"/>
      <c r="AP139" s="208"/>
      <c r="AS139" s="200"/>
      <c r="AT139" s="200"/>
      <c r="AU139" s="200"/>
      <c r="AV139" s="200"/>
    </row>
    <row r="140" spans="2:48" s="124" customFormat="1" x14ac:dyDescent="0.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 t="str">
        <f t="shared" si="2"/>
        <v/>
      </c>
      <c r="O140" s="201" t="str">
        <f>IF(B140&gt;1,Feuil2!K151,"")</f>
        <v/>
      </c>
      <c r="P140" s="201" t="str">
        <f>IF(B140&gt;1,Feuil2!J151,"")</f>
        <v/>
      </c>
      <c r="Q140" s="201" t="str">
        <f>IF(B140&gt;1,Feuil2!G151,"")</f>
        <v/>
      </c>
      <c r="R140" s="201" t="str">
        <f>IF(B140&gt;1,VLOOKUP(F140,Feuil2!$A$4:$F$11,3,0),"")</f>
        <v/>
      </c>
      <c r="S140" s="201" t="str">
        <f>IF(B140&gt;1,Feuil2!H151,"")</f>
        <v/>
      </c>
      <c r="T140" s="201" t="str">
        <f>IF(B140&gt;1,VLOOKUP(F140,Feuil2!$A$4:$F$11,4,0),"")</f>
        <v/>
      </c>
      <c r="U140" s="201" t="str">
        <f>IF(B140&gt;1,VLOOKUP(F140,Feuil2!$A$4:$F$11,2,0),"")</f>
        <v/>
      </c>
      <c r="V140" s="199" t="str">
        <f>IF(B140&gt;1,VLOOKUP(F140,Feuil2!$A$4:$F$11,5,0),"")</f>
        <v/>
      </c>
      <c r="W140" s="199" t="str">
        <f>IF(B140&gt;1,VLOOKUP(F140,Feuil2!$A$4:$F$11,6,0),"")</f>
        <v/>
      </c>
      <c r="X140" s="199" t="str">
        <f>IF(B140&gt;1,Feuil2!M151,"")</f>
        <v/>
      </c>
      <c r="Y140" s="199" t="str">
        <f>IF(B140&gt;0,VLOOKUP(P140,Feuil2!$K$16:$Q$21,7),"")</f>
        <v/>
      </c>
      <c r="Z140" s="199" t="str">
        <f>IF(B140&gt;1,Feuil2!N151,"")</f>
        <v/>
      </c>
      <c r="AA140" s="199" t="str">
        <f>IF(B140&gt;1,Feuil2!E151,"")</f>
        <v/>
      </c>
      <c r="AB140" s="199" t="str">
        <f>IF(B140&gt;1,Feuil2!O151,"")</f>
        <v/>
      </c>
      <c r="AC140" s="199"/>
      <c r="AD140" s="199"/>
      <c r="AE140" s="199"/>
      <c r="AF140" s="202"/>
      <c r="AG140" s="205"/>
      <c r="AH140" s="209"/>
      <c r="AI140" s="205"/>
      <c r="AJ140" s="206">
        <f>Feuil2!T151+IF(AC140&lt;&gt;"",INDEX(Feuil2!$W$16:$AS$23,MATCH(Feuil2!C151,Feuil2!$T$16:$T$23,0),MATCH(GENERAL!AC140,Feuil2!$W$14:$AS$14,0)),"0")*AD140</f>
        <v>0</v>
      </c>
      <c r="AK140" s="206">
        <f>'TOLE DE PROPRETEE'!W121</f>
        <v>0</v>
      </c>
      <c r="AL140" s="206">
        <f>'PROTECTION LATERAL'!W121</f>
        <v>0</v>
      </c>
      <c r="AM140" s="206">
        <f>SEPARATRICE!W121</f>
        <v>0</v>
      </c>
      <c r="AN140" s="206">
        <f t="shared" si="3"/>
        <v>0</v>
      </c>
      <c r="AO140" s="206"/>
      <c r="AP140" s="208"/>
      <c r="AS140" s="200"/>
      <c r="AT140" s="200"/>
      <c r="AU140" s="200"/>
      <c r="AV140" s="200"/>
    </row>
    <row r="141" spans="2:48" s="124" customFormat="1" x14ac:dyDescent="0.3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 t="str">
        <f t="shared" si="2"/>
        <v/>
      </c>
      <c r="O141" s="201" t="str">
        <f>IF(B141&gt;1,Feuil2!K152,"")</f>
        <v/>
      </c>
      <c r="P141" s="201" t="str">
        <f>IF(B141&gt;1,Feuil2!J152,"")</f>
        <v/>
      </c>
      <c r="Q141" s="201" t="str">
        <f>IF(B141&gt;1,Feuil2!G152,"")</f>
        <v/>
      </c>
      <c r="R141" s="201" t="str">
        <f>IF(B141&gt;1,VLOOKUP(F141,Feuil2!$A$4:$F$11,3,0),"")</f>
        <v/>
      </c>
      <c r="S141" s="201" t="str">
        <f>IF(B141&gt;1,Feuil2!H152,"")</f>
        <v/>
      </c>
      <c r="T141" s="201" t="str">
        <f>IF(B141&gt;1,VLOOKUP(F141,Feuil2!$A$4:$F$11,4,0),"")</f>
        <v/>
      </c>
      <c r="U141" s="201" t="str">
        <f>IF(B141&gt;1,VLOOKUP(F141,Feuil2!$A$4:$F$11,2,0),"")</f>
        <v/>
      </c>
      <c r="V141" s="199" t="str">
        <f>IF(B141&gt;1,VLOOKUP(F141,Feuil2!$A$4:$F$11,5,0),"")</f>
        <v/>
      </c>
      <c r="W141" s="199" t="str">
        <f>IF(B141&gt;1,VLOOKUP(F141,Feuil2!$A$4:$F$11,6,0),"")</f>
        <v/>
      </c>
      <c r="X141" s="199" t="str">
        <f>IF(B141&gt;1,Feuil2!M152,"")</f>
        <v/>
      </c>
      <c r="Y141" s="199" t="str">
        <f>IF(B141&gt;0,VLOOKUP(P141,Feuil2!$K$16:$Q$21,7),"")</f>
        <v/>
      </c>
      <c r="Z141" s="199" t="str">
        <f>IF(B141&gt;1,Feuil2!N152,"")</f>
        <v/>
      </c>
      <c r="AA141" s="199" t="str">
        <f>IF(B141&gt;1,Feuil2!E152,"")</f>
        <v/>
      </c>
      <c r="AB141" s="199" t="str">
        <f>IF(B141&gt;1,Feuil2!O152,"")</f>
        <v/>
      </c>
      <c r="AC141" s="199"/>
      <c r="AD141" s="199"/>
      <c r="AE141" s="199"/>
      <c r="AF141" s="202"/>
      <c r="AG141" s="205"/>
      <c r="AH141" s="209"/>
      <c r="AI141" s="205"/>
      <c r="AJ141" s="206">
        <f>Feuil2!T152+IF(AC141&lt;&gt;"",INDEX(Feuil2!$W$16:$AS$23,MATCH(Feuil2!C152,Feuil2!$T$16:$T$23,0),MATCH(GENERAL!AC141,Feuil2!$W$14:$AS$14,0)),"0")*AD141</f>
        <v>0</v>
      </c>
      <c r="AK141" s="206">
        <f>'TOLE DE PROPRETEE'!W122</f>
        <v>0</v>
      </c>
      <c r="AL141" s="206">
        <f>'PROTECTION LATERAL'!W122</f>
        <v>0</v>
      </c>
      <c r="AM141" s="206">
        <f>SEPARATRICE!W122</f>
        <v>0</v>
      </c>
      <c r="AN141" s="206">
        <f t="shared" si="3"/>
        <v>0</v>
      </c>
      <c r="AO141" s="206"/>
      <c r="AP141" s="208"/>
      <c r="AS141" s="200"/>
      <c r="AT141" s="200"/>
      <c r="AU141" s="200"/>
      <c r="AV141" s="200"/>
    </row>
    <row r="142" spans="2:48" s="124" customFormat="1" x14ac:dyDescent="0.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 t="str">
        <f t="shared" si="2"/>
        <v/>
      </c>
      <c r="O142" s="201" t="str">
        <f>IF(B142&gt;1,Feuil2!K153,"")</f>
        <v/>
      </c>
      <c r="P142" s="201" t="str">
        <f>IF(B142&gt;1,Feuil2!J153,"")</f>
        <v/>
      </c>
      <c r="Q142" s="201" t="str">
        <f>IF(B142&gt;1,Feuil2!G153,"")</f>
        <v/>
      </c>
      <c r="R142" s="201" t="str">
        <f>IF(B142&gt;1,VLOOKUP(F142,Feuil2!$A$4:$F$11,3,0),"")</f>
        <v/>
      </c>
      <c r="S142" s="201" t="str">
        <f>IF(B142&gt;1,Feuil2!H153,"")</f>
        <v/>
      </c>
      <c r="T142" s="201" t="str">
        <f>IF(B142&gt;1,VLOOKUP(F142,Feuil2!$A$4:$F$11,4,0),"")</f>
        <v/>
      </c>
      <c r="U142" s="201" t="str">
        <f>IF(B142&gt;1,VLOOKUP(F142,Feuil2!$A$4:$F$11,2,0),"")</f>
        <v/>
      </c>
      <c r="V142" s="199" t="str">
        <f>IF(B142&gt;1,VLOOKUP(F142,Feuil2!$A$4:$F$11,5,0),"")</f>
        <v/>
      </c>
      <c r="W142" s="199" t="str">
        <f>IF(B142&gt;1,VLOOKUP(F142,Feuil2!$A$4:$F$11,6,0),"")</f>
        <v/>
      </c>
      <c r="X142" s="199" t="str">
        <f>IF(B142&gt;1,Feuil2!M153,"")</f>
        <v/>
      </c>
      <c r="Y142" s="199" t="str">
        <f>IF(B142&gt;0,VLOOKUP(P142,Feuil2!$K$16:$Q$21,7),"")</f>
        <v/>
      </c>
      <c r="Z142" s="199" t="str">
        <f>IF(B142&gt;1,Feuil2!N153,"")</f>
        <v/>
      </c>
      <c r="AA142" s="199" t="str">
        <f>IF(B142&gt;1,Feuil2!E153,"")</f>
        <v/>
      </c>
      <c r="AB142" s="199" t="str">
        <f>IF(B142&gt;1,Feuil2!O153,"")</f>
        <v/>
      </c>
      <c r="AC142" s="199"/>
      <c r="AD142" s="199"/>
      <c r="AE142" s="199"/>
      <c r="AF142" s="202"/>
      <c r="AG142" s="205"/>
      <c r="AH142" s="209"/>
      <c r="AI142" s="205"/>
      <c r="AJ142" s="206">
        <f>Feuil2!T153+IF(AC142&lt;&gt;"",INDEX(Feuil2!$W$16:$AS$23,MATCH(Feuil2!C153,Feuil2!$T$16:$T$23,0),MATCH(GENERAL!AC142,Feuil2!$W$14:$AS$14,0)),"0")*AD142</f>
        <v>0</v>
      </c>
      <c r="AK142" s="206">
        <f>'TOLE DE PROPRETEE'!W123</f>
        <v>0</v>
      </c>
      <c r="AL142" s="206">
        <f>'PROTECTION LATERAL'!W123</f>
        <v>0</v>
      </c>
      <c r="AM142" s="206">
        <f>SEPARATRICE!W123</f>
        <v>0</v>
      </c>
      <c r="AN142" s="206">
        <f t="shared" si="3"/>
        <v>0</v>
      </c>
      <c r="AO142" s="206"/>
      <c r="AP142" s="208"/>
      <c r="AS142" s="200"/>
      <c r="AT142" s="200"/>
      <c r="AU142" s="200"/>
      <c r="AV142" s="200"/>
    </row>
    <row r="143" spans="2:48" s="124" customFormat="1" x14ac:dyDescent="0.3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 t="str">
        <f t="shared" si="2"/>
        <v/>
      </c>
      <c r="O143" s="201" t="str">
        <f>IF(B143&gt;1,Feuil2!K154,"")</f>
        <v/>
      </c>
      <c r="P143" s="201" t="str">
        <f>IF(B143&gt;1,Feuil2!J154,"")</f>
        <v/>
      </c>
      <c r="Q143" s="201" t="str">
        <f>IF(B143&gt;1,Feuil2!G154,"")</f>
        <v/>
      </c>
      <c r="R143" s="201" t="str">
        <f>IF(B143&gt;1,VLOOKUP(F143,Feuil2!$A$4:$F$11,3,0),"")</f>
        <v/>
      </c>
      <c r="S143" s="201" t="str">
        <f>IF(B143&gt;1,Feuil2!H154,"")</f>
        <v/>
      </c>
      <c r="T143" s="201" t="str">
        <f>IF(B143&gt;1,VLOOKUP(F143,Feuil2!$A$4:$F$11,4,0),"")</f>
        <v/>
      </c>
      <c r="U143" s="201" t="str">
        <f>IF(B143&gt;1,VLOOKUP(F143,Feuil2!$A$4:$F$11,2,0),"")</f>
        <v/>
      </c>
      <c r="V143" s="199" t="str">
        <f>IF(B143&gt;1,VLOOKUP(F143,Feuil2!$A$4:$F$11,5,0),"")</f>
        <v/>
      </c>
      <c r="W143" s="199" t="str">
        <f>IF(B143&gt;1,VLOOKUP(F143,Feuil2!$A$4:$F$11,6,0),"")</f>
        <v/>
      </c>
      <c r="X143" s="199" t="str">
        <f>IF(B143&gt;1,Feuil2!M154,"")</f>
        <v/>
      </c>
      <c r="Y143" s="199" t="str">
        <f>IF(B143&gt;0,VLOOKUP(P143,Feuil2!$K$16:$Q$21,7),"")</f>
        <v/>
      </c>
      <c r="Z143" s="199" t="str">
        <f>IF(B143&gt;1,Feuil2!N154,"")</f>
        <v/>
      </c>
      <c r="AA143" s="199" t="str">
        <f>IF(B143&gt;1,Feuil2!E154,"")</f>
        <v/>
      </c>
      <c r="AB143" s="199" t="str">
        <f>IF(B143&gt;1,Feuil2!O154,"")</f>
        <v/>
      </c>
      <c r="AC143" s="199"/>
      <c r="AD143" s="199"/>
      <c r="AE143" s="199"/>
      <c r="AF143" s="202"/>
      <c r="AG143" s="205"/>
      <c r="AH143" s="209"/>
      <c r="AI143" s="205"/>
      <c r="AJ143" s="206">
        <f>Feuil2!T154+IF(AC143&lt;&gt;"",INDEX(Feuil2!$W$16:$AS$23,MATCH(Feuil2!C154,Feuil2!$T$16:$T$23,0),MATCH(GENERAL!AC143,Feuil2!$W$14:$AS$14,0)),"0")*AD143</f>
        <v>0</v>
      </c>
      <c r="AK143" s="206">
        <f>'TOLE DE PROPRETEE'!W124</f>
        <v>0</v>
      </c>
      <c r="AL143" s="206">
        <f>'PROTECTION LATERAL'!W124</f>
        <v>0</v>
      </c>
      <c r="AM143" s="206">
        <f>SEPARATRICE!W124</f>
        <v>0</v>
      </c>
      <c r="AN143" s="206">
        <f t="shared" si="3"/>
        <v>0</v>
      </c>
      <c r="AO143" s="206"/>
      <c r="AP143" s="208"/>
      <c r="AS143" s="200"/>
      <c r="AT143" s="200"/>
      <c r="AU143" s="200"/>
      <c r="AV143" s="200"/>
    </row>
    <row r="144" spans="2:48" s="124" customFormat="1" x14ac:dyDescent="0.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 t="str">
        <f t="shared" si="2"/>
        <v/>
      </c>
      <c r="O144" s="201" t="str">
        <f>IF(B144&gt;1,Feuil2!K155,"")</f>
        <v/>
      </c>
      <c r="P144" s="201" t="str">
        <f>IF(B144&gt;1,Feuil2!J155,"")</f>
        <v/>
      </c>
      <c r="Q144" s="201" t="str">
        <f>IF(B144&gt;1,Feuil2!G155,"")</f>
        <v/>
      </c>
      <c r="R144" s="201" t="str">
        <f>IF(B144&gt;1,VLOOKUP(F144,Feuil2!$A$4:$F$11,3,0),"")</f>
        <v/>
      </c>
      <c r="S144" s="201" t="str">
        <f>IF(B144&gt;1,Feuil2!H155,"")</f>
        <v/>
      </c>
      <c r="T144" s="201" t="str">
        <f>IF(B144&gt;1,VLOOKUP(F144,Feuil2!$A$4:$F$11,4,0),"")</f>
        <v/>
      </c>
      <c r="U144" s="201" t="str">
        <f>IF(B144&gt;1,VLOOKUP(F144,Feuil2!$A$4:$F$11,2,0),"")</f>
        <v/>
      </c>
      <c r="V144" s="199" t="str">
        <f>IF(B144&gt;1,VLOOKUP(F144,Feuil2!$A$4:$F$11,5,0),"")</f>
        <v/>
      </c>
      <c r="W144" s="199" t="str">
        <f>IF(B144&gt;1,VLOOKUP(F144,Feuil2!$A$4:$F$11,6,0),"")</f>
        <v/>
      </c>
      <c r="X144" s="199" t="str">
        <f>IF(B144&gt;1,Feuil2!M155,"")</f>
        <v/>
      </c>
      <c r="Y144" s="199" t="str">
        <f>IF(B144&gt;0,VLOOKUP(P144,Feuil2!$K$16:$Q$21,7),"")</f>
        <v/>
      </c>
      <c r="Z144" s="199" t="str">
        <f>IF(B144&gt;1,Feuil2!N155,"")</f>
        <v/>
      </c>
      <c r="AA144" s="199" t="str">
        <f>IF(B144&gt;1,Feuil2!E155,"")</f>
        <v/>
      </c>
      <c r="AB144" s="199" t="str">
        <f>IF(B144&gt;1,Feuil2!O155,"")</f>
        <v/>
      </c>
      <c r="AC144" s="199"/>
      <c r="AD144" s="199"/>
      <c r="AE144" s="199"/>
      <c r="AF144" s="202"/>
      <c r="AG144" s="205"/>
      <c r="AH144" s="209"/>
      <c r="AI144" s="205"/>
      <c r="AJ144" s="206">
        <f>Feuil2!T155+IF(AC144&lt;&gt;"",INDEX(Feuil2!$W$16:$AS$23,MATCH(Feuil2!C155,Feuil2!$T$16:$T$23,0),MATCH(GENERAL!AC144,Feuil2!$W$14:$AS$14,0)),"0")*AD144</f>
        <v>0</v>
      </c>
      <c r="AK144" s="206">
        <f>'TOLE DE PROPRETEE'!W125</f>
        <v>0</v>
      </c>
      <c r="AL144" s="206">
        <f>'PROTECTION LATERAL'!W125</f>
        <v>0</v>
      </c>
      <c r="AM144" s="206">
        <f>SEPARATRICE!W125</f>
        <v>0</v>
      </c>
      <c r="AN144" s="206">
        <f t="shared" si="3"/>
        <v>0</v>
      </c>
      <c r="AO144" s="206"/>
      <c r="AP144" s="208"/>
      <c r="AS144" s="200"/>
      <c r="AT144" s="200"/>
      <c r="AU144" s="200"/>
      <c r="AV144" s="200"/>
    </row>
    <row r="145" spans="2:48" s="124" customFormat="1" x14ac:dyDescent="0.3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 t="str">
        <f t="shared" si="2"/>
        <v/>
      </c>
      <c r="O145" s="201" t="str">
        <f>IF(B145&gt;1,Feuil2!K156,"")</f>
        <v/>
      </c>
      <c r="P145" s="201" t="str">
        <f>IF(B145&gt;1,Feuil2!J156,"")</f>
        <v/>
      </c>
      <c r="Q145" s="201" t="str">
        <f>IF(B145&gt;1,Feuil2!G156,"")</f>
        <v/>
      </c>
      <c r="R145" s="201" t="str">
        <f>IF(B145&gt;1,VLOOKUP(F145,Feuil2!$A$4:$F$11,3,0),"")</f>
        <v/>
      </c>
      <c r="S145" s="201" t="str">
        <f>IF(B145&gt;1,Feuil2!H156,"")</f>
        <v/>
      </c>
      <c r="T145" s="201" t="str">
        <f>IF(B145&gt;1,VLOOKUP(F145,Feuil2!$A$4:$F$11,4,0),"")</f>
        <v/>
      </c>
      <c r="U145" s="201" t="str">
        <f>IF(B145&gt;1,VLOOKUP(F145,Feuil2!$A$4:$F$11,2,0),"")</f>
        <v/>
      </c>
      <c r="V145" s="199" t="str">
        <f>IF(B145&gt;1,VLOOKUP(F145,Feuil2!$A$4:$F$11,5,0),"")</f>
        <v/>
      </c>
      <c r="W145" s="199" t="str">
        <f>IF(B145&gt;1,VLOOKUP(F145,Feuil2!$A$4:$F$11,6,0),"")</f>
        <v/>
      </c>
      <c r="X145" s="199" t="str">
        <f>IF(B145&gt;1,Feuil2!M156,"")</f>
        <v/>
      </c>
      <c r="Y145" s="199" t="str">
        <f>IF(B145&gt;0,VLOOKUP(P145,Feuil2!$K$16:$Q$21,7),"")</f>
        <v/>
      </c>
      <c r="Z145" s="199" t="str">
        <f>IF(B145&gt;1,Feuil2!N156,"")</f>
        <v/>
      </c>
      <c r="AA145" s="199" t="str">
        <f>IF(B145&gt;1,Feuil2!E156,"")</f>
        <v/>
      </c>
      <c r="AB145" s="199" t="str">
        <f>IF(B145&gt;1,Feuil2!O156,"")</f>
        <v/>
      </c>
      <c r="AC145" s="199"/>
      <c r="AD145" s="199"/>
      <c r="AE145" s="199"/>
      <c r="AF145" s="202"/>
      <c r="AG145" s="205"/>
      <c r="AH145" s="209"/>
      <c r="AI145" s="205"/>
      <c r="AJ145" s="206">
        <f>Feuil2!T156+IF(AC145&lt;&gt;"",INDEX(Feuil2!$W$16:$AS$23,MATCH(Feuil2!C156,Feuil2!$T$16:$T$23,0),MATCH(GENERAL!AC145,Feuil2!$W$14:$AS$14,0)),"0")*AD145</f>
        <v>0</v>
      </c>
      <c r="AK145" s="206">
        <f>'TOLE DE PROPRETEE'!W126</f>
        <v>0</v>
      </c>
      <c r="AL145" s="206">
        <f>'PROTECTION LATERAL'!W126</f>
        <v>0</v>
      </c>
      <c r="AM145" s="206">
        <f>SEPARATRICE!W126</f>
        <v>0</v>
      </c>
      <c r="AN145" s="206">
        <f t="shared" si="3"/>
        <v>0</v>
      </c>
      <c r="AO145" s="206"/>
      <c r="AP145" s="208"/>
      <c r="AS145" s="200"/>
      <c r="AT145" s="200"/>
      <c r="AU145" s="200"/>
      <c r="AV145" s="200"/>
    </row>
    <row r="146" spans="2:48" s="124" customFormat="1" x14ac:dyDescent="0.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 t="str">
        <f t="shared" si="2"/>
        <v/>
      </c>
      <c r="O146" s="201" t="str">
        <f>IF(B146&gt;1,Feuil2!K157,"")</f>
        <v/>
      </c>
      <c r="P146" s="201" t="str">
        <f>IF(B146&gt;1,Feuil2!J157,"")</f>
        <v/>
      </c>
      <c r="Q146" s="201" t="str">
        <f>IF(B146&gt;1,Feuil2!G157,"")</f>
        <v/>
      </c>
      <c r="R146" s="201" t="str">
        <f>IF(B146&gt;1,VLOOKUP(F146,Feuil2!$A$4:$F$11,3,0),"")</f>
        <v/>
      </c>
      <c r="S146" s="201" t="str">
        <f>IF(B146&gt;1,Feuil2!H157,"")</f>
        <v/>
      </c>
      <c r="T146" s="201" t="str">
        <f>IF(B146&gt;1,VLOOKUP(F146,Feuil2!$A$4:$F$11,4,0),"")</f>
        <v/>
      </c>
      <c r="U146" s="201" t="str">
        <f>IF(B146&gt;1,VLOOKUP(F146,Feuil2!$A$4:$F$11,2,0),"")</f>
        <v/>
      </c>
      <c r="V146" s="199" t="str">
        <f>IF(B146&gt;1,VLOOKUP(F146,Feuil2!$A$4:$F$11,5,0),"")</f>
        <v/>
      </c>
      <c r="W146" s="199" t="str">
        <f>IF(B146&gt;1,VLOOKUP(F146,Feuil2!$A$4:$F$11,6,0),"")</f>
        <v/>
      </c>
      <c r="X146" s="199" t="str">
        <f>IF(B146&gt;1,Feuil2!M157,"")</f>
        <v/>
      </c>
      <c r="Y146" s="199" t="str">
        <f>IF(B146&gt;0,VLOOKUP(P146,Feuil2!$K$16:$Q$21,7),"")</f>
        <v/>
      </c>
      <c r="Z146" s="199" t="str">
        <f>IF(B146&gt;1,Feuil2!N157,"")</f>
        <v/>
      </c>
      <c r="AA146" s="199" t="str">
        <f>IF(B146&gt;1,Feuil2!E157,"")</f>
        <v/>
      </c>
      <c r="AB146" s="199" t="str">
        <f>IF(B146&gt;1,Feuil2!O157,"")</f>
        <v/>
      </c>
      <c r="AC146" s="199"/>
      <c r="AD146" s="199"/>
      <c r="AE146" s="199"/>
      <c r="AF146" s="202"/>
      <c r="AG146" s="205"/>
      <c r="AH146" s="209"/>
      <c r="AI146" s="205"/>
      <c r="AJ146" s="206">
        <f>Feuil2!T157+IF(AC146&lt;&gt;"",INDEX(Feuil2!$W$16:$AS$23,MATCH(Feuil2!C157,Feuil2!$T$16:$T$23,0),MATCH(GENERAL!AC146,Feuil2!$W$14:$AS$14,0)),"0")*AD146</f>
        <v>0</v>
      </c>
      <c r="AK146" s="206">
        <f>'TOLE DE PROPRETEE'!W127</f>
        <v>0</v>
      </c>
      <c r="AL146" s="206">
        <f>'PROTECTION LATERAL'!W127</f>
        <v>0</v>
      </c>
      <c r="AM146" s="206">
        <f>SEPARATRICE!W127</f>
        <v>0</v>
      </c>
      <c r="AN146" s="206">
        <f t="shared" si="3"/>
        <v>0</v>
      </c>
      <c r="AO146" s="206"/>
      <c r="AP146" s="208"/>
      <c r="AS146" s="200"/>
      <c r="AT146" s="200"/>
      <c r="AU146" s="200"/>
      <c r="AV146" s="200"/>
    </row>
    <row r="147" spans="2:48" s="124" customFormat="1" x14ac:dyDescent="0.3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 t="str">
        <f t="shared" si="2"/>
        <v/>
      </c>
      <c r="O147" s="201" t="str">
        <f>IF(B147&gt;1,Feuil2!K158,"")</f>
        <v/>
      </c>
      <c r="P147" s="201" t="str">
        <f>IF(B147&gt;1,Feuil2!J158,"")</f>
        <v/>
      </c>
      <c r="Q147" s="201" t="str">
        <f>IF(B147&gt;1,Feuil2!G158,"")</f>
        <v/>
      </c>
      <c r="R147" s="201" t="str">
        <f>IF(B147&gt;1,VLOOKUP(F147,Feuil2!$A$4:$F$11,3,0),"")</f>
        <v/>
      </c>
      <c r="S147" s="201" t="str">
        <f>IF(B147&gt;1,Feuil2!H158,"")</f>
        <v/>
      </c>
      <c r="T147" s="201" t="str">
        <f>IF(B147&gt;1,VLOOKUP(F147,Feuil2!$A$4:$F$11,4,0),"")</f>
        <v/>
      </c>
      <c r="U147" s="201" t="str">
        <f>IF(B147&gt;1,VLOOKUP(F147,Feuil2!$A$4:$F$11,2,0),"")</f>
        <v/>
      </c>
      <c r="V147" s="199" t="str">
        <f>IF(B147&gt;1,VLOOKUP(F147,Feuil2!$A$4:$F$11,5,0),"")</f>
        <v/>
      </c>
      <c r="W147" s="199" t="str">
        <f>IF(B147&gt;1,VLOOKUP(F147,Feuil2!$A$4:$F$11,6,0),"")</f>
        <v/>
      </c>
      <c r="X147" s="199" t="str">
        <f>IF(B147&gt;1,Feuil2!M158,"")</f>
        <v/>
      </c>
      <c r="Y147" s="199" t="str">
        <f>IF(B147&gt;0,VLOOKUP(P147,Feuil2!$K$16:$Q$21,7),"")</f>
        <v/>
      </c>
      <c r="Z147" s="199" t="str">
        <f>IF(B147&gt;1,Feuil2!N158,"")</f>
        <v/>
      </c>
      <c r="AA147" s="199" t="str">
        <f>IF(B147&gt;1,Feuil2!E158,"")</f>
        <v/>
      </c>
      <c r="AB147" s="199" t="str">
        <f>IF(B147&gt;1,Feuil2!O158,"")</f>
        <v/>
      </c>
      <c r="AC147" s="199"/>
      <c r="AD147" s="199"/>
      <c r="AE147" s="199"/>
      <c r="AF147" s="202"/>
      <c r="AG147" s="205"/>
      <c r="AH147" s="209"/>
      <c r="AI147" s="205"/>
      <c r="AJ147" s="206">
        <f>Feuil2!T158+IF(AC147&lt;&gt;"",INDEX(Feuil2!$W$16:$AS$23,MATCH(Feuil2!C158,Feuil2!$T$16:$T$23,0),MATCH(GENERAL!AC147,Feuil2!$W$14:$AS$14,0)),"0")*AD147</f>
        <v>0</v>
      </c>
      <c r="AK147" s="206">
        <f>'TOLE DE PROPRETEE'!W128</f>
        <v>0</v>
      </c>
      <c r="AL147" s="206">
        <f>'PROTECTION LATERAL'!W128</f>
        <v>0</v>
      </c>
      <c r="AM147" s="206">
        <f>SEPARATRICE!W128</f>
        <v>0</v>
      </c>
      <c r="AN147" s="206">
        <f t="shared" si="3"/>
        <v>0</v>
      </c>
      <c r="AO147" s="206"/>
      <c r="AP147" s="208"/>
      <c r="AS147" s="200"/>
      <c r="AT147" s="200"/>
      <c r="AU147" s="200"/>
      <c r="AV147" s="200"/>
    </row>
    <row r="148" spans="2:48" s="124" customFormat="1" x14ac:dyDescent="0.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 t="str">
        <f t="shared" si="2"/>
        <v/>
      </c>
      <c r="O148" s="201" t="str">
        <f>IF(B148&gt;1,Feuil2!K159,"")</f>
        <v/>
      </c>
      <c r="P148" s="201" t="str">
        <f>IF(B148&gt;1,Feuil2!J159,"")</f>
        <v/>
      </c>
      <c r="Q148" s="201" t="str">
        <f>IF(B148&gt;1,Feuil2!G159,"")</f>
        <v/>
      </c>
      <c r="R148" s="201" t="str">
        <f>IF(B148&gt;1,VLOOKUP(F148,Feuil2!$A$4:$F$11,3,0),"")</f>
        <v/>
      </c>
      <c r="S148" s="201" t="str">
        <f>IF(B148&gt;1,Feuil2!H159,"")</f>
        <v/>
      </c>
      <c r="T148" s="201" t="str">
        <f>IF(B148&gt;1,VLOOKUP(F148,Feuil2!$A$4:$F$11,4,0),"")</f>
        <v/>
      </c>
      <c r="U148" s="201" t="str">
        <f>IF(B148&gt;1,VLOOKUP(F148,Feuil2!$A$4:$F$11,2,0),"")</f>
        <v/>
      </c>
      <c r="V148" s="199" t="str">
        <f>IF(B148&gt;1,VLOOKUP(F148,Feuil2!$A$4:$F$11,5,0),"")</f>
        <v/>
      </c>
      <c r="W148" s="199" t="str">
        <f>IF(B148&gt;1,VLOOKUP(F148,Feuil2!$A$4:$F$11,6,0),"")</f>
        <v/>
      </c>
      <c r="X148" s="199" t="str">
        <f>IF(B148&gt;1,Feuil2!M159,"")</f>
        <v/>
      </c>
      <c r="Y148" s="199" t="str">
        <f>IF(B148&gt;0,VLOOKUP(P148,Feuil2!$K$16:$Q$21,7),"")</f>
        <v/>
      </c>
      <c r="Z148" s="199" t="str">
        <f>IF(B148&gt;1,Feuil2!N159,"")</f>
        <v/>
      </c>
      <c r="AA148" s="199" t="str">
        <f>IF(B148&gt;1,Feuil2!E159,"")</f>
        <v/>
      </c>
      <c r="AB148" s="199" t="str">
        <f>IF(B148&gt;1,Feuil2!O159,"")</f>
        <v/>
      </c>
      <c r="AC148" s="199"/>
      <c r="AD148" s="199"/>
      <c r="AE148" s="199"/>
      <c r="AF148" s="202"/>
      <c r="AG148" s="205"/>
      <c r="AH148" s="209"/>
      <c r="AI148" s="205"/>
      <c r="AJ148" s="206">
        <f>Feuil2!T159+IF(AC148&lt;&gt;"",INDEX(Feuil2!$W$16:$AS$23,MATCH(Feuil2!C159,Feuil2!$T$16:$T$23,0),MATCH(GENERAL!AC148,Feuil2!$W$14:$AS$14,0)),"0")*AD148</f>
        <v>0</v>
      </c>
      <c r="AK148" s="206">
        <f>'TOLE DE PROPRETEE'!W129</f>
        <v>0</v>
      </c>
      <c r="AL148" s="206">
        <f>'PROTECTION LATERAL'!W129</f>
        <v>0</v>
      </c>
      <c r="AM148" s="206">
        <f>SEPARATRICE!W129</f>
        <v>0</v>
      </c>
      <c r="AN148" s="206">
        <f t="shared" si="3"/>
        <v>0</v>
      </c>
      <c r="AO148" s="206"/>
      <c r="AP148" s="208"/>
      <c r="AS148" s="200"/>
      <c r="AT148" s="200"/>
      <c r="AU148" s="200"/>
      <c r="AV148" s="200"/>
    </row>
    <row r="149" spans="2:48" s="124" customFormat="1" x14ac:dyDescent="0.3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 t="str">
        <f t="shared" si="2"/>
        <v/>
      </c>
      <c r="O149" s="201" t="str">
        <f>IF(B149&gt;1,Feuil2!K160,"")</f>
        <v/>
      </c>
      <c r="P149" s="201" t="str">
        <f>IF(B149&gt;1,Feuil2!J160,"")</f>
        <v/>
      </c>
      <c r="Q149" s="201" t="str">
        <f>IF(B149&gt;1,Feuil2!G160,"")</f>
        <v/>
      </c>
      <c r="R149" s="201" t="str">
        <f>IF(B149&gt;1,VLOOKUP(F149,Feuil2!$A$4:$F$11,3,0),"")</f>
        <v/>
      </c>
      <c r="S149" s="201" t="str">
        <f>IF(B149&gt;1,Feuil2!H160,"")</f>
        <v/>
      </c>
      <c r="T149" s="201" t="str">
        <f>IF(B149&gt;1,VLOOKUP(F149,Feuil2!$A$4:$F$11,4,0),"")</f>
        <v/>
      </c>
      <c r="U149" s="201" t="str">
        <f>IF(B149&gt;1,VLOOKUP(F149,Feuil2!$A$4:$F$11,2,0),"")</f>
        <v/>
      </c>
      <c r="V149" s="199" t="str">
        <f>IF(B149&gt;1,VLOOKUP(F149,Feuil2!$A$4:$F$11,5,0),"")</f>
        <v/>
      </c>
      <c r="W149" s="199" t="str">
        <f>IF(B149&gt;1,VLOOKUP(F149,Feuil2!$A$4:$F$11,6,0),"")</f>
        <v/>
      </c>
      <c r="X149" s="199" t="str">
        <f>IF(B149&gt;1,Feuil2!M160,"")</f>
        <v/>
      </c>
      <c r="Y149" s="199" t="str">
        <f>IF(B149&gt;0,VLOOKUP(P149,Feuil2!$K$16:$Q$21,7),"")</f>
        <v/>
      </c>
      <c r="Z149" s="199" t="str">
        <f>IF(B149&gt;1,Feuil2!N160,"")</f>
        <v/>
      </c>
      <c r="AA149" s="199" t="str">
        <f>IF(B149&gt;1,Feuil2!E160,"")</f>
        <v/>
      </c>
      <c r="AB149" s="199" t="str">
        <f>IF(B149&gt;1,Feuil2!O160,"")</f>
        <v/>
      </c>
      <c r="AC149" s="199"/>
      <c r="AD149" s="199"/>
      <c r="AE149" s="199"/>
      <c r="AF149" s="202"/>
      <c r="AG149" s="205"/>
      <c r="AH149" s="209"/>
      <c r="AI149" s="205"/>
      <c r="AJ149" s="206">
        <f>Feuil2!T160+IF(AC149&lt;&gt;"",INDEX(Feuil2!$W$16:$AS$23,MATCH(Feuil2!C160,Feuil2!$T$16:$T$23,0),MATCH(GENERAL!AC149,Feuil2!$W$14:$AS$14,0)),"0")*AD149</f>
        <v>0</v>
      </c>
      <c r="AK149" s="206">
        <f>'TOLE DE PROPRETEE'!W130</f>
        <v>0</v>
      </c>
      <c r="AL149" s="206">
        <f>'PROTECTION LATERAL'!W130</f>
        <v>0</v>
      </c>
      <c r="AM149" s="206">
        <f>SEPARATRICE!W130</f>
        <v>0</v>
      </c>
      <c r="AN149" s="206">
        <f t="shared" si="3"/>
        <v>0</v>
      </c>
      <c r="AO149" s="206"/>
      <c r="AP149" s="208"/>
      <c r="AS149" s="200"/>
      <c r="AT149" s="200"/>
      <c r="AU149" s="200"/>
      <c r="AV149" s="200"/>
    </row>
    <row r="150" spans="2:48" s="124" customFormat="1" x14ac:dyDescent="0.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 t="str">
        <f t="shared" si="2"/>
        <v/>
      </c>
      <c r="O150" s="201" t="str">
        <f>IF(B150&gt;1,Feuil2!K161,"")</f>
        <v/>
      </c>
      <c r="P150" s="201" t="str">
        <f>IF(B150&gt;1,Feuil2!J161,"")</f>
        <v/>
      </c>
      <c r="Q150" s="201" t="str">
        <f>IF(B150&gt;1,Feuil2!G161,"")</f>
        <v/>
      </c>
      <c r="R150" s="201" t="str">
        <f>IF(B150&gt;1,VLOOKUP(F150,Feuil2!$A$4:$F$11,3,0),"")</f>
        <v/>
      </c>
      <c r="S150" s="201" t="str">
        <f>IF(B150&gt;1,Feuil2!H161,"")</f>
        <v/>
      </c>
      <c r="T150" s="201" t="str">
        <f>IF(B150&gt;1,VLOOKUP(F150,Feuil2!$A$4:$F$11,4,0),"")</f>
        <v/>
      </c>
      <c r="U150" s="201" t="str">
        <f>IF(B150&gt;1,VLOOKUP(F150,Feuil2!$A$4:$F$11,2,0),"")</f>
        <v/>
      </c>
      <c r="V150" s="199" t="str">
        <f>IF(B150&gt;1,VLOOKUP(F150,Feuil2!$A$4:$F$11,5,0),"")</f>
        <v/>
      </c>
      <c r="W150" s="199" t="str">
        <f>IF(B150&gt;1,VLOOKUP(F150,Feuil2!$A$4:$F$11,6,0),"")</f>
        <v/>
      </c>
      <c r="X150" s="199" t="str">
        <f>IF(B150&gt;1,Feuil2!M161,"")</f>
        <v/>
      </c>
      <c r="Y150" s="199" t="str">
        <f>IF(B150&gt;0,VLOOKUP(P150,Feuil2!$K$16:$Q$21,7),"")</f>
        <v/>
      </c>
      <c r="Z150" s="199" t="str">
        <f>IF(B150&gt;1,Feuil2!N161,"")</f>
        <v/>
      </c>
      <c r="AA150" s="199" t="str">
        <f>IF(B150&gt;1,Feuil2!E161,"")</f>
        <v/>
      </c>
      <c r="AB150" s="199" t="str">
        <f>IF(B150&gt;1,Feuil2!O161,"")</f>
        <v/>
      </c>
      <c r="AC150" s="199"/>
      <c r="AD150" s="199"/>
      <c r="AE150" s="199"/>
      <c r="AF150" s="202"/>
      <c r="AG150" s="205"/>
      <c r="AH150" s="209"/>
      <c r="AI150" s="205"/>
      <c r="AJ150" s="206">
        <f>Feuil2!T161+IF(AC150&lt;&gt;"",INDEX(Feuil2!$W$16:$AS$23,MATCH(Feuil2!C161,Feuil2!$T$16:$T$23,0),MATCH(GENERAL!AC150,Feuil2!$W$14:$AS$14,0)),"0")*AD150</f>
        <v>0</v>
      </c>
      <c r="AK150" s="206">
        <f>'TOLE DE PROPRETEE'!W131</f>
        <v>0</v>
      </c>
      <c r="AL150" s="206">
        <f>'PROTECTION LATERAL'!W131</f>
        <v>0</v>
      </c>
      <c r="AM150" s="206">
        <f>SEPARATRICE!W131</f>
        <v>0</v>
      </c>
      <c r="AN150" s="206">
        <f t="shared" si="3"/>
        <v>0</v>
      </c>
      <c r="AO150" s="206"/>
      <c r="AP150" s="208"/>
      <c r="AS150" s="200"/>
      <c r="AT150" s="200"/>
      <c r="AU150" s="200"/>
      <c r="AV150" s="200"/>
    </row>
    <row r="151" spans="2:48" s="124" customFormat="1" x14ac:dyDescent="0.3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 t="str">
        <f t="shared" si="2"/>
        <v/>
      </c>
      <c r="O151" s="201" t="str">
        <f>IF(B151&gt;1,Feuil2!K162,"")</f>
        <v/>
      </c>
      <c r="P151" s="201" t="str">
        <f>IF(B151&gt;1,Feuil2!J162,"")</f>
        <v/>
      </c>
      <c r="Q151" s="201" t="str">
        <f>IF(B151&gt;1,Feuil2!G162,"")</f>
        <v/>
      </c>
      <c r="R151" s="201" t="str">
        <f>IF(B151&gt;1,VLOOKUP(F151,Feuil2!$A$4:$F$11,3,0),"")</f>
        <v/>
      </c>
      <c r="S151" s="201" t="str">
        <f>IF(B151&gt;1,Feuil2!H162,"")</f>
        <v/>
      </c>
      <c r="T151" s="201" t="str">
        <f>IF(B151&gt;1,VLOOKUP(F151,Feuil2!$A$4:$F$11,4,0),"")</f>
        <v/>
      </c>
      <c r="U151" s="201" t="str">
        <f>IF(B151&gt;1,VLOOKUP(F151,Feuil2!$A$4:$F$11,2,0),"")</f>
        <v/>
      </c>
      <c r="V151" s="199" t="str">
        <f>IF(B151&gt;1,VLOOKUP(F151,Feuil2!$A$4:$F$11,5,0),"")</f>
        <v/>
      </c>
      <c r="W151" s="199" t="str">
        <f>IF(B151&gt;1,VLOOKUP(F151,Feuil2!$A$4:$F$11,6,0),"")</f>
        <v/>
      </c>
      <c r="X151" s="199" t="str">
        <f>IF(B151&gt;1,Feuil2!M162,"")</f>
        <v/>
      </c>
      <c r="Y151" s="199" t="str">
        <f>IF(B151&gt;0,VLOOKUP(P151,Feuil2!$K$16:$Q$21,7),"")</f>
        <v/>
      </c>
      <c r="Z151" s="199" t="str">
        <f>IF(B151&gt;1,Feuil2!N162,"")</f>
        <v/>
      </c>
      <c r="AA151" s="199" t="str">
        <f>IF(B151&gt;1,Feuil2!E162,"")</f>
        <v/>
      </c>
      <c r="AB151" s="199" t="str">
        <f>IF(B151&gt;1,Feuil2!O162,"")</f>
        <v/>
      </c>
      <c r="AC151" s="199"/>
      <c r="AD151" s="199"/>
      <c r="AE151" s="199"/>
      <c r="AF151" s="202"/>
      <c r="AG151" s="205"/>
      <c r="AH151" s="209"/>
      <c r="AI151" s="205"/>
      <c r="AJ151" s="206">
        <f>Feuil2!T162+IF(AC151&lt;&gt;"",INDEX(Feuil2!$W$16:$AS$23,MATCH(Feuil2!C162,Feuil2!$T$16:$T$23,0),MATCH(GENERAL!AC151,Feuil2!$W$14:$AS$14,0)),"0")*AD151</f>
        <v>0</v>
      </c>
      <c r="AK151" s="206">
        <f>'TOLE DE PROPRETEE'!W132</f>
        <v>0</v>
      </c>
      <c r="AL151" s="206">
        <f>'PROTECTION LATERAL'!W132</f>
        <v>0</v>
      </c>
      <c r="AM151" s="206">
        <f>SEPARATRICE!W132</f>
        <v>0</v>
      </c>
      <c r="AN151" s="206">
        <f t="shared" si="3"/>
        <v>0</v>
      </c>
      <c r="AO151" s="206"/>
      <c r="AP151" s="208"/>
      <c r="AS151" s="200"/>
      <c r="AT151" s="200"/>
      <c r="AU151" s="200"/>
      <c r="AV151" s="200"/>
    </row>
    <row r="152" spans="2:48" s="124" customFormat="1" x14ac:dyDescent="0.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 t="str">
        <f t="shared" si="2"/>
        <v/>
      </c>
      <c r="O152" s="201" t="str">
        <f>IF(B152&gt;1,Feuil2!K163,"")</f>
        <v/>
      </c>
      <c r="P152" s="201" t="str">
        <f>IF(B152&gt;1,Feuil2!J163,"")</f>
        <v/>
      </c>
      <c r="Q152" s="201" t="str">
        <f>IF(B152&gt;1,Feuil2!G163,"")</f>
        <v/>
      </c>
      <c r="R152" s="201" t="str">
        <f>IF(B152&gt;1,VLOOKUP(F152,Feuil2!$A$4:$F$11,3,0),"")</f>
        <v/>
      </c>
      <c r="S152" s="201" t="str">
        <f>IF(B152&gt;1,Feuil2!H163,"")</f>
        <v/>
      </c>
      <c r="T152" s="201" t="str">
        <f>IF(B152&gt;1,VLOOKUP(F152,Feuil2!$A$4:$F$11,4,0),"")</f>
        <v/>
      </c>
      <c r="U152" s="201" t="str">
        <f>IF(B152&gt;1,VLOOKUP(F152,Feuil2!$A$4:$F$11,2,0),"")</f>
        <v/>
      </c>
      <c r="V152" s="199" t="str">
        <f>IF(B152&gt;1,VLOOKUP(F152,Feuil2!$A$4:$F$11,5,0),"")</f>
        <v/>
      </c>
      <c r="W152" s="199" t="str">
        <f>IF(B152&gt;1,VLOOKUP(F152,Feuil2!$A$4:$F$11,6,0),"")</f>
        <v/>
      </c>
      <c r="X152" s="199" t="str">
        <f>IF(B152&gt;1,Feuil2!M163,"")</f>
        <v/>
      </c>
      <c r="Y152" s="199" t="str">
        <f>IF(B152&gt;0,VLOOKUP(P152,Feuil2!$K$16:$Q$21,7),"")</f>
        <v/>
      </c>
      <c r="Z152" s="199" t="str">
        <f>IF(B152&gt;1,Feuil2!N163,"")</f>
        <v/>
      </c>
      <c r="AA152" s="199" t="str">
        <f>IF(B152&gt;1,Feuil2!E163,"")</f>
        <v/>
      </c>
      <c r="AB152" s="199" t="str">
        <f>IF(B152&gt;1,Feuil2!O163,"")</f>
        <v/>
      </c>
      <c r="AC152" s="199"/>
      <c r="AD152" s="199"/>
      <c r="AE152" s="199"/>
      <c r="AF152" s="202"/>
      <c r="AG152" s="205"/>
      <c r="AH152" s="209"/>
      <c r="AI152" s="205"/>
      <c r="AJ152" s="206">
        <f>Feuil2!T163+IF(AC152&lt;&gt;"",INDEX(Feuil2!$W$16:$AS$23,MATCH(Feuil2!C163,Feuil2!$T$16:$T$23,0),MATCH(GENERAL!AC152,Feuil2!$W$14:$AS$14,0)),"0")*AD152</f>
        <v>0</v>
      </c>
      <c r="AK152" s="206">
        <f>'TOLE DE PROPRETEE'!W133</f>
        <v>0</v>
      </c>
      <c r="AL152" s="206">
        <f>'PROTECTION LATERAL'!W133</f>
        <v>0</v>
      </c>
      <c r="AM152" s="206">
        <f>SEPARATRICE!W133</f>
        <v>0</v>
      </c>
      <c r="AN152" s="206">
        <f t="shared" si="3"/>
        <v>0</v>
      </c>
      <c r="AO152" s="206"/>
      <c r="AP152" s="208"/>
      <c r="AS152" s="200"/>
      <c r="AT152" s="200"/>
      <c r="AU152" s="200"/>
      <c r="AV152" s="200"/>
    </row>
    <row r="153" spans="2:48" s="124" customFormat="1" x14ac:dyDescent="0.3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 t="str">
        <f t="shared" si="2"/>
        <v/>
      </c>
      <c r="O153" s="201" t="str">
        <f>IF(B153&gt;1,Feuil2!K164,"")</f>
        <v/>
      </c>
      <c r="P153" s="201" t="str">
        <f>IF(B153&gt;1,Feuil2!J164,"")</f>
        <v/>
      </c>
      <c r="Q153" s="201" t="str">
        <f>IF(B153&gt;1,Feuil2!G164,"")</f>
        <v/>
      </c>
      <c r="R153" s="201" t="str">
        <f>IF(B153&gt;1,VLOOKUP(F153,Feuil2!$A$4:$F$11,3,0),"")</f>
        <v/>
      </c>
      <c r="S153" s="201" t="str">
        <f>IF(B153&gt;1,Feuil2!H164,"")</f>
        <v/>
      </c>
      <c r="T153" s="201" t="str">
        <f>IF(B153&gt;1,VLOOKUP(F153,Feuil2!$A$4:$F$11,4,0),"")</f>
        <v/>
      </c>
      <c r="U153" s="201" t="str">
        <f>IF(B153&gt;1,VLOOKUP(F153,Feuil2!$A$4:$F$11,2,0),"")</f>
        <v/>
      </c>
      <c r="V153" s="199" t="str">
        <f>IF(B153&gt;1,VLOOKUP(F153,Feuil2!$A$4:$F$11,5,0),"")</f>
        <v/>
      </c>
      <c r="W153" s="199" t="str">
        <f>IF(B153&gt;1,VLOOKUP(F153,Feuil2!$A$4:$F$11,6,0),"")</f>
        <v/>
      </c>
      <c r="X153" s="199" t="str">
        <f>IF(B153&gt;1,Feuil2!M164,"")</f>
        <v/>
      </c>
      <c r="Y153" s="199" t="str">
        <f>IF(B153&gt;0,VLOOKUP(P153,Feuil2!$K$16:$Q$21,7),"")</f>
        <v/>
      </c>
      <c r="Z153" s="199" t="str">
        <f>IF(B153&gt;1,Feuil2!N164,"")</f>
        <v/>
      </c>
      <c r="AA153" s="199" t="str">
        <f>IF(B153&gt;1,Feuil2!E164,"")</f>
        <v/>
      </c>
      <c r="AB153" s="199" t="str">
        <f>IF(B153&gt;1,Feuil2!O164,"")</f>
        <v/>
      </c>
      <c r="AC153" s="199"/>
      <c r="AD153" s="199"/>
      <c r="AE153" s="199"/>
      <c r="AF153" s="202"/>
      <c r="AG153" s="205"/>
      <c r="AH153" s="209"/>
      <c r="AI153" s="205"/>
      <c r="AJ153" s="206">
        <f>Feuil2!T164+IF(AC153&lt;&gt;"",INDEX(Feuil2!$W$16:$AS$23,MATCH(Feuil2!C164,Feuil2!$T$16:$T$23,0),MATCH(GENERAL!AC153,Feuil2!$W$14:$AS$14,0)),"0")*AD153</f>
        <v>0</v>
      </c>
      <c r="AK153" s="206">
        <f>'TOLE DE PROPRETEE'!W134</f>
        <v>0</v>
      </c>
      <c r="AL153" s="206">
        <f>'PROTECTION LATERAL'!W134</f>
        <v>0</v>
      </c>
      <c r="AM153" s="206">
        <f>SEPARATRICE!W134</f>
        <v>0</v>
      </c>
      <c r="AN153" s="206">
        <f t="shared" si="3"/>
        <v>0</v>
      </c>
      <c r="AO153" s="206"/>
      <c r="AP153" s="208"/>
      <c r="AS153" s="200"/>
      <c r="AT153" s="200"/>
      <c r="AU153" s="200"/>
      <c r="AV153" s="200"/>
    </row>
    <row r="154" spans="2:48" s="124" customFormat="1" x14ac:dyDescent="0.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 t="str">
        <f t="shared" si="2"/>
        <v/>
      </c>
      <c r="O154" s="201" t="str">
        <f>IF(B154&gt;1,Feuil2!K165,"")</f>
        <v/>
      </c>
      <c r="P154" s="201" t="str">
        <f>IF(B154&gt;1,Feuil2!J165,"")</f>
        <v/>
      </c>
      <c r="Q154" s="201" t="str">
        <f>IF(B154&gt;1,Feuil2!G165,"")</f>
        <v/>
      </c>
      <c r="R154" s="201" t="str">
        <f>IF(B154&gt;1,VLOOKUP(F154,Feuil2!$A$4:$F$11,3,0),"")</f>
        <v/>
      </c>
      <c r="S154" s="201" t="str">
        <f>IF(B154&gt;1,Feuil2!H165,"")</f>
        <v/>
      </c>
      <c r="T154" s="201" t="str">
        <f>IF(B154&gt;1,VLOOKUP(F154,Feuil2!$A$4:$F$11,4,0),"")</f>
        <v/>
      </c>
      <c r="U154" s="201" t="str">
        <f>IF(B154&gt;1,VLOOKUP(F154,Feuil2!$A$4:$F$11,2,0),"")</f>
        <v/>
      </c>
      <c r="V154" s="199" t="str">
        <f>IF(B154&gt;1,VLOOKUP(F154,Feuil2!$A$4:$F$11,5,0),"")</f>
        <v/>
      </c>
      <c r="W154" s="199" t="str">
        <f>IF(B154&gt;1,VLOOKUP(F154,Feuil2!$A$4:$F$11,6,0),"")</f>
        <v/>
      </c>
      <c r="X154" s="199" t="str">
        <f>IF(B154&gt;1,Feuil2!M165,"")</f>
        <v/>
      </c>
      <c r="Y154" s="199" t="str">
        <f>IF(B154&gt;0,VLOOKUP(P154,Feuil2!$K$16:$Q$21,7),"")</f>
        <v/>
      </c>
      <c r="Z154" s="199" t="str">
        <f>IF(B154&gt;1,Feuil2!N165,"")</f>
        <v/>
      </c>
      <c r="AA154" s="199" t="str">
        <f>IF(B154&gt;1,Feuil2!E165,"")</f>
        <v/>
      </c>
      <c r="AB154" s="199" t="str">
        <f>IF(B154&gt;1,Feuil2!O165,"")</f>
        <v/>
      </c>
      <c r="AC154" s="199"/>
      <c r="AD154" s="199"/>
      <c r="AE154" s="199"/>
      <c r="AF154" s="202"/>
      <c r="AG154" s="205"/>
      <c r="AH154" s="209"/>
      <c r="AI154" s="205"/>
      <c r="AJ154" s="206">
        <f>Feuil2!T165+IF(AC154&lt;&gt;"",INDEX(Feuil2!$W$16:$AS$23,MATCH(Feuil2!C165,Feuil2!$T$16:$T$23,0),MATCH(GENERAL!AC154,Feuil2!$W$14:$AS$14,0)),"0")*AD154</f>
        <v>0</v>
      </c>
      <c r="AK154" s="206">
        <f>'TOLE DE PROPRETEE'!W135</f>
        <v>0</v>
      </c>
      <c r="AL154" s="206">
        <f>'PROTECTION LATERAL'!W135</f>
        <v>0</v>
      </c>
      <c r="AM154" s="206">
        <f>SEPARATRICE!W135</f>
        <v>0</v>
      </c>
      <c r="AN154" s="206">
        <f t="shared" si="3"/>
        <v>0</v>
      </c>
      <c r="AO154" s="206"/>
      <c r="AP154" s="208"/>
      <c r="AS154" s="200"/>
      <c r="AT154" s="200"/>
      <c r="AU154" s="200"/>
      <c r="AV154" s="200"/>
    </row>
    <row r="155" spans="2:48" s="124" customFormat="1" x14ac:dyDescent="0.3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 t="str">
        <f t="shared" si="2"/>
        <v/>
      </c>
      <c r="O155" s="201" t="str">
        <f>IF(B155&gt;1,Feuil2!K166,"")</f>
        <v/>
      </c>
      <c r="P155" s="201" t="str">
        <f>IF(B155&gt;1,Feuil2!J166,"")</f>
        <v/>
      </c>
      <c r="Q155" s="201" t="str">
        <f>IF(B155&gt;1,Feuil2!G166,"")</f>
        <v/>
      </c>
      <c r="R155" s="201" t="str">
        <f>IF(B155&gt;1,VLOOKUP(F155,Feuil2!$A$4:$F$11,3,0),"")</f>
        <v/>
      </c>
      <c r="S155" s="201" t="str">
        <f>IF(B155&gt;1,Feuil2!H166,"")</f>
        <v/>
      </c>
      <c r="T155" s="201" t="str">
        <f>IF(B155&gt;1,VLOOKUP(F155,Feuil2!$A$4:$F$11,4,0),"")</f>
        <v/>
      </c>
      <c r="U155" s="201" t="str">
        <f>IF(B155&gt;1,VLOOKUP(F155,Feuil2!$A$4:$F$11,2,0),"")</f>
        <v/>
      </c>
      <c r="V155" s="199" t="str">
        <f>IF(B155&gt;1,VLOOKUP(F155,Feuil2!$A$4:$F$11,5,0),"")</f>
        <v/>
      </c>
      <c r="W155" s="199" t="str">
        <f>IF(B155&gt;1,VLOOKUP(F155,Feuil2!$A$4:$F$11,6,0),"")</f>
        <v/>
      </c>
      <c r="X155" s="199" t="str">
        <f>IF(B155&gt;1,Feuil2!M166,"")</f>
        <v/>
      </c>
      <c r="Y155" s="199" t="str">
        <f>IF(B155&gt;0,VLOOKUP(P155,Feuil2!$K$16:$Q$21,7),"")</f>
        <v/>
      </c>
      <c r="Z155" s="199" t="str">
        <f>IF(B155&gt;1,Feuil2!N166,"")</f>
        <v/>
      </c>
      <c r="AA155" s="199" t="str">
        <f>IF(B155&gt;1,Feuil2!E166,"")</f>
        <v/>
      </c>
      <c r="AB155" s="199" t="str">
        <f>IF(B155&gt;1,Feuil2!O166,"")</f>
        <v/>
      </c>
      <c r="AC155" s="199"/>
      <c r="AD155" s="199"/>
      <c r="AE155" s="199"/>
      <c r="AF155" s="202"/>
      <c r="AG155" s="205"/>
      <c r="AH155" s="209"/>
      <c r="AI155" s="205"/>
      <c r="AJ155" s="206">
        <f>Feuil2!T166+IF(AC155&lt;&gt;"",INDEX(Feuil2!$W$16:$AS$23,MATCH(Feuil2!C166,Feuil2!$T$16:$T$23,0),MATCH(GENERAL!AC155,Feuil2!$W$14:$AS$14,0)),"0")*AD155</f>
        <v>0</v>
      </c>
      <c r="AK155" s="206">
        <f>'TOLE DE PROPRETEE'!W136</f>
        <v>0</v>
      </c>
      <c r="AL155" s="206">
        <f>'PROTECTION LATERAL'!W136</f>
        <v>0</v>
      </c>
      <c r="AM155" s="206">
        <f>SEPARATRICE!W136</f>
        <v>0</v>
      </c>
      <c r="AN155" s="206">
        <f t="shared" si="3"/>
        <v>0</v>
      </c>
      <c r="AO155" s="206"/>
      <c r="AP155" s="208"/>
      <c r="AS155" s="200"/>
      <c r="AT155" s="200"/>
      <c r="AU155" s="200"/>
      <c r="AV155" s="200"/>
    </row>
    <row r="156" spans="2:48" s="124" customFormat="1" x14ac:dyDescent="0.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 t="str">
        <f t="shared" si="2"/>
        <v/>
      </c>
      <c r="O156" s="201" t="str">
        <f>IF(B156&gt;1,Feuil2!K167,"")</f>
        <v/>
      </c>
      <c r="P156" s="201" t="str">
        <f>IF(B156&gt;1,Feuil2!J167,"")</f>
        <v/>
      </c>
      <c r="Q156" s="201" t="str">
        <f>IF(B156&gt;1,Feuil2!G167,"")</f>
        <v/>
      </c>
      <c r="R156" s="201" t="str">
        <f>IF(B156&gt;1,VLOOKUP(F156,Feuil2!$A$4:$F$11,3,0),"")</f>
        <v/>
      </c>
      <c r="S156" s="201" t="str">
        <f>IF(B156&gt;1,Feuil2!H167,"")</f>
        <v/>
      </c>
      <c r="T156" s="201" t="str">
        <f>IF(B156&gt;1,VLOOKUP(F156,Feuil2!$A$4:$F$11,4,0),"")</f>
        <v/>
      </c>
      <c r="U156" s="201" t="str">
        <f>IF(B156&gt;1,VLOOKUP(F156,Feuil2!$A$4:$F$11,2,0),"")</f>
        <v/>
      </c>
      <c r="V156" s="199" t="str">
        <f>IF(B156&gt;1,VLOOKUP(F156,Feuil2!$A$4:$F$11,5,0),"")</f>
        <v/>
      </c>
      <c r="W156" s="199" t="str">
        <f>IF(B156&gt;1,VLOOKUP(F156,Feuil2!$A$4:$F$11,6,0),"")</f>
        <v/>
      </c>
      <c r="X156" s="199" t="str">
        <f>IF(B156&gt;1,Feuil2!M167,"")</f>
        <v/>
      </c>
      <c r="Y156" s="199" t="str">
        <f>IF(B156&gt;0,VLOOKUP(P156,Feuil2!$K$16:$Q$21,7),"")</f>
        <v/>
      </c>
      <c r="Z156" s="199" t="str">
        <f>IF(B156&gt;1,Feuil2!N167,"")</f>
        <v/>
      </c>
      <c r="AA156" s="199" t="str">
        <f>IF(B156&gt;1,Feuil2!E167,"")</f>
        <v/>
      </c>
      <c r="AB156" s="199" t="str">
        <f>IF(B156&gt;1,Feuil2!O167,"")</f>
        <v/>
      </c>
      <c r="AC156" s="199"/>
      <c r="AD156" s="199"/>
      <c r="AE156" s="199"/>
      <c r="AF156" s="202"/>
      <c r="AG156" s="205"/>
      <c r="AH156" s="209"/>
      <c r="AI156" s="205"/>
      <c r="AJ156" s="206">
        <f>Feuil2!T167+IF(AC156&lt;&gt;"",INDEX(Feuil2!$W$16:$AS$23,MATCH(Feuil2!C167,Feuil2!$T$16:$T$23,0),MATCH(GENERAL!AC156,Feuil2!$W$14:$AS$14,0)),"0")*AD156</f>
        <v>0</v>
      </c>
      <c r="AK156" s="206">
        <f>'TOLE DE PROPRETEE'!W137</f>
        <v>0</v>
      </c>
      <c r="AL156" s="206">
        <f>'PROTECTION LATERAL'!W137</f>
        <v>0</v>
      </c>
      <c r="AM156" s="206">
        <f>SEPARATRICE!W137</f>
        <v>0</v>
      </c>
      <c r="AN156" s="206">
        <f t="shared" si="3"/>
        <v>0</v>
      </c>
      <c r="AO156" s="206"/>
      <c r="AP156" s="208"/>
      <c r="AS156" s="200"/>
      <c r="AT156" s="200"/>
      <c r="AU156" s="200"/>
      <c r="AV156" s="200"/>
    </row>
    <row r="157" spans="2:48" s="124" customFormat="1" x14ac:dyDescent="0.3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 t="str">
        <f t="shared" si="2"/>
        <v/>
      </c>
      <c r="O157" s="201" t="str">
        <f>IF(B157&gt;1,Feuil2!K168,"")</f>
        <v/>
      </c>
      <c r="P157" s="201" t="str">
        <f>IF(B157&gt;1,Feuil2!J168,"")</f>
        <v/>
      </c>
      <c r="Q157" s="201" t="str">
        <f>IF(B157&gt;1,Feuil2!G168,"")</f>
        <v/>
      </c>
      <c r="R157" s="201" t="str">
        <f>IF(B157&gt;1,VLOOKUP(F157,Feuil2!$A$4:$F$11,3,0),"")</f>
        <v/>
      </c>
      <c r="S157" s="201" t="str">
        <f>IF(B157&gt;1,Feuil2!H168,"")</f>
        <v/>
      </c>
      <c r="T157" s="201" t="str">
        <f>IF(B157&gt;1,VLOOKUP(F157,Feuil2!$A$4:$F$11,4,0),"")</f>
        <v/>
      </c>
      <c r="U157" s="201" t="str">
        <f>IF(B157&gt;1,VLOOKUP(F157,Feuil2!$A$4:$F$11,2,0),"")</f>
        <v/>
      </c>
      <c r="V157" s="199" t="str">
        <f>IF(B157&gt;1,VLOOKUP(F157,Feuil2!$A$4:$F$11,5,0),"")</f>
        <v/>
      </c>
      <c r="W157" s="199" t="str">
        <f>IF(B157&gt;1,VLOOKUP(F157,Feuil2!$A$4:$F$11,6,0),"")</f>
        <v/>
      </c>
      <c r="X157" s="199" t="str">
        <f>IF(B157&gt;1,Feuil2!M168,"")</f>
        <v/>
      </c>
      <c r="Y157" s="199" t="str">
        <f>IF(B157&gt;0,VLOOKUP(P157,Feuil2!$K$16:$Q$21,7),"")</f>
        <v/>
      </c>
      <c r="Z157" s="199" t="str">
        <f>IF(B157&gt;1,Feuil2!N168,"")</f>
        <v/>
      </c>
      <c r="AA157" s="199" t="str">
        <f>IF(B157&gt;1,Feuil2!E168,"")</f>
        <v/>
      </c>
      <c r="AB157" s="199" t="str">
        <f>IF(B157&gt;1,Feuil2!O168,"")</f>
        <v/>
      </c>
      <c r="AC157" s="199"/>
      <c r="AD157" s="199"/>
      <c r="AE157" s="199"/>
      <c r="AF157" s="202"/>
      <c r="AG157" s="205"/>
      <c r="AH157" s="209"/>
      <c r="AI157" s="205"/>
      <c r="AJ157" s="206">
        <f>Feuil2!T168+IF(AC157&lt;&gt;"",INDEX(Feuil2!$W$16:$AS$23,MATCH(Feuil2!C168,Feuil2!$T$16:$T$23,0),MATCH(GENERAL!AC157,Feuil2!$W$14:$AS$14,0)),"0")*AD157</f>
        <v>0</v>
      </c>
      <c r="AK157" s="206">
        <f>'TOLE DE PROPRETEE'!W138</f>
        <v>0</v>
      </c>
      <c r="AL157" s="206">
        <f>'PROTECTION LATERAL'!W138</f>
        <v>0</v>
      </c>
      <c r="AM157" s="206">
        <f>SEPARATRICE!W138</f>
        <v>0</v>
      </c>
      <c r="AN157" s="206">
        <f t="shared" si="3"/>
        <v>0</v>
      </c>
      <c r="AO157" s="206"/>
      <c r="AP157" s="208"/>
      <c r="AS157" s="200"/>
      <c r="AT157" s="200"/>
      <c r="AU157" s="200"/>
      <c r="AV157" s="200"/>
    </row>
    <row r="158" spans="2:48" s="124" customFormat="1" x14ac:dyDescent="0.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 t="str">
        <f t="shared" si="2"/>
        <v/>
      </c>
      <c r="O158" s="201" t="str">
        <f>IF(B158&gt;1,Feuil2!K169,"")</f>
        <v/>
      </c>
      <c r="P158" s="201" t="str">
        <f>IF(B158&gt;1,Feuil2!J169,"")</f>
        <v/>
      </c>
      <c r="Q158" s="201" t="str">
        <f>IF(B158&gt;1,Feuil2!G169,"")</f>
        <v/>
      </c>
      <c r="R158" s="201" t="str">
        <f>IF(B158&gt;1,VLOOKUP(F158,Feuil2!$A$4:$F$11,3,0),"")</f>
        <v/>
      </c>
      <c r="S158" s="201" t="str">
        <f>IF(B158&gt;1,Feuil2!H169,"")</f>
        <v/>
      </c>
      <c r="T158" s="201" t="str">
        <f>IF(B158&gt;1,VLOOKUP(F158,Feuil2!$A$4:$F$11,4,0),"")</f>
        <v/>
      </c>
      <c r="U158" s="201" t="str">
        <f>IF(B158&gt;1,VLOOKUP(F158,Feuil2!$A$4:$F$11,2,0),"")</f>
        <v/>
      </c>
      <c r="V158" s="199" t="str">
        <f>IF(B158&gt;1,VLOOKUP(F158,Feuil2!$A$4:$F$11,5,0),"")</f>
        <v/>
      </c>
      <c r="W158" s="199" t="str">
        <f>IF(B158&gt;1,VLOOKUP(F158,Feuil2!$A$4:$F$11,6,0),"")</f>
        <v/>
      </c>
      <c r="X158" s="199" t="str">
        <f>IF(B158&gt;1,Feuil2!M169,"")</f>
        <v/>
      </c>
      <c r="Y158" s="199" t="str">
        <f>IF(B158&gt;0,VLOOKUP(P158,Feuil2!$K$16:$Q$21,7),"")</f>
        <v/>
      </c>
      <c r="Z158" s="199" t="str">
        <f>IF(B158&gt;1,Feuil2!N169,"")</f>
        <v/>
      </c>
      <c r="AA158" s="199" t="str">
        <f>IF(B158&gt;1,Feuil2!E169,"")</f>
        <v/>
      </c>
      <c r="AB158" s="199" t="str">
        <f>IF(B158&gt;1,Feuil2!O169,"")</f>
        <v/>
      </c>
      <c r="AC158" s="199"/>
      <c r="AD158" s="199"/>
      <c r="AE158" s="199"/>
      <c r="AF158" s="202"/>
      <c r="AG158" s="205"/>
      <c r="AH158" s="209"/>
      <c r="AI158" s="205"/>
      <c r="AJ158" s="206">
        <f>Feuil2!T169+IF(AC158&lt;&gt;"",INDEX(Feuil2!$W$16:$AS$23,MATCH(Feuil2!C169,Feuil2!$T$16:$T$23,0),MATCH(GENERAL!AC158,Feuil2!$W$14:$AS$14,0)),"0")*AD158</f>
        <v>0</v>
      </c>
      <c r="AK158" s="206">
        <f>'TOLE DE PROPRETEE'!W139</f>
        <v>0</v>
      </c>
      <c r="AL158" s="206">
        <f>'PROTECTION LATERAL'!W139</f>
        <v>0</v>
      </c>
      <c r="AM158" s="206">
        <f>SEPARATRICE!W139</f>
        <v>0</v>
      </c>
      <c r="AN158" s="206">
        <f t="shared" si="3"/>
        <v>0</v>
      </c>
      <c r="AO158" s="206"/>
      <c r="AP158" s="208"/>
      <c r="AS158" s="200"/>
      <c r="AT158" s="200"/>
      <c r="AU158" s="200"/>
      <c r="AV158" s="200"/>
    </row>
    <row r="159" spans="2:48" s="124" customFormat="1" x14ac:dyDescent="0.3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 t="str">
        <f t="shared" si="2"/>
        <v/>
      </c>
      <c r="O159" s="201" t="str">
        <f>IF(B159&gt;1,Feuil2!K170,"")</f>
        <v/>
      </c>
      <c r="P159" s="201" t="str">
        <f>IF(B159&gt;1,Feuil2!J170,"")</f>
        <v/>
      </c>
      <c r="Q159" s="201" t="str">
        <f>IF(B159&gt;1,Feuil2!G170,"")</f>
        <v/>
      </c>
      <c r="R159" s="201" t="str">
        <f>IF(B159&gt;1,VLOOKUP(F159,Feuil2!$A$4:$F$11,3,0),"")</f>
        <v/>
      </c>
      <c r="S159" s="201" t="str">
        <f>IF(B159&gt;1,Feuil2!H170,"")</f>
        <v/>
      </c>
      <c r="T159" s="201" t="str">
        <f>IF(B159&gt;1,VLOOKUP(F159,Feuil2!$A$4:$F$11,4,0),"")</f>
        <v/>
      </c>
      <c r="U159" s="201" t="str">
        <f>IF(B159&gt;1,VLOOKUP(F159,Feuil2!$A$4:$F$11,2,0),"")</f>
        <v/>
      </c>
      <c r="V159" s="199" t="str">
        <f>IF(B159&gt;1,VLOOKUP(F159,Feuil2!$A$4:$F$11,5,0),"")</f>
        <v/>
      </c>
      <c r="W159" s="199" t="str">
        <f>IF(B159&gt;1,VLOOKUP(F159,Feuil2!$A$4:$F$11,6,0),"")</f>
        <v/>
      </c>
      <c r="X159" s="199" t="str">
        <f>IF(B159&gt;1,Feuil2!M170,"")</f>
        <v/>
      </c>
      <c r="Y159" s="199" t="str">
        <f>IF(B159&gt;0,VLOOKUP(P159,Feuil2!$K$16:$Q$21,7),"")</f>
        <v/>
      </c>
      <c r="Z159" s="199" t="str">
        <f>IF(B159&gt;1,Feuil2!N170,"")</f>
        <v/>
      </c>
      <c r="AA159" s="199" t="str">
        <f>IF(B159&gt;1,Feuil2!E170,"")</f>
        <v/>
      </c>
      <c r="AB159" s="199" t="str">
        <f>IF(B159&gt;1,Feuil2!O170,"")</f>
        <v/>
      </c>
      <c r="AC159" s="199"/>
      <c r="AD159" s="199"/>
      <c r="AE159" s="199"/>
      <c r="AF159" s="202"/>
      <c r="AG159" s="205"/>
      <c r="AH159" s="209"/>
      <c r="AI159" s="205"/>
      <c r="AJ159" s="206">
        <f>Feuil2!T170+IF(AC159&lt;&gt;"",INDEX(Feuil2!$W$16:$AS$23,MATCH(Feuil2!C170,Feuil2!$T$16:$T$23,0),MATCH(GENERAL!AC159,Feuil2!$W$14:$AS$14,0)),"0")*AD159</f>
        <v>0</v>
      </c>
      <c r="AK159" s="206">
        <f>'TOLE DE PROPRETEE'!W140</f>
        <v>0</v>
      </c>
      <c r="AL159" s="206">
        <f>'PROTECTION LATERAL'!W140</f>
        <v>0</v>
      </c>
      <c r="AM159" s="206">
        <f>SEPARATRICE!W140</f>
        <v>0</v>
      </c>
      <c r="AN159" s="206">
        <f t="shared" si="3"/>
        <v>0</v>
      </c>
      <c r="AO159" s="206"/>
      <c r="AP159" s="208"/>
      <c r="AS159" s="200"/>
      <c r="AT159" s="200"/>
      <c r="AU159" s="200"/>
      <c r="AV159" s="200"/>
    </row>
    <row r="160" spans="2:48" s="124" customFormat="1" x14ac:dyDescent="0.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 t="str">
        <f t="shared" si="2"/>
        <v/>
      </c>
      <c r="O160" s="201" t="str">
        <f>IF(B160&gt;1,Feuil2!K171,"")</f>
        <v/>
      </c>
      <c r="P160" s="201" t="str">
        <f>IF(B160&gt;1,Feuil2!J171,"")</f>
        <v/>
      </c>
      <c r="Q160" s="201" t="str">
        <f>IF(B160&gt;1,Feuil2!G171,"")</f>
        <v/>
      </c>
      <c r="R160" s="201" t="str">
        <f>IF(B160&gt;1,VLOOKUP(F160,Feuil2!$A$4:$F$11,3,0),"")</f>
        <v/>
      </c>
      <c r="S160" s="201" t="str">
        <f>IF(B160&gt;1,Feuil2!H171,"")</f>
        <v/>
      </c>
      <c r="T160" s="201" t="str">
        <f>IF(B160&gt;1,VLOOKUP(F160,Feuil2!$A$4:$F$11,4,0),"")</f>
        <v/>
      </c>
      <c r="U160" s="201" t="str">
        <f>IF(B160&gt;1,VLOOKUP(F160,Feuil2!$A$4:$F$11,2,0),"")</f>
        <v/>
      </c>
      <c r="V160" s="199" t="str">
        <f>IF(B160&gt;1,VLOOKUP(F160,Feuil2!$A$4:$F$11,5,0),"")</f>
        <v/>
      </c>
      <c r="W160" s="199" t="str">
        <f>IF(B160&gt;1,VLOOKUP(F160,Feuil2!$A$4:$F$11,6,0),"")</f>
        <v/>
      </c>
      <c r="X160" s="199" t="str">
        <f>IF(B160&gt;1,Feuil2!M171,"")</f>
        <v/>
      </c>
      <c r="Y160" s="199" t="str">
        <f>IF(B160&gt;0,VLOOKUP(P160,Feuil2!$K$16:$Q$21,7),"")</f>
        <v/>
      </c>
      <c r="Z160" s="199" t="str">
        <f>IF(B160&gt;1,Feuil2!N171,"")</f>
        <v/>
      </c>
      <c r="AA160" s="199" t="str">
        <f>IF(B160&gt;1,Feuil2!E171,"")</f>
        <v/>
      </c>
      <c r="AB160" s="199" t="str">
        <f>IF(B160&gt;1,Feuil2!O171,"")</f>
        <v/>
      </c>
      <c r="AC160" s="199"/>
      <c r="AD160" s="199"/>
      <c r="AE160" s="199"/>
      <c r="AF160" s="202"/>
      <c r="AG160" s="205"/>
      <c r="AH160" s="209"/>
      <c r="AI160" s="205"/>
      <c r="AJ160" s="206">
        <f>Feuil2!T171+IF(AC160&lt;&gt;"",INDEX(Feuil2!$W$16:$AS$23,MATCH(Feuil2!C171,Feuil2!$T$16:$T$23,0),MATCH(GENERAL!AC160,Feuil2!$W$14:$AS$14,0)),"0")*AD160</f>
        <v>0</v>
      </c>
      <c r="AK160" s="206">
        <f>'TOLE DE PROPRETEE'!W141</f>
        <v>0</v>
      </c>
      <c r="AL160" s="206">
        <f>'PROTECTION LATERAL'!W141</f>
        <v>0</v>
      </c>
      <c r="AM160" s="206">
        <f>SEPARATRICE!W141</f>
        <v>0</v>
      </c>
      <c r="AN160" s="206">
        <f t="shared" si="3"/>
        <v>0</v>
      </c>
      <c r="AO160" s="206"/>
      <c r="AP160" s="208"/>
      <c r="AS160" s="200"/>
      <c r="AT160" s="200"/>
      <c r="AU160" s="200"/>
      <c r="AV160" s="200"/>
    </row>
    <row r="161" spans="2:48" s="124" customFormat="1" x14ac:dyDescent="0.3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 t="str">
        <f t="shared" si="2"/>
        <v/>
      </c>
      <c r="O161" s="201" t="str">
        <f>IF(B161&gt;1,Feuil2!K172,"")</f>
        <v/>
      </c>
      <c r="P161" s="201" t="str">
        <f>IF(B161&gt;1,Feuil2!J172,"")</f>
        <v/>
      </c>
      <c r="Q161" s="201" t="str">
        <f>IF(B161&gt;1,Feuil2!G172,"")</f>
        <v/>
      </c>
      <c r="R161" s="201" t="str">
        <f>IF(B161&gt;1,VLOOKUP(F161,Feuil2!$A$4:$F$11,3,0),"")</f>
        <v/>
      </c>
      <c r="S161" s="201" t="str">
        <f>IF(B161&gt;1,Feuil2!H172,"")</f>
        <v/>
      </c>
      <c r="T161" s="201" t="str">
        <f>IF(B161&gt;1,VLOOKUP(F161,Feuil2!$A$4:$F$11,4,0),"")</f>
        <v/>
      </c>
      <c r="U161" s="201" t="str">
        <f>IF(B161&gt;1,VLOOKUP(F161,Feuil2!$A$4:$F$11,2,0),"")</f>
        <v/>
      </c>
      <c r="V161" s="199" t="str">
        <f>IF(B161&gt;1,VLOOKUP(F161,Feuil2!$A$4:$F$11,5,0),"")</f>
        <v/>
      </c>
      <c r="W161" s="199" t="str">
        <f>IF(B161&gt;1,VLOOKUP(F161,Feuil2!$A$4:$F$11,6,0),"")</f>
        <v/>
      </c>
      <c r="X161" s="199" t="str">
        <f>IF(B161&gt;1,Feuil2!M172,"")</f>
        <v/>
      </c>
      <c r="Y161" s="199" t="str">
        <f>IF(B161&gt;0,VLOOKUP(P161,Feuil2!$K$16:$Q$21,7),"")</f>
        <v/>
      </c>
      <c r="Z161" s="199" t="str">
        <f>IF(B161&gt;1,Feuil2!N172,"")</f>
        <v/>
      </c>
      <c r="AA161" s="199" t="str">
        <f>IF(B161&gt;1,Feuil2!E172,"")</f>
        <v/>
      </c>
      <c r="AB161" s="199" t="str">
        <f>IF(B161&gt;1,Feuil2!O172,"")</f>
        <v/>
      </c>
      <c r="AC161" s="199"/>
      <c r="AD161" s="199"/>
      <c r="AE161" s="199"/>
      <c r="AF161" s="202"/>
      <c r="AG161" s="205"/>
      <c r="AH161" s="209"/>
      <c r="AI161" s="205"/>
      <c r="AJ161" s="206">
        <f>Feuil2!T172+IF(AC161&lt;&gt;"",INDEX(Feuil2!$W$16:$AS$23,MATCH(Feuil2!C172,Feuil2!$T$16:$T$23,0),MATCH(GENERAL!AC161,Feuil2!$W$14:$AS$14,0)),"0")*AD161</f>
        <v>0</v>
      </c>
      <c r="AK161" s="206">
        <f>'TOLE DE PROPRETEE'!W142</f>
        <v>0</v>
      </c>
      <c r="AL161" s="206">
        <f>'PROTECTION LATERAL'!W142</f>
        <v>0</v>
      </c>
      <c r="AM161" s="206">
        <f>SEPARATRICE!W142</f>
        <v>0</v>
      </c>
      <c r="AN161" s="206">
        <f t="shared" si="3"/>
        <v>0</v>
      </c>
      <c r="AO161" s="206"/>
      <c r="AP161" s="208"/>
      <c r="AS161" s="200"/>
      <c r="AT161" s="200"/>
      <c r="AU161" s="200"/>
      <c r="AV161" s="200"/>
    </row>
    <row r="162" spans="2:48" s="124" customFormat="1" x14ac:dyDescent="0.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 t="str">
        <f t="shared" si="2"/>
        <v/>
      </c>
      <c r="O162" s="201" t="str">
        <f>IF(B162&gt;1,Feuil2!K173,"")</f>
        <v/>
      </c>
      <c r="P162" s="201" t="str">
        <f>IF(B162&gt;1,Feuil2!J173,"")</f>
        <v/>
      </c>
      <c r="Q162" s="201" t="str">
        <f>IF(B162&gt;1,Feuil2!G173,"")</f>
        <v/>
      </c>
      <c r="R162" s="201" t="str">
        <f>IF(B162&gt;1,VLOOKUP(F162,Feuil2!$A$4:$F$11,3,0),"")</f>
        <v/>
      </c>
      <c r="S162" s="201" t="str">
        <f>IF(B162&gt;1,Feuil2!H173,"")</f>
        <v/>
      </c>
      <c r="T162" s="201" t="str">
        <f>IF(B162&gt;1,VLOOKUP(F162,Feuil2!$A$4:$F$11,4,0),"")</f>
        <v/>
      </c>
      <c r="U162" s="201" t="str">
        <f>IF(B162&gt;1,VLOOKUP(F162,Feuil2!$A$4:$F$11,2,0),"")</f>
        <v/>
      </c>
      <c r="V162" s="199" t="str">
        <f>IF(B162&gt;1,VLOOKUP(F162,Feuil2!$A$4:$F$11,5,0),"")</f>
        <v/>
      </c>
      <c r="W162" s="199" t="str">
        <f>IF(B162&gt;1,VLOOKUP(F162,Feuil2!$A$4:$F$11,6,0),"")</f>
        <v/>
      </c>
      <c r="X162" s="199" t="str">
        <f>IF(B162&gt;1,Feuil2!M173,"")</f>
        <v/>
      </c>
      <c r="Y162" s="199" t="str">
        <f>IF(B162&gt;0,VLOOKUP(P162,Feuil2!$K$16:$Q$21,7),"")</f>
        <v/>
      </c>
      <c r="Z162" s="199" t="str">
        <f>IF(B162&gt;1,Feuil2!N173,"")</f>
        <v/>
      </c>
      <c r="AA162" s="199" t="str">
        <f>IF(B162&gt;1,Feuil2!E173,"")</f>
        <v/>
      </c>
      <c r="AB162" s="199" t="str">
        <f>IF(B162&gt;1,Feuil2!O173,"")</f>
        <v/>
      </c>
      <c r="AC162" s="199"/>
      <c r="AD162" s="199"/>
      <c r="AE162" s="199"/>
      <c r="AF162" s="202"/>
      <c r="AG162" s="205"/>
      <c r="AH162" s="209"/>
      <c r="AI162" s="205"/>
      <c r="AJ162" s="206">
        <f>Feuil2!T173+IF(AC162&lt;&gt;"",INDEX(Feuil2!$W$16:$AS$23,MATCH(Feuil2!C173,Feuil2!$T$16:$T$23,0),MATCH(GENERAL!AC162,Feuil2!$W$14:$AS$14,0)),"0")*AD162</f>
        <v>0</v>
      </c>
      <c r="AK162" s="206">
        <f>'TOLE DE PROPRETEE'!W143</f>
        <v>0</v>
      </c>
      <c r="AL162" s="206">
        <f>'PROTECTION LATERAL'!W143</f>
        <v>0</v>
      </c>
      <c r="AM162" s="206">
        <f>SEPARATRICE!W143</f>
        <v>0</v>
      </c>
      <c r="AN162" s="206">
        <f t="shared" si="3"/>
        <v>0</v>
      </c>
      <c r="AO162" s="206"/>
      <c r="AP162" s="208"/>
      <c r="AS162" s="200"/>
      <c r="AT162" s="200"/>
      <c r="AU162" s="200"/>
      <c r="AV162" s="200"/>
    </row>
    <row r="163" spans="2:48" s="124" customFormat="1" x14ac:dyDescent="0.3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 t="str">
        <f t="shared" si="2"/>
        <v/>
      </c>
      <c r="O163" s="201" t="str">
        <f>IF(B163&gt;1,Feuil2!K174,"")</f>
        <v/>
      </c>
      <c r="P163" s="201" t="str">
        <f>IF(B163&gt;1,Feuil2!J174,"")</f>
        <v/>
      </c>
      <c r="Q163" s="201" t="str">
        <f>IF(B163&gt;1,Feuil2!G174,"")</f>
        <v/>
      </c>
      <c r="R163" s="201" t="str">
        <f>IF(B163&gt;1,VLOOKUP(F163,Feuil2!$A$4:$F$11,3,0),"")</f>
        <v/>
      </c>
      <c r="S163" s="201" t="str">
        <f>IF(B163&gt;1,Feuil2!H174,"")</f>
        <v/>
      </c>
      <c r="T163" s="201" t="str">
        <f>IF(B163&gt;1,VLOOKUP(F163,Feuil2!$A$4:$F$11,4,0),"")</f>
        <v/>
      </c>
      <c r="U163" s="201" t="str">
        <f>IF(B163&gt;1,VLOOKUP(F163,Feuil2!$A$4:$F$11,2,0),"")</f>
        <v/>
      </c>
      <c r="V163" s="199" t="str">
        <f>IF(B163&gt;1,VLOOKUP(F163,Feuil2!$A$4:$F$11,5,0),"")</f>
        <v/>
      </c>
      <c r="W163" s="199" t="str">
        <f>IF(B163&gt;1,VLOOKUP(F163,Feuil2!$A$4:$F$11,6,0),"")</f>
        <v/>
      </c>
      <c r="X163" s="199" t="str">
        <f>IF(B163&gt;1,Feuil2!M174,"")</f>
        <v/>
      </c>
      <c r="Y163" s="199" t="str">
        <f>IF(B163&gt;0,VLOOKUP(P163,Feuil2!$K$16:$Q$21,7),"")</f>
        <v/>
      </c>
      <c r="Z163" s="199" t="str">
        <f>IF(B163&gt;1,Feuil2!N174,"")</f>
        <v/>
      </c>
      <c r="AA163" s="199" t="str">
        <f>IF(B163&gt;1,Feuil2!E174,"")</f>
        <v/>
      </c>
      <c r="AB163" s="199" t="str">
        <f>IF(B163&gt;1,Feuil2!O174,"")</f>
        <v/>
      </c>
      <c r="AC163" s="199"/>
      <c r="AD163" s="199"/>
      <c r="AE163" s="199"/>
      <c r="AF163" s="202"/>
      <c r="AG163" s="205"/>
      <c r="AH163" s="209"/>
      <c r="AI163" s="205"/>
      <c r="AJ163" s="206">
        <f>Feuil2!T174+IF(AC163&lt;&gt;"",INDEX(Feuil2!$W$16:$AS$23,MATCH(Feuil2!C174,Feuil2!$T$16:$T$23,0),MATCH(GENERAL!AC163,Feuil2!$W$14:$AS$14,0)),"0")*AD163</f>
        <v>0</v>
      </c>
      <c r="AK163" s="206">
        <f>'TOLE DE PROPRETEE'!W144</f>
        <v>0</v>
      </c>
      <c r="AL163" s="206">
        <f>'PROTECTION LATERAL'!W144</f>
        <v>0</v>
      </c>
      <c r="AM163" s="206">
        <f>SEPARATRICE!W144</f>
        <v>0</v>
      </c>
      <c r="AN163" s="206">
        <f t="shared" si="3"/>
        <v>0</v>
      </c>
      <c r="AO163" s="206"/>
      <c r="AP163" s="208"/>
      <c r="AS163" s="200"/>
      <c r="AT163" s="200"/>
      <c r="AU163" s="200"/>
      <c r="AV163" s="200"/>
    </row>
    <row r="164" spans="2:48" s="124" customFormat="1" x14ac:dyDescent="0.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 t="str">
        <f t="shared" si="2"/>
        <v/>
      </c>
      <c r="O164" s="201" t="str">
        <f>IF(B164&gt;1,Feuil2!K175,"")</f>
        <v/>
      </c>
      <c r="P164" s="201" t="str">
        <f>IF(B164&gt;1,Feuil2!J175,"")</f>
        <v/>
      </c>
      <c r="Q164" s="201" t="str">
        <f>IF(B164&gt;1,Feuil2!G175,"")</f>
        <v/>
      </c>
      <c r="R164" s="201" t="str">
        <f>IF(B164&gt;1,VLOOKUP(F164,Feuil2!$A$4:$F$11,3,0),"")</f>
        <v/>
      </c>
      <c r="S164" s="201" t="str">
        <f>IF(B164&gt;1,Feuil2!H175,"")</f>
        <v/>
      </c>
      <c r="T164" s="201" t="str">
        <f>IF(B164&gt;1,VLOOKUP(F164,Feuil2!$A$4:$F$11,4,0),"")</f>
        <v/>
      </c>
      <c r="U164" s="201" t="str">
        <f>IF(B164&gt;1,VLOOKUP(F164,Feuil2!$A$4:$F$11,2,0),"")</f>
        <v/>
      </c>
      <c r="V164" s="199" t="str">
        <f>IF(B164&gt;1,VLOOKUP(F164,Feuil2!$A$4:$F$11,5,0),"")</f>
        <v/>
      </c>
      <c r="W164" s="199" t="str">
        <f>IF(B164&gt;1,VLOOKUP(F164,Feuil2!$A$4:$F$11,6,0),"")</f>
        <v/>
      </c>
      <c r="X164" s="199" t="str">
        <f>IF(B164&gt;1,Feuil2!M175,"")</f>
        <v/>
      </c>
      <c r="Y164" s="199" t="str">
        <f>IF(B164&gt;0,VLOOKUP(P164,Feuil2!$K$16:$Q$21,7),"")</f>
        <v/>
      </c>
      <c r="Z164" s="199" t="str">
        <f>IF(B164&gt;1,Feuil2!N175,"")</f>
        <v/>
      </c>
      <c r="AA164" s="199" t="str">
        <f>IF(B164&gt;1,Feuil2!E175,"")</f>
        <v/>
      </c>
      <c r="AB164" s="199" t="str">
        <f>IF(B164&gt;1,Feuil2!O175,"")</f>
        <v/>
      </c>
      <c r="AC164" s="199"/>
      <c r="AD164" s="199"/>
      <c r="AE164" s="199"/>
      <c r="AF164" s="202"/>
      <c r="AG164" s="205"/>
      <c r="AH164" s="209"/>
      <c r="AI164" s="205"/>
      <c r="AJ164" s="206">
        <f>Feuil2!T175+IF(AC164&lt;&gt;"",INDEX(Feuil2!$W$16:$AS$23,MATCH(Feuil2!C175,Feuil2!$T$16:$T$23,0),MATCH(GENERAL!AC164,Feuil2!$W$14:$AS$14,0)),"0")*AD164</f>
        <v>0</v>
      </c>
      <c r="AK164" s="206">
        <f>'TOLE DE PROPRETEE'!W145</f>
        <v>0</v>
      </c>
      <c r="AL164" s="206">
        <f>'PROTECTION LATERAL'!W145</f>
        <v>0</v>
      </c>
      <c r="AM164" s="206">
        <f>SEPARATRICE!W145</f>
        <v>0</v>
      </c>
      <c r="AN164" s="206">
        <f t="shared" si="3"/>
        <v>0</v>
      </c>
      <c r="AO164" s="206"/>
      <c r="AP164" s="208"/>
      <c r="AS164" s="200"/>
      <c r="AT164" s="200"/>
      <c r="AU164" s="200"/>
      <c r="AV164" s="200"/>
    </row>
    <row r="165" spans="2:48" s="124" customFormat="1" x14ac:dyDescent="0.3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 t="str">
        <f t="shared" si="2"/>
        <v/>
      </c>
      <c r="O165" s="201" t="str">
        <f>IF(B165&gt;1,Feuil2!K176,"")</f>
        <v/>
      </c>
      <c r="P165" s="201" t="str">
        <f>IF(B165&gt;1,Feuil2!J176,"")</f>
        <v/>
      </c>
      <c r="Q165" s="201" t="str">
        <f>IF(B165&gt;1,Feuil2!G176,"")</f>
        <v/>
      </c>
      <c r="R165" s="201" t="str">
        <f>IF(B165&gt;1,VLOOKUP(F165,Feuil2!$A$4:$F$11,3,0),"")</f>
        <v/>
      </c>
      <c r="S165" s="201" t="str">
        <f>IF(B165&gt;1,Feuil2!H176,"")</f>
        <v/>
      </c>
      <c r="T165" s="201" t="str">
        <f>IF(B165&gt;1,VLOOKUP(F165,Feuil2!$A$4:$F$11,4,0),"")</f>
        <v/>
      </c>
      <c r="U165" s="201" t="str">
        <f>IF(B165&gt;1,VLOOKUP(F165,Feuil2!$A$4:$F$11,2,0),"")</f>
        <v/>
      </c>
      <c r="V165" s="199" t="str">
        <f>IF(B165&gt;1,VLOOKUP(F165,Feuil2!$A$4:$F$11,5,0),"")</f>
        <v/>
      </c>
      <c r="W165" s="199" t="str">
        <f>IF(B165&gt;1,VLOOKUP(F165,Feuil2!$A$4:$F$11,6,0),"")</f>
        <v/>
      </c>
      <c r="X165" s="199" t="str">
        <f>IF(B165&gt;1,Feuil2!M176,"")</f>
        <v/>
      </c>
      <c r="Y165" s="199" t="str">
        <f>IF(B165&gt;0,VLOOKUP(P165,Feuil2!$K$16:$Q$21,7),"")</f>
        <v/>
      </c>
      <c r="Z165" s="199" t="str">
        <f>IF(B165&gt;1,Feuil2!N176,"")</f>
        <v/>
      </c>
      <c r="AA165" s="199" t="str">
        <f>IF(B165&gt;1,Feuil2!E176,"")</f>
        <v/>
      </c>
      <c r="AB165" s="199" t="str">
        <f>IF(B165&gt;1,Feuil2!O176,"")</f>
        <v/>
      </c>
      <c r="AC165" s="199"/>
      <c r="AD165" s="199"/>
      <c r="AE165" s="199"/>
      <c r="AF165" s="202"/>
      <c r="AG165" s="205"/>
      <c r="AH165" s="209"/>
      <c r="AI165" s="205"/>
      <c r="AJ165" s="206">
        <f>Feuil2!T176+IF(AC165&lt;&gt;"",INDEX(Feuil2!$W$16:$AS$23,MATCH(Feuil2!C176,Feuil2!$T$16:$T$23,0),MATCH(GENERAL!AC165,Feuil2!$W$14:$AS$14,0)),"0")*AD165</f>
        <v>0</v>
      </c>
      <c r="AK165" s="206">
        <f>'TOLE DE PROPRETEE'!W146</f>
        <v>0</v>
      </c>
      <c r="AL165" s="206">
        <f>'PROTECTION LATERAL'!W146</f>
        <v>0</v>
      </c>
      <c r="AM165" s="206">
        <f>SEPARATRICE!W146</f>
        <v>0</v>
      </c>
      <c r="AN165" s="206">
        <f t="shared" si="3"/>
        <v>0</v>
      </c>
      <c r="AO165" s="206"/>
      <c r="AP165" s="208"/>
      <c r="AS165" s="200"/>
      <c r="AT165" s="200"/>
      <c r="AU165" s="200"/>
      <c r="AV165" s="200"/>
    </row>
    <row r="166" spans="2:48" s="124" customFormat="1" x14ac:dyDescent="0.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 t="str">
        <f t="shared" si="2"/>
        <v/>
      </c>
      <c r="O166" s="201" t="str">
        <f>IF(B166&gt;1,Feuil2!K177,"")</f>
        <v/>
      </c>
      <c r="P166" s="201" t="str">
        <f>IF(B166&gt;1,Feuil2!J177,"")</f>
        <v/>
      </c>
      <c r="Q166" s="201" t="str">
        <f>IF(B166&gt;1,Feuil2!G177,"")</f>
        <v/>
      </c>
      <c r="R166" s="201" t="str">
        <f>IF(B166&gt;1,VLOOKUP(F166,Feuil2!$A$4:$F$11,3,0),"")</f>
        <v/>
      </c>
      <c r="S166" s="201" t="str">
        <f>IF(B166&gt;1,Feuil2!H177,"")</f>
        <v/>
      </c>
      <c r="T166" s="201" t="str">
        <f>IF(B166&gt;1,VLOOKUP(F166,Feuil2!$A$4:$F$11,4,0),"")</f>
        <v/>
      </c>
      <c r="U166" s="201" t="str">
        <f>IF(B166&gt;1,VLOOKUP(F166,Feuil2!$A$4:$F$11,2,0),"")</f>
        <v/>
      </c>
      <c r="V166" s="199" t="str">
        <f>IF(B166&gt;1,VLOOKUP(F166,Feuil2!$A$4:$F$11,5,0),"")</f>
        <v/>
      </c>
      <c r="W166" s="199" t="str">
        <f>IF(B166&gt;1,VLOOKUP(F166,Feuil2!$A$4:$F$11,6,0),"")</f>
        <v/>
      </c>
      <c r="X166" s="199" t="str">
        <f>IF(B166&gt;1,Feuil2!M177,"")</f>
        <v/>
      </c>
      <c r="Y166" s="199" t="str">
        <f>IF(B166&gt;0,VLOOKUP(P166,Feuil2!$K$16:$Q$21,7),"")</f>
        <v/>
      </c>
      <c r="Z166" s="199" t="str">
        <f>IF(B166&gt;1,Feuil2!N177,"")</f>
        <v/>
      </c>
      <c r="AA166" s="199" t="str">
        <f>IF(B166&gt;1,Feuil2!E177,"")</f>
        <v/>
      </c>
      <c r="AB166" s="199" t="str">
        <f>IF(B166&gt;1,Feuil2!O177,"")</f>
        <v/>
      </c>
      <c r="AC166" s="199"/>
      <c r="AD166" s="199"/>
      <c r="AE166" s="199"/>
      <c r="AF166" s="202"/>
      <c r="AG166" s="205"/>
      <c r="AH166" s="209"/>
      <c r="AI166" s="205"/>
      <c r="AJ166" s="206">
        <f>Feuil2!T177+IF(AC166&lt;&gt;"",INDEX(Feuil2!$W$16:$AS$23,MATCH(Feuil2!C177,Feuil2!$T$16:$T$23,0),MATCH(GENERAL!AC166,Feuil2!$W$14:$AS$14,0)),"0")*AD166</f>
        <v>0</v>
      </c>
      <c r="AK166" s="206">
        <f>'TOLE DE PROPRETEE'!W147</f>
        <v>0</v>
      </c>
      <c r="AL166" s="206">
        <f>'PROTECTION LATERAL'!W147</f>
        <v>0</v>
      </c>
      <c r="AM166" s="206">
        <f>SEPARATRICE!W147</f>
        <v>0</v>
      </c>
      <c r="AN166" s="206">
        <f t="shared" si="3"/>
        <v>0</v>
      </c>
      <c r="AO166" s="206"/>
      <c r="AP166" s="208"/>
      <c r="AS166" s="200"/>
      <c r="AT166" s="200"/>
      <c r="AU166" s="200"/>
      <c r="AV166" s="200"/>
    </row>
    <row r="167" spans="2:48" s="124" customFormat="1" x14ac:dyDescent="0.3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 t="str">
        <f t="shared" si="2"/>
        <v/>
      </c>
      <c r="O167" s="201" t="str">
        <f>IF(B167&gt;1,Feuil2!K178,"")</f>
        <v/>
      </c>
      <c r="P167" s="201" t="str">
        <f>IF(B167&gt;1,Feuil2!J178,"")</f>
        <v/>
      </c>
      <c r="Q167" s="201" t="str">
        <f>IF(B167&gt;1,Feuil2!G178,"")</f>
        <v/>
      </c>
      <c r="R167" s="201" t="str">
        <f>IF(B167&gt;1,VLOOKUP(F167,Feuil2!$A$4:$F$11,3,0),"")</f>
        <v/>
      </c>
      <c r="S167" s="201" t="str">
        <f>IF(B167&gt;1,Feuil2!H178,"")</f>
        <v/>
      </c>
      <c r="T167" s="201" t="str">
        <f>IF(B167&gt;1,VLOOKUP(F167,Feuil2!$A$4:$F$11,4,0),"")</f>
        <v/>
      </c>
      <c r="U167" s="201" t="str">
        <f>IF(B167&gt;1,VLOOKUP(F167,Feuil2!$A$4:$F$11,2,0),"")</f>
        <v/>
      </c>
      <c r="V167" s="199" t="str">
        <f>IF(B167&gt;1,VLOOKUP(F167,Feuil2!$A$4:$F$11,5,0),"")</f>
        <v/>
      </c>
      <c r="W167" s="199" t="str">
        <f>IF(B167&gt;1,VLOOKUP(F167,Feuil2!$A$4:$F$11,6,0),"")</f>
        <v/>
      </c>
      <c r="X167" s="199" t="str">
        <f>IF(B167&gt;1,Feuil2!M178,"")</f>
        <v/>
      </c>
      <c r="Y167" s="199" t="str">
        <f>IF(B167&gt;0,VLOOKUP(P167,Feuil2!$K$16:$Q$21,7),"")</f>
        <v/>
      </c>
      <c r="Z167" s="199" t="str">
        <f>IF(B167&gt;1,Feuil2!N178,"")</f>
        <v/>
      </c>
      <c r="AA167" s="199" t="str">
        <f>IF(B167&gt;1,Feuil2!E178,"")</f>
        <v/>
      </c>
      <c r="AB167" s="199" t="str">
        <f>IF(B167&gt;1,Feuil2!O178,"")</f>
        <v/>
      </c>
      <c r="AC167" s="199"/>
      <c r="AD167" s="199"/>
      <c r="AE167" s="199"/>
      <c r="AF167" s="202"/>
      <c r="AG167" s="205"/>
      <c r="AH167" s="209"/>
      <c r="AI167" s="205"/>
      <c r="AJ167" s="206">
        <f>Feuil2!T178+IF(AC167&lt;&gt;"",INDEX(Feuil2!$W$16:$AS$23,MATCH(Feuil2!C178,Feuil2!$T$16:$T$23,0),MATCH(GENERAL!AC167,Feuil2!$W$14:$AS$14,0)),"0")*AD167</f>
        <v>0</v>
      </c>
      <c r="AK167" s="206">
        <f>'TOLE DE PROPRETEE'!W148</f>
        <v>0</v>
      </c>
      <c r="AL167" s="206">
        <f>'PROTECTION LATERAL'!W148</f>
        <v>0</v>
      </c>
      <c r="AM167" s="206">
        <f>SEPARATRICE!W148</f>
        <v>0</v>
      </c>
      <c r="AN167" s="206">
        <f t="shared" si="3"/>
        <v>0</v>
      </c>
      <c r="AO167" s="206"/>
      <c r="AP167" s="208"/>
      <c r="AS167" s="200"/>
      <c r="AT167" s="200"/>
      <c r="AU167" s="200"/>
      <c r="AV167" s="200"/>
    </row>
    <row r="168" spans="2:48" s="124" customFormat="1" x14ac:dyDescent="0.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 t="str">
        <f t="shared" si="2"/>
        <v/>
      </c>
      <c r="O168" s="201" t="str">
        <f>IF(B168&gt;1,Feuil2!K179,"")</f>
        <v/>
      </c>
      <c r="P168" s="201" t="str">
        <f>IF(B168&gt;1,Feuil2!J179,"")</f>
        <v/>
      </c>
      <c r="Q168" s="201" t="str">
        <f>IF(B168&gt;1,Feuil2!G179,"")</f>
        <v/>
      </c>
      <c r="R168" s="201" t="str">
        <f>IF(B168&gt;1,VLOOKUP(F168,Feuil2!$A$4:$F$11,3,0),"")</f>
        <v/>
      </c>
      <c r="S168" s="201" t="str">
        <f>IF(B168&gt;1,Feuil2!H179,"")</f>
        <v/>
      </c>
      <c r="T168" s="201" t="str">
        <f>IF(B168&gt;1,VLOOKUP(F168,Feuil2!$A$4:$F$11,4,0),"")</f>
        <v/>
      </c>
      <c r="U168" s="201" t="str">
        <f>IF(B168&gt;1,VLOOKUP(F168,Feuil2!$A$4:$F$11,2,0),"")</f>
        <v/>
      </c>
      <c r="V168" s="199" t="str">
        <f>IF(B168&gt;1,VLOOKUP(F168,Feuil2!$A$4:$F$11,5,0),"")</f>
        <v/>
      </c>
      <c r="W168" s="199" t="str">
        <f>IF(B168&gt;1,VLOOKUP(F168,Feuil2!$A$4:$F$11,6,0),"")</f>
        <v/>
      </c>
      <c r="X168" s="199" t="str">
        <f>IF(B168&gt;1,Feuil2!M179,"")</f>
        <v/>
      </c>
      <c r="Y168" s="199" t="str">
        <f>IF(B168&gt;0,VLOOKUP(P168,Feuil2!$K$16:$Q$21,7),"")</f>
        <v/>
      </c>
      <c r="Z168" s="199" t="str">
        <f>IF(B168&gt;1,Feuil2!N179,"")</f>
        <v/>
      </c>
      <c r="AA168" s="199" t="str">
        <f>IF(B168&gt;1,Feuil2!E179,"")</f>
        <v/>
      </c>
      <c r="AB168" s="199" t="str">
        <f>IF(B168&gt;1,Feuil2!O179,"")</f>
        <v/>
      </c>
      <c r="AC168" s="199"/>
      <c r="AD168" s="199"/>
      <c r="AE168" s="199"/>
      <c r="AF168" s="202"/>
      <c r="AG168" s="205"/>
      <c r="AH168" s="209"/>
      <c r="AI168" s="205"/>
      <c r="AJ168" s="206">
        <f>Feuil2!T179+IF(AC168&lt;&gt;"",INDEX(Feuil2!$W$16:$AS$23,MATCH(Feuil2!C179,Feuil2!$T$16:$T$23,0),MATCH(GENERAL!AC168,Feuil2!$W$14:$AS$14,0)),"0")*AD168</f>
        <v>0</v>
      </c>
      <c r="AK168" s="206">
        <f>'TOLE DE PROPRETEE'!W149</f>
        <v>0</v>
      </c>
      <c r="AL168" s="206">
        <f>'PROTECTION LATERAL'!W149</f>
        <v>0</v>
      </c>
      <c r="AM168" s="206">
        <f>SEPARATRICE!W149</f>
        <v>0</v>
      </c>
      <c r="AN168" s="206">
        <f t="shared" si="3"/>
        <v>0</v>
      </c>
      <c r="AO168" s="206"/>
      <c r="AP168" s="208"/>
      <c r="AS168" s="200"/>
      <c r="AT168" s="200"/>
      <c r="AU168" s="200"/>
      <c r="AV168" s="200"/>
    </row>
    <row r="169" spans="2:48" s="124" customFormat="1" x14ac:dyDescent="0.3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 t="str">
        <f t="shared" ref="N169:N232" si="4">IF(B169&gt;1,((((G169-480-765-560-190)*2)+2000+1600)),"")</f>
        <v/>
      </c>
      <c r="O169" s="201" t="str">
        <f>IF(B169&gt;1,Feuil2!K180,"")</f>
        <v/>
      </c>
      <c r="P169" s="201" t="str">
        <f>IF(B169&gt;1,Feuil2!J180,"")</f>
        <v/>
      </c>
      <c r="Q169" s="201" t="str">
        <f>IF(B169&gt;1,Feuil2!G180,"")</f>
        <v/>
      </c>
      <c r="R169" s="201" t="str">
        <f>IF(B169&gt;1,VLOOKUP(F169,Feuil2!$A$4:$F$11,3,0),"")</f>
        <v/>
      </c>
      <c r="S169" s="201" t="str">
        <f>IF(B169&gt;1,Feuil2!H180,"")</f>
        <v/>
      </c>
      <c r="T169" s="201" t="str">
        <f>IF(B169&gt;1,VLOOKUP(F169,Feuil2!$A$4:$F$11,4,0),"")</f>
        <v/>
      </c>
      <c r="U169" s="201" t="str">
        <f>IF(B169&gt;1,VLOOKUP(F169,Feuil2!$A$4:$F$11,2,0),"")</f>
        <v/>
      </c>
      <c r="V169" s="199" t="str">
        <f>IF(B169&gt;1,VLOOKUP(F169,Feuil2!$A$4:$F$11,5,0),"")</f>
        <v/>
      </c>
      <c r="W169" s="199" t="str">
        <f>IF(B169&gt;1,VLOOKUP(F169,Feuil2!$A$4:$F$11,6,0),"")</f>
        <v/>
      </c>
      <c r="X169" s="199" t="str">
        <f>IF(B169&gt;1,Feuil2!M180,"")</f>
        <v/>
      </c>
      <c r="Y169" s="199" t="str">
        <f>IF(B169&gt;0,VLOOKUP(P169,Feuil2!$K$16:$Q$21,7),"")</f>
        <v/>
      </c>
      <c r="Z169" s="199" t="str">
        <f>IF(B169&gt;1,Feuil2!N180,"")</f>
        <v/>
      </c>
      <c r="AA169" s="199" t="str">
        <f>IF(B169&gt;1,Feuil2!E180,"")</f>
        <v/>
      </c>
      <c r="AB169" s="199" t="str">
        <f>IF(B169&gt;1,Feuil2!O180,"")</f>
        <v/>
      </c>
      <c r="AC169" s="199"/>
      <c r="AD169" s="199"/>
      <c r="AE169" s="199"/>
      <c r="AF169" s="202"/>
      <c r="AG169" s="205"/>
      <c r="AH169" s="209"/>
      <c r="AI169" s="205"/>
      <c r="AJ169" s="206">
        <f>Feuil2!T180+IF(AC169&lt;&gt;"",INDEX(Feuil2!$W$16:$AS$23,MATCH(Feuil2!C180,Feuil2!$T$16:$T$23,0),MATCH(GENERAL!AC169,Feuil2!$W$14:$AS$14,0)),"0")*AD169</f>
        <v>0</v>
      </c>
      <c r="AK169" s="206">
        <f>'TOLE DE PROPRETEE'!W150</f>
        <v>0</v>
      </c>
      <c r="AL169" s="206">
        <f>'PROTECTION LATERAL'!W150</f>
        <v>0</v>
      </c>
      <c r="AM169" s="206">
        <f>SEPARATRICE!W150</f>
        <v>0</v>
      </c>
      <c r="AN169" s="206">
        <f t="shared" ref="AN169:AN232" si="5">SUM(AJ169:AL169)</f>
        <v>0</v>
      </c>
      <c r="AO169" s="206"/>
      <c r="AP169" s="208"/>
      <c r="AS169" s="200"/>
      <c r="AT169" s="200"/>
      <c r="AU169" s="200"/>
      <c r="AV169" s="200"/>
    </row>
    <row r="170" spans="2:48" s="124" customFormat="1" x14ac:dyDescent="0.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 t="str">
        <f t="shared" si="4"/>
        <v/>
      </c>
      <c r="O170" s="201" t="str">
        <f>IF(B170&gt;1,Feuil2!K181,"")</f>
        <v/>
      </c>
      <c r="P170" s="201" t="str">
        <f>IF(B170&gt;1,Feuil2!J181,"")</f>
        <v/>
      </c>
      <c r="Q170" s="201" t="str">
        <f>IF(B170&gt;1,Feuil2!G181,"")</f>
        <v/>
      </c>
      <c r="R170" s="201" t="str">
        <f>IF(B170&gt;1,VLOOKUP(F170,Feuil2!$A$4:$F$11,3,0),"")</f>
        <v/>
      </c>
      <c r="S170" s="201" t="str">
        <f>IF(B170&gt;1,Feuil2!H181,"")</f>
        <v/>
      </c>
      <c r="T170" s="201" t="str">
        <f>IF(B170&gt;1,VLOOKUP(F170,Feuil2!$A$4:$F$11,4,0),"")</f>
        <v/>
      </c>
      <c r="U170" s="201" t="str">
        <f>IF(B170&gt;1,VLOOKUP(F170,Feuil2!$A$4:$F$11,2,0),"")</f>
        <v/>
      </c>
      <c r="V170" s="199" t="str">
        <f>IF(B170&gt;1,VLOOKUP(F170,Feuil2!$A$4:$F$11,5,0),"")</f>
        <v/>
      </c>
      <c r="W170" s="199" t="str">
        <f>IF(B170&gt;1,VLOOKUP(F170,Feuil2!$A$4:$F$11,6,0),"")</f>
        <v/>
      </c>
      <c r="X170" s="199" t="str">
        <f>IF(B170&gt;1,Feuil2!M181,"")</f>
        <v/>
      </c>
      <c r="Y170" s="199" t="str">
        <f>IF(B170&gt;0,VLOOKUP(P170,Feuil2!$K$16:$Q$21,7),"")</f>
        <v/>
      </c>
      <c r="Z170" s="199" t="str">
        <f>IF(B170&gt;1,Feuil2!N181,"")</f>
        <v/>
      </c>
      <c r="AA170" s="199" t="str">
        <f>IF(B170&gt;1,Feuil2!E181,"")</f>
        <v/>
      </c>
      <c r="AB170" s="199" t="str">
        <f>IF(B170&gt;1,Feuil2!O181,"")</f>
        <v/>
      </c>
      <c r="AC170" s="199"/>
      <c r="AD170" s="199"/>
      <c r="AE170" s="199"/>
      <c r="AF170" s="202"/>
      <c r="AG170" s="205"/>
      <c r="AH170" s="209"/>
      <c r="AI170" s="205"/>
      <c r="AJ170" s="206">
        <f>Feuil2!T181+IF(AC170&lt;&gt;"",INDEX(Feuil2!$W$16:$AS$23,MATCH(Feuil2!C181,Feuil2!$T$16:$T$23,0),MATCH(GENERAL!AC170,Feuil2!$W$14:$AS$14,0)),"0")*AD170</f>
        <v>0</v>
      </c>
      <c r="AK170" s="206">
        <f>'TOLE DE PROPRETEE'!W151</f>
        <v>0</v>
      </c>
      <c r="AL170" s="206">
        <f>'PROTECTION LATERAL'!W151</f>
        <v>0</v>
      </c>
      <c r="AM170" s="206">
        <f>SEPARATRICE!W151</f>
        <v>0</v>
      </c>
      <c r="AN170" s="206">
        <f t="shared" si="5"/>
        <v>0</v>
      </c>
      <c r="AO170" s="206"/>
      <c r="AP170" s="208"/>
      <c r="AS170" s="200"/>
      <c r="AT170" s="200"/>
      <c r="AU170" s="200"/>
      <c r="AV170" s="200"/>
    </row>
    <row r="171" spans="2:48" s="124" customFormat="1" x14ac:dyDescent="0.3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 t="str">
        <f t="shared" si="4"/>
        <v/>
      </c>
      <c r="O171" s="201" t="str">
        <f>IF(B171&gt;1,Feuil2!K182,"")</f>
        <v/>
      </c>
      <c r="P171" s="201" t="str">
        <f>IF(B171&gt;1,Feuil2!J182,"")</f>
        <v/>
      </c>
      <c r="Q171" s="201" t="str">
        <f>IF(B171&gt;1,Feuil2!G182,"")</f>
        <v/>
      </c>
      <c r="R171" s="201" t="str">
        <f>IF(B171&gt;1,VLOOKUP(F171,Feuil2!$A$4:$F$11,3,0),"")</f>
        <v/>
      </c>
      <c r="S171" s="201" t="str">
        <f>IF(B171&gt;1,Feuil2!H182,"")</f>
        <v/>
      </c>
      <c r="T171" s="201" t="str">
        <f>IF(B171&gt;1,VLOOKUP(F171,Feuil2!$A$4:$F$11,4,0),"")</f>
        <v/>
      </c>
      <c r="U171" s="201" t="str">
        <f>IF(B171&gt;1,VLOOKUP(F171,Feuil2!$A$4:$F$11,2,0),"")</f>
        <v/>
      </c>
      <c r="V171" s="199" t="str">
        <f>IF(B171&gt;1,VLOOKUP(F171,Feuil2!$A$4:$F$11,5,0),"")</f>
        <v/>
      </c>
      <c r="W171" s="199" t="str">
        <f>IF(B171&gt;1,VLOOKUP(F171,Feuil2!$A$4:$F$11,6,0),"")</f>
        <v/>
      </c>
      <c r="X171" s="199" t="str">
        <f>IF(B171&gt;1,Feuil2!M182,"")</f>
        <v/>
      </c>
      <c r="Y171" s="199" t="str">
        <f>IF(B171&gt;0,VLOOKUP(P171,Feuil2!$K$16:$Q$21,7),"")</f>
        <v/>
      </c>
      <c r="Z171" s="199" t="str">
        <f>IF(B171&gt;1,Feuil2!N182,"")</f>
        <v/>
      </c>
      <c r="AA171" s="199" t="str">
        <f>IF(B171&gt;1,Feuil2!E182,"")</f>
        <v/>
      </c>
      <c r="AB171" s="199" t="str">
        <f>IF(B171&gt;1,Feuil2!O182,"")</f>
        <v/>
      </c>
      <c r="AC171" s="199"/>
      <c r="AD171" s="199"/>
      <c r="AE171" s="199"/>
      <c r="AF171" s="202"/>
      <c r="AG171" s="205"/>
      <c r="AH171" s="209"/>
      <c r="AI171" s="205"/>
      <c r="AJ171" s="206">
        <f>Feuil2!T182+IF(AC171&lt;&gt;"",INDEX(Feuil2!$W$16:$AS$23,MATCH(Feuil2!C182,Feuil2!$T$16:$T$23,0),MATCH(GENERAL!AC171,Feuil2!$W$14:$AS$14,0)),"0")*AD171</f>
        <v>0</v>
      </c>
      <c r="AK171" s="206">
        <f>'TOLE DE PROPRETEE'!W152</f>
        <v>0</v>
      </c>
      <c r="AL171" s="206">
        <f>'PROTECTION LATERAL'!W152</f>
        <v>0</v>
      </c>
      <c r="AM171" s="206">
        <f>SEPARATRICE!W152</f>
        <v>0</v>
      </c>
      <c r="AN171" s="206">
        <f t="shared" si="5"/>
        <v>0</v>
      </c>
      <c r="AO171" s="206"/>
      <c r="AP171" s="208"/>
      <c r="AS171" s="200"/>
      <c r="AT171" s="200"/>
      <c r="AU171" s="200"/>
      <c r="AV171" s="200"/>
    </row>
    <row r="172" spans="2:48" s="124" customFormat="1" x14ac:dyDescent="0.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 t="str">
        <f t="shared" si="4"/>
        <v/>
      </c>
      <c r="O172" s="201" t="str">
        <f>IF(B172&gt;1,Feuil2!K183,"")</f>
        <v/>
      </c>
      <c r="P172" s="201" t="str">
        <f>IF(B172&gt;1,Feuil2!J183,"")</f>
        <v/>
      </c>
      <c r="Q172" s="201" t="str">
        <f>IF(B172&gt;1,Feuil2!G183,"")</f>
        <v/>
      </c>
      <c r="R172" s="201" t="str">
        <f>IF(B172&gt;1,VLOOKUP(F172,Feuil2!$A$4:$F$11,3,0),"")</f>
        <v/>
      </c>
      <c r="S172" s="201" t="str">
        <f>IF(B172&gt;1,Feuil2!H183,"")</f>
        <v/>
      </c>
      <c r="T172" s="201" t="str">
        <f>IF(B172&gt;1,VLOOKUP(F172,Feuil2!$A$4:$F$11,4,0),"")</f>
        <v/>
      </c>
      <c r="U172" s="201" t="str">
        <f>IF(B172&gt;1,VLOOKUP(F172,Feuil2!$A$4:$F$11,2,0),"")</f>
        <v/>
      </c>
      <c r="V172" s="199" t="str">
        <f>IF(B172&gt;1,VLOOKUP(F172,Feuil2!$A$4:$F$11,5,0),"")</f>
        <v/>
      </c>
      <c r="W172" s="199" t="str">
        <f>IF(B172&gt;1,VLOOKUP(F172,Feuil2!$A$4:$F$11,6,0),"")</f>
        <v/>
      </c>
      <c r="X172" s="199" t="str">
        <f>IF(B172&gt;1,Feuil2!M183,"")</f>
        <v/>
      </c>
      <c r="Y172" s="199" t="str">
        <f>IF(B172&gt;0,VLOOKUP(P172,Feuil2!$K$16:$Q$21,7),"")</f>
        <v/>
      </c>
      <c r="Z172" s="199" t="str">
        <f>IF(B172&gt;1,Feuil2!N183,"")</f>
        <v/>
      </c>
      <c r="AA172" s="199" t="str">
        <f>IF(B172&gt;1,Feuil2!E183,"")</f>
        <v/>
      </c>
      <c r="AB172" s="199" t="str">
        <f>IF(B172&gt;1,Feuil2!O183,"")</f>
        <v/>
      </c>
      <c r="AC172" s="199"/>
      <c r="AD172" s="199"/>
      <c r="AE172" s="199"/>
      <c r="AF172" s="202"/>
      <c r="AG172" s="205"/>
      <c r="AH172" s="209"/>
      <c r="AI172" s="205"/>
      <c r="AJ172" s="206">
        <f>Feuil2!T183+IF(AC172&lt;&gt;"",INDEX(Feuil2!$W$16:$AS$23,MATCH(Feuil2!C183,Feuil2!$T$16:$T$23,0),MATCH(GENERAL!AC172,Feuil2!$W$14:$AS$14,0)),"0")*AD172</f>
        <v>0</v>
      </c>
      <c r="AK172" s="206">
        <f>'TOLE DE PROPRETEE'!W153</f>
        <v>0</v>
      </c>
      <c r="AL172" s="206">
        <f>'PROTECTION LATERAL'!W153</f>
        <v>0</v>
      </c>
      <c r="AM172" s="206">
        <f>SEPARATRICE!W153</f>
        <v>0</v>
      </c>
      <c r="AN172" s="206">
        <f t="shared" si="5"/>
        <v>0</v>
      </c>
      <c r="AO172" s="206"/>
      <c r="AP172" s="208"/>
      <c r="AS172" s="200"/>
      <c r="AT172" s="200"/>
      <c r="AU172" s="200"/>
      <c r="AV172" s="200"/>
    </row>
    <row r="173" spans="2:48" s="124" customFormat="1" x14ac:dyDescent="0.3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 t="str">
        <f t="shared" si="4"/>
        <v/>
      </c>
      <c r="O173" s="201" t="str">
        <f>IF(B173&gt;1,Feuil2!K184,"")</f>
        <v/>
      </c>
      <c r="P173" s="201" t="str">
        <f>IF(B173&gt;1,Feuil2!J184,"")</f>
        <v/>
      </c>
      <c r="Q173" s="201" t="str">
        <f>IF(B173&gt;1,Feuil2!G184,"")</f>
        <v/>
      </c>
      <c r="R173" s="201" t="str">
        <f>IF(B173&gt;1,VLOOKUP(F173,Feuil2!$A$4:$F$11,3,0),"")</f>
        <v/>
      </c>
      <c r="S173" s="201" t="str">
        <f>IF(B173&gt;1,Feuil2!H184,"")</f>
        <v/>
      </c>
      <c r="T173" s="201" t="str">
        <f>IF(B173&gt;1,VLOOKUP(F173,Feuil2!$A$4:$F$11,4,0),"")</f>
        <v/>
      </c>
      <c r="U173" s="201" t="str">
        <f>IF(B173&gt;1,VLOOKUP(F173,Feuil2!$A$4:$F$11,2,0),"")</f>
        <v/>
      </c>
      <c r="V173" s="199" t="str">
        <f>IF(B173&gt;1,VLOOKUP(F173,Feuil2!$A$4:$F$11,5,0),"")</f>
        <v/>
      </c>
      <c r="W173" s="199" t="str">
        <f>IF(B173&gt;1,VLOOKUP(F173,Feuil2!$A$4:$F$11,6,0),"")</f>
        <v/>
      </c>
      <c r="X173" s="199" t="str">
        <f>IF(B173&gt;1,Feuil2!M184,"")</f>
        <v/>
      </c>
      <c r="Y173" s="199" t="str">
        <f>IF(B173&gt;0,VLOOKUP(P173,Feuil2!$K$16:$Q$21,7),"")</f>
        <v/>
      </c>
      <c r="Z173" s="199" t="str">
        <f>IF(B173&gt;1,Feuil2!N184,"")</f>
        <v/>
      </c>
      <c r="AA173" s="199" t="str">
        <f>IF(B173&gt;1,Feuil2!E184,"")</f>
        <v/>
      </c>
      <c r="AB173" s="199" t="str">
        <f>IF(B173&gt;1,Feuil2!O184,"")</f>
        <v/>
      </c>
      <c r="AC173" s="199"/>
      <c r="AD173" s="199"/>
      <c r="AE173" s="199"/>
      <c r="AF173" s="202"/>
      <c r="AG173" s="205"/>
      <c r="AH173" s="209"/>
      <c r="AI173" s="205"/>
      <c r="AJ173" s="206">
        <f>Feuil2!T184+IF(AC173&lt;&gt;"",INDEX(Feuil2!$W$16:$AS$23,MATCH(Feuil2!C184,Feuil2!$T$16:$T$23,0),MATCH(GENERAL!AC173,Feuil2!$W$14:$AS$14,0)),"0")*AD173</f>
        <v>0</v>
      </c>
      <c r="AK173" s="206">
        <f>'TOLE DE PROPRETEE'!W154</f>
        <v>0</v>
      </c>
      <c r="AL173" s="206">
        <f>'PROTECTION LATERAL'!W154</f>
        <v>0</v>
      </c>
      <c r="AM173" s="206">
        <f>SEPARATRICE!W154</f>
        <v>0</v>
      </c>
      <c r="AN173" s="206">
        <f t="shared" si="5"/>
        <v>0</v>
      </c>
      <c r="AO173" s="206"/>
      <c r="AP173" s="208"/>
      <c r="AS173" s="200"/>
      <c r="AT173" s="200"/>
      <c r="AU173" s="200"/>
      <c r="AV173" s="200"/>
    </row>
    <row r="174" spans="2:48" s="124" customFormat="1" x14ac:dyDescent="0.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 t="str">
        <f t="shared" si="4"/>
        <v/>
      </c>
      <c r="O174" s="201" t="str">
        <f>IF(B174&gt;1,Feuil2!K185,"")</f>
        <v/>
      </c>
      <c r="P174" s="201" t="str">
        <f>IF(B174&gt;1,Feuil2!J185,"")</f>
        <v/>
      </c>
      <c r="Q174" s="201" t="str">
        <f>IF(B174&gt;1,Feuil2!G185,"")</f>
        <v/>
      </c>
      <c r="R174" s="201" t="str">
        <f>IF(B174&gt;1,VLOOKUP(F174,Feuil2!$A$4:$F$11,3,0),"")</f>
        <v/>
      </c>
      <c r="S174" s="201" t="str">
        <f>IF(B174&gt;1,Feuil2!H185,"")</f>
        <v/>
      </c>
      <c r="T174" s="201" t="str">
        <f>IF(B174&gt;1,VLOOKUP(F174,Feuil2!$A$4:$F$11,4,0),"")</f>
        <v/>
      </c>
      <c r="U174" s="201" t="str">
        <f>IF(B174&gt;1,VLOOKUP(F174,Feuil2!$A$4:$F$11,2,0),"")</f>
        <v/>
      </c>
      <c r="V174" s="199" t="str">
        <f>IF(B174&gt;1,VLOOKUP(F174,Feuil2!$A$4:$F$11,5,0),"")</f>
        <v/>
      </c>
      <c r="W174" s="199" t="str">
        <f>IF(B174&gt;1,VLOOKUP(F174,Feuil2!$A$4:$F$11,6,0),"")</f>
        <v/>
      </c>
      <c r="X174" s="199" t="str">
        <f>IF(B174&gt;1,Feuil2!M185,"")</f>
        <v/>
      </c>
      <c r="Y174" s="199" t="str">
        <f>IF(B174&gt;0,VLOOKUP(P174,Feuil2!$K$16:$Q$21,7),"")</f>
        <v/>
      </c>
      <c r="Z174" s="199" t="str">
        <f>IF(B174&gt;1,Feuil2!N185,"")</f>
        <v/>
      </c>
      <c r="AA174" s="199" t="str">
        <f>IF(B174&gt;1,Feuil2!E185,"")</f>
        <v/>
      </c>
      <c r="AB174" s="199" t="str">
        <f>IF(B174&gt;1,Feuil2!O185,"")</f>
        <v/>
      </c>
      <c r="AC174" s="199"/>
      <c r="AD174" s="199"/>
      <c r="AE174" s="199"/>
      <c r="AF174" s="202"/>
      <c r="AG174" s="205"/>
      <c r="AH174" s="209"/>
      <c r="AI174" s="205"/>
      <c r="AJ174" s="206">
        <f>Feuil2!T185+IF(AC174&lt;&gt;"",INDEX(Feuil2!$W$16:$AS$23,MATCH(Feuil2!C185,Feuil2!$T$16:$T$23,0),MATCH(GENERAL!AC174,Feuil2!$W$14:$AS$14,0)),"0")*AD174</f>
        <v>0</v>
      </c>
      <c r="AK174" s="206">
        <f>'TOLE DE PROPRETEE'!W155</f>
        <v>0</v>
      </c>
      <c r="AL174" s="206">
        <f>'PROTECTION LATERAL'!W155</f>
        <v>0</v>
      </c>
      <c r="AM174" s="206">
        <f>SEPARATRICE!W155</f>
        <v>0</v>
      </c>
      <c r="AN174" s="206">
        <f t="shared" si="5"/>
        <v>0</v>
      </c>
      <c r="AO174" s="206"/>
      <c r="AP174" s="208"/>
      <c r="AS174" s="200"/>
      <c r="AT174" s="200"/>
      <c r="AU174" s="200"/>
      <c r="AV174" s="200"/>
    </row>
    <row r="175" spans="2:48" s="124" customFormat="1" x14ac:dyDescent="0.3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 t="str">
        <f t="shared" si="4"/>
        <v/>
      </c>
      <c r="O175" s="201" t="str">
        <f>IF(B175&gt;1,Feuil2!K186,"")</f>
        <v/>
      </c>
      <c r="P175" s="201" t="str">
        <f>IF(B175&gt;1,Feuil2!J186,"")</f>
        <v/>
      </c>
      <c r="Q175" s="201" t="str">
        <f>IF(B175&gt;1,Feuil2!G186,"")</f>
        <v/>
      </c>
      <c r="R175" s="201" t="str">
        <f>IF(B175&gt;1,VLOOKUP(F175,Feuil2!$A$4:$F$11,3,0),"")</f>
        <v/>
      </c>
      <c r="S175" s="201" t="str">
        <f>IF(B175&gt;1,Feuil2!H186,"")</f>
        <v/>
      </c>
      <c r="T175" s="201" t="str">
        <f>IF(B175&gt;1,VLOOKUP(F175,Feuil2!$A$4:$F$11,4,0),"")</f>
        <v/>
      </c>
      <c r="U175" s="201" t="str">
        <f>IF(B175&gt;1,VLOOKUP(F175,Feuil2!$A$4:$F$11,2,0),"")</f>
        <v/>
      </c>
      <c r="V175" s="199" t="str">
        <f>IF(B175&gt;1,VLOOKUP(F175,Feuil2!$A$4:$F$11,5,0),"")</f>
        <v/>
      </c>
      <c r="W175" s="199" t="str">
        <f>IF(B175&gt;1,VLOOKUP(F175,Feuil2!$A$4:$F$11,6,0),"")</f>
        <v/>
      </c>
      <c r="X175" s="199" t="str">
        <f>IF(B175&gt;1,Feuil2!M186,"")</f>
        <v/>
      </c>
      <c r="Y175" s="199" t="str">
        <f>IF(B175&gt;0,VLOOKUP(P175,Feuil2!$K$16:$Q$21,7),"")</f>
        <v/>
      </c>
      <c r="Z175" s="199" t="str">
        <f>IF(B175&gt;1,Feuil2!N186,"")</f>
        <v/>
      </c>
      <c r="AA175" s="199" t="str">
        <f>IF(B175&gt;1,Feuil2!E186,"")</f>
        <v/>
      </c>
      <c r="AB175" s="199" t="str">
        <f>IF(B175&gt;1,Feuil2!O186,"")</f>
        <v/>
      </c>
      <c r="AC175" s="199"/>
      <c r="AD175" s="199"/>
      <c r="AE175" s="199"/>
      <c r="AF175" s="202"/>
      <c r="AG175" s="205"/>
      <c r="AH175" s="209"/>
      <c r="AI175" s="205"/>
      <c r="AJ175" s="206">
        <f>Feuil2!T186+IF(AC175&lt;&gt;"",INDEX(Feuil2!$W$16:$AS$23,MATCH(Feuil2!C186,Feuil2!$T$16:$T$23,0),MATCH(GENERAL!AC175,Feuil2!$W$14:$AS$14,0)),"0")*AD175</f>
        <v>0</v>
      </c>
      <c r="AK175" s="206">
        <f>'TOLE DE PROPRETEE'!W156</f>
        <v>0</v>
      </c>
      <c r="AL175" s="206">
        <f>'PROTECTION LATERAL'!W156</f>
        <v>0</v>
      </c>
      <c r="AM175" s="206">
        <f>SEPARATRICE!W156</f>
        <v>0</v>
      </c>
      <c r="AN175" s="206">
        <f t="shared" si="5"/>
        <v>0</v>
      </c>
      <c r="AO175" s="206"/>
      <c r="AP175" s="208"/>
      <c r="AS175" s="200"/>
      <c r="AT175" s="200"/>
      <c r="AU175" s="200"/>
      <c r="AV175" s="200"/>
    </row>
    <row r="176" spans="2:48" s="124" customFormat="1" x14ac:dyDescent="0.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 t="str">
        <f t="shared" si="4"/>
        <v/>
      </c>
      <c r="O176" s="201" t="str">
        <f>IF(B176&gt;1,Feuil2!K187,"")</f>
        <v/>
      </c>
      <c r="P176" s="201" t="str">
        <f>IF(B176&gt;1,Feuil2!J187,"")</f>
        <v/>
      </c>
      <c r="Q176" s="201" t="str">
        <f>IF(B176&gt;1,Feuil2!G187,"")</f>
        <v/>
      </c>
      <c r="R176" s="201" t="str">
        <f>IF(B176&gt;1,VLOOKUP(F176,Feuil2!$A$4:$F$11,3,0),"")</f>
        <v/>
      </c>
      <c r="S176" s="201" t="str">
        <f>IF(B176&gt;1,Feuil2!H187,"")</f>
        <v/>
      </c>
      <c r="T176" s="201" t="str">
        <f>IF(B176&gt;1,VLOOKUP(F176,Feuil2!$A$4:$F$11,4,0),"")</f>
        <v/>
      </c>
      <c r="U176" s="201" t="str">
        <f>IF(B176&gt;1,VLOOKUP(F176,Feuil2!$A$4:$F$11,2,0),"")</f>
        <v/>
      </c>
      <c r="V176" s="199" t="str">
        <f>IF(B176&gt;1,VLOOKUP(F176,Feuil2!$A$4:$F$11,5,0),"")</f>
        <v/>
      </c>
      <c r="W176" s="199" t="str">
        <f>IF(B176&gt;1,VLOOKUP(F176,Feuil2!$A$4:$F$11,6,0),"")</f>
        <v/>
      </c>
      <c r="X176" s="199" t="str">
        <f>IF(B176&gt;1,Feuil2!M187,"")</f>
        <v/>
      </c>
      <c r="Y176" s="199" t="str">
        <f>IF(B176&gt;0,VLOOKUP(P176,Feuil2!$K$16:$Q$21,7),"")</f>
        <v/>
      </c>
      <c r="Z176" s="199" t="str">
        <f>IF(B176&gt;1,Feuil2!N187,"")</f>
        <v/>
      </c>
      <c r="AA176" s="199" t="str">
        <f>IF(B176&gt;1,Feuil2!E187,"")</f>
        <v/>
      </c>
      <c r="AB176" s="199" t="str">
        <f>IF(B176&gt;1,Feuil2!O187,"")</f>
        <v/>
      </c>
      <c r="AC176" s="199"/>
      <c r="AD176" s="199"/>
      <c r="AE176" s="199"/>
      <c r="AF176" s="202"/>
      <c r="AG176" s="205"/>
      <c r="AH176" s="209"/>
      <c r="AI176" s="205"/>
      <c r="AJ176" s="206">
        <f>Feuil2!T187+IF(AC176&lt;&gt;"",INDEX(Feuil2!$W$16:$AS$23,MATCH(Feuil2!C187,Feuil2!$T$16:$T$23,0),MATCH(GENERAL!AC176,Feuil2!$W$14:$AS$14,0)),"0")*AD176</f>
        <v>0</v>
      </c>
      <c r="AK176" s="206">
        <f>'TOLE DE PROPRETEE'!W157</f>
        <v>0</v>
      </c>
      <c r="AL176" s="206">
        <f>'PROTECTION LATERAL'!W157</f>
        <v>0</v>
      </c>
      <c r="AM176" s="206">
        <f>SEPARATRICE!W157</f>
        <v>0</v>
      </c>
      <c r="AN176" s="206">
        <f t="shared" si="5"/>
        <v>0</v>
      </c>
      <c r="AO176" s="206"/>
      <c r="AP176" s="208"/>
      <c r="AS176" s="200"/>
      <c r="AT176" s="200"/>
      <c r="AU176" s="200"/>
      <c r="AV176" s="200"/>
    </row>
    <row r="177" spans="2:48" s="124" customFormat="1" x14ac:dyDescent="0.3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 t="str">
        <f t="shared" si="4"/>
        <v/>
      </c>
      <c r="O177" s="201" t="str">
        <f>IF(B177&gt;1,Feuil2!K188,"")</f>
        <v/>
      </c>
      <c r="P177" s="201" t="str">
        <f>IF(B177&gt;1,Feuil2!J188,"")</f>
        <v/>
      </c>
      <c r="Q177" s="201" t="str">
        <f>IF(B177&gt;1,Feuil2!G188,"")</f>
        <v/>
      </c>
      <c r="R177" s="201" t="str">
        <f>IF(B177&gt;1,VLOOKUP(F177,Feuil2!$A$4:$F$11,3,0),"")</f>
        <v/>
      </c>
      <c r="S177" s="201" t="str">
        <f>IF(B177&gt;1,Feuil2!H188,"")</f>
        <v/>
      </c>
      <c r="T177" s="201" t="str">
        <f>IF(B177&gt;1,VLOOKUP(F177,Feuil2!$A$4:$F$11,4,0),"")</f>
        <v/>
      </c>
      <c r="U177" s="201" t="str">
        <f>IF(B177&gt;1,VLOOKUP(F177,Feuil2!$A$4:$F$11,2,0),"")</f>
        <v/>
      </c>
      <c r="V177" s="199" t="str">
        <f>IF(B177&gt;1,VLOOKUP(F177,Feuil2!$A$4:$F$11,5,0),"")</f>
        <v/>
      </c>
      <c r="W177" s="199" t="str">
        <f>IF(B177&gt;1,VLOOKUP(F177,Feuil2!$A$4:$F$11,6,0),"")</f>
        <v/>
      </c>
      <c r="X177" s="199" t="str">
        <f>IF(B177&gt;1,Feuil2!M188,"")</f>
        <v/>
      </c>
      <c r="Y177" s="199" t="str">
        <f>IF(B177&gt;0,VLOOKUP(P177,Feuil2!$K$16:$Q$21,7),"")</f>
        <v/>
      </c>
      <c r="Z177" s="199" t="str">
        <f>IF(B177&gt;1,Feuil2!N188,"")</f>
        <v/>
      </c>
      <c r="AA177" s="199" t="str">
        <f>IF(B177&gt;1,Feuil2!E188,"")</f>
        <v/>
      </c>
      <c r="AB177" s="199" t="str">
        <f>IF(B177&gt;1,Feuil2!O188,"")</f>
        <v/>
      </c>
      <c r="AC177" s="199"/>
      <c r="AD177" s="199"/>
      <c r="AE177" s="199"/>
      <c r="AF177" s="202"/>
      <c r="AG177" s="205"/>
      <c r="AH177" s="209"/>
      <c r="AI177" s="205"/>
      <c r="AJ177" s="206">
        <f>Feuil2!T188+IF(AC177&lt;&gt;"",INDEX(Feuil2!$W$16:$AS$23,MATCH(Feuil2!C188,Feuil2!$T$16:$T$23,0),MATCH(GENERAL!AC177,Feuil2!$W$14:$AS$14,0)),"0")*AD177</f>
        <v>0</v>
      </c>
      <c r="AK177" s="206">
        <f>'TOLE DE PROPRETEE'!W158</f>
        <v>0</v>
      </c>
      <c r="AL177" s="206">
        <f>'PROTECTION LATERAL'!W158</f>
        <v>0</v>
      </c>
      <c r="AM177" s="206">
        <f>SEPARATRICE!W158</f>
        <v>0</v>
      </c>
      <c r="AN177" s="206">
        <f t="shared" si="5"/>
        <v>0</v>
      </c>
      <c r="AO177" s="206"/>
      <c r="AP177" s="208"/>
      <c r="AS177" s="200"/>
      <c r="AT177" s="200"/>
      <c r="AU177" s="200"/>
      <c r="AV177" s="200"/>
    </row>
    <row r="178" spans="2:48" s="124" customFormat="1" x14ac:dyDescent="0.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 t="str">
        <f t="shared" si="4"/>
        <v/>
      </c>
      <c r="O178" s="201" t="str">
        <f>IF(B178&gt;1,Feuil2!K189,"")</f>
        <v/>
      </c>
      <c r="P178" s="201" t="str">
        <f>IF(B178&gt;1,Feuil2!J189,"")</f>
        <v/>
      </c>
      <c r="Q178" s="201" t="str">
        <f>IF(B178&gt;1,Feuil2!G189,"")</f>
        <v/>
      </c>
      <c r="R178" s="201" t="str">
        <f>IF(B178&gt;1,VLOOKUP(F178,Feuil2!$A$4:$F$11,3,0),"")</f>
        <v/>
      </c>
      <c r="S178" s="201" t="str">
        <f>IF(B178&gt;1,Feuil2!H189,"")</f>
        <v/>
      </c>
      <c r="T178" s="201" t="str">
        <f>IF(B178&gt;1,VLOOKUP(F178,Feuil2!$A$4:$F$11,4,0),"")</f>
        <v/>
      </c>
      <c r="U178" s="201" t="str">
        <f>IF(B178&gt;1,VLOOKUP(F178,Feuil2!$A$4:$F$11,2,0),"")</f>
        <v/>
      </c>
      <c r="V178" s="199" t="str">
        <f>IF(B178&gt;1,VLOOKUP(F178,Feuil2!$A$4:$F$11,5,0),"")</f>
        <v/>
      </c>
      <c r="W178" s="199" t="str">
        <f>IF(B178&gt;1,VLOOKUP(F178,Feuil2!$A$4:$F$11,6,0),"")</f>
        <v/>
      </c>
      <c r="X178" s="199" t="str">
        <f>IF(B178&gt;1,Feuil2!M189,"")</f>
        <v/>
      </c>
      <c r="Y178" s="199" t="str">
        <f>IF(B178&gt;0,VLOOKUP(P178,Feuil2!$K$16:$Q$21,7),"")</f>
        <v/>
      </c>
      <c r="Z178" s="199" t="str">
        <f>IF(B178&gt;1,Feuil2!N189,"")</f>
        <v/>
      </c>
      <c r="AA178" s="199" t="str">
        <f>IF(B178&gt;1,Feuil2!E189,"")</f>
        <v/>
      </c>
      <c r="AB178" s="199" t="str">
        <f>IF(B178&gt;1,Feuil2!O189,"")</f>
        <v/>
      </c>
      <c r="AC178" s="199"/>
      <c r="AD178" s="199"/>
      <c r="AE178" s="199"/>
      <c r="AF178" s="202"/>
      <c r="AG178" s="205"/>
      <c r="AH178" s="209"/>
      <c r="AI178" s="205"/>
      <c r="AJ178" s="206">
        <f>Feuil2!T189+IF(AC178&lt;&gt;"",INDEX(Feuil2!$W$16:$AS$23,MATCH(Feuil2!C189,Feuil2!$T$16:$T$23,0),MATCH(GENERAL!AC178,Feuil2!$W$14:$AS$14,0)),"0")*AD178</f>
        <v>0</v>
      </c>
      <c r="AK178" s="206">
        <f>'TOLE DE PROPRETEE'!W159</f>
        <v>0</v>
      </c>
      <c r="AL178" s="206">
        <f>'PROTECTION LATERAL'!W159</f>
        <v>0</v>
      </c>
      <c r="AM178" s="206">
        <f>SEPARATRICE!W159</f>
        <v>0</v>
      </c>
      <c r="AN178" s="206">
        <f t="shared" si="5"/>
        <v>0</v>
      </c>
      <c r="AO178" s="206"/>
      <c r="AP178" s="208"/>
      <c r="AS178" s="200"/>
      <c r="AT178" s="200"/>
      <c r="AU178" s="200"/>
      <c r="AV178" s="200"/>
    </row>
    <row r="179" spans="2:48" s="124" customFormat="1" x14ac:dyDescent="0.3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 t="str">
        <f t="shared" si="4"/>
        <v/>
      </c>
      <c r="O179" s="201" t="str">
        <f>IF(B179&gt;1,Feuil2!K190,"")</f>
        <v/>
      </c>
      <c r="P179" s="201" t="str">
        <f>IF(B179&gt;1,Feuil2!J190,"")</f>
        <v/>
      </c>
      <c r="Q179" s="201" t="str">
        <f>IF(B179&gt;1,Feuil2!G190,"")</f>
        <v/>
      </c>
      <c r="R179" s="201" t="str">
        <f>IF(B179&gt;1,VLOOKUP(F179,Feuil2!$A$4:$F$11,3,0),"")</f>
        <v/>
      </c>
      <c r="S179" s="201" t="str">
        <f>IF(B179&gt;1,Feuil2!H190,"")</f>
        <v/>
      </c>
      <c r="T179" s="201" t="str">
        <f>IF(B179&gt;1,VLOOKUP(F179,Feuil2!$A$4:$F$11,4,0),"")</f>
        <v/>
      </c>
      <c r="U179" s="201" t="str">
        <f>IF(B179&gt;1,VLOOKUP(F179,Feuil2!$A$4:$F$11,2,0),"")</f>
        <v/>
      </c>
      <c r="V179" s="199" t="str">
        <f>IF(B179&gt;1,VLOOKUP(F179,Feuil2!$A$4:$F$11,5,0),"")</f>
        <v/>
      </c>
      <c r="W179" s="199" t="str">
        <f>IF(B179&gt;1,VLOOKUP(F179,Feuil2!$A$4:$F$11,6,0),"")</f>
        <v/>
      </c>
      <c r="X179" s="199" t="str">
        <f>IF(B179&gt;1,Feuil2!M190,"")</f>
        <v/>
      </c>
      <c r="Y179" s="199" t="str">
        <f>IF(B179&gt;0,VLOOKUP(P179,Feuil2!$K$16:$Q$21,7),"")</f>
        <v/>
      </c>
      <c r="Z179" s="199" t="str">
        <f>IF(B179&gt;1,Feuil2!N190,"")</f>
        <v/>
      </c>
      <c r="AA179" s="199" t="str">
        <f>IF(B179&gt;1,Feuil2!E190,"")</f>
        <v/>
      </c>
      <c r="AB179" s="199" t="str">
        <f>IF(B179&gt;1,Feuil2!O190,"")</f>
        <v/>
      </c>
      <c r="AC179" s="199"/>
      <c r="AD179" s="199"/>
      <c r="AE179" s="199"/>
      <c r="AF179" s="202"/>
      <c r="AG179" s="205"/>
      <c r="AH179" s="209"/>
      <c r="AI179" s="205"/>
      <c r="AJ179" s="206">
        <f>Feuil2!T190+IF(AC179&lt;&gt;"",INDEX(Feuil2!$W$16:$AS$23,MATCH(Feuil2!C190,Feuil2!$T$16:$T$23,0),MATCH(GENERAL!AC179,Feuil2!$W$14:$AS$14,0)),"0")*AD179</f>
        <v>0</v>
      </c>
      <c r="AK179" s="206">
        <f>'TOLE DE PROPRETEE'!W160</f>
        <v>0</v>
      </c>
      <c r="AL179" s="206">
        <f>'PROTECTION LATERAL'!W160</f>
        <v>0</v>
      </c>
      <c r="AM179" s="206">
        <f>SEPARATRICE!W160</f>
        <v>0</v>
      </c>
      <c r="AN179" s="206">
        <f t="shared" si="5"/>
        <v>0</v>
      </c>
      <c r="AO179" s="206"/>
      <c r="AP179" s="208"/>
      <c r="AS179" s="200"/>
      <c r="AT179" s="200"/>
      <c r="AU179" s="200"/>
      <c r="AV179" s="200"/>
    </row>
    <row r="180" spans="2:48" s="124" customFormat="1" x14ac:dyDescent="0.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 t="str">
        <f t="shared" si="4"/>
        <v/>
      </c>
      <c r="O180" s="201" t="str">
        <f>IF(B180&gt;1,Feuil2!K191,"")</f>
        <v/>
      </c>
      <c r="P180" s="201" t="str">
        <f>IF(B180&gt;1,Feuil2!J191,"")</f>
        <v/>
      </c>
      <c r="Q180" s="201" t="str">
        <f>IF(B180&gt;1,Feuil2!G191,"")</f>
        <v/>
      </c>
      <c r="R180" s="201" t="str">
        <f>IF(B180&gt;1,VLOOKUP(F180,Feuil2!$A$4:$F$11,3,0),"")</f>
        <v/>
      </c>
      <c r="S180" s="201" t="str">
        <f>IF(B180&gt;1,Feuil2!H191,"")</f>
        <v/>
      </c>
      <c r="T180" s="201" t="str">
        <f>IF(B180&gt;1,VLOOKUP(F180,Feuil2!$A$4:$F$11,4,0),"")</f>
        <v/>
      </c>
      <c r="U180" s="201" t="str">
        <f>IF(B180&gt;1,VLOOKUP(F180,Feuil2!$A$4:$F$11,2,0),"")</f>
        <v/>
      </c>
      <c r="V180" s="199" t="str">
        <f>IF(B180&gt;1,VLOOKUP(F180,Feuil2!$A$4:$F$11,5,0),"")</f>
        <v/>
      </c>
      <c r="W180" s="199" t="str">
        <f>IF(B180&gt;1,VLOOKUP(F180,Feuil2!$A$4:$F$11,6,0),"")</f>
        <v/>
      </c>
      <c r="X180" s="199" t="str">
        <f>IF(B180&gt;1,Feuil2!M191,"")</f>
        <v/>
      </c>
      <c r="Y180" s="199" t="str">
        <f>IF(B180&gt;0,VLOOKUP(P180,Feuil2!$K$16:$Q$21,7),"")</f>
        <v/>
      </c>
      <c r="Z180" s="199" t="str">
        <f>IF(B180&gt;1,Feuil2!N191,"")</f>
        <v/>
      </c>
      <c r="AA180" s="199" t="str">
        <f>IF(B180&gt;1,Feuil2!E191,"")</f>
        <v/>
      </c>
      <c r="AB180" s="199" t="str">
        <f>IF(B180&gt;1,Feuil2!O191,"")</f>
        <v/>
      </c>
      <c r="AC180" s="199"/>
      <c r="AD180" s="199"/>
      <c r="AE180" s="199"/>
      <c r="AF180" s="202"/>
      <c r="AG180" s="205"/>
      <c r="AH180" s="209"/>
      <c r="AI180" s="205"/>
      <c r="AJ180" s="206">
        <f>Feuil2!T191+IF(AC180&lt;&gt;"",INDEX(Feuil2!$W$16:$AS$23,MATCH(Feuil2!C191,Feuil2!$T$16:$T$23,0),MATCH(GENERAL!AC180,Feuil2!$W$14:$AS$14,0)),"0")*AD180</f>
        <v>0</v>
      </c>
      <c r="AK180" s="206">
        <f>'TOLE DE PROPRETEE'!W161</f>
        <v>0</v>
      </c>
      <c r="AL180" s="206">
        <f>'PROTECTION LATERAL'!W161</f>
        <v>0</v>
      </c>
      <c r="AM180" s="206">
        <f>SEPARATRICE!W161</f>
        <v>0</v>
      </c>
      <c r="AN180" s="206">
        <f t="shared" si="5"/>
        <v>0</v>
      </c>
      <c r="AO180" s="206"/>
      <c r="AP180" s="208"/>
      <c r="AS180" s="200"/>
      <c r="AT180" s="200"/>
      <c r="AU180" s="200"/>
      <c r="AV180" s="200"/>
    </row>
    <row r="181" spans="2:48" s="124" customFormat="1" x14ac:dyDescent="0.3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 t="str">
        <f t="shared" si="4"/>
        <v/>
      </c>
      <c r="O181" s="201" t="str">
        <f>IF(B181&gt;1,Feuil2!K192,"")</f>
        <v/>
      </c>
      <c r="P181" s="201" t="str">
        <f>IF(B181&gt;1,Feuil2!J192,"")</f>
        <v/>
      </c>
      <c r="Q181" s="201" t="str">
        <f>IF(B181&gt;1,Feuil2!G192,"")</f>
        <v/>
      </c>
      <c r="R181" s="201" t="str">
        <f>IF(B181&gt;1,VLOOKUP(F181,Feuil2!$A$4:$F$11,3,0),"")</f>
        <v/>
      </c>
      <c r="S181" s="201" t="str">
        <f>IF(B181&gt;1,Feuil2!H192,"")</f>
        <v/>
      </c>
      <c r="T181" s="201" t="str">
        <f>IF(B181&gt;1,VLOOKUP(F181,Feuil2!$A$4:$F$11,4,0),"")</f>
        <v/>
      </c>
      <c r="U181" s="201" t="str">
        <f>IF(B181&gt;1,VLOOKUP(F181,Feuil2!$A$4:$F$11,2,0),"")</f>
        <v/>
      </c>
      <c r="V181" s="199" t="str">
        <f>IF(B181&gt;1,VLOOKUP(F181,Feuil2!$A$4:$F$11,5,0),"")</f>
        <v/>
      </c>
      <c r="W181" s="199" t="str">
        <f>IF(B181&gt;1,VLOOKUP(F181,Feuil2!$A$4:$F$11,6,0),"")</f>
        <v/>
      </c>
      <c r="X181" s="199" t="str">
        <f>IF(B181&gt;1,Feuil2!M192,"")</f>
        <v/>
      </c>
      <c r="Y181" s="199" t="str">
        <f>IF(B181&gt;0,VLOOKUP(P181,Feuil2!$K$16:$Q$21,7),"")</f>
        <v/>
      </c>
      <c r="Z181" s="199" t="str">
        <f>IF(B181&gt;1,Feuil2!N192,"")</f>
        <v/>
      </c>
      <c r="AA181" s="199" t="str">
        <f>IF(B181&gt;1,Feuil2!E192,"")</f>
        <v/>
      </c>
      <c r="AB181" s="199" t="str">
        <f>IF(B181&gt;1,Feuil2!O192,"")</f>
        <v/>
      </c>
      <c r="AC181" s="199"/>
      <c r="AD181" s="199"/>
      <c r="AE181" s="199"/>
      <c r="AF181" s="202"/>
      <c r="AG181" s="205"/>
      <c r="AH181" s="209"/>
      <c r="AI181" s="205"/>
      <c r="AJ181" s="206">
        <f>Feuil2!T192+IF(AC181&lt;&gt;"",INDEX(Feuil2!$W$16:$AS$23,MATCH(Feuil2!C192,Feuil2!$T$16:$T$23,0),MATCH(GENERAL!AC181,Feuil2!$W$14:$AS$14,0)),"0")*AD181</f>
        <v>0</v>
      </c>
      <c r="AK181" s="206">
        <f>'TOLE DE PROPRETEE'!W162</f>
        <v>0</v>
      </c>
      <c r="AL181" s="206">
        <f>'PROTECTION LATERAL'!W162</f>
        <v>0</v>
      </c>
      <c r="AM181" s="206">
        <f>SEPARATRICE!W162</f>
        <v>0</v>
      </c>
      <c r="AN181" s="206">
        <f t="shared" si="5"/>
        <v>0</v>
      </c>
      <c r="AO181" s="206"/>
      <c r="AP181" s="208"/>
      <c r="AS181" s="200"/>
      <c r="AT181" s="200"/>
      <c r="AU181" s="200"/>
      <c r="AV181" s="200"/>
    </row>
    <row r="182" spans="2:48" s="124" customFormat="1" x14ac:dyDescent="0.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 t="str">
        <f t="shared" si="4"/>
        <v/>
      </c>
      <c r="O182" s="201" t="str">
        <f>IF(B182&gt;1,Feuil2!K193,"")</f>
        <v/>
      </c>
      <c r="P182" s="201" t="str">
        <f>IF(B182&gt;1,Feuil2!J193,"")</f>
        <v/>
      </c>
      <c r="Q182" s="201" t="str">
        <f>IF(B182&gt;1,Feuil2!G193,"")</f>
        <v/>
      </c>
      <c r="R182" s="201" t="str">
        <f>IF(B182&gt;1,VLOOKUP(F182,Feuil2!$A$4:$F$11,3,0),"")</f>
        <v/>
      </c>
      <c r="S182" s="201" t="str">
        <f>IF(B182&gt;1,Feuil2!H193,"")</f>
        <v/>
      </c>
      <c r="T182" s="201" t="str">
        <f>IF(B182&gt;1,VLOOKUP(F182,Feuil2!$A$4:$F$11,4,0),"")</f>
        <v/>
      </c>
      <c r="U182" s="201" t="str">
        <f>IF(B182&gt;1,VLOOKUP(F182,Feuil2!$A$4:$F$11,2,0),"")</f>
        <v/>
      </c>
      <c r="V182" s="199" t="str">
        <f>IF(B182&gt;1,VLOOKUP(F182,Feuil2!$A$4:$F$11,5,0),"")</f>
        <v/>
      </c>
      <c r="W182" s="199" t="str">
        <f>IF(B182&gt;1,VLOOKUP(F182,Feuil2!$A$4:$F$11,6,0),"")</f>
        <v/>
      </c>
      <c r="X182" s="199" t="str">
        <f>IF(B182&gt;1,Feuil2!M193,"")</f>
        <v/>
      </c>
      <c r="Y182" s="199" t="str">
        <f>IF(B182&gt;0,VLOOKUP(P182,Feuil2!$K$16:$Q$21,7),"")</f>
        <v/>
      </c>
      <c r="Z182" s="199" t="str">
        <f>IF(B182&gt;1,Feuil2!N193,"")</f>
        <v/>
      </c>
      <c r="AA182" s="199" t="str">
        <f>IF(B182&gt;1,Feuil2!E193,"")</f>
        <v/>
      </c>
      <c r="AB182" s="199" t="str">
        <f>IF(B182&gt;1,Feuil2!O193,"")</f>
        <v/>
      </c>
      <c r="AC182" s="199"/>
      <c r="AD182" s="199"/>
      <c r="AE182" s="199"/>
      <c r="AF182" s="202"/>
      <c r="AG182" s="205"/>
      <c r="AH182" s="209"/>
      <c r="AI182" s="205"/>
      <c r="AJ182" s="206">
        <f>Feuil2!T193+IF(AC182&lt;&gt;"",INDEX(Feuil2!$W$16:$AS$23,MATCH(Feuil2!C193,Feuil2!$T$16:$T$23,0),MATCH(GENERAL!AC182,Feuil2!$W$14:$AS$14,0)),"0")*AD182</f>
        <v>0</v>
      </c>
      <c r="AK182" s="206">
        <f>'TOLE DE PROPRETEE'!W163</f>
        <v>0</v>
      </c>
      <c r="AL182" s="206">
        <f>'PROTECTION LATERAL'!W163</f>
        <v>0</v>
      </c>
      <c r="AM182" s="206">
        <f>SEPARATRICE!W163</f>
        <v>0</v>
      </c>
      <c r="AN182" s="206">
        <f t="shared" si="5"/>
        <v>0</v>
      </c>
      <c r="AO182" s="206"/>
      <c r="AP182" s="208"/>
      <c r="AS182" s="200"/>
      <c r="AT182" s="200"/>
      <c r="AU182" s="200"/>
      <c r="AV182" s="200"/>
    </row>
    <row r="183" spans="2:48" s="124" customFormat="1" x14ac:dyDescent="0.3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 t="str">
        <f t="shared" si="4"/>
        <v/>
      </c>
      <c r="O183" s="201" t="str">
        <f>IF(B183&gt;1,Feuil2!K194,"")</f>
        <v/>
      </c>
      <c r="P183" s="201" t="str">
        <f>IF(B183&gt;1,Feuil2!J194,"")</f>
        <v/>
      </c>
      <c r="Q183" s="201" t="str">
        <f>IF(B183&gt;1,Feuil2!G194,"")</f>
        <v/>
      </c>
      <c r="R183" s="201" t="str">
        <f>IF(B183&gt;1,VLOOKUP(F183,Feuil2!$A$4:$F$11,3,0),"")</f>
        <v/>
      </c>
      <c r="S183" s="201" t="str">
        <f>IF(B183&gt;1,Feuil2!H194,"")</f>
        <v/>
      </c>
      <c r="T183" s="201" t="str">
        <f>IF(B183&gt;1,VLOOKUP(F183,Feuil2!$A$4:$F$11,4,0),"")</f>
        <v/>
      </c>
      <c r="U183" s="201" t="str">
        <f>IF(B183&gt;1,VLOOKUP(F183,Feuil2!$A$4:$F$11,2,0),"")</f>
        <v/>
      </c>
      <c r="V183" s="199" t="str">
        <f>IF(B183&gt;1,VLOOKUP(F183,Feuil2!$A$4:$F$11,5,0),"")</f>
        <v/>
      </c>
      <c r="W183" s="199" t="str">
        <f>IF(B183&gt;1,VLOOKUP(F183,Feuil2!$A$4:$F$11,6,0),"")</f>
        <v/>
      </c>
      <c r="X183" s="199" t="str">
        <f>IF(B183&gt;1,Feuil2!M194,"")</f>
        <v/>
      </c>
      <c r="Y183" s="199" t="str">
        <f>IF(B183&gt;0,VLOOKUP(P183,Feuil2!$K$16:$Q$21,7),"")</f>
        <v/>
      </c>
      <c r="Z183" s="199" t="str">
        <f>IF(B183&gt;1,Feuil2!N194,"")</f>
        <v/>
      </c>
      <c r="AA183" s="199" t="str">
        <f>IF(B183&gt;1,Feuil2!E194,"")</f>
        <v/>
      </c>
      <c r="AB183" s="199" t="str">
        <f>IF(B183&gt;1,Feuil2!O194,"")</f>
        <v/>
      </c>
      <c r="AC183" s="199"/>
      <c r="AD183" s="199"/>
      <c r="AE183" s="199"/>
      <c r="AF183" s="202"/>
      <c r="AG183" s="205"/>
      <c r="AH183" s="209"/>
      <c r="AI183" s="205"/>
      <c r="AJ183" s="206">
        <f>Feuil2!T194+IF(AC183&lt;&gt;"",INDEX(Feuil2!$W$16:$AS$23,MATCH(Feuil2!C194,Feuil2!$T$16:$T$23,0),MATCH(GENERAL!AC183,Feuil2!$W$14:$AS$14,0)),"0")*AD183</f>
        <v>0</v>
      </c>
      <c r="AK183" s="206">
        <f>'TOLE DE PROPRETEE'!W164</f>
        <v>0</v>
      </c>
      <c r="AL183" s="206">
        <f>'PROTECTION LATERAL'!W164</f>
        <v>0</v>
      </c>
      <c r="AM183" s="206">
        <f>SEPARATRICE!W164</f>
        <v>0</v>
      </c>
      <c r="AN183" s="206">
        <f t="shared" si="5"/>
        <v>0</v>
      </c>
      <c r="AO183" s="206"/>
      <c r="AP183" s="208"/>
      <c r="AS183" s="200"/>
      <c r="AT183" s="200"/>
      <c r="AU183" s="200"/>
      <c r="AV183" s="200"/>
    </row>
    <row r="184" spans="2:48" s="124" customFormat="1" x14ac:dyDescent="0.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 t="str">
        <f t="shared" si="4"/>
        <v/>
      </c>
      <c r="O184" s="201" t="str">
        <f>IF(B184&gt;1,Feuil2!K195,"")</f>
        <v/>
      </c>
      <c r="P184" s="201" t="str">
        <f>IF(B184&gt;1,Feuil2!J195,"")</f>
        <v/>
      </c>
      <c r="Q184" s="201" t="str">
        <f>IF(B184&gt;1,Feuil2!G195,"")</f>
        <v/>
      </c>
      <c r="R184" s="201" t="str">
        <f>IF(B184&gt;1,VLOOKUP(F184,Feuil2!$A$4:$F$11,3,0),"")</f>
        <v/>
      </c>
      <c r="S184" s="201" t="str">
        <f>IF(B184&gt;1,Feuil2!H195,"")</f>
        <v/>
      </c>
      <c r="T184" s="201" t="str">
        <f>IF(B184&gt;1,VLOOKUP(F184,Feuil2!$A$4:$F$11,4,0),"")</f>
        <v/>
      </c>
      <c r="U184" s="201" t="str">
        <f>IF(B184&gt;1,VLOOKUP(F184,Feuil2!$A$4:$F$11,2,0),"")</f>
        <v/>
      </c>
      <c r="V184" s="199" t="str">
        <f>IF(B184&gt;1,VLOOKUP(F184,Feuil2!$A$4:$F$11,5,0),"")</f>
        <v/>
      </c>
      <c r="W184" s="199" t="str">
        <f>IF(B184&gt;1,VLOOKUP(F184,Feuil2!$A$4:$F$11,6,0),"")</f>
        <v/>
      </c>
      <c r="X184" s="199" t="str">
        <f>IF(B184&gt;1,Feuil2!M195,"")</f>
        <v/>
      </c>
      <c r="Y184" s="199" t="str">
        <f>IF(B184&gt;0,VLOOKUP(P184,Feuil2!$K$16:$Q$21,7),"")</f>
        <v/>
      </c>
      <c r="Z184" s="199" t="str">
        <f>IF(B184&gt;1,Feuil2!N195,"")</f>
        <v/>
      </c>
      <c r="AA184" s="199" t="str">
        <f>IF(B184&gt;1,Feuil2!E195,"")</f>
        <v/>
      </c>
      <c r="AB184" s="199" t="str">
        <f>IF(B184&gt;1,Feuil2!O195,"")</f>
        <v/>
      </c>
      <c r="AC184" s="199"/>
      <c r="AD184" s="199"/>
      <c r="AE184" s="199"/>
      <c r="AF184" s="202"/>
      <c r="AG184" s="205"/>
      <c r="AH184" s="209"/>
      <c r="AI184" s="205"/>
      <c r="AJ184" s="206">
        <f>Feuil2!T195+IF(AC184&lt;&gt;"",INDEX(Feuil2!$W$16:$AS$23,MATCH(Feuil2!C195,Feuil2!$T$16:$T$23,0),MATCH(GENERAL!AC184,Feuil2!$W$14:$AS$14,0)),"0")*AD184</f>
        <v>0</v>
      </c>
      <c r="AK184" s="206">
        <f>'TOLE DE PROPRETEE'!W165</f>
        <v>0</v>
      </c>
      <c r="AL184" s="206">
        <f>'PROTECTION LATERAL'!W165</f>
        <v>0</v>
      </c>
      <c r="AM184" s="206">
        <f>SEPARATRICE!W165</f>
        <v>0</v>
      </c>
      <c r="AN184" s="206">
        <f t="shared" si="5"/>
        <v>0</v>
      </c>
      <c r="AO184" s="206"/>
      <c r="AP184" s="208"/>
      <c r="AS184" s="200"/>
      <c r="AT184" s="200"/>
      <c r="AU184" s="200"/>
      <c r="AV184" s="200"/>
    </row>
    <row r="185" spans="2:48" s="124" customFormat="1" x14ac:dyDescent="0.3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 t="str">
        <f t="shared" si="4"/>
        <v/>
      </c>
      <c r="O185" s="201" t="str">
        <f>IF(B185&gt;1,Feuil2!K196,"")</f>
        <v/>
      </c>
      <c r="P185" s="201" t="str">
        <f>IF(B185&gt;1,Feuil2!J196,"")</f>
        <v/>
      </c>
      <c r="Q185" s="201" t="str">
        <f>IF(B185&gt;1,Feuil2!G196,"")</f>
        <v/>
      </c>
      <c r="R185" s="201" t="str">
        <f>IF(B185&gt;1,VLOOKUP(F185,Feuil2!$A$4:$F$11,3,0),"")</f>
        <v/>
      </c>
      <c r="S185" s="201" t="str">
        <f>IF(B185&gt;1,Feuil2!H196,"")</f>
        <v/>
      </c>
      <c r="T185" s="201" t="str">
        <f>IF(B185&gt;1,VLOOKUP(F185,Feuil2!$A$4:$F$11,4,0),"")</f>
        <v/>
      </c>
      <c r="U185" s="201" t="str">
        <f>IF(B185&gt;1,VLOOKUP(F185,Feuil2!$A$4:$F$11,2,0),"")</f>
        <v/>
      </c>
      <c r="V185" s="199" t="str">
        <f>IF(B185&gt;1,VLOOKUP(F185,Feuil2!$A$4:$F$11,5,0),"")</f>
        <v/>
      </c>
      <c r="W185" s="199" t="str">
        <f>IF(B185&gt;1,VLOOKUP(F185,Feuil2!$A$4:$F$11,6,0),"")</f>
        <v/>
      </c>
      <c r="X185" s="199" t="str">
        <f>IF(B185&gt;1,Feuil2!M196,"")</f>
        <v/>
      </c>
      <c r="Y185" s="199" t="str">
        <f>IF(B185&gt;0,VLOOKUP(P185,Feuil2!$K$16:$Q$21,7),"")</f>
        <v/>
      </c>
      <c r="Z185" s="199" t="str">
        <f>IF(B185&gt;1,Feuil2!N196,"")</f>
        <v/>
      </c>
      <c r="AA185" s="199" t="str">
        <f>IF(B185&gt;1,Feuil2!E196,"")</f>
        <v/>
      </c>
      <c r="AB185" s="199" t="str">
        <f>IF(B185&gt;1,Feuil2!O196,"")</f>
        <v/>
      </c>
      <c r="AC185" s="199"/>
      <c r="AD185" s="199"/>
      <c r="AE185" s="199"/>
      <c r="AF185" s="202"/>
      <c r="AG185" s="205"/>
      <c r="AH185" s="209"/>
      <c r="AI185" s="205"/>
      <c r="AJ185" s="206">
        <f>Feuil2!T196+IF(AC185&lt;&gt;"",INDEX(Feuil2!$W$16:$AS$23,MATCH(Feuil2!C196,Feuil2!$T$16:$T$23,0),MATCH(GENERAL!AC185,Feuil2!$W$14:$AS$14,0)),"0")*AD185</f>
        <v>0</v>
      </c>
      <c r="AK185" s="206">
        <f>'TOLE DE PROPRETEE'!W166</f>
        <v>0</v>
      </c>
      <c r="AL185" s="206">
        <f>'PROTECTION LATERAL'!W166</f>
        <v>0</v>
      </c>
      <c r="AM185" s="206">
        <f>SEPARATRICE!W166</f>
        <v>0</v>
      </c>
      <c r="AN185" s="206">
        <f t="shared" si="5"/>
        <v>0</v>
      </c>
      <c r="AO185" s="206"/>
      <c r="AP185" s="208"/>
      <c r="AS185" s="200"/>
      <c r="AT185" s="200"/>
      <c r="AU185" s="200"/>
      <c r="AV185" s="200"/>
    </row>
    <row r="186" spans="2:48" s="124" customFormat="1" x14ac:dyDescent="0.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 t="str">
        <f t="shared" si="4"/>
        <v/>
      </c>
      <c r="O186" s="201" t="str">
        <f>IF(B186&gt;1,Feuil2!K197,"")</f>
        <v/>
      </c>
      <c r="P186" s="201" t="str">
        <f>IF(B186&gt;1,Feuil2!J197,"")</f>
        <v/>
      </c>
      <c r="Q186" s="201" t="str">
        <f>IF(B186&gt;1,Feuil2!G197,"")</f>
        <v/>
      </c>
      <c r="R186" s="201" t="str">
        <f>IF(B186&gt;1,VLOOKUP(F186,Feuil2!$A$4:$F$11,3,0),"")</f>
        <v/>
      </c>
      <c r="S186" s="201" t="str">
        <f>IF(B186&gt;1,Feuil2!H197,"")</f>
        <v/>
      </c>
      <c r="T186" s="201" t="str">
        <f>IF(B186&gt;1,VLOOKUP(F186,Feuil2!$A$4:$F$11,4,0),"")</f>
        <v/>
      </c>
      <c r="U186" s="201" t="str">
        <f>IF(B186&gt;1,VLOOKUP(F186,Feuil2!$A$4:$F$11,2,0),"")</f>
        <v/>
      </c>
      <c r="V186" s="199" t="str">
        <f>IF(B186&gt;1,VLOOKUP(F186,Feuil2!$A$4:$F$11,5,0),"")</f>
        <v/>
      </c>
      <c r="W186" s="199" t="str">
        <f>IF(B186&gt;1,VLOOKUP(F186,Feuil2!$A$4:$F$11,6,0),"")</f>
        <v/>
      </c>
      <c r="X186" s="199" t="str">
        <f>IF(B186&gt;1,Feuil2!M197,"")</f>
        <v/>
      </c>
      <c r="Y186" s="199" t="str">
        <f>IF(B186&gt;0,VLOOKUP(P186,Feuil2!$K$16:$Q$21,7),"")</f>
        <v/>
      </c>
      <c r="Z186" s="199" t="str">
        <f>IF(B186&gt;1,Feuil2!N197,"")</f>
        <v/>
      </c>
      <c r="AA186" s="199" t="str">
        <f>IF(B186&gt;1,Feuil2!E197,"")</f>
        <v/>
      </c>
      <c r="AB186" s="199" t="str">
        <f>IF(B186&gt;1,Feuil2!O197,"")</f>
        <v/>
      </c>
      <c r="AC186" s="199"/>
      <c r="AD186" s="199"/>
      <c r="AE186" s="199"/>
      <c r="AF186" s="202"/>
      <c r="AG186" s="205"/>
      <c r="AH186" s="209"/>
      <c r="AI186" s="205"/>
      <c r="AJ186" s="206">
        <f>Feuil2!T197+IF(AC186&lt;&gt;"",INDEX(Feuil2!$W$16:$AS$23,MATCH(Feuil2!C197,Feuil2!$T$16:$T$23,0),MATCH(GENERAL!AC186,Feuil2!$W$14:$AS$14,0)),"0")*AD186</f>
        <v>0</v>
      </c>
      <c r="AK186" s="206">
        <f>'TOLE DE PROPRETEE'!W167</f>
        <v>0</v>
      </c>
      <c r="AL186" s="206">
        <f>'PROTECTION LATERAL'!W167</f>
        <v>0</v>
      </c>
      <c r="AM186" s="206">
        <f>SEPARATRICE!W167</f>
        <v>0</v>
      </c>
      <c r="AN186" s="206">
        <f t="shared" si="5"/>
        <v>0</v>
      </c>
      <c r="AO186" s="206"/>
      <c r="AP186" s="208"/>
      <c r="AS186" s="200"/>
      <c r="AT186" s="200"/>
      <c r="AU186" s="200"/>
      <c r="AV186" s="200"/>
    </row>
    <row r="187" spans="2:48" s="124" customFormat="1" x14ac:dyDescent="0.3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 t="str">
        <f t="shared" si="4"/>
        <v/>
      </c>
      <c r="O187" s="201" t="str">
        <f>IF(B187&gt;1,Feuil2!K198,"")</f>
        <v/>
      </c>
      <c r="P187" s="201" t="str">
        <f>IF(B187&gt;1,Feuil2!J198,"")</f>
        <v/>
      </c>
      <c r="Q187" s="201" t="str">
        <f>IF(B187&gt;1,Feuil2!G198,"")</f>
        <v/>
      </c>
      <c r="R187" s="201" t="str">
        <f>IF(B187&gt;1,VLOOKUP(F187,Feuil2!$A$4:$F$11,3,0),"")</f>
        <v/>
      </c>
      <c r="S187" s="201" t="str">
        <f>IF(B187&gt;1,Feuil2!H198,"")</f>
        <v/>
      </c>
      <c r="T187" s="201" t="str">
        <f>IF(B187&gt;1,VLOOKUP(F187,Feuil2!$A$4:$F$11,4,0),"")</f>
        <v/>
      </c>
      <c r="U187" s="201" t="str">
        <f>IF(B187&gt;1,VLOOKUP(F187,Feuil2!$A$4:$F$11,2,0),"")</f>
        <v/>
      </c>
      <c r="V187" s="199" t="str">
        <f>IF(B187&gt;1,VLOOKUP(F187,Feuil2!$A$4:$F$11,5,0),"")</f>
        <v/>
      </c>
      <c r="W187" s="199" t="str">
        <f>IF(B187&gt;1,VLOOKUP(F187,Feuil2!$A$4:$F$11,6,0),"")</f>
        <v/>
      </c>
      <c r="X187" s="199" t="str">
        <f>IF(B187&gt;1,Feuil2!M198,"")</f>
        <v/>
      </c>
      <c r="Y187" s="199" t="str">
        <f>IF(B187&gt;0,VLOOKUP(P187,Feuil2!$K$16:$Q$21,7),"")</f>
        <v/>
      </c>
      <c r="Z187" s="199" t="str">
        <f>IF(B187&gt;1,Feuil2!N198,"")</f>
        <v/>
      </c>
      <c r="AA187" s="199" t="str">
        <f>IF(B187&gt;1,Feuil2!E198,"")</f>
        <v/>
      </c>
      <c r="AB187" s="199" t="str">
        <f>IF(B187&gt;1,Feuil2!O198,"")</f>
        <v/>
      </c>
      <c r="AC187" s="199"/>
      <c r="AD187" s="199"/>
      <c r="AE187" s="199"/>
      <c r="AF187" s="202"/>
      <c r="AG187" s="205"/>
      <c r="AH187" s="209"/>
      <c r="AI187" s="205"/>
      <c r="AJ187" s="206">
        <f>Feuil2!T198+IF(AC187&lt;&gt;"",INDEX(Feuil2!$W$16:$AS$23,MATCH(Feuil2!C198,Feuil2!$T$16:$T$23,0),MATCH(GENERAL!AC187,Feuil2!$W$14:$AS$14,0)),"0")*AD187</f>
        <v>0</v>
      </c>
      <c r="AK187" s="206">
        <f>'TOLE DE PROPRETEE'!W168</f>
        <v>0</v>
      </c>
      <c r="AL187" s="206">
        <f>'PROTECTION LATERAL'!W168</f>
        <v>0</v>
      </c>
      <c r="AM187" s="206">
        <f>SEPARATRICE!W168</f>
        <v>0</v>
      </c>
      <c r="AN187" s="206">
        <f t="shared" si="5"/>
        <v>0</v>
      </c>
      <c r="AO187" s="206"/>
      <c r="AP187" s="208"/>
      <c r="AS187" s="200"/>
      <c r="AT187" s="200"/>
      <c r="AU187" s="200"/>
      <c r="AV187" s="200"/>
    </row>
    <row r="188" spans="2:48" s="124" customFormat="1" x14ac:dyDescent="0.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 t="str">
        <f t="shared" si="4"/>
        <v/>
      </c>
      <c r="O188" s="201" t="str">
        <f>IF(B188&gt;1,Feuil2!K199,"")</f>
        <v/>
      </c>
      <c r="P188" s="201" t="str">
        <f>IF(B188&gt;1,Feuil2!J199,"")</f>
        <v/>
      </c>
      <c r="Q188" s="201" t="str">
        <f>IF(B188&gt;1,Feuil2!G199,"")</f>
        <v/>
      </c>
      <c r="R188" s="201" t="str">
        <f>IF(B188&gt;1,VLOOKUP(F188,Feuil2!$A$4:$F$11,3,0),"")</f>
        <v/>
      </c>
      <c r="S188" s="201" t="str">
        <f>IF(B188&gt;1,Feuil2!H199,"")</f>
        <v/>
      </c>
      <c r="T188" s="201" t="str">
        <f>IF(B188&gt;1,VLOOKUP(F188,Feuil2!$A$4:$F$11,4,0),"")</f>
        <v/>
      </c>
      <c r="U188" s="201" t="str">
        <f>IF(B188&gt;1,VLOOKUP(F188,Feuil2!$A$4:$F$11,2,0),"")</f>
        <v/>
      </c>
      <c r="V188" s="199" t="str">
        <f>IF(B188&gt;1,VLOOKUP(F188,Feuil2!$A$4:$F$11,5,0),"")</f>
        <v/>
      </c>
      <c r="W188" s="199" t="str">
        <f>IF(B188&gt;1,VLOOKUP(F188,Feuil2!$A$4:$F$11,6,0),"")</f>
        <v/>
      </c>
      <c r="X188" s="199" t="str">
        <f>IF(B188&gt;1,Feuil2!M199,"")</f>
        <v/>
      </c>
      <c r="Y188" s="199" t="str">
        <f>IF(B188&gt;0,VLOOKUP(P188,Feuil2!$K$16:$Q$21,7),"")</f>
        <v/>
      </c>
      <c r="Z188" s="199" t="str">
        <f>IF(B188&gt;1,Feuil2!N199,"")</f>
        <v/>
      </c>
      <c r="AA188" s="199" t="str">
        <f>IF(B188&gt;1,Feuil2!E199,"")</f>
        <v/>
      </c>
      <c r="AB188" s="199" t="str">
        <f>IF(B188&gt;1,Feuil2!O199,"")</f>
        <v/>
      </c>
      <c r="AC188" s="199"/>
      <c r="AD188" s="199"/>
      <c r="AE188" s="199"/>
      <c r="AF188" s="202"/>
      <c r="AG188" s="205"/>
      <c r="AH188" s="209"/>
      <c r="AI188" s="205"/>
      <c r="AJ188" s="206">
        <f>Feuil2!T199+IF(AC188&lt;&gt;"",INDEX(Feuil2!$W$16:$AS$23,MATCH(Feuil2!C199,Feuil2!$T$16:$T$23,0),MATCH(GENERAL!AC188,Feuil2!$W$14:$AS$14,0)),"0")*AD188</f>
        <v>0</v>
      </c>
      <c r="AK188" s="206">
        <f>'TOLE DE PROPRETEE'!W169</f>
        <v>0</v>
      </c>
      <c r="AL188" s="206">
        <f>'PROTECTION LATERAL'!W169</f>
        <v>0</v>
      </c>
      <c r="AM188" s="206">
        <f>SEPARATRICE!W169</f>
        <v>0</v>
      </c>
      <c r="AN188" s="206">
        <f t="shared" si="5"/>
        <v>0</v>
      </c>
      <c r="AO188" s="206"/>
      <c r="AP188" s="208"/>
      <c r="AS188" s="200"/>
      <c r="AT188" s="200"/>
      <c r="AU188" s="200"/>
      <c r="AV188" s="200"/>
    </row>
    <row r="189" spans="2:48" s="124" customFormat="1" x14ac:dyDescent="0.3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 t="str">
        <f t="shared" si="4"/>
        <v/>
      </c>
      <c r="O189" s="201" t="str">
        <f>IF(B189&gt;1,Feuil2!K200,"")</f>
        <v/>
      </c>
      <c r="P189" s="201" t="str">
        <f>IF(B189&gt;1,Feuil2!J200,"")</f>
        <v/>
      </c>
      <c r="Q189" s="201" t="str">
        <f>IF(B189&gt;1,Feuil2!G200,"")</f>
        <v/>
      </c>
      <c r="R189" s="201" t="str">
        <f>IF(B189&gt;1,VLOOKUP(F189,Feuil2!$A$4:$F$11,3,0),"")</f>
        <v/>
      </c>
      <c r="S189" s="201" t="str">
        <f>IF(B189&gt;1,Feuil2!H200,"")</f>
        <v/>
      </c>
      <c r="T189" s="201" t="str">
        <f>IF(B189&gt;1,VLOOKUP(F189,Feuil2!$A$4:$F$11,4,0),"")</f>
        <v/>
      </c>
      <c r="U189" s="201" t="str">
        <f>IF(B189&gt;1,VLOOKUP(F189,Feuil2!$A$4:$F$11,2,0),"")</f>
        <v/>
      </c>
      <c r="V189" s="199" t="str">
        <f>IF(B189&gt;1,VLOOKUP(F189,Feuil2!$A$4:$F$11,5,0),"")</f>
        <v/>
      </c>
      <c r="W189" s="199" t="str">
        <f>IF(B189&gt;1,VLOOKUP(F189,Feuil2!$A$4:$F$11,6,0),"")</f>
        <v/>
      </c>
      <c r="X189" s="199" t="str">
        <f>IF(B189&gt;1,Feuil2!M200,"")</f>
        <v/>
      </c>
      <c r="Y189" s="199" t="str">
        <f>IF(B189&gt;0,VLOOKUP(P189,Feuil2!$K$16:$Q$21,7),"")</f>
        <v/>
      </c>
      <c r="Z189" s="199" t="str">
        <f>IF(B189&gt;1,Feuil2!N200,"")</f>
        <v/>
      </c>
      <c r="AA189" s="199" t="str">
        <f>IF(B189&gt;1,Feuil2!E200,"")</f>
        <v/>
      </c>
      <c r="AB189" s="199" t="str">
        <f>IF(B189&gt;1,Feuil2!O200,"")</f>
        <v/>
      </c>
      <c r="AC189" s="199"/>
      <c r="AD189" s="199"/>
      <c r="AE189" s="199"/>
      <c r="AF189" s="202"/>
      <c r="AG189" s="205"/>
      <c r="AH189" s="209"/>
      <c r="AI189" s="205"/>
      <c r="AJ189" s="206">
        <f>Feuil2!T200+IF(AC189&lt;&gt;"",INDEX(Feuil2!$W$16:$AS$23,MATCH(Feuil2!C200,Feuil2!$T$16:$T$23,0),MATCH(GENERAL!AC189,Feuil2!$W$14:$AS$14,0)),"0")*AD189</f>
        <v>0</v>
      </c>
      <c r="AK189" s="206">
        <f>'TOLE DE PROPRETEE'!W170</f>
        <v>0</v>
      </c>
      <c r="AL189" s="206">
        <f>'PROTECTION LATERAL'!W170</f>
        <v>0</v>
      </c>
      <c r="AM189" s="206">
        <f>SEPARATRICE!W170</f>
        <v>0</v>
      </c>
      <c r="AN189" s="206">
        <f t="shared" si="5"/>
        <v>0</v>
      </c>
      <c r="AO189" s="206"/>
      <c r="AP189" s="208"/>
      <c r="AS189" s="200"/>
      <c r="AT189" s="200"/>
      <c r="AU189" s="200"/>
      <c r="AV189" s="200"/>
    </row>
    <row r="190" spans="2:48" s="124" customFormat="1" x14ac:dyDescent="0.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 t="str">
        <f t="shared" si="4"/>
        <v/>
      </c>
      <c r="O190" s="201" t="str">
        <f>IF(B190&gt;1,Feuil2!K201,"")</f>
        <v/>
      </c>
      <c r="P190" s="201" t="str">
        <f>IF(B190&gt;1,Feuil2!J201,"")</f>
        <v/>
      </c>
      <c r="Q190" s="201" t="str">
        <f>IF(B190&gt;1,Feuil2!G201,"")</f>
        <v/>
      </c>
      <c r="R190" s="201" t="str">
        <f>IF(B190&gt;1,VLOOKUP(F190,Feuil2!$A$4:$F$11,3,0),"")</f>
        <v/>
      </c>
      <c r="S190" s="201" t="str">
        <f>IF(B190&gt;1,Feuil2!H201,"")</f>
        <v/>
      </c>
      <c r="T190" s="201" t="str">
        <f>IF(B190&gt;1,VLOOKUP(F190,Feuil2!$A$4:$F$11,4,0),"")</f>
        <v/>
      </c>
      <c r="U190" s="201" t="str">
        <f>IF(B190&gt;1,VLOOKUP(F190,Feuil2!$A$4:$F$11,2,0),"")</f>
        <v/>
      </c>
      <c r="V190" s="199" t="str">
        <f>IF(B190&gt;1,VLOOKUP(F190,Feuil2!$A$4:$F$11,5,0),"")</f>
        <v/>
      </c>
      <c r="W190" s="199" t="str">
        <f>IF(B190&gt;1,VLOOKUP(F190,Feuil2!$A$4:$F$11,6,0),"")</f>
        <v/>
      </c>
      <c r="X190" s="199" t="str">
        <f>IF(B190&gt;1,Feuil2!M201,"")</f>
        <v/>
      </c>
      <c r="Y190" s="199" t="str">
        <f>IF(B190&gt;0,VLOOKUP(P190,Feuil2!$K$16:$Q$21,7),"")</f>
        <v/>
      </c>
      <c r="Z190" s="199" t="str">
        <f>IF(B190&gt;1,Feuil2!N201,"")</f>
        <v/>
      </c>
      <c r="AA190" s="199" t="str">
        <f>IF(B190&gt;1,Feuil2!E201,"")</f>
        <v/>
      </c>
      <c r="AB190" s="199" t="str">
        <f>IF(B190&gt;1,Feuil2!O201,"")</f>
        <v/>
      </c>
      <c r="AC190" s="199"/>
      <c r="AD190" s="199"/>
      <c r="AE190" s="199"/>
      <c r="AF190" s="202"/>
      <c r="AG190" s="205"/>
      <c r="AH190" s="209"/>
      <c r="AI190" s="205"/>
      <c r="AJ190" s="206">
        <f>Feuil2!T201+IF(AC190&lt;&gt;"",INDEX(Feuil2!$W$16:$AS$23,MATCH(Feuil2!C201,Feuil2!$T$16:$T$23,0),MATCH(GENERAL!AC190,Feuil2!$W$14:$AS$14,0)),"0")*AD190</f>
        <v>0</v>
      </c>
      <c r="AK190" s="206">
        <f>'TOLE DE PROPRETEE'!W171</f>
        <v>0</v>
      </c>
      <c r="AL190" s="206">
        <f>'PROTECTION LATERAL'!W171</f>
        <v>0</v>
      </c>
      <c r="AM190" s="206">
        <f>SEPARATRICE!W171</f>
        <v>0</v>
      </c>
      <c r="AN190" s="206">
        <f t="shared" si="5"/>
        <v>0</v>
      </c>
      <c r="AO190" s="206"/>
      <c r="AP190" s="208"/>
      <c r="AS190" s="200"/>
      <c r="AT190" s="200"/>
      <c r="AU190" s="200"/>
      <c r="AV190" s="200"/>
    </row>
    <row r="191" spans="2:48" s="124" customFormat="1" x14ac:dyDescent="0.3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 t="str">
        <f t="shared" si="4"/>
        <v/>
      </c>
      <c r="O191" s="201" t="str">
        <f>IF(B191&gt;1,Feuil2!K202,"")</f>
        <v/>
      </c>
      <c r="P191" s="201" t="str">
        <f>IF(B191&gt;1,Feuil2!J202,"")</f>
        <v/>
      </c>
      <c r="Q191" s="201" t="str">
        <f>IF(B191&gt;1,Feuil2!G202,"")</f>
        <v/>
      </c>
      <c r="R191" s="201" t="str">
        <f>IF(B191&gt;1,VLOOKUP(F191,Feuil2!$A$4:$F$11,3,0),"")</f>
        <v/>
      </c>
      <c r="S191" s="201" t="str">
        <f>IF(B191&gt;1,Feuil2!H202,"")</f>
        <v/>
      </c>
      <c r="T191" s="201" t="str">
        <f>IF(B191&gt;1,VLOOKUP(F191,Feuil2!$A$4:$F$11,4,0),"")</f>
        <v/>
      </c>
      <c r="U191" s="201" t="str">
        <f>IF(B191&gt;1,VLOOKUP(F191,Feuil2!$A$4:$F$11,2,0),"")</f>
        <v/>
      </c>
      <c r="V191" s="199" t="str">
        <f>IF(B191&gt;1,VLOOKUP(F191,Feuil2!$A$4:$F$11,5,0),"")</f>
        <v/>
      </c>
      <c r="W191" s="199" t="str">
        <f>IF(B191&gt;1,VLOOKUP(F191,Feuil2!$A$4:$F$11,6,0),"")</f>
        <v/>
      </c>
      <c r="X191" s="199" t="str">
        <f>IF(B191&gt;1,Feuil2!M202,"")</f>
        <v/>
      </c>
      <c r="Y191" s="199" t="str">
        <f>IF(B191&gt;0,VLOOKUP(P191,Feuil2!$K$16:$Q$21,7),"")</f>
        <v/>
      </c>
      <c r="Z191" s="199" t="str">
        <f>IF(B191&gt;1,Feuil2!N202,"")</f>
        <v/>
      </c>
      <c r="AA191" s="199" t="str">
        <f>IF(B191&gt;1,Feuil2!E202,"")</f>
        <v/>
      </c>
      <c r="AB191" s="199" t="str">
        <f>IF(B191&gt;1,Feuil2!O202,"")</f>
        <v/>
      </c>
      <c r="AC191" s="199"/>
      <c r="AD191" s="199"/>
      <c r="AE191" s="199"/>
      <c r="AF191" s="202"/>
      <c r="AG191" s="205"/>
      <c r="AH191" s="209"/>
      <c r="AI191" s="205"/>
      <c r="AJ191" s="206">
        <f>Feuil2!T202+IF(AC191&lt;&gt;"",INDEX(Feuil2!$W$16:$AS$23,MATCH(Feuil2!C202,Feuil2!$T$16:$T$23,0),MATCH(GENERAL!AC191,Feuil2!$W$14:$AS$14,0)),"0")*AD191</f>
        <v>0</v>
      </c>
      <c r="AK191" s="206">
        <f>'TOLE DE PROPRETEE'!W172</f>
        <v>0</v>
      </c>
      <c r="AL191" s="206">
        <f>'PROTECTION LATERAL'!W172</f>
        <v>0</v>
      </c>
      <c r="AM191" s="206">
        <f>SEPARATRICE!W172</f>
        <v>0</v>
      </c>
      <c r="AN191" s="206">
        <f t="shared" si="5"/>
        <v>0</v>
      </c>
      <c r="AO191" s="206"/>
      <c r="AP191" s="208"/>
      <c r="AS191" s="200"/>
      <c r="AT191" s="200"/>
      <c r="AU191" s="200"/>
      <c r="AV191" s="200"/>
    </row>
    <row r="192" spans="2:48" s="124" customFormat="1" x14ac:dyDescent="0.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 t="str">
        <f t="shared" si="4"/>
        <v/>
      </c>
      <c r="O192" s="201" t="str">
        <f>IF(B192&gt;1,Feuil2!K203,"")</f>
        <v/>
      </c>
      <c r="P192" s="201" t="str">
        <f>IF(B192&gt;1,Feuil2!J203,"")</f>
        <v/>
      </c>
      <c r="Q192" s="201" t="str">
        <f>IF(B192&gt;1,Feuil2!G203,"")</f>
        <v/>
      </c>
      <c r="R192" s="201" t="str">
        <f>IF(B192&gt;1,VLOOKUP(F192,Feuil2!$A$4:$F$11,3,0),"")</f>
        <v/>
      </c>
      <c r="S192" s="201" t="str">
        <f>IF(B192&gt;1,Feuil2!H203,"")</f>
        <v/>
      </c>
      <c r="T192" s="201" t="str">
        <f>IF(B192&gt;1,VLOOKUP(F192,Feuil2!$A$4:$F$11,4,0),"")</f>
        <v/>
      </c>
      <c r="U192" s="201" t="str">
        <f>IF(B192&gt;1,VLOOKUP(F192,Feuil2!$A$4:$F$11,2,0),"")</f>
        <v/>
      </c>
      <c r="V192" s="199" t="str">
        <f>IF(B192&gt;1,VLOOKUP(F192,Feuil2!$A$4:$F$11,5,0),"")</f>
        <v/>
      </c>
      <c r="W192" s="199" t="str">
        <f>IF(B192&gt;1,VLOOKUP(F192,Feuil2!$A$4:$F$11,6,0),"")</f>
        <v/>
      </c>
      <c r="X192" s="199" t="str">
        <f>IF(B192&gt;1,Feuil2!M203,"")</f>
        <v/>
      </c>
      <c r="Y192" s="199" t="str">
        <f>IF(B192&gt;0,VLOOKUP(P192,Feuil2!$K$16:$Q$21,7),"")</f>
        <v/>
      </c>
      <c r="Z192" s="199" t="str">
        <f>IF(B192&gt;1,Feuil2!N203,"")</f>
        <v/>
      </c>
      <c r="AA192" s="199" t="str">
        <f>IF(B192&gt;1,Feuil2!E203,"")</f>
        <v/>
      </c>
      <c r="AB192" s="199" t="str">
        <f>IF(B192&gt;1,Feuil2!O203,"")</f>
        <v/>
      </c>
      <c r="AC192" s="199"/>
      <c r="AD192" s="199"/>
      <c r="AE192" s="199"/>
      <c r="AF192" s="202"/>
      <c r="AG192" s="205"/>
      <c r="AH192" s="209"/>
      <c r="AI192" s="205"/>
      <c r="AJ192" s="206">
        <f>Feuil2!T203+IF(AC192&lt;&gt;"",INDEX(Feuil2!$W$16:$AS$23,MATCH(Feuil2!C203,Feuil2!$T$16:$T$23,0),MATCH(GENERAL!AC192,Feuil2!$W$14:$AS$14,0)),"0")*AD192</f>
        <v>0</v>
      </c>
      <c r="AK192" s="206">
        <f>'TOLE DE PROPRETEE'!W173</f>
        <v>0</v>
      </c>
      <c r="AL192" s="206">
        <f>'PROTECTION LATERAL'!W173</f>
        <v>0</v>
      </c>
      <c r="AM192" s="206">
        <f>SEPARATRICE!W173</f>
        <v>0</v>
      </c>
      <c r="AN192" s="206">
        <f t="shared" si="5"/>
        <v>0</v>
      </c>
      <c r="AO192" s="206"/>
      <c r="AP192" s="208"/>
      <c r="AS192" s="200"/>
      <c r="AT192" s="200"/>
      <c r="AU192" s="200"/>
      <c r="AV192" s="200"/>
    </row>
    <row r="193" spans="2:48" s="124" customFormat="1" x14ac:dyDescent="0.3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 t="str">
        <f t="shared" si="4"/>
        <v/>
      </c>
      <c r="O193" s="201" t="str">
        <f>IF(B193&gt;1,Feuil2!K204,"")</f>
        <v/>
      </c>
      <c r="P193" s="201" t="str">
        <f>IF(B193&gt;1,Feuil2!J204,"")</f>
        <v/>
      </c>
      <c r="Q193" s="201" t="str">
        <f>IF(B193&gt;1,Feuil2!G204,"")</f>
        <v/>
      </c>
      <c r="R193" s="201" t="str">
        <f>IF(B193&gt;1,VLOOKUP(F193,Feuil2!$A$4:$F$11,3,0),"")</f>
        <v/>
      </c>
      <c r="S193" s="201" t="str">
        <f>IF(B193&gt;1,Feuil2!H204,"")</f>
        <v/>
      </c>
      <c r="T193" s="201" t="str">
        <f>IF(B193&gt;1,VLOOKUP(F193,Feuil2!$A$4:$F$11,4,0),"")</f>
        <v/>
      </c>
      <c r="U193" s="201" t="str">
        <f>IF(B193&gt;1,VLOOKUP(F193,Feuil2!$A$4:$F$11,2,0),"")</f>
        <v/>
      </c>
      <c r="V193" s="199" t="str">
        <f>IF(B193&gt;1,VLOOKUP(F193,Feuil2!$A$4:$F$11,5,0),"")</f>
        <v/>
      </c>
      <c r="W193" s="199" t="str">
        <f>IF(B193&gt;1,VLOOKUP(F193,Feuil2!$A$4:$F$11,6,0),"")</f>
        <v/>
      </c>
      <c r="X193" s="199" t="str">
        <f>IF(B193&gt;1,Feuil2!M204,"")</f>
        <v/>
      </c>
      <c r="Y193" s="199" t="str">
        <f>IF(B193&gt;0,VLOOKUP(P193,Feuil2!$K$16:$Q$21,7),"")</f>
        <v/>
      </c>
      <c r="Z193" s="199" t="str">
        <f>IF(B193&gt;1,Feuil2!N204,"")</f>
        <v/>
      </c>
      <c r="AA193" s="199" t="str">
        <f>IF(B193&gt;1,Feuil2!E204,"")</f>
        <v/>
      </c>
      <c r="AB193" s="199" t="str">
        <f>IF(B193&gt;1,Feuil2!O204,"")</f>
        <v/>
      </c>
      <c r="AC193" s="199"/>
      <c r="AD193" s="199"/>
      <c r="AE193" s="199"/>
      <c r="AF193" s="202"/>
      <c r="AG193" s="205"/>
      <c r="AH193" s="209"/>
      <c r="AI193" s="205"/>
      <c r="AJ193" s="206">
        <f>Feuil2!T204+IF(AC193&lt;&gt;"",INDEX(Feuil2!$W$16:$AS$23,MATCH(Feuil2!C204,Feuil2!$T$16:$T$23,0),MATCH(GENERAL!AC193,Feuil2!$W$14:$AS$14,0)),"0")*AD193</f>
        <v>0</v>
      </c>
      <c r="AK193" s="206">
        <f>'TOLE DE PROPRETEE'!W174</f>
        <v>0</v>
      </c>
      <c r="AL193" s="206">
        <f>'PROTECTION LATERAL'!W174</f>
        <v>0</v>
      </c>
      <c r="AM193" s="206">
        <f>SEPARATRICE!W174</f>
        <v>0</v>
      </c>
      <c r="AN193" s="206">
        <f t="shared" si="5"/>
        <v>0</v>
      </c>
      <c r="AO193" s="206"/>
      <c r="AP193" s="208"/>
      <c r="AS193" s="200"/>
      <c r="AT193" s="200"/>
      <c r="AU193" s="200"/>
      <c r="AV193" s="200"/>
    </row>
    <row r="194" spans="2:48" s="124" customFormat="1" x14ac:dyDescent="0.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 t="str">
        <f t="shared" si="4"/>
        <v/>
      </c>
      <c r="O194" s="201" t="str">
        <f>IF(B194&gt;1,Feuil2!K205,"")</f>
        <v/>
      </c>
      <c r="P194" s="201" t="str">
        <f>IF(B194&gt;1,Feuil2!J205,"")</f>
        <v/>
      </c>
      <c r="Q194" s="201" t="str">
        <f>IF(B194&gt;1,Feuil2!G205,"")</f>
        <v/>
      </c>
      <c r="R194" s="201" t="str">
        <f>IF(B194&gt;1,VLOOKUP(F194,Feuil2!$A$4:$F$11,3,0),"")</f>
        <v/>
      </c>
      <c r="S194" s="201" t="str">
        <f>IF(B194&gt;1,Feuil2!H205,"")</f>
        <v/>
      </c>
      <c r="T194" s="201" t="str">
        <f>IF(B194&gt;1,VLOOKUP(F194,Feuil2!$A$4:$F$11,4,0),"")</f>
        <v/>
      </c>
      <c r="U194" s="201" t="str">
        <f>IF(B194&gt;1,VLOOKUP(F194,Feuil2!$A$4:$F$11,2,0),"")</f>
        <v/>
      </c>
      <c r="V194" s="199" t="str">
        <f>IF(B194&gt;1,VLOOKUP(F194,Feuil2!$A$4:$F$11,5,0),"")</f>
        <v/>
      </c>
      <c r="W194" s="199" t="str">
        <f>IF(B194&gt;1,VLOOKUP(F194,Feuil2!$A$4:$F$11,6,0),"")</f>
        <v/>
      </c>
      <c r="X194" s="199" t="str">
        <f>IF(B194&gt;1,Feuil2!M205,"")</f>
        <v/>
      </c>
      <c r="Y194" s="199" t="str">
        <f>IF(B194&gt;0,VLOOKUP(P194,Feuil2!$K$16:$Q$21,7),"")</f>
        <v/>
      </c>
      <c r="Z194" s="199" t="str">
        <f>IF(B194&gt;1,Feuil2!N205,"")</f>
        <v/>
      </c>
      <c r="AA194" s="199" t="str">
        <f>IF(B194&gt;1,Feuil2!E205,"")</f>
        <v/>
      </c>
      <c r="AB194" s="199" t="str">
        <f>IF(B194&gt;1,Feuil2!O205,"")</f>
        <v/>
      </c>
      <c r="AC194" s="199"/>
      <c r="AD194" s="199"/>
      <c r="AE194" s="199"/>
      <c r="AF194" s="202"/>
      <c r="AG194" s="205"/>
      <c r="AH194" s="209"/>
      <c r="AI194" s="205"/>
      <c r="AJ194" s="206">
        <f>Feuil2!T205+IF(AC194&lt;&gt;"",INDEX(Feuil2!$W$16:$AS$23,MATCH(Feuil2!C205,Feuil2!$T$16:$T$23,0),MATCH(GENERAL!AC194,Feuil2!$W$14:$AS$14,0)),"0")*AD194</f>
        <v>0</v>
      </c>
      <c r="AK194" s="206">
        <f>'TOLE DE PROPRETEE'!W175</f>
        <v>0</v>
      </c>
      <c r="AL194" s="206">
        <f>'PROTECTION LATERAL'!W175</f>
        <v>0</v>
      </c>
      <c r="AM194" s="206">
        <f>SEPARATRICE!W175</f>
        <v>0</v>
      </c>
      <c r="AN194" s="206">
        <f t="shared" si="5"/>
        <v>0</v>
      </c>
      <c r="AO194" s="206"/>
      <c r="AP194" s="208"/>
      <c r="AS194" s="200"/>
      <c r="AT194" s="200"/>
      <c r="AU194" s="200"/>
      <c r="AV194" s="200"/>
    </row>
    <row r="195" spans="2:48" s="124" customFormat="1" x14ac:dyDescent="0.3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 t="str">
        <f t="shared" si="4"/>
        <v/>
      </c>
      <c r="O195" s="201" t="str">
        <f>IF(B195&gt;1,Feuil2!K206,"")</f>
        <v/>
      </c>
      <c r="P195" s="201" t="str">
        <f>IF(B195&gt;1,Feuil2!J206,"")</f>
        <v/>
      </c>
      <c r="Q195" s="201" t="str">
        <f>IF(B195&gt;1,Feuil2!G206,"")</f>
        <v/>
      </c>
      <c r="R195" s="201" t="str">
        <f>IF(B195&gt;1,VLOOKUP(F195,Feuil2!$A$4:$F$11,3,0),"")</f>
        <v/>
      </c>
      <c r="S195" s="201" t="str">
        <f>IF(B195&gt;1,Feuil2!H206,"")</f>
        <v/>
      </c>
      <c r="T195" s="201" t="str">
        <f>IF(B195&gt;1,VLOOKUP(F195,Feuil2!$A$4:$F$11,4,0),"")</f>
        <v/>
      </c>
      <c r="U195" s="201" t="str">
        <f>IF(B195&gt;1,VLOOKUP(F195,Feuil2!$A$4:$F$11,2,0),"")</f>
        <v/>
      </c>
      <c r="V195" s="199" t="str">
        <f>IF(B195&gt;1,VLOOKUP(F195,Feuil2!$A$4:$F$11,5,0),"")</f>
        <v/>
      </c>
      <c r="W195" s="199" t="str">
        <f>IF(B195&gt;1,VLOOKUP(F195,Feuil2!$A$4:$F$11,6,0),"")</f>
        <v/>
      </c>
      <c r="X195" s="199" t="str">
        <f>IF(B195&gt;1,Feuil2!M206,"")</f>
        <v/>
      </c>
      <c r="Y195" s="199" t="str">
        <f>IF(B195&gt;0,VLOOKUP(P195,Feuil2!$K$16:$Q$21,7),"")</f>
        <v/>
      </c>
      <c r="Z195" s="199" t="str">
        <f>IF(B195&gt;1,Feuil2!N206,"")</f>
        <v/>
      </c>
      <c r="AA195" s="199" t="str">
        <f>IF(B195&gt;1,Feuil2!E206,"")</f>
        <v/>
      </c>
      <c r="AB195" s="199" t="str">
        <f>IF(B195&gt;1,Feuil2!O206,"")</f>
        <v/>
      </c>
      <c r="AC195" s="199"/>
      <c r="AD195" s="199"/>
      <c r="AE195" s="199"/>
      <c r="AF195" s="202"/>
      <c r="AG195" s="205"/>
      <c r="AH195" s="209"/>
      <c r="AI195" s="205"/>
      <c r="AJ195" s="206">
        <f>Feuil2!T206+IF(AC195&lt;&gt;"",INDEX(Feuil2!$W$16:$AS$23,MATCH(Feuil2!C206,Feuil2!$T$16:$T$23,0),MATCH(GENERAL!AC195,Feuil2!$W$14:$AS$14,0)),"0")*AD195</f>
        <v>0</v>
      </c>
      <c r="AK195" s="206">
        <f>'TOLE DE PROPRETEE'!W176</f>
        <v>0</v>
      </c>
      <c r="AL195" s="206">
        <f>'PROTECTION LATERAL'!W176</f>
        <v>0</v>
      </c>
      <c r="AM195" s="206">
        <f>SEPARATRICE!W176</f>
        <v>0</v>
      </c>
      <c r="AN195" s="206">
        <f t="shared" si="5"/>
        <v>0</v>
      </c>
      <c r="AO195" s="206"/>
      <c r="AP195" s="208"/>
      <c r="AS195" s="200"/>
      <c r="AT195" s="200"/>
      <c r="AU195" s="200"/>
      <c r="AV195" s="200"/>
    </row>
    <row r="196" spans="2:48" s="124" customFormat="1" x14ac:dyDescent="0.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 t="str">
        <f t="shared" si="4"/>
        <v/>
      </c>
      <c r="O196" s="201" t="str">
        <f>IF(B196&gt;1,Feuil2!K207,"")</f>
        <v/>
      </c>
      <c r="P196" s="201" t="str">
        <f>IF(B196&gt;1,Feuil2!J207,"")</f>
        <v/>
      </c>
      <c r="Q196" s="201" t="str">
        <f>IF(B196&gt;1,Feuil2!G207,"")</f>
        <v/>
      </c>
      <c r="R196" s="201" t="str">
        <f>IF(B196&gt;1,VLOOKUP(F196,Feuil2!$A$4:$F$11,3,0),"")</f>
        <v/>
      </c>
      <c r="S196" s="201" t="str">
        <f>IF(B196&gt;1,Feuil2!H207,"")</f>
        <v/>
      </c>
      <c r="T196" s="201" t="str">
        <f>IF(B196&gt;1,VLOOKUP(F196,Feuil2!$A$4:$F$11,4,0),"")</f>
        <v/>
      </c>
      <c r="U196" s="201" t="str">
        <f>IF(B196&gt;1,VLOOKUP(F196,Feuil2!$A$4:$F$11,2,0),"")</f>
        <v/>
      </c>
      <c r="V196" s="199" t="str">
        <f>IF(B196&gt;1,VLOOKUP(F196,Feuil2!$A$4:$F$11,5,0),"")</f>
        <v/>
      </c>
      <c r="W196" s="199" t="str">
        <f>IF(B196&gt;1,VLOOKUP(F196,Feuil2!$A$4:$F$11,6,0),"")</f>
        <v/>
      </c>
      <c r="X196" s="199" t="str">
        <f>IF(B196&gt;1,Feuil2!M207,"")</f>
        <v/>
      </c>
      <c r="Y196" s="199" t="str">
        <f>IF(B196&gt;0,VLOOKUP(P196,Feuil2!$K$16:$Q$21,7),"")</f>
        <v/>
      </c>
      <c r="Z196" s="199" t="str">
        <f>IF(B196&gt;1,Feuil2!N207,"")</f>
        <v/>
      </c>
      <c r="AA196" s="199" t="str">
        <f>IF(B196&gt;1,Feuil2!E207,"")</f>
        <v/>
      </c>
      <c r="AB196" s="199" t="str">
        <f>IF(B196&gt;1,Feuil2!O207,"")</f>
        <v/>
      </c>
      <c r="AC196" s="199"/>
      <c r="AD196" s="199"/>
      <c r="AE196" s="199"/>
      <c r="AF196" s="202"/>
      <c r="AG196" s="205"/>
      <c r="AH196" s="209"/>
      <c r="AI196" s="205"/>
      <c r="AJ196" s="206">
        <f>Feuil2!T207+IF(AC196&lt;&gt;"",INDEX(Feuil2!$W$16:$AS$23,MATCH(Feuil2!C207,Feuil2!$T$16:$T$23,0),MATCH(GENERAL!AC196,Feuil2!$W$14:$AS$14,0)),"0")*AD196</f>
        <v>0</v>
      </c>
      <c r="AK196" s="206">
        <f>'TOLE DE PROPRETEE'!W177</f>
        <v>0</v>
      </c>
      <c r="AL196" s="206">
        <f>'PROTECTION LATERAL'!W177</f>
        <v>0</v>
      </c>
      <c r="AM196" s="206">
        <f>SEPARATRICE!W177</f>
        <v>0</v>
      </c>
      <c r="AN196" s="206">
        <f t="shared" si="5"/>
        <v>0</v>
      </c>
      <c r="AO196" s="206"/>
      <c r="AP196" s="208"/>
      <c r="AS196" s="200"/>
      <c r="AT196" s="200"/>
      <c r="AU196" s="200"/>
      <c r="AV196" s="200"/>
    </row>
    <row r="197" spans="2:48" s="124" customFormat="1" x14ac:dyDescent="0.3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 t="str">
        <f t="shared" si="4"/>
        <v/>
      </c>
      <c r="O197" s="201" t="str">
        <f>IF(B197&gt;1,Feuil2!K208,"")</f>
        <v/>
      </c>
      <c r="P197" s="201" t="str">
        <f>IF(B197&gt;1,Feuil2!J208,"")</f>
        <v/>
      </c>
      <c r="Q197" s="201" t="str">
        <f>IF(B197&gt;1,Feuil2!G208,"")</f>
        <v/>
      </c>
      <c r="R197" s="201" t="str">
        <f>IF(B197&gt;1,VLOOKUP(F197,Feuil2!$A$4:$F$11,3,0),"")</f>
        <v/>
      </c>
      <c r="S197" s="201" t="str">
        <f>IF(B197&gt;1,Feuil2!H208,"")</f>
        <v/>
      </c>
      <c r="T197" s="201" t="str">
        <f>IF(B197&gt;1,VLOOKUP(F197,Feuil2!$A$4:$F$11,4,0),"")</f>
        <v/>
      </c>
      <c r="U197" s="201" t="str">
        <f>IF(B197&gt;1,VLOOKUP(F197,Feuil2!$A$4:$F$11,2,0),"")</f>
        <v/>
      </c>
      <c r="V197" s="199" t="str">
        <f>IF(B197&gt;1,VLOOKUP(F197,Feuil2!$A$4:$F$11,5,0),"")</f>
        <v/>
      </c>
      <c r="W197" s="199" t="str">
        <f>IF(B197&gt;1,VLOOKUP(F197,Feuil2!$A$4:$F$11,6,0),"")</f>
        <v/>
      </c>
      <c r="X197" s="199" t="str">
        <f>IF(B197&gt;1,Feuil2!M208,"")</f>
        <v/>
      </c>
      <c r="Y197" s="199" t="str">
        <f>IF(B197&gt;0,VLOOKUP(P197,Feuil2!$K$16:$Q$21,7),"")</f>
        <v/>
      </c>
      <c r="Z197" s="199" t="str">
        <f>IF(B197&gt;1,Feuil2!N208,"")</f>
        <v/>
      </c>
      <c r="AA197" s="199" t="str">
        <f>IF(B197&gt;1,Feuil2!E208,"")</f>
        <v/>
      </c>
      <c r="AB197" s="199" t="str">
        <f>IF(B197&gt;1,Feuil2!O208,"")</f>
        <v/>
      </c>
      <c r="AC197" s="199"/>
      <c r="AD197" s="199"/>
      <c r="AE197" s="199"/>
      <c r="AF197" s="202"/>
      <c r="AG197" s="205"/>
      <c r="AH197" s="209"/>
      <c r="AI197" s="205"/>
      <c r="AJ197" s="206">
        <f>Feuil2!T208+IF(AC197&lt;&gt;"",INDEX(Feuil2!$W$16:$AS$23,MATCH(Feuil2!C208,Feuil2!$T$16:$T$23,0),MATCH(GENERAL!AC197,Feuil2!$W$14:$AS$14,0)),"0")*AD197</f>
        <v>0</v>
      </c>
      <c r="AK197" s="206">
        <f>'TOLE DE PROPRETEE'!W178</f>
        <v>0</v>
      </c>
      <c r="AL197" s="206">
        <f>'PROTECTION LATERAL'!W178</f>
        <v>0</v>
      </c>
      <c r="AM197" s="206">
        <f>SEPARATRICE!W178</f>
        <v>0</v>
      </c>
      <c r="AN197" s="206">
        <f t="shared" si="5"/>
        <v>0</v>
      </c>
      <c r="AO197" s="206"/>
      <c r="AP197" s="208"/>
      <c r="AS197" s="200"/>
      <c r="AT197" s="200"/>
      <c r="AU197" s="200"/>
      <c r="AV197" s="200"/>
    </row>
    <row r="198" spans="2:48" s="124" customFormat="1" x14ac:dyDescent="0.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 t="str">
        <f t="shared" si="4"/>
        <v/>
      </c>
      <c r="O198" s="201" t="str">
        <f>IF(B198&gt;1,Feuil2!K209,"")</f>
        <v/>
      </c>
      <c r="P198" s="201" t="str">
        <f>IF(B198&gt;1,Feuil2!J209,"")</f>
        <v/>
      </c>
      <c r="Q198" s="201" t="str">
        <f>IF(B198&gt;1,Feuil2!G209,"")</f>
        <v/>
      </c>
      <c r="R198" s="201" t="str">
        <f>IF(B198&gt;1,VLOOKUP(F198,Feuil2!$A$4:$F$11,3,0),"")</f>
        <v/>
      </c>
      <c r="S198" s="201" t="str">
        <f>IF(B198&gt;1,Feuil2!H209,"")</f>
        <v/>
      </c>
      <c r="T198" s="201" t="str">
        <f>IF(B198&gt;1,VLOOKUP(F198,Feuil2!$A$4:$F$11,4,0),"")</f>
        <v/>
      </c>
      <c r="U198" s="201" t="str">
        <f>IF(B198&gt;1,VLOOKUP(F198,Feuil2!$A$4:$F$11,2,0),"")</f>
        <v/>
      </c>
      <c r="V198" s="199" t="str">
        <f>IF(B198&gt;1,VLOOKUP(F198,Feuil2!$A$4:$F$11,5,0),"")</f>
        <v/>
      </c>
      <c r="W198" s="199" t="str">
        <f>IF(B198&gt;1,VLOOKUP(F198,Feuil2!$A$4:$F$11,6,0),"")</f>
        <v/>
      </c>
      <c r="X198" s="199" t="str">
        <f>IF(B198&gt;1,Feuil2!M209,"")</f>
        <v/>
      </c>
      <c r="Y198" s="199" t="str">
        <f>IF(B198&gt;0,VLOOKUP(P198,Feuil2!$K$16:$Q$21,7),"")</f>
        <v/>
      </c>
      <c r="Z198" s="199" t="str">
        <f>IF(B198&gt;1,Feuil2!N209,"")</f>
        <v/>
      </c>
      <c r="AA198" s="199" t="str">
        <f>IF(B198&gt;1,Feuil2!E209,"")</f>
        <v/>
      </c>
      <c r="AB198" s="199" t="str">
        <f>IF(B198&gt;1,Feuil2!O209,"")</f>
        <v/>
      </c>
      <c r="AC198" s="199"/>
      <c r="AD198" s="199"/>
      <c r="AE198" s="199"/>
      <c r="AF198" s="202"/>
      <c r="AG198" s="205"/>
      <c r="AH198" s="209"/>
      <c r="AI198" s="205"/>
      <c r="AJ198" s="206">
        <f>Feuil2!T209+IF(AC198&lt;&gt;"",INDEX(Feuil2!$W$16:$AS$23,MATCH(Feuil2!C209,Feuil2!$T$16:$T$23,0),MATCH(GENERAL!AC198,Feuil2!$W$14:$AS$14,0)),"0")*AD198</f>
        <v>0</v>
      </c>
      <c r="AK198" s="206">
        <f>'TOLE DE PROPRETEE'!W179</f>
        <v>0</v>
      </c>
      <c r="AL198" s="206">
        <f>'PROTECTION LATERAL'!W179</f>
        <v>0</v>
      </c>
      <c r="AM198" s="206">
        <f>SEPARATRICE!W179</f>
        <v>0</v>
      </c>
      <c r="AN198" s="206">
        <f t="shared" si="5"/>
        <v>0</v>
      </c>
      <c r="AO198" s="206"/>
      <c r="AP198" s="208"/>
      <c r="AS198" s="200"/>
      <c r="AT198" s="200"/>
      <c r="AU198" s="200"/>
      <c r="AV198" s="200"/>
    </row>
    <row r="199" spans="2:48" s="124" customFormat="1" x14ac:dyDescent="0.3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 t="str">
        <f t="shared" si="4"/>
        <v/>
      </c>
      <c r="O199" s="201" t="str">
        <f>IF(B199&gt;1,Feuil2!K210,"")</f>
        <v/>
      </c>
      <c r="P199" s="201" t="str">
        <f>IF(B199&gt;1,Feuil2!J210,"")</f>
        <v/>
      </c>
      <c r="Q199" s="201" t="str">
        <f>IF(B199&gt;1,Feuil2!G210,"")</f>
        <v/>
      </c>
      <c r="R199" s="201" t="str">
        <f>IF(B199&gt;1,VLOOKUP(F199,Feuil2!$A$4:$F$11,3,0),"")</f>
        <v/>
      </c>
      <c r="S199" s="201" t="str">
        <f>IF(B199&gt;1,Feuil2!H210,"")</f>
        <v/>
      </c>
      <c r="T199" s="201" t="str">
        <f>IF(B199&gt;1,VLOOKUP(F199,Feuil2!$A$4:$F$11,4,0),"")</f>
        <v/>
      </c>
      <c r="U199" s="201" t="str">
        <f>IF(B199&gt;1,VLOOKUP(F199,Feuil2!$A$4:$F$11,2,0),"")</f>
        <v/>
      </c>
      <c r="V199" s="199" t="str">
        <f>IF(B199&gt;1,VLOOKUP(F199,Feuil2!$A$4:$F$11,5,0),"")</f>
        <v/>
      </c>
      <c r="W199" s="199" t="str">
        <f>IF(B199&gt;1,VLOOKUP(F199,Feuil2!$A$4:$F$11,6,0),"")</f>
        <v/>
      </c>
      <c r="X199" s="199" t="str">
        <f>IF(B199&gt;1,Feuil2!M210,"")</f>
        <v/>
      </c>
      <c r="Y199" s="199" t="str">
        <f>IF(B199&gt;0,VLOOKUP(P199,Feuil2!$K$16:$Q$21,7),"")</f>
        <v/>
      </c>
      <c r="Z199" s="199" t="str">
        <f>IF(B199&gt;1,Feuil2!N210,"")</f>
        <v/>
      </c>
      <c r="AA199" s="199" t="str">
        <f>IF(B199&gt;1,Feuil2!E210,"")</f>
        <v/>
      </c>
      <c r="AB199" s="199" t="str">
        <f>IF(B199&gt;1,Feuil2!O210,"")</f>
        <v/>
      </c>
      <c r="AC199" s="199"/>
      <c r="AD199" s="199"/>
      <c r="AE199" s="199"/>
      <c r="AF199" s="202"/>
      <c r="AG199" s="205"/>
      <c r="AH199" s="209"/>
      <c r="AI199" s="205"/>
      <c r="AJ199" s="206">
        <f>Feuil2!T210+IF(AC199&lt;&gt;"",INDEX(Feuil2!$W$16:$AS$23,MATCH(Feuil2!C210,Feuil2!$T$16:$T$23,0),MATCH(GENERAL!AC199,Feuil2!$W$14:$AS$14,0)),"0")*AD199</f>
        <v>0</v>
      </c>
      <c r="AK199" s="206">
        <f>'TOLE DE PROPRETEE'!W180</f>
        <v>0</v>
      </c>
      <c r="AL199" s="206">
        <f>'PROTECTION LATERAL'!W180</f>
        <v>0</v>
      </c>
      <c r="AM199" s="206">
        <f>SEPARATRICE!W180</f>
        <v>0</v>
      </c>
      <c r="AN199" s="206">
        <f t="shared" si="5"/>
        <v>0</v>
      </c>
      <c r="AO199" s="206"/>
      <c r="AP199" s="208"/>
      <c r="AS199" s="200"/>
      <c r="AT199" s="200"/>
      <c r="AU199" s="200"/>
      <c r="AV199" s="200"/>
    </row>
    <row r="200" spans="2:48" s="124" customFormat="1" x14ac:dyDescent="0.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 t="str">
        <f t="shared" si="4"/>
        <v/>
      </c>
      <c r="O200" s="201" t="str">
        <f>IF(B200&gt;1,Feuil2!K211,"")</f>
        <v/>
      </c>
      <c r="P200" s="201" t="str">
        <f>IF(B200&gt;1,Feuil2!J211,"")</f>
        <v/>
      </c>
      <c r="Q200" s="201" t="str">
        <f>IF(B200&gt;1,Feuil2!G211,"")</f>
        <v/>
      </c>
      <c r="R200" s="201" t="str">
        <f>IF(B200&gt;1,VLOOKUP(F200,Feuil2!$A$4:$F$11,3,0),"")</f>
        <v/>
      </c>
      <c r="S200" s="201" t="str">
        <f>IF(B200&gt;1,Feuil2!H211,"")</f>
        <v/>
      </c>
      <c r="T200" s="201" t="str">
        <f>IF(B200&gt;1,VLOOKUP(F200,Feuil2!$A$4:$F$11,4,0),"")</f>
        <v/>
      </c>
      <c r="U200" s="201" t="str">
        <f>IF(B200&gt;1,VLOOKUP(F200,Feuil2!$A$4:$F$11,2,0),"")</f>
        <v/>
      </c>
      <c r="V200" s="199" t="str">
        <f>IF(B200&gt;1,VLOOKUP(F200,Feuil2!$A$4:$F$11,5,0),"")</f>
        <v/>
      </c>
      <c r="W200" s="199" t="str">
        <f>IF(B200&gt;1,VLOOKUP(F200,Feuil2!$A$4:$F$11,6,0),"")</f>
        <v/>
      </c>
      <c r="X200" s="199" t="str">
        <f>IF(B200&gt;1,Feuil2!M211,"")</f>
        <v/>
      </c>
      <c r="Y200" s="199" t="str">
        <f>IF(B200&gt;0,VLOOKUP(P200,Feuil2!$K$16:$Q$21,7),"")</f>
        <v/>
      </c>
      <c r="Z200" s="199" t="str">
        <f>IF(B200&gt;1,Feuil2!N211,"")</f>
        <v/>
      </c>
      <c r="AA200" s="199" t="str">
        <f>IF(B200&gt;1,Feuil2!E211,"")</f>
        <v/>
      </c>
      <c r="AB200" s="199" t="str">
        <f>IF(B200&gt;1,Feuil2!O211,"")</f>
        <v/>
      </c>
      <c r="AC200" s="199"/>
      <c r="AD200" s="199"/>
      <c r="AE200" s="199"/>
      <c r="AF200" s="202"/>
      <c r="AG200" s="205"/>
      <c r="AH200" s="209"/>
      <c r="AI200" s="205"/>
      <c r="AJ200" s="206">
        <f>Feuil2!T211+IF(AC200&lt;&gt;"",INDEX(Feuil2!$W$16:$AS$23,MATCH(Feuil2!C211,Feuil2!$T$16:$T$23,0),MATCH(GENERAL!AC200,Feuil2!$W$14:$AS$14,0)),"0")*AD200</f>
        <v>0</v>
      </c>
      <c r="AK200" s="206">
        <f>'TOLE DE PROPRETEE'!W181</f>
        <v>0</v>
      </c>
      <c r="AL200" s="206">
        <f>'PROTECTION LATERAL'!W181</f>
        <v>0</v>
      </c>
      <c r="AM200" s="206">
        <f>SEPARATRICE!W181</f>
        <v>0</v>
      </c>
      <c r="AN200" s="206">
        <f t="shared" si="5"/>
        <v>0</v>
      </c>
      <c r="AO200" s="206"/>
      <c r="AP200" s="208"/>
      <c r="AS200" s="200"/>
      <c r="AT200" s="200"/>
      <c r="AU200" s="200"/>
      <c r="AV200" s="200"/>
    </row>
    <row r="201" spans="2:48" s="124" customFormat="1" x14ac:dyDescent="0.3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 t="str">
        <f t="shared" si="4"/>
        <v/>
      </c>
      <c r="O201" s="201" t="str">
        <f>IF(B201&gt;1,Feuil2!K212,"")</f>
        <v/>
      </c>
      <c r="P201" s="201" t="str">
        <f>IF(B201&gt;1,Feuil2!J212,"")</f>
        <v/>
      </c>
      <c r="Q201" s="201" t="str">
        <f>IF(B201&gt;1,Feuil2!G212,"")</f>
        <v/>
      </c>
      <c r="R201" s="201" t="str">
        <f>IF(B201&gt;1,VLOOKUP(F201,Feuil2!$A$4:$F$11,3,0),"")</f>
        <v/>
      </c>
      <c r="S201" s="201" t="str">
        <f>IF(B201&gt;1,Feuil2!H212,"")</f>
        <v/>
      </c>
      <c r="T201" s="201" t="str">
        <f>IF(B201&gt;1,VLOOKUP(F201,Feuil2!$A$4:$F$11,4,0),"")</f>
        <v/>
      </c>
      <c r="U201" s="201" t="str">
        <f>IF(B201&gt;1,VLOOKUP(F201,Feuil2!$A$4:$F$11,2,0),"")</f>
        <v/>
      </c>
      <c r="V201" s="199" t="str">
        <f>IF(B201&gt;1,VLOOKUP(F201,Feuil2!$A$4:$F$11,5,0),"")</f>
        <v/>
      </c>
      <c r="W201" s="199" t="str">
        <f>IF(B201&gt;1,VLOOKUP(F201,Feuil2!$A$4:$F$11,6,0),"")</f>
        <v/>
      </c>
      <c r="X201" s="199" t="str">
        <f>IF(B201&gt;1,Feuil2!M212,"")</f>
        <v/>
      </c>
      <c r="Y201" s="199" t="str">
        <f>IF(B201&gt;0,VLOOKUP(P201,Feuil2!$K$16:$Q$21,7),"")</f>
        <v/>
      </c>
      <c r="Z201" s="199" t="str">
        <f>IF(B201&gt;1,Feuil2!N212,"")</f>
        <v/>
      </c>
      <c r="AA201" s="199" t="str">
        <f>IF(B201&gt;1,Feuil2!E212,"")</f>
        <v/>
      </c>
      <c r="AB201" s="199" t="str">
        <f>IF(B201&gt;1,Feuil2!O212,"")</f>
        <v/>
      </c>
      <c r="AC201" s="199"/>
      <c r="AD201" s="199"/>
      <c r="AE201" s="199"/>
      <c r="AF201" s="202"/>
      <c r="AG201" s="205"/>
      <c r="AH201" s="209"/>
      <c r="AI201" s="205"/>
      <c r="AJ201" s="206">
        <f>Feuil2!T212+IF(AC201&lt;&gt;"",INDEX(Feuil2!$W$16:$AS$23,MATCH(Feuil2!C212,Feuil2!$T$16:$T$23,0),MATCH(GENERAL!AC201,Feuil2!$W$14:$AS$14,0)),"0")*AD201</f>
        <v>0</v>
      </c>
      <c r="AK201" s="206">
        <f>'TOLE DE PROPRETEE'!W182</f>
        <v>0</v>
      </c>
      <c r="AL201" s="206">
        <f>'PROTECTION LATERAL'!W182</f>
        <v>0</v>
      </c>
      <c r="AM201" s="206">
        <f>SEPARATRICE!W182</f>
        <v>0</v>
      </c>
      <c r="AN201" s="206">
        <f t="shared" si="5"/>
        <v>0</v>
      </c>
      <c r="AO201" s="206"/>
      <c r="AP201" s="208"/>
      <c r="AS201" s="200"/>
      <c r="AT201" s="200"/>
      <c r="AU201" s="200"/>
      <c r="AV201" s="200"/>
    </row>
    <row r="202" spans="2:48" s="124" customFormat="1" x14ac:dyDescent="0.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 t="str">
        <f t="shared" si="4"/>
        <v/>
      </c>
      <c r="O202" s="201" t="str">
        <f>IF(B202&gt;1,Feuil2!K213,"")</f>
        <v/>
      </c>
      <c r="P202" s="201" t="str">
        <f>IF(B202&gt;1,Feuil2!J213,"")</f>
        <v/>
      </c>
      <c r="Q202" s="201" t="str">
        <f>IF(B202&gt;1,Feuil2!G213,"")</f>
        <v/>
      </c>
      <c r="R202" s="201" t="str">
        <f>IF(B202&gt;1,VLOOKUP(F202,Feuil2!$A$4:$F$11,3,0),"")</f>
        <v/>
      </c>
      <c r="S202" s="201" t="str">
        <f>IF(B202&gt;1,Feuil2!H213,"")</f>
        <v/>
      </c>
      <c r="T202" s="201" t="str">
        <f>IF(B202&gt;1,VLOOKUP(F202,Feuil2!$A$4:$F$11,4,0),"")</f>
        <v/>
      </c>
      <c r="U202" s="201" t="str">
        <f>IF(B202&gt;1,VLOOKUP(F202,Feuil2!$A$4:$F$11,2,0),"")</f>
        <v/>
      </c>
      <c r="V202" s="199" t="str">
        <f>IF(B202&gt;1,VLOOKUP(F202,Feuil2!$A$4:$F$11,5,0),"")</f>
        <v/>
      </c>
      <c r="W202" s="199" t="str">
        <f>IF(B202&gt;1,VLOOKUP(F202,Feuil2!$A$4:$F$11,6,0),"")</f>
        <v/>
      </c>
      <c r="X202" s="199" t="str">
        <f>IF(B202&gt;1,Feuil2!M213,"")</f>
        <v/>
      </c>
      <c r="Y202" s="199" t="str">
        <f>IF(B202&gt;0,VLOOKUP(P202,Feuil2!$K$16:$Q$21,7),"")</f>
        <v/>
      </c>
      <c r="Z202" s="199" t="str">
        <f>IF(B202&gt;1,Feuil2!N213,"")</f>
        <v/>
      </c>
      <c r="AA202" s="199" t="str">
        <f>IF(B202&gt;1,Feuil2!E213,"")</f>
        <v/>
      </c>
      <c r="AB202" s="199" t="str">
        <f>IF(B202&gt;1,Feuil2!O213,"")</f>
        <v/>
      </c>
      <c r="AC202" s="199"/>
      <c r="AD202" s="199"/>
      <c r="AE202" s="199"/>
      <c r="AF202" s="202"/>
      <c r="AG202" s="205"/>
      <c r="AH202" s="209"/>
      <c r="AI202" s="205"/>
      <c r="AJ202" s="206">
        <f>Feuil2!T213+IF(AC202&lt;&gt;"",INDEX(Feuil2!$W$16:$AS$23,MATCH(Feuil2!C213,Feuil2!$T$16:$T$23,0),MATCH(GENERAL!AC202,Feuil2!$W$14:$AS$14,0)),"0")*AD202</f>
        <v>0</v>
      </c>
      <c r="AK202" s="206">
        <f>'TOLE DE PROPRETEE'!W183</f>
        <v>0</v>
      </c>
      <c r="AL202" s="206">
        <f>'PROTECTION LATERAL'!W183</f>
        <v>0</v>
      </c>
      <c r="AM202" s="206">
        <f>SEPARATRICE!W183</f>
        <v>0</v>
      </c>
      <c r="AN202" s="206">
        <f t="shared" si="5"/>
        <v>0</v>
      </c>
      <c r="AO202" s="206"/>
      <c r="AP202" s="208"/>
      <c r="AS202" s="200"/>
      <c r="AT202" s="200"/>
      <c r="AU202" s="200"/>
      <c r="AV202" s="200"/>
    </row>
    <row r="203" spans="2:48" s="124" customFormat="1" x14ac:dyDescent="0.3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 t="str">
        <f t="shared" si="4"/>
        <v/>
      </c>
      <c r="O203" s="201" t="str">
        <f>IF(B203&gt;1,Feuil2!K214,"")</f>
        <v/>
      </c>
      <c r="P203" s="201" t="str">
        <f>IF(B203&gt;1,Feuil2!J214,"")</f>
        <v/>
      </c>
      <c r="Q203" s="201" t="str">
        <f>IF(B203&gt;1,Feuil2!G214,"")</f>
        <v/>
      </c>
      <c r="R203" s="201" t="str">
        <f>IF(B203&gt;1,VLOOKUP(F203,Feuil2!$A$4:$F$11,3,0),"")</f>
        <v/>
      </c>
      <c r="S203" s="201" t="str">
        <f>IF(B203&gt;1,Feuil2!H214,"")</f>
        <v/>
      </c>
      <c r="T203" s="201" t="str">
        <f>IF(B203&gt;1,VLOOKUP(F203,Feuil2!$A$4:$F$11,4,0),"")</f>
        <v/>
      </c>
      <c r="U203" s="201" t="str">
        <f>IF(B203&gt;1,VLOOKUP(F203,Feuil2!$A$4:$F$11,2,0),"")</f>
        <v/>
      </c>
      <c r="V203" s="199" t="str">
        <f>IF(B203&gt;1,VLOOKUP(F203,Feuil2!$A$4:$F$11,5,0),"")</f>
        <v/>
      </c>
      <c r="W203" s="199" t="str">
        <f>IF(B203&gt;1,VLOOKUP(F203,Feuil2!$A$4:$F$11,6,0),"")</f>
        <v/>
      </c>
      <c r="X203" s="199" t="str">
        <f>IF(B203&gt;1,Feuil2!M214,"")</f>
        <v/>
      </c>
      <c r="Y203" s="199" t="str">
        <f>IF(B203&gt;0,VLOOKUP(P203,Feuil2!$K$16:$Q$21,7),"")</f>
        <v/>
      </c>
      <c r="Z203" s="199" t="str">
        <f>IF(B203&gt;1,Feuil2!N214,"")</f>
        <v/>
      </c>
      <c r="AA203" s="199" t="str">
        <f>IF(B203&gt;1,Feuil2!E214,"")</f>
        <v/>
      </c>
      <c r="AB203" s="199" t="str">
        <f>IF(B203&gt;1,Feuil2!O214,"")</f>
        <v/>
      </c>
      <c r="AC203" s="199"/>
      <c r="AD203" s="199"/>
      <c r="AE203" s="199"/>
      <c r="AF203" s="202"/>
      <c r="AG203" s="205"/>
      <c r="AH203" s="209"/>
      <c r="AI203" s="205"/>
      <c r="AJ203" s="206">
        <f>Feuil2!T214+IF(AC203&lt;&gt;"",INDEX(Feuil2!$W$16:$AS$23,MATCH(Feuil2!C214,Feuil2!$T$16:$T$23,0),MATCH(GENERAL!AC203,Feuil2!$W$14:$AS$14,0)),"0")*AD203</f>
        <v>0</v>
      </c>
      <c r="AK203" s="206">
        <f>'TOLE DE PROPRETEE'!W184</f>
        <v>0</v>
      </c>
      <c r="AL203" s="206">
        <f>'PROTECTION LATERAL'!W184</f>
        <v>0</v>
      </c>
      <c r="AM203" s="206">
        <f>SEPARATRICE!W184</f>
        <v>0</v>
      </c>
      <c r="AN203" s="206">
        <f t="shared" si="5"/>
        <v>0</v>
      </c>
      <c r="AO203" s="206"/>
      <c r="AP203" s="208"/>
      <c r="AS203" s="200"/>
      <c r="AT203" s="200"/>
      <c r="AU203" s="200"/>
      <c r="AV203" s="200"/>
    </row>
    <row r="204" spans="2:48" s="124" customFormat="1" x14ac:dyDescent="0.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 t="str">
        <f t="shared" si="4"/>
        <v/>
      </c>
      <c r="O204" s="201" t="str">
        <f>IF(B204&gt;1,Feuil2!K215,"")</f>
        <v/>
      </c>
      <c r="P204" s="201" t="str">
        <f>IF(B204&gt;1,Feuil2!J215,"")</f>
        <v/>
      </c>
      <c r="Q204" s="201" t="str">
        <f>IF(B204&gt;1,Feuil2!G215,"")</f>
        <v/>
      </c>
      <c r="R204" s="201" t="str">
        <f>IF(B204&gt;1,VLOOKUP(F204,Feuil2!$A$4:$F$11,3,0),"")</f>
        <v/>
      </c>
      <c r="S204" s="201" t="str">
        <f>IF(B204&gt;1,Feuil2!H215,"")</f>
        <v/>
      </c>
      <c r="T204" s="201" t="str">
        <f>IF(B204&gt;1,VLOOKUP(F204,Feuil2!$A$4:$F$11,4,0),"")</f>
        <v/>
      </c>
      <c r="U204" s="201" t="str">
        <f>IF(B204&gt;1,VLOOKUP(F204,Feuil2!$A$4:$F$11,2,0),"")</f>
        <v/>
      </c>
      <c r="V204" s="199" t="str">
        <f>IF(B204&gt;1,VLOOKUP(F204,Feuil2!$A$4:$F$11,5,0),"")</f>
        <v/>
      </c>
      <c r="W204" s="199" t="str">
        <f>IF(B204&gt;1,VLOOKUP(F204,Feuil2!$A$4:$F$11,6,0),"")</f>
        <v/>
      </c>
      <c r="X204" s="199" t="str">
        <f>IF(B204&gt;1,Feuil2!M215,"")</f>
        <v/>
      </c>
      <c r="Y204" s="199" t="str">
        <f>IF(B204&gt;0,VLOOKUP(P204,Feuil2!$K$16:$Q$21,7),"")</f>
        <v/>
      </c>
      <c r="Z204" s="199" t="str">
        <f>IF(B204&gt;1,Feuil2!N215,"")</f>
        <v/>
      </c>
      <c r="AA204" s="199" t="str">
        <f>IF(B204&gt;1,Feuil2!E215,"")</f>
        <v/>
      </c>
      <c r="AB204" s="199" t="str">
        <f>IF(B204&gt;1,Feuil2!O215,"")</f>
        <v/>
      </c>
      <c r="AC204" s="199"/>
      <c r="AD204" s="199"/>
      <c r="AE204" s="199"/>
      <c r="AF204" s="202"/>
      <c r="AG204" s="205"/>
      <c r="AH204" s="209"/>
      <c r="AI204" s="205"/>
      <c r="AJ204" s="206">
        <f>Feuil2!T215+IF(AC204&lt;&gt;"",INDEX(Feuil2!$W$16:$AS$23,MATCH(Feuil2!C215,Feuil2!$T$16:$T$23,0),MATCH(GENERAL!AC204,Feuil2!$W$14:$AS$14,0)),"0")*AD204</f>
        <v>0</v>
      </c>
      <c r="AK204" s="206">
        <f>'TOLE DE PROPRETEE'!W185</f>
        <v>0</v>
      </c>
      <c r="AL204" s="206">
        <f>'PROTECTION LATERAL'!W185</f>
        <v>0</v>
      </c>
      <c r="AM204" s="206">
        <f>SEPARATRICE!W185</f>
        <v>0</v>
      </c>
      <c r="AN204" s="206">
        <f t="shared" si="5"/>
        <v>0</v>
      </c>
      <c r="AO204" s="206"/>
      <c r="AP204" s="208"/>
      <c r="AS204" s="200"/>
      <c r="AT204" s="200"/>
      <c r="AU204" s="200"/>
      <c r="AV204" s="200"/>
    </row>
    <row r="205" spans="2:48" s="124" customFormat="1" x14ac:dyDescent="0.3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 t="str">
        <f t="shared" si="4"/>
        <v/>
      </c>
      <c r="O205" s="201" t="str">
        <f>IF(B205&gt;1,Feuil2!K216,"")</f>
        <v/>
      </c>
      <c r="P205" s="201" t="str">
        <f>IF(B205&gt;1,Feuil2!J216,"")</f>
        <v/>
      </c>
      <c r="Q205" s="201" t="str">
        <f>IF(B205&gt;1,Feuil2!G216,"")</f>
        <v/>
      </c>
      <c r="R205" s="201" t="str">
        <f>IF(B205&gt;1,VLOOKUP(F205,Feuil2!$A$4:$F$11,3,0),"")</f>
        <v/>
      </c>
      <c r="S205" s="201" t="str">
        <f>IF(B205&gt;1,Feuil2!H216,"")</f>
        <v/>
      </c>
      <c r="T205" s="201" t="str">
        <f>IF(B205&gt;1,VLOOKUP(F205,Feuil2!$A$4:$F$11,4,0),"")</f>
        <v/>
      </c>
      <c r="U205" s="201" t="str">
        <f>IF(B205&gt;1,VLOOKUP(F205,Feuil2!$A$4:$F$11,2,0),"")</f>
        <v/>
      </c>
      <c r="V205" s="199" t="str">
        <f>IF(B205&gt;1,VLOOKUP(F205,Feuil2!$A$4:$F$11,5,0),"")</f>
        <v/>
      </c>
      <c r="W205" s="199" t="str">
        <f>IF(B205&gt;1,VLOOKUP(F205,Feuil2!$A$4:$F$11,6,0),"")</f>
        <v/>
      </c>
      <c r="X205" s="199" t="str">
        <f>IF(B205&gt;1,Feuil2!M216,"")</f>
        <v/>
      </c>
      <c r="Y205" s="199" t="str">
        <f>IF(B205&gt;0,VLOOKUP(P205,Feuil2!$K$16:$Q$21,7),"")</f>
        <v/>
      </c>
      <c r="Z205" s="199" t="str">
        <f>IF(B205&gt;1,Feuil2!N216,"")</f>
        <v/>
      </c>
      <c r="AA205" s="199" t="str">
        <f>IF(B205&gt;1,Feuil2!E216,"")</f>
        <v/>
      </c>
      <c r="AB205" s="199" t="str">
        <f>IF(B205&gt;1,Feuil2!O216,"")</f>
        <v/>
      </c>
      <c r="AC205" s="199"/>
      <c r="AD205" s="199"/>
      <c r="AE205" s="199"/>
      <c r="AF205" s="202"/>
      <c r="AG205" s="205"/>
      <c r="AH205" s="209"/>
      <c r="AI205" s="205"/>
      <c r="AJ205" s="206">
        <f>Feuil2!T216+IF(AC205&lt;&gt;"",INDEX(Feuil2!$W$16:$AS$23,MATCH(Feuil2!C216,Feuil2!$T$16:$T$23,0),MATCH(GENERAL!AC205,Feuil2!$W$14:$AS$14,0)),"0")*AD205</f>
        <v>0</v>
      </c>
      <c r="AK205" s="206">
        <f>'TOLE DE PROPRETEE'!W186</f>
        <v>0</v>
      </c>
      <c r="AL205" s="206">
        <f>'PROTECTION LATERAL'!W186</f>
        <v>0</v>
      </c>
      <c r="AM205" s="206">
        <f>SEPARATRICE!W186</f>
        <v>0</v>
      </c>
      <c r="AN205" s="206">
        <f t="shared" si="5"/>
        <v>0</v>
      </c>
      <c r="AO205" s="206"/>
      <c r="AP205" s="208"/>
      <c r="AS205" s="200"/>
      <c r="AT205" s="200"/>
      <c r="AU205" s="200"/>
      <c r="AV205" s="200"/>
    </row>
    <row r="206" spans="2:48" s="124" customFormat="1" x14ac:dyDescent="0.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 t="str">
        <f t="shared" si="4"/>
        <v/>
      </c>
      <c r="O206" s="201" t="str">
        <f>IF(B206&gt;1,Feuil2!K217,"")</f>
        <v/>
      </c>
      <c r="P206" s="201" t="str">
        <f>IF(B206&gt;1,Feuil2!J217,"")</f>
        <v/>
      </c>
      <c r="Q206" s="201" t="str">
        <f>IF(B206&gt;1,Feuil2!G217,"")</f>
        <v/>
      </c>
      <c r="R206" s="201" t="str">
        <f>IF(B206&gt;1,VLOOKUP(F206,Feuil2!$A$4:$F$11,3,0),"")</f>
        <v/>
      </c>
      <c r="S206" s="201" t="str">
        <f>IF(B206&gt;1,Feuil2!H217,"")</f>
        <v/>
      </c>
      <c r="T206" s="201" t="str">
        <f>IF(B206&gt;1,VLOOKUP(F206,Feuil2!$A$4:$F$11,4,0),"")</f>
        <v/>
      </c>
      <c r="U206" s="201" t="str">
        <f>IF(B206&gt;1,VLOOKUP(F206,Feuil2!$A$4:$F$11,2,0),"")</f>
        <v/>
      </c>
      <c r="V206" s="199" t="str">
        <f>IF(B206&gt;1,VLOOKUP(F206,Feuil2!$A$4:$F$11,5,0),"")</f>
        <v/>
      </c>
      <c r="W206" s="199" t="str">
        <f>IF(B206&gt;1,VLOOKUP(F206,Feuil2!$A$4:$F$11,6,0),"")</f>
        <v/>
      </c>
      <c r="X206" s="199" t="str">
        <f>IF(B206&gt;1,Feuil2!M217,"")</f>
        <v/>
      </c>
      <c r="Y206" s="199" t="str">
        <f>IF(B206&gt;0,VLOOKUP(P206,Feuil2!$K$16:$Q$21,7),"")</f>
        <v/>
      </c>
      <c r="Z206" s="199" t="str">
        <f>IF(B206&gt;1,Feuil2!N217,"")</f>
        <v/>
      </c>
      <c r="AA206" s="199" t="str">
        <f>IF(B206&gt;1,Feuil2!E217,"")</f>
        <v/>
      </c>
      <c r="AB206" s="199" t="str">
        <f>IF(B206&gt;1,Feuil2!O217,"")</f>
        <v/>
      </c>
      <c r="AC206" s="199"/>
      <c r="AD206" s="199"/>
      <c r="AE206" s="199"/>
      <c r="AF206" s="202"/>
      <c r="AG206" s="205"/>
      <c r="AH206" s="209"/>
      <c r="AI206" s="205"/>
      <c r="AJ206" s="206">
        <f>Feuil2!T217+IF(AC206&lt;&gt;"",INDEX(Feuil2!$W$16:$AS$23,MATCH(Feuil2!C217,Feuil2!$T$16:$T$23,0),MATCH(GENERAL!AC206,Feuil2!$W$14:$AS$14,0)),"0")*AD206</f>
        <v>0</v>
      </c>
      <c r="AK206" s="206">
        <f>'TOLE DE PROPRETEE'!W187</f>
        <v>0</v>
      </c>
      <c r="AL206" s="206">
        <f>'PROTECTION LATERAL'!W187</f>
        <v>0</v>
      </c>
      <c r="AM206" s="206">
        <f>SEPARATRICE!W187</f>
        <v>0</v>
      </c>
      <c r="AN206" s="206">
        <f t="shared" si="5"/>
        <v>0</v>
      </c>
      <c r="AO206" s="206"/>
      <c r="AP206" s="208"/>
      <c r="AS206" s="200"/>
      <c r="AT206" s="200"/>
      <c r="AU206" s="200"/>
      <c r="AV206" s="200"/>
    </row>
    <row r="207" spans="2:48" s="124" customFormat="1" x14ac:dyDescent="0.3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 t="str">
        <f t="shared" si="4"/>
        <v/>
      </c>
      <c r="O207" s="201" t="str">
        <f>IF(B207&gt;1,Feuil2!K218,"")</f>
        <v/>
      </c>
      <c r="P207" s="201" t="str">
        <f>IF(B207&gt;1,Feuil2!J218,"")</f>
        <v/>
      </c>
      <c r="Q207" s="201" t="str">
        <f>IF(B207&gt;1,Feuil2!G218,"")</f>
        <v/>
      </c>
      <c r="R207" s="201" t="str">
        <f>IF(B207&gt;1,VLOOKUP(F207,Feuil2!$A$4:$F$11,3,0),"")</f>
        <v/>
      </c>
      <c r="S207" s="201" t="str">
        <f>IF(B207&gt;1,Feuil2!H218,"")</f>
        <v/>
      </c>
      <c r="T207" s="201" t="str">
        <f>IF(B207&gt;1,VLOOKUP(F207,Feuil2!$A$4:$F$11,4,0),"")</f>
        <v/>
      </c>
      <c r="U207" s="201" t="str">
        <f>IF(B207&gt;1,VLOOKUP(F207,Feuil2!$A$4:$F$11,2,0),"")</f>
        <v/>
      </c>
      <c r="V207" s="199" t="str">
        <f>IF(B207&gt;1,VLOOKUP(F207,Feuil2!$A$4:$F$11,5,0),"")</f>
        <v/>
      </c>
      <c r="W207" s="199" t="str">
        <f>IF(B207&gt;1,VLOOKUP(F207,Feuil2!$A$4:$F$11,6,0),"")</f>
        <v/>
      </c>
      <c r="X207" s="199" t="str">
        <f>IF(B207&gt;1,Feuil2!M218,"")</f>
        <v/>
      </c>
      <c r="Y207" s="199" t="str">
        <f>IF(B207&gt;0,VLOOKUP(P207,Feuil2!$K$16:$Q$21,7),"")</f>
        <v/>
      </c>
      <c r="Z207" s="199" t="str">
        <f>IF(B207&gt;1,Feuil2!N218,"")</f>
        <v/>
      </c>
      <c r="AA207" s="199" t="str">
        <f>IF(B207&gt;1,Feuil2!E218,"")</f>
        <v/>
      </c>
      <c r="AB207" s="199" t="str">
        <f>IF(B207&gt;1,Feuil2!O218,"")</f>
        <v/>
      </c>
      <c r="AC207" s="199"/>
      <c r="AD207" s="199"/>
      <c r="AE207" s="199"/>
      <c r="AF207" s="202"/>
      <c r="AG207" s="205"/>
      <c r="AH207" s="209"/>
      <c r="AI207" s="205"/>
      <c r="AJ207" s="206">
        <f>Feuil2!T218+IF(AC207&lt;&gt;"",INDEX(Feuil2!$W$16:$AS$23,MATCH(Feuil2!C218,Feuil2!$T$16:$T$23,0),MATCH(GENERAL!AC207,Feuil2!$W$14:$AS$14,0)),"0")*AD207</f>
        <v>0</v>
      </c>
      <c r="AK207" s="206">
        <f>'TOLE DE PROPRETEE'!W188</f>
        <v>0</v>
      </c>
      <c r="AL207" s="206">
        <f>'PROTECTION LATERAL'!W188</f>
        <v>0</v>
      </c>
      <c r="AM207" s="206">
        <f>SEPARATRICE!W188</f>
        <v>0</v>
      </c>
      <c r="AN207" s="206">
        <f t="shared" si="5"/>
        <v>0</v>
      </c>
      <c r="AO207" s="206"/>
      <c r="AP207" s="208"/>
      <c r="AS207" s="200"/>
      <c r="AT207" s="200"/>
      <c r="AU207" s="200"/>
      <c r="AV207" s="200"/>
    </row>
    <row r="208" spans="2:48" s="124" customFormat="1" x14ac:dyDescent="0.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 t="str">
        <f t="shared" si="4"/>
        <v/>
      </c>
      <c r="O208" s="201" t="str">
        <f>IF(B208&gt;1,Feuil2!K219,"")</f>
        <v/>
      </c>
      <c r="P208" s="201" t="str">
        <f>IF(B208&gt;1,Feuil2!J219,"")</f>
        <v/>
      </c>
      <c r="Q208" s="201" t="str">
        <f>IF(B208&gt;1,Feuil2!G219,"")</f>
        <v/>
      </c>
      <c r="R208" s="201" t="str">
        <f>IF(B208&gt;1,VLOOKUP(F208,Feuil2!$A$4:$F$11,3,0),"")</f>
        <v/>
      </c>
      <c r="S208" s="201" t="str">
        <f>IF(B208&gt;1,Feuil2!H219,"")</f>
        <v/>
      </c>
      <c r="T208" s="201" t="str">
        <f>IF(B208&gt;1,VLOOKUP(F208,Feuil2!$A$4:$F$11,4,0),"")</f>
        <v/>
      </c>
      <c r="U208" s="201" t="str">
        <f>IF(B208&gt;1,VLOOKUP(F208,Feuil2!$A$4:$F$11,2,0),"")</f>
        <v/>
      </c>
      <c r="V208" s="199" t="str">
        <f>IF(B208&gt;1,VLOOKUP(F208,Feuil2!$A$4:$F$11,5,0),"")</f>
        <v/>
      </c>
      <c r="W208" s="199" t="str">
        <f>IF(B208&gt;1,VLOOKUP(F208,Feuil2!$A$4:$F$11,6,0),"")</f>
        <v/>
      </c>
      <c r="X208" s="199" t="str">
        <f>IF(B208&gt;1,Feuil2!M219,"")</f>
        <v/>
      </c>
      <c r="Y208" s="199" t="str">
        <f>IF(B208&gt;0,VLOOKUP(P208,Feuil2!$K$16:$Q$21,7),"")</f>
        <v/>
      </c>
      <c r="Z208" s="199" t="str">
        <f>IF(B208&gt;1,Feuil2!N219,"")</f>
        <v/>
      </c>
      <c r="AA208" s="199" t="str">
        <f>IF(B208&gt;1,Feuil2!E219,"")</f>
        <v/>
      </c>
      <c r="AB208" s="199" t="str">
        <f>IF(B208&gt;1,Feuil2!O219,"")</f>
        <v/>
      </c>
      <c r="AC208" s="199"/>
      <c r="AD208" s="199"/>
      <c r="AE208" s="199"/>
      <c r="AF208" s="202"/>
      <c r="AG208" s="205"/>
      <c r="AH208" s="209"/>
      <c r="AI208" s="205"/>
      <c r="AJ208" s="206">
        <f>Feuil2!T219+IF(AC208&lt;&gt;"",INDEX(Feuil2!$W$16:$AS$23,MATCH(Feuil2!C219,Feuil2!$T$16:$T$23,0),MATCH(GENERAL!AC208,Feuil2!$W$14:$AS$14,0)),"0")*AD208</f>
        <v>0</v>
      </c>
      <c r="AK208" s="206">
        <f>'TOLE DE PROPRETEE'!W189</f>
        <v>0</v>
      </c>
      <c r="AL208" s="206">
        <f>'PROTECTION LATERAL'!W189</f>
        <v>0</v>
      </c>
      <c r="AM208" s="206">
        <f>SEPARATRICE!W189</f>
        <v>0</v>
      </c>
      <c r="AN208" s="206">
        <f t="shared" si="5"/>
        <v>0</v>
      </c>
      <c r="AO208" s="206"/>
      <c r="AP208" s="208"/>
      <c r="AS208" s="200"/>
      <c r="AT208" s="200"/>
      <c r="AU208" s="200"/>
      <c r="AV208" s="200"/>
    </row>
    <row r="209" spans="2:48" s="124" customFormat="1" x14ac:dyDescent="0.3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 t="str">
        <f t="shared" si="4"/>
        <v/>
      </c>
      <c r="O209" s="201" t="str">
        <f>IF(B209&gt;1,Feuil2!K220,"")</f>
        <v/>
      </c>
      <c r="P209" s="201" t="str">
        <f>IF(B209&gt;1,Feuil2!J220,"")</f>
        <v/>
      </c>
      <c r="Q209" s="201" t="str">
        <f>IF(B209&gt;1,Feuil2!G220,"")</f>
        <v/>
      </c>
      <c r="R209" s="201" t="str">
        <f>IF(B209&gt;1,VLOOKUP(F209,Feuil2!$A$4:$F$11,3,0),"")</f>
        <v/>
      </c>
      <c r="S209" s="201" t="str">
        <f>IF(B209&gt;1,Feuil2!H220,"")</f>
        <v/>
      </c>
      <c r="T209" s="201" t="str">
        <f>IF(B209&gt;1,VLOOKUP(F209,Feuil2!$A$4:$F$11,4,0),"")</f>
        <v/>
      </c>
      <c r="U209" s="201" t="str">
        <f>IF(B209&gt;1,VLOOKUP(F209,Feuil2!$A$4:$F$11,2,0),"")</f>
        <v/>
      </c>
      <c r="V209" s="199" t="str">
        <f>IF(B209&gt;1,VLOOKUP(F209,Feuil2!$A$4:$F$11,5,0),"")</f>
        <v/>
      </c>
      <c r="W209" s="199" t="str">
        <f>IF(B209&gt;1,VLOOKUP(F209,Feuil2!$A$4:$F$11,6,0),"")</f>
        <v/>
      </c>
      <c r="X209" s="199" t="str">
        <f>IF(B209&gt;1,Feuil2!M220,"")</f>
        <v/>
      </c>
      <c r="Y209" s="199" t="str">
        <f>IF(B209&gt;0,VLOOKUP(P209,Feuil2!$K$16:$Q$21,7),"")</f>
        <v/>
      </c>
      <c r="Z209" s="199" t="str">
        <f>IF(B209&gt;1,Feuil2!N220,"")</f>
        <v/>
      </c>
      <c r="AA209" s="199" t="str">
        <f>IF(B209&gt;1,Feuil2!E220,"")</f>
        <v/>
      </c>
      <c r="AB209" s="199" t="str">
        <f>IF(B209&gt;1,Feuil2!O220,"")</f>
        <v/>
      </c>
      <c r="AC209" s="199"/>
      <c r="AD209" s="199"/>
      <c r="AE209" s="199"/>
      <c r="AF209" s="202"/>
      <c r="AG209" s="205"/>
      <c r="AH209" s="209"/>
      <c r="AI209" s="205"/>
      <c r="AJ209" s="206">
        <f>Feuil2!T220+IF(AC209&lt;&gt;"",INDEX(Feuil2!$W$16:$AS$23,MATCH(Feuil2!C220,Feuil2!$T$16:$T$23,0),MATCH(GENERAL!AC209,Feuil2!$W$14:$AS$14,0)),"0")*AD209</f>
        <v>0</v>
      </c>
      <c r="AK209" s="206">
        <f>'TOLE DE PROPRETEE'!W190</f>
        <v>0</v>
      </c>
      <c r="AL209" s="206">
        <f>'PROTECTION LATERAL'!W190</f>
        <v>0</v>
      </c>
      <c r="AM209" s="206">
        <f>SEPARATRICE!W190</f>
        <v>0</v>
      </c>
      <c r="AN209" s="206">
        <f t="shared" si="5"/>
        <v>0</v>
      </c>
      <c r="AO209" s="206"/>
      <c r="AP209" s="208"/>
      <c r="AS209" s="200"/>
      <c r="AT209" s="200"/>
      <c r="AU209" s="200"/>
      <c r="AV209" s="200"/>
    </row>
    <row r="210" spans="2:48" s="124" customFormat="1" x14ac:dyDescent="0.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 t="str">
        <f t="shared" si="4"/>
        <v/>
      </c>
      <c r="O210" s="201" t="str">
        <f>IF(B210&gt;1,Feuil2!K221,"")</f>
        <v/>
      </c>
      <c r="P210" s="201" t="str">
        <f>IF(B210&gt;1,Feuil2!J221,"")</f>
        <v/>
      </c>
      <c r="Q210" s="201" t="str">
        <f>IF(B210&gt;1,Feuil2!G221,"")</f>
        <v/>
      </c>
      <c r="R210" s="201" t="str">
        <f>IF(B210&gt;1,VLOOKUP(F210,Feuil2!$A$4:$F$11,3,0),"")</f>
        <v/>
      </c>
      <c r="S210" s="201" t="str">
        <f>IF(B210&gt;1,Feuil2!H221,"")</f>
        <v/>
      </c>
      <c r="T210" s="201" t="str">
        <f>IF(B210&gt;1,VLOOKUP(F210,Feuil2!$A$4:$F$11,4,0),"")</f>
        <v/>
      </c>
      <c r="U210" s="201" t="str">
        <f>IF(B210&gt;1,VLOOKUP(F210,Feuil2!$A$4:$F$11,2,0),"")</f>
        <v/>
      </c>
      <c r="V210" s="199" t="str">
        <f>IF(B210&gt;1,VLOOKUP(F210,Feuil2!$A$4:$F$11,5,0),"")</f>
        <v/>
      </c>
      <c r="W210" s="199" t="str">
        <f>IF(B210&gt;1,VLOOKUP(F210,Feuil2!$A$4:$F$11,6,0),"")</f>
        <v/>
      </c>
      <c r="X210" s="199" t="str">
        <f>IF(B210&gt;1,Feuil2!M221,"")</f>
        <v/>
      </c>
      <c r="Y210" s="199" t="str">
        <f>IF(B210&gt;0,VLOOKUP(P210,Feuil2!$K$16:$Q$21,7),"")</f>
        <v/>
      </c>
      <c r="Z210" s="199" t="str">
        <f>IF(B210&gt;1,Feuil2!N221,"")</f>
        <v/>
      </c>
      <c r="AA210" s="199" t="str">
        <f>IF(B210&gt;1,Feuil2!E221,"")</f>
        <v/>
      </c>
      <c r="AB210" s="199" t="str">
        <f>IF(B210&gt;1,Feuil2!O221,"")</f>
        <v/>
      </c>
      <c r="AC210" s="199"/>
      <c r="AD210" s="199"/>
      <c r="AE210" s="199"/>
      <c r="AF210" s="202"/>
      <c r="AG210" s="205"/>
      <c r="AH210" s="209"/>
      <c r="AI210" s="205"/>
      <c r="AJ210" s="206">
        <f>Feuil2!T221+IF(AC210&lt;&gt;"",INDEX(Feuil2!$W$16:$AS$23,MATCH(Feuil2!C221,Feuil2!$T$16:$T$23,0),MATCH(GENERAL!AC210,Feuil2!$W$14:$AS$14,0)),"0")*AD210</f>
        <v>0</v>
      </c>
      <c r="AK210" s="206">
        <f>'TOLE DE PROPRETEE'!W191</f>
        <v>0</v>
      </c>
      <c r="AL210" s="206">
        <f>'PROTECTION LATERAL'!W191</f>
        <v>0</v>
      </c>
      <c r="AM210" s="206">
        <f>SEPARATRICE!W191</f>
        <v>0</v>
      </c>
      <c r="AN210" s="206">
        <f t="shared" si="5"/>
        <v>0</v>
      </c>
      <c r="AO210" s="206"/>
      <c r="AP210" s="208"/>
      <c r="AS210" s="200"/>
      <c r="AT210" s="200"/>
      <c r="AU210" s="200"/>
      <c r="AV210" s="200"/>
    </row>
    <row r="211" spans="2:48" s="124" customFormat="1" x14ac:dyDescent="0.3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 t="str">
        <f t="shared" si="4"/>
        <v/>
      </c>
      <c r="O211" s="201" t="str">
        <f>IF(B211&gt;1,Feuil2!K222,"")</f>
        <v/>
      </c>
      <c r="P211" s="201" t="str">
        <f>IF(B211&gt;1,Feuil2!J222,"")</f>
        <v/>
      </c>
      <c r="Q211" s="201" t="str">
        <f>IF(B211&gt;1,Feuil2!G222,"")</f>
        <v/>
      </c>
      <c r="R211" s="201" t="str">
        <f>IF(B211&gt;1,VLOOKUP(F211,Feuil2!$A$4:$F$11,3,0),"")</f>
        <v/>
      </c>
      <c r="S211" s="201" t="str">
        <f>IF(B211&gt;1,Feuil2!H222,"")</f>
        <v/>
      </c>
      <c r="T211" s="201" t="str">
        <f>IF(B211&gt;1,VLOOKUP(F211,Feuil2!$A$4:$F$11,4,0),"")</f>
        <v/>
      </c>
      <c r="U211" s="201" t="str">
        <f>IF(B211&gt;1,VLOOKUP(F211,Feuil2!$A$4:$F$11,2,0),"")</f>
        <v/>
      </c>
      <c r="V211" s="199" t="str">
        <f>IF(B211&gt;1,VLOOKUP(F211,Feuil2!$A$4:$F$11,5,0),"")</f>
        <v/>
      </c>
      <c r="W211" s="199" t="str">
        <f>IF(B211&gt;1,VLOOKUP(F211,Feuil2!$A$4:$F$11,6,0),"")</f>
        <v/>
      </c>
      <c r="X211" s="199" t="str">
        <f>IF(B211&gt;1,Feuil2!M222,"")</f>
        <v/>
      </c>
      <c r="Y211" s="199" t="str">
        <f>IF(B211&gt;0,VLOOKUP(P211,Feuil2!$K$16:$Q$21,7),"")</f>
        <v/>
      </c>
      <c r="Z211" s="199" t="str">
        <f>IF(B211&gt;1,Feuil2!N222,"")</f>
        <v/>
      </c>
      <c r="AA211" s="199" t="str">
        <f>IF(B211&gt;1,Feuil2!E222,"")</f>
        <v/>
      </c>
      <c r="AB211" s="199" t="str">
        <f>IF(B211&gt;1,Feuil2!O222,"")</f>
        <v/>
      </c>
      <c r="AC211" s="199"/>
      <c r="AD211" s="199"/>
      <c r="AE211" s="199"/>
      <c r="AF211" s="202"/>
      <c r="AG211" s="205"/>
      <c r="AH211" s="209"/>
      <c r="AI211" s="205"/>
      <c r="AJ211" s="206">
        <f>Feuil2!T222+IF(AC211&lt;&gt;"",INDEX(Feuil2!$W$16:$AS$23,MATCH(Feuil2!C222,Feuil2!$T$16:$T$23,0),MATCH(GENERAL!AC211,Feuil2!$W$14:$AS$14,0)),"0")*AD211</f>
        <v>0</v>
      </c>
      <c r="AK211" s="206">
        <f>'TOLE DE PROPRETEE'!W192</f>
        <v>0</v>
      </c>
      <c r="AL211" s="206">
        <f>'PROTECTION LATERAL'!W192</f>
        <v>0</v>
      </c>
      <c r="AM211" s="206">
        <f>SEPARATRICE!W192</f>
        <v>0</v>
      </c>
      <c r="AN211" s="206">
        <f t="shared" si="5"/>
        <v>0</v>
      </c>
      <c r="AO211" s="206"/>
      <c r="AP211" s="208"/>
      <c r="AS211" s="200"/>
      <c r="AT211" s="200"/>
      <c r="AU211" s="200"/>
      <c r="AV211" s="200"/>
    </row>
    <row r="212" spans="2:48" s="124" customFormat="1" x14ac:dyDescent="0.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 t="str">
        <f t="shared" si="4"/>
        <v/>
      </c>
      <c r="O212" s="201" t="str">
        <f>IF(B212&gt;1,Feuil2!K223,"")</f>
        <v/>
      </c>
      <c r="P212" s="201" t="str">
        <f>IF(B212&gt;1,Feuil2!J223,"")</f>
        <v/>
      </c>
      <c r="Q212" s="201" t="str">
        <f>IF(B212&gt;1,Feuil2!G223,"")</f>
        <v/>
      </c>
      <c r="R212" s="201" t="str">
        <f>IF(B212&gt;1,VLOOKUP(F212,Feuil2!$A$4:$F$11,3,0),"")</f>
        <v/>
      </c>
      <c r="S212" s="201" t="str">
        <f>IF(B212&gt;1,Feuil2!H223,"")</f>
        <v/>
      </c>
      <c r="T212" s="201" t="str">
        <f>IF(B212&gt;1,VLOOKUP(F212,Feuil2!$A$4:$F$11,4,0),"")</f>
        <v/>
      </c>
      <c r="U212" s="201" t="str">
        <f>IF(B212&gt;1,VLOOKUP(F212,Feuil2!$A$4:$F$11,2,0),"")</f>
        <v/>
      </c>
      <c r="V212" s="199" t="str">
        <f>IF(B212&gt;1,VLOOKUP(F212,Feuil2!$A$4:$F$11,5,0),"")</f>
        <v/>
      </c>
      <c r="W212" s="199" t="str">
        <f>IF(B212&gt;1,VLOOKUP(F212,Feuil2!$A$4:$F$11,6,0),"")</f>
        <v/>
      </c>
      <c r="X212" s="199" t="str">
        <f>IF(B212&gt;1,Feuil2!M223,"")</f>
        <v/>
      </c>
      <c r="Y212" s="199" t="str">
        <f>IF(B212&gt;0,VLOOKUP(P212,Feuil2!$K$16:$Q$21,7),"")</f>
        <v/>
      </c>
      <c r="Z212" s="199" t="str">
        <f>IF(B212&gt;1,Feuil2!N223,"")</f>
        <v/>
      </c>
      <c r="AA212" s="199" t="str">
        <f>IF(B212&gt;1,Feuil2!E223,"")</f>
        <v/>
      </c>
      <c r="AB212" s="199" t="str">
        <f>IF(B212&gt;1,Feuil2!O223,"")</f>
        <v/>
      </c>
      <c r="AC212" s="199"/>
      <c r="AD212" s="199"/>
      <c r="AE212" s="199"/>
      <c r="AF212" s="202"/>
      <c r="AG212" s="205"/>
      <c r="AH212" s="209"/>
      <c r="AI212" s="205"/>
      <c r="AJ212" s="206">
        <f>Feuil2!T223+IF(AC212&lt;&gt;"",INDEX(Feuil2!$W$16:$AS$23,MATCH(Feuil2!C223,Feuil2!$T$16:$T$23,0),MATCH(GENERAL!AC212,Feuil2!$W$14:$AS$14,0)),"0")*AD212</f>
        <v>0</v>
      </c>
      <c r="AK212" s="206">
        <f>'TOLE DE PROPRETEE'!W193</f>
        <v>0</v>
      </c>
      <c r="AL212" s="206">
        <f>'PROTECTION LATERAL'!W193</f>
        <v>0</v>
      </c>
      <c r="AM212" s="206">
        <f>SEPARATRICE!W193</f>
        <v>0</v>
      </c>
      <c r="AN212" s="206">
        <f t="shared" si="5"/>
        <v>0</v>
      </c>
      <c r="AO212" s="206"/>
      <c r="AP212" s="208"/>
      <c r="AS212" s="200"/>
      <c r="AT212" s="200"/>
      <c r="AU212" s="200"/>
      <c r="AV212" s="200"/>
    </row>
    <row r="213" spans="2:48" s="124" customFormat="1" x14ac:dyDescent="0.3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 t="str">
        <f t="shared" si="4"/>
        <v/>
      </c>
      <c r="O213" s="201" t="str">
        <f>IF(B213&gt;1,Feuil2!K224,"")</f>
        <v/>
      </c>
      <c r="P213" s="201" t="str">
        <f>IF(B213&gt;1,Feuil2!J224,"")</f>
        <v/>
      </c>
      <c r="Q213" s="201" t="str">
        <f>IF(B213&gt;1,Feuil2!G224,"")</f>
        <v/>
      </c>
      <c r="R213" s="201" t="str">
        <f>IF(B213&gt;1,VLOOKUP(F213,Feuil2!$A$4:$F$11,3,0),"")</f>
        <v/>
      </c>
      <c r="S213" s="201" t="str">
        <f>IF(B213&gt;1,Feuil2!H224,"")</f>
        <v/>
      </c>
      <c r="T213" s="201" t="str">
        <f>IF(B213&gt;1,VLOOKUP(F213,Feuil2!$A$4:$F$11,4,0),"")</f>
        <v/>
      </c>
      <c r="U213" s="201" t="str">
        <f>IF(B213&gt;1,VLOOKUP(F213,Feuil2!$A$4:$F$11,2,0),"")</f>
        <v/>
      </c>
      <c r="V213" s="199" t="str">
        <f>IF(B213&gt;1,VLOOKUP(F213,Feuil2!$A$4:$F$11,5,0),"")</f>
        <v/>
      </c>
      <c r="W213" s="199" t="str">
        <f>IF(B213&gt;1,VLOOKUP(F213,Feuil2!$A$4:$F$11,6,0),"")</f>
        <v/>
      </c>
      <c r="X213" s="199" t="str">
        <f>IF(B213&gt;1,Feuil2!M224,"")</f>
        <v/>
      </c>
      <c r="Y213" s="199" t="str">
        <f>IF(B213&gt;0,VLOOKUP(P213,Feuil2!$K$16:$Q$21,7),"")</f>
        <v/>
      </c>
      <c r="Z213" s="199" t="str">
        <f>IF(B213&gt;1,Feuil2!N224,"")</f>
        <v/>
      </c>
      <c r="AA213" s="199" t="str">
        <f>IF(B213&gt;1,Feuil2!E224,"")</f>
        <v/>
      </c>
      <c r="AB213" s="199" t="str">
        <f>IF(B213&gt;1,Feuil2!O224,"")</f>
        <v/>
      </c>
      <c r="AC213" s="199"/>
      <c r="AD213" s="199"/>
      <c r="AE213" s="199"/>
      <c r="AF213" s="202"/>
      <c r="AG213" s="205"/>
      <c r="AH213" s="209"/>
      <c r="AI213" s="205"/>
      <c r="AJ213" s="206">
        <f>Feuil2!T224+IF(AC213&lt;&gt;"",INDEX(Feuil2!$W$16:$AS$23,MATCH(Feuil2!C224,Feuil2!$T$16:$T$23,0),MATCH(GENERAL!AC213,Feuil2!$W$14:$AS$14,0)),"0")*AD213</f>
        <v>0</v>
      </c>
      <c r="AK213" s="206">
        <f>'TOLE DE PROPRETEE'!W194</f>
        <v>0</v>
      </c>
      <c r="AL213" s="206">
        <f>'PROTECTION LATERAL'!W194</f>
        <v>0</v>
      </c>
      <c r="AM213" s="206">
        <f>SEPARATRICE!W194</f>
        <v>0</v>
      </c>
      <c r="AN213" s="206">
        <f t="shared" si="5"/>
        <v>0</v>
      </c>
      <c r="AO213" s="206"/>
      <c r="AP213" s="208"/>
      <c r="AS213" s="200"/>
      <c r="AT213" s="200"/>
      <c r="AU213" s="200"/>
      <c r="AV213" s="200"/>
    </row>
    <row r="214" spans="2:48" s="124" customFormat="1" x14ac:dyDescent="0.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 t="str">
        <f t="shared" si="4"/>
        <v/>
      </c>
      <c r="O214" s="201" t="str">
        <f>IF(B214&gt;1,Feuil2!K225,"")</f>
        <v/>
      </c>
      <c r="P214" s="201" t="str">
        <f>IF(B214&gt;1,Feuil2!J225,"")</f>
        <v/>
      </c>
      <c r="Q214" s="201" t="str">
        <f>IF(B214&gt;1,Feuil2!G225,"")</f>
        <v/>
      </c>
      <c r="R214" s="201" t="str">
        <f>IF(B214&gt;1,VLOOKUP(F214,Feuil2!$A$4:$F$11,3,0),"")</f>
        <v/>
      </c>
      <c r="S214" s="201" t="str">
        <f>IF(B214&gt;1,Feuil2!H225,"")</f>
        <v/>
      </c>
      <c r="T214" s="201" t="str">
        <f>IF(B214&gt;1,VLOOKUP(F214,Feuil2!$A$4:$F$11,4,0),"")</f>
        <v/>
      </c>
      <c r="U214" s="201" t="str">
        <f>IF(B214&gt;1,VLOOKUP(F214,Feuil2!$A$4:$F$11,2,0),"")</f>
        <v/>
      </c>
      <c r="V214" s="199" t="str">
        <f>IF(B214&gt;1,VLOOKUP(F214,Feuil2!$A$4:$F$11,5,0),"")</f>
        <v/>
      </c>
      <c r="W214" s="199" t="str">
        <f>IF(B214&gt;1,VLOOKUP(F214,Feuil2!$A$4:$F$11,6,0),"")</f>
        <v/>
      </c>
      <c r="X214" s="199" t="str">
        <f>IF(B214&gt;1,Feuil2!M225,"")</f>
        <v/>
      </c>
      <c r="Y214" s="199" t="str">
        <f>IF(B214&gt;0,VLOOKUP(P214,Feuil2!$K$16:$Q$21,7),"")</f>
        <v/>
      </c>
      <c r="Z214" s="199" t="str">
        <f>IF(B214&gt;1,Feuil2!N225,"")</f>
        <v/>
      </c>
      <c r="AA214" s="199" t="str">
        <f>IF(B214&gt;1,Feuil2!E225,"")</f>
        <v/>
      </c>
      <c r="AB214" s="199" t="str">
        <f>IF(B214&gt;1,Feuil2!O225,"")</f>
        <v/>
      </c>
      <c r="AC214" s="199"/>
      <c r="AD214" s="199"/>
      <c r="AE214" s="199"/>
      <c r="AF214" s="202"/>
      <c r="AG214" s="205"/>
      <c r="AH214" s="209"/>
      <c r="AI214" s="205"/>
      <c r="AJ214" s="206">
        <f>Feuil2!T225+IF(AC214&lt;&gt;"",INDEX(Feuil2!$W$16:$AS$23,MATCH(Feuil2!C225,Feuil2!$T$16:$T$23,0),MATCH(GENERAL!AC214,Feuil2!$W$14:$AS$14,0)),"0")*AD214</f>
        <v>0</v>
      </c>
      <c r="AK214" s="206">
        <f>'TOLE DE PROPRETEE'!W195</f>
        <v>0</v>
      </c>
      <c r="AL214" s="206">
        <f>'PROTECTION LATERAL'!W195</f>
        <v>0</v>
      </c>
      <c r="AM214" s="206">
        <f>SEPARATRICE!W195</f>
        <v>0</v>
      </c>
      <c r="AN214" s="206">
        <f t="shared" si="5"/>
        <v>0</v>
      </c>
      <c r="AO214" s="206"/>
      <c r="AP214" s="208"/>
      <c r="AS214" s="200"/>
      <c r="AT214" s="200"/>
      <c r="AU214" s="200"/>
      <c r="AV214" s="200"/>
    </row>
    <row r="215" spans="2:48" s="124" customFormat="1" x14ac:dyDescent="0.3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 t="str">
        <f t="shared" si="4"/>
        <v/>
      </c>
      <c r="O215" s="201" t="str">
        <f>IF(B215&gt;1,Feuil2!K226,"")</f>
        <v/>
      </c>
      <c r="P215" s="201" t="str">
        <f>IF(B215&gt;1,Feuil2!J226,"")</f>
        <v/>
      </c>
      <c r="Q215" s="201" t="str">
        <f>IF(B215&gt;1,Feuil2!G226,"")</f>
        <v/>
      </c>
      <c r="R215" s="201" t="str">
        <f>IF(B215&gt;1,VLOOKUP(F215,Feuil2!$A$4:$F$11,3,0),"")</f>
        <v/>
      </c>
      <c r="S215" s="201" t="str">
        <f>IF(B215&gt;1,Feuil2!H226,"")</f>
        <v/>
      </c>
      <c r="T215" s="201" t="str">
        <f>IF(B215&gt;1,VLOOKUP(F215,Feuil2!$A$4:$F$11,4,0),"")</f>
        <v/>
      </c>
      <c r="U215" s="201" t="str">
        <f>IF(B215&gt;1,VLOOKUP(F215,Feuil2!$A$4:$F$11,2,0),"")</f>
        <v/>
      </c>
      <c r="V215" s="199" t="str">
        <f>IF(B215&gt;1,VLOOKUP(F215,Feuil2!$A$4:$F$11,5,0),"")</f>
        <v/>
      </c>
      <c r="W215" s="199" t="str">
        <f>IF(B215&gt;1,VLOOKUP(F215,Feuil2!$A$4:$F$11,6,0),"")</f>
        <v/>
      </c>
      <c r="X215" s="199" t="str">
        <f>IF(B215&gt;1,Feuil2!M226,"")</f>
        <v/>
      </c>
      <c r="Y215" s="199" t="str">
        <f>IF(B215&gt;0,VLOOKUP(P215,Feuil2!$K$16:$Q$21,7),"")</f>
        <v/>
      </c>
      <c r="Z215" s="199" t="str">
        <f>IF(B215&gt;1,Feuil2!N226,"")</f>
        <v/>
      </c>
      <c r="AA215" s="199" t="str">
        <f>IF(B215&gt;1,Feuil2!E226,"")</f>
        <v/>
      </c>
      <c r="AB215" s="199" t="str">
        <f>IF(B215&gt;1,Feuil2!O226,"")</f>
        <v/>
      </c>
      <c r="AC215" s="199"/>
      <c r="AD215" s="199"/>
      <c r="AE215" s="199"/>
      <c r="AF215" s="202"/>
      <c r="AG215" s="205"/>
      <c r="AH215" s="209"/>
      <c r="AI215" s="205"/>
      <c r="AJ215" s="206">
        <f>Feuil2!T226+IF(AC215&lt;&gt;"",INDEX(Feuil2!$W$16:$AS$23,MATCH(Feuil2!C226,Feuil2!$T$16:$T$23,0),MATCH(GENERAL!AC215,Feuil2!$W$14:$AS$14,0)),"0")*AD215</f>
        <v>0</v>
      </c>
      <c r="AK215" s="206">
        <f>'TOLE DE PROPRETEE'!W196</f>
        <v>0</v>
      </c>
      <c r="AL215" s="206">
        <f>'PROTECTION LATERAL'!W196</f>
        <v>0</v>
      </c>
      <c r="AM215" s="206">
        <f>SEPARATRICE!W196</f>
        <v>0</v>
      </c>
      <c r="AN215" s="206">
        <f t="shared" si="5"/>
        <v>0</v>
      </c>
      <c r="AO215" s="206"/>
      <c r="AP215" s="208"/>
      <c r="AS215" s="200"/>
      <c r="AT215" s="200"/>
      <c r="AU215" s="200"/>
      <c r="AV215" s="200"/>
    </row>
    <row r="216" spans="2:48" s="124" customFormat="1" x14ac:dyDescent="0.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 t="str">
        <f t="shared" si="4"/>
        <v/>
      </c>
      <c r="O216" s="201" t="str">
        <f>IF(B216&gt;1,Feuil2!K227,"")</f>
        <v/>
      </c>
      <c r="P216" s="201" t="str">
        <f>IF(B216&gt;1,Feuil2!J227,"")</f>
        <v/>
      </c>
      <c r="Q216" s="201" t="str">
        <f>IF(B216&gt;1,Feuil2!G227,"")</f>
        <v/>
      </c>
      <c r="R216" s="201" t="str">
        <f>IF(B216&gt;1,VLOOKUP(F216,Feuil2!$A$4:$F$11,3,0),"")</f>
        <v/>
      </c>
      <c r="S216" s="201" t="str">
        <f>IF(B216&gt;1,Feuil2!H227,"")</f>
        <v/>
      </c>
      <c r="T216" s="201" t="str">
        <f>IF(B216&gt;1,VLOOKUP(F216,Feuil2!$A$4:$F$11,4,0),"")</f>
        <v/>
      </c>
      <c r="U216" s="201" t="str">
        <f>IF(B216&gt;1,VLOOKUP(F216,Feuil2!$A$4:$F$11,2,0),"")</f>
        <v/>
      </c>
      <c r="V216" s="199" t="str">
        <f>IF(B216&gt;1,VLOOKUP(F216,Feuil2!$A$4:$F$11,5,0),"")</f>
        <v/>
      </c>
      <c r="W216" s="199" t="str">
        <f>IF(B216&gt;1,VLOOKUP(F216,Feuil2!$A$4:$F$11,6,0),"")</f>
        <v/>
      </c>
      <c r="X216" s="199" t="str">
        <f>IF(B216&gt;1,Feuil2!M227,"")</f>
        <v/>
      </c>
      <c r="Y216" s="199" t="str">
        <f>IF(B216&gt;0,VLOOKUP(P216,Feuil2!$K$16:$Q$21,7),"")</f>
        <v/>
      </c>
      <c r="Z216" s="199" t="str">
        <f>IF(B216&gt;1,Feuil2!N227,"")</f>
        <v/>
      </c>
      <c r="AA216" s="199" t="str">
        <f>IF(B216&gt;1,Feuil2!E227,"")</f>
        <v/>
      </c>
      <c r="AB216" s="199" t="str">
        <f>IF(B216&gt;1,Feuil2!O227,"")</f>
        <v/>
      </c>
      <c r="AC216" s="199"/>
      <c r="AD216" s="199"/>
      <c r="AE216" s="199"/>
      <c r="AF216" s="202"/>
      <c r="AG216" s="205"/>
      <c r="AH216" s="209"/>
      <c r="AI216" s="205"/>
      <c r="AJ216" s="206">
        <f>Feuil2!T227+IF(AC216&lt;&gt;"",INDEX(Feuil2!$W$16:$AS$23,MATCH(Feuil2!C227,Feuil2!$T$16:$T$23,0),MATCH(GENERAL!AC216,Feuil2!$W$14:$AS$14,0)),"0")*AD216</f>
        <v>0</v>
      </c>
      <c r="AK216" s="206">
        <f>'TOLE DE PROPRETEE'!W197</f>
        <v>0</v>
      </c>
      <c r="AL216" s="206">
        <f>'PROTECTION LATERAL'!W197</f>
        <v>0</v>
      </c>
      <c r="AM216" s="206">
        <f>SEPARATRICE!W197</f>
        <v>0</v>
      </c>
      <c r="AN216" s="206">
        <f t="shared" si="5"/>
        <v>0</v>
      </c>
      <c r="AO216" s="206"/>
      <c r="AP216" s="208"/>
      <c r="AS216" s="200"/>
      <c r="AT216" s="200"/>
      <c r="AU216" s="200"/>
      <c r="AV216" s="200"/>
    </row>
    <row r="217" spans="2:48" s="124" customFormat="1" x14ac:dyDescent="0.3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 t="str">
        <f t="shared" si="4"/>
        <v/>
      </c>
      <c r="O217" s="201" t="str">
        <f>IF(B217&gt;1,Feuil2!K228,"")</f>
        <v/>
      </c>
      <c r="P217" s="201" t="str">
        <f>IF(B217&gt;1,Feuil2!J228,"")</f>
        <v/>
      </c>
      <c r="Q217" s="201" t="str">
        <f>IF(B217&gt;1,Feuil2!G228,"")</f>
        <v/>
      </c>
      <c r="R217" s="201" t="str">
        <f>IF(B217&gt;1,VLOOKUP(F217,Feuil2!$A$4:$F$11,3,0),"")</f>
        <v/>
      </c>
      <c r="S217" s="201" t="str">
        <f>IF(B217&gt;1,Feuil2!H228,"")</f>
        <v/>
      </c>
      <c r="T217" s="201" t="str">
        <f>IF(B217&gt;1,VLOOKUP(F217,Feuil2!$A$4:$F$11,4,0),"")</f>
        <v/>
      </c>
      <c r="U217" s="201" t="str">
        <f>IF(B217&gt;1,VLOOKUP(F217,Feuil2!$A$4:$F$11,2,0),"")</f>
        <v/>
      </c>
      <c r="V217" s="199" t="str">
        <f>IF(B217&gt;1,VLOOKUP(F217,Feuil2!$A$4:$F$11,5,0),"")</f>
        <v/>
      </c>
      <c r="W217" s="199" t="str">
        <f>IF(B217&gt;1,VLOOKUP(F217,Feuil2!$A$4:$F$11,6,0),"")</f>
        <v/>
      </c>
      <c r="X217" s="199" t="str">
        <f>IF(B217&gt;1,Feuil2!M228,"")</f>
        <v/>
      </c>
      <c r="Y217" s="199" t="str">
        <f>IF(B217&gt;0,VLOOKUP(P217,Feuil2!$K$16:$Q$21,7),"")</f>
        <v/>
      </c>
      <c r="Z217" s="199" t="str">
        <f>IF(B217&gt;1,Feuil2!N228,"")</f>
        <v/>
      </c>
      <c r="AA217" s="199" t="str">
        <f>IF(B217&gt;1,Feuil2!E228,"")</f>
        <v/>
      </c>
      <c r="AB217" s="199" t="str">
        <f>IF(B217&gt;1,Feuil2!O228,"")</f>
        <v/>
      </c>
      <c r="AC217" s="199"/>
      <c r="AD217" s="199"/>
      <c r="AE217" s="199"/>
      <c r="AF217" s="202"/>
      <c r="AG217" s="205"/>
      <c r="AH217" s="209"/>
      <c r="AI217" s="205"/>
      <c r="AJ217" s="206">
        <f>Feuil2!T228+IF(AC217&lt;&gt;"",INDEX(Feuil2!$W$16:$AS$23,MATCH(Feuil2!C228,Feuil2!$T$16:$T$23,0),MATCH(GENERAL!AC217,Feuil2!$W$14:$AS$14,0)),"0")*AD217</f>
        <v>0</v>
      </c>
      <c r="AK217" s="206">
        <f>'TOLE DE PROPRETEE'!W198</f>
        <v>0</v>
      </c>
      <c r="AL217" s="206">
        <f>'PROTECTION LATERAL'!W198</f>
        <v>0</v>
      </c>
      <c r="AM217" s="206">
        <f>SEPARATRICE!W198</f>
        <v>0</v>
      </c>
      <c r="AN217" s="206">
        <f t="shared" si="5"/>
        <v>0</v>
      </c>
      <c r="AO217" s="206"/>
      <c r="AP217" s="208"/>
      <c r="AS217" s="200"/>
      <c r="AT217" s="200"/>
      <c r="AU217" s="200"/>
      <c r="AV217" s="200"/>
    </row>
    <row r="218" spans="2:48" s="124" customFormat="1" x14ac:dyDescent="0.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 t="str">
        <f t="shared" si="4"/>
        <v/>
      </c>
      <c r="O218" s="201" t="str">
        <f>IF(B218&gt;1,Feuil2!K229,"")</f>
        <v/>
      </c>
      <c r="P218" s="201" t="str">
        <f>IF(B218&gt;1,Feuil2!J229,"")</f>
        <v/>
      </c>
      <c r="Q218" s="201" t="str">
        <f>IF(B218&gt;1,Feuil2!G229,"")</f>
        <v/>
      </c>
      <c r="R218" s="201" t="str">
        <f>IF(B218&gt;1,VLOOKUP(F218,Feuil2!$A$4:$F$11,3,0),"")</f>
        <v/>
      </c>
      <c r="S218" s="201" t="str">
        <f>IF(B218&gt;1,Feuil2!H229,"")</f>
        <v/>
      </c>
      <c r="T218" s="201" t="str">
        <f>IF(B218&gt;1,VLOOKUP(F218,Feuil2!$A$4:$F$11,4,0),"")</f>
        <v/>
      </c>
      <c r="U218" s="201" t="str">
        <f>IF(B218&gt;1,VLOOKUP(F218,Feuil2!$A$4:$F$11,2,0),"")</f>
        <v/>
      </c>
      <c r="V218" s="199" t="str">
        <f>IF(B218&gt;1,VLOOKUP(F218,Feuil2!$A$4:$F$11,5,0),"")</f>
        <v/>
      </c>
      <c r="W218" s="199" t="str">
        <f>IF(B218&gt;1,VLOOKUP(F218,Feuil2!$A$4:$F$11,6,0),"")</f>
        <v/>
      </c>
      <c r="X218" s="199" t="str">
        <f>IF(B218&gt;1,Feuil2!M229,"")</f>
        <v/>
      </c>
      <c r="Y218" s="199" t="str">
        <f>IF(B218&gt;0,VLOOKUP(P218,Feuil2!$K$16:$Q$21,7),"")</f>
        <v/>
      </c>
      <c r="Z218" s="199" t="str">
        <f>IF(B218&gt;1,Feuil2!N229,"")</f>
        <v/>
      </c>
      <c r="AA218" s="199" t="str">
        <f>IF(B218&gt;1,Feuil2!E229,"")</f>
        <v/>
      </c>
      <c r="AB218" s="199" t="str">
        <f>IF(B218&gt;1,Feuil2!O229,"")</f>
        <v/>
      </c>
      <c r="AC218" s="199"/>
      <c r="AD218" s="199"/>
      <c r="AE218" s="199"/>
      <c r="AF218" s="202"/>
      <c r="AG218" s="205"/>
      <c r="AH218" s="209"/>
      <c r="AI218" s="205"/>
      <c r="AJ218" s="206">
        <f>Feuil2!T229+IF(AC218&lt;&gt;"",INDEX(Feuil2!$W$16:$AS$23,MATCH(Feuil2!C229,Feuil2!$T$16:$T$23,0),MATCH(GENERAL!AC218,Feuil2!$W$14:$AS$14,0)),"0")*AD218</f>
        <v>0</v>
      </c>
      <c r="AK218" s="206">
        <f>'TOLE DE PROPRETEE'!W199</f>
        <v>0</v>
      </c>
      <c r="AL218" s="206">
        <f>'PROTECTION LATERAL'!W199</f>
        <v>0</v>
      </c>
      <c r="AM218" s="206">
        <f>SEPARATRICE!W199</f>
        <v>0</v>
      </c>
      <c r="AN218" s="206">
        <f t="shared" si="5"/>
        <v>0</v>
      </c>
      <c r="AO218" s="206"/>
      <c r="AP218" s="208"/>
      <c r="AS218" s="200"/>
      <c r="AT218" s="200"/>
      <c r="AU218" s="200"/>
      <c r="AV218" s="200"/>
    </row>
    <row r="219" spans="2:48" s="124" customFormat="1" x14ac:dyDescent="0.3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 t="str">
        <f t="shared" si="4"/>
        <v/>
      </c>
      <c r="O219" s="201" t="str">
        <f>IF(B219&gt;1,Feuil2!K230,"")</f>
        <v/>
      </c>
      <c r="P219" s="201" t="str">
        <f>IF(B219&gt;1,Feuil2!J230,"")</f>
        <v/>
      </c>
      <c r="Q219" s="201" t="str">
        <f>IF(B219&gt;1,Feuil2!G230,"")</f>
        <v/>
      </c>
      <c r="R219" s="201" t="str">
        <f>IF(B219&gt;1,VLOOKUP(F219,Feuil2!$A$4:$F$11,3,0),"")</f>
        <v/>
      </c>
      <c r="S219" s="201" t="str">
        <f>IF(B219&gt;1,Feuil2!H230,"")</f>
        <v/>
      </c>
      <c r="T219" s="201" t="str">
        <f>IF(B219&gt;1,VLOOKUP(F219,Feuil2!$A$4:$F$11,4,0),"")</f>
        <v/>
      </c>
      <c r="U219" s="201" t="str">
        <f>IF(B219&gt;1,VLOOKUP(F219,Feuil2!$A$4:$F$11,2,0),"")</f>
        <v/>
      </c>
      <c r="V219" s="199" t="str">
        <f>IF(B219&gt;1,VLOOKUP(F219,Feuil2!$A$4:$F$11,5,0),"")</f>
        <v/>
      </c>
      <c r="W219" s="199" t="str">
        <f>IF(B219&gt;1,VLOOKUP(F219,Feuil2!$A$4:$F$11,6,0),"")</f>
        <v/>
      </c>
      <c r="X219" s="199" t="str">
        <f>IF(B219&gt;1,Feuil2!M230,"")</f>
        <v/>
      </c>
      <c r="Y219" s="199" t="str">
        <f>IF(B219&gt;0,VLOOKUP(P219,Feuil2!$K$16:$Q$21,7),"")</f>
        <v/>
      </c>
      <c r="Z219" s="199" t="str">
        <f>IF(B219&gt;1,Feuil2!N230,"")</f>
        <v/>
      </c>
      <c r="AA219" s="199" t="str">
        <f>IF(B219&gt;1,Feuil2!E230,"")</f>
        <v/>
      </c>
      <c r="AB219" s="199" t="str">
        <f>IF(B219&gt;1,Feuil2!O230,"")</f>
        <v/>
      </c>
      <c r="AC219" s="199"/>
      <c r="AD219" s="199"/>
      <c r="AE219" s="199"/>
      <c r="AF219" s="202"/>
      <c r="AG219" s="205"/>
      <c r="AH219" s="209"/>
      <c r="AI219" s="205"/>
      <c r="AJ219" s="206">
        <f>Feuil2!T230+IF(AC219&lt;&gt;"",INDEX(Feuil2!$W$16:$AS$23,MATCH(Feuil2!C230,Feuil2!$T$16:$T$23,0),MATCH(GENERAL!AC219,Feuil2!$W$14:$AS$14,0)),"0")*AD219</f>
        <v>0</v>
      </c>
      <c r="AK219" s="206">
        <f>'TOLE DE PROPRETEE'!W200</f>
        <v>0</v>
      </c>
      <c r="AL219" s="206">
        <f>'PROTECTION LATERAL'!W200</f>
        <v>0</v>
      </c>
      <c r="AM219" s="206">
        <f>SEPARATRICE!W200</f>
        <v>0</v>
      </c>
      <c r="AN219" s="206">
        <f t="shared" si="5"/>
        <v>0</v>
      </c>
      <c r="AO219" s="206"/>
      <c r="AP219" s="208"/>
      <c r="AS219" s="200"/>
      <c r="AT219" s="200"/>
      <c r="AU219" s="200"/>
      <c r="AV219" s="200"/>
    </row>
    <row r="220" spans="2:48" s="124" customFormat="1" x14ac:dyDescent="0.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 t="str">
        <f t="shared" si="4"/>
        <v/>
      </c>
      <c r="O220" s="201" t="str">
        <f>IF(B220&gt;1,Feuil2!K231,"")</f>
        <v/>
      </c>
      <c r="P220" s="201" t="str">
        <f>IF(B220&gt;1,Feuil2!J231,"")</f>
        <v/>
      </c>
      <c r="Q220" s="201" t="str">
        <f>IF(B220&gt;1,Feuil2!G231,"")</f>
        <v/>
      </c>
      <c r="R220" s="201" t="str">
        <f>IF(B220&gt;1,VLOOKUP(F220,Feuil2!$A$4:$F$11,3,0),"")</f>
        <v/>
      </c>
      <c r="S220" s="201" t="str">
        <f>IF(B220&gt;1,Feuil2!H231,"")</f>
        <v/>
      </c>
      <c r="T220" s="201" t="str">
        <f>IF(B220&gt;1,VLOOKUP(F220,Feuil2!$A$4:$F$11,4,0),"")</f>
        <v/>
      </c>
      <c r="U220" s="201" t="str">
        <f>IF(B220&gt;1,VLOOKUP(F220,Feuil2!$A$4:$F$11,2,0),"")</f>
        <v/>
      </c>
      <c r="V220" s="199" t="str">
        <f>IF(B220&gt;1,VLOOKUP(F220,Feuil2!$A$4:$F$11,5,0),"")</f>
        <v/>
      </c>
      <c r="W220" s="199" t="str">
        <f>IF(B220&gt;1,VLOOKUP(F220,Feuil2!$A$4:$F$11,6,0),"")</f>
        <v/>
      </c>
      <c r="X220" s="199" t="str">
        <f>IF(B220&gt;1,Feuil2!M231,"")</f>
        <v/>
      </c>
      <c r="Y220" s="199" t="str">
        <f>IF(B220&gt;0,VLOOKUP(P220,Feuil2!$K$16:$Q$21,7),"")</f>
        <v/>
      </c>
      <c r="Z220" s="199" t="str">
        <f>IF(B220&gt;1,Feuil2!N231,"")</f>
        <v/>
      </c>
      <c r="AA220" s="199" t="str">
        <f>IF(B220&gt;1,Feuil2!E231,"")</f>
        <v/>
      </c>
      <c r="AB220" s="199" t="str">
        <f>IF(B220&gt;1,Feuil2!O231,"")</f>
        <v/>
      </c>
      <c r="AC220" s="199"/>
      <c r="AD220" s="199"/>
      <c r="AE220" s="199"/>
      <c r="AF220" s="202"/>
      <c r="AG220" s="205"/>
      <c r="AH220" s="209"/>
      <c r="AI220" s="205"/>
      <c r="AJ220" s="206">
        <f>Feuil2!T231+IF(AC220&lt;&gt;"",INDEX(Feuil2!$W$16:$AS$23,MATCH(Feuil2!C231,Feuil2!$T$16:$T$23,0),MATCH(GENERAL!AC220,Feuil2!$W$14:$AS$14,0)),"0")*AD220</f>
        <v>0</v>
      </c>
      <c r="AK220" s="206">
        <f>'TOLE DE PROPRETEE'!W201</f>
        <v>0</v>
      </c>
      <c r="AL220" s="206">
        <f>'PROTECTION LATERAL'!W201</f>
        <v>0</v>
      </c>
      <c r="AM220" s="206">
        <f>SEPARATRICE!W201</f>
        <v>0</v>
      </c>
      <c r="AN220" s="206">
        <f t="shared" si="5"/>
        <v>0</v>
      </c>
      <c r="AO220" s="206"/>
      <c r="AP220" s="208"/>
      <c r="AS220" s="200"/>
      <c r="AT220" s="200"/>
      <c r="AU220" s="200"/>
      <c r="AV220" s="200"/>
    </row>
    <row r="221" spans="2:48" s="124" customFormat="1" x14ac:dyDescent="0.3">
      <c r="B221" s="68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 t="str">
        <f t="shared" si="4"/>
        <v/>
      </c>
      <c r="O221" s="201" t="str">
        <f>IF(B221&gt;1,Feuil2!K232,"")</f>
        <v/>
      </c>
      <c r="P221" s="201" t="str">
        <f>IF(B221&gt;1,Feuil2!J232,"")</f>
        <v/>
      </c>
      <c r="Q221" s="201" t="str">
        <f>IF(B221&gt;1,Feuil2!G232,"")</f>
        <v/>
      </c>
      <c r="R221" s="201" t="str">
        <f>IF(B221&gt;1,VLOOKUP(F221,Feuil2!$A$4:$F$11,3,0),"")</f>
        <v/>
      </c>
      <c r="S221" s="201" t="str">
        <f>IF(B221&gt;1,Feuil2!H232,"")</f>
        <v/>
      </c>
      <c r="T221" s="201" t="str">
        <f>IF(B221&gt;1,VLOOKUP(F221,Feuil2!$A$4:$F$11,4,0),"")</f>
        <v/>
      </c>
      <c r="U221" s="201" t="str">
        <f>IF(B221&gt;1,VLOOKUP(F221,Feuil2!$A$4:$F$11,2,0),"")</f>
        <v/>
      </c>
      <c r="V221" s="199" t="str">
        <f>IF(B221&gt;1,VLOOKUP(F221,Feuil2!$A$4:$F$11,5,0),"")</f>
        <v/>
      </c>
      <c r="W221" s="199" t="str">
        <f>IF(B221&gt;1,VLOOKUP(F221,Feuil2!$A$4:$F$11,6,0),"")</f>
        <v/>
      </c>
      <c r="X221" s="199" t="str">
        <f>IF(B221&gt;1,Feuil2!M232,"")</f>
        <v/>
      </c>
      <c r="Y221" s="199" t="str">
        <f>IF(B221&gt;0,VLOOKUP(P221,Feuil2!$K$16:$Q$21,7),"")</f>
        <v/>
      </c>
      <c r="Z221" s="199" t="str">
        <f>IF(B221&gt;1,Feuil2!N232,"")</f>
        <v/>
      </c>
      <c r="AA221" s="199" t="str">
        <f>IF(B221&gt;1,Feuil2!E232,"")</f>
        <v/>
      </c>
      <c r="AB221" s="199" t="str">
        <f>IF(B221&gt;1,Feuil2!O232,"")</f>
        <v/>
      </c>
      <c r="AC221" s="199"/>
      <c r="AD221" s="199"/>
      <c r="AE221" s="199"/>
      <c r="AF221" s="202"/>
      <c r="AG221" s="205"/>
      <c r="AH221" s="209"/>
      <c r="AI221" s="205"/>
      <c r="AJ221" s="206">
        <f>Feuil2!T232+IF(AC221&lt;&gt;"",INDEX(Feuil2!$W$16:$AS$23,MATCH(Feuil2!C232,Feuil2!$T$16:$T$23,0),MATCH(GENERAL!AC221,Feuil2!$W$14:$AS$14,0)),"0")*AD221</f>
        <v>0</v>
      </c>
      <c r="AK221" s="206">
        <f>'TOLE DE PROPRETEE'!W202</f>
        <v>0</v>
      </c>
      <c r="AL221" s="206">
        <f>'PROTECTION LATERAL'!W202</f>
        <v>0</v>
      </c>
      <c r="AM221" s="206">
        <f>SEPARATRICE!W202</f>
        <v>0</v>
      </c>
      <c r="AN221" s="206">
        <f t="shared" si="5"/>
        <v>0</v>
      </c>
      <c r="AO221" s="206"/>
      <c r="AP221" s="208"/>
      <c r="AS221" s="200"/>
      <c r="AT221" s="200"/>
      <c r="AU221" s="200"/>
      <c r="AV221" s="200"/>
    </row>
    <row r="222" spans="2:48" s="124" customFormat="1" x14ac:dyDescent="0.3">
      <c r="B222" s="68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 t="str">
        <f t="shared" si="4"/>
        <v/>
      </c>
      <c r="O222" s="201" t="str">
        <f>IF(B222&gt;1,Feuil2!K233,"")</f>
        <v/>
      </c>
      <c r="P222" s="201" t="str">
        <f>IF(B222&gt;1,Feuil2!J233,"")</f>
        <v/>
      </c>
      <c r="Q222" s="201" t="str">
        <f>IF(B222&gt;1,Feuil2!G233,"")</f>
        <v/>
      </c>
      <c r="R222" s="201" t="str">
        <f>IF(B222&gt;1,VLOOKUP(F222,Feuil2!$A$4:$F$11,3,0),"")</f>
        <v/>
      </c>
      <c r="S222" s="201" t="str">
        <f>IF(B222&gt;1,Feuil2!H233,"")</f>
        <v/>
      </c>
      <c r="T222" s="201" t="str">
        <f>IF(B222&gt;1,VLOOKUP(F222,Feuil2!$A$4:$F$11,4,0),"")</f>
        <v/>
      </c>
      <c r="U222" s="201" t="str">
        <f>IF(B222&gt;1,VLOOKUP(F222,Feuil2!$A$4:$F$11,2,0),"")</f>
        <v/>
      </c>
      <c r="V222" s="199" t="str">
        <f>IF(B222&gt;1,VLOOKUP(F222,Feuil2!$A$4:$F$11,5,0),"")</f>
        <v/>
      </c>
      <c r="W222" s="199" t="str">
        <f>IF(B222&gt;1,VLOOKUP(F222,Feuil2!$A$4:$F$11,6,0),"")</f>
        <v/>
      </c>
      <c r="X222" s="199" t="str">
        <f>IF(B222&gt;1,Feuil2!M233,"")</f>
        <v/>
      </c>
      <c r="Y222" s="199" t="str">
        <f>IF(B222&gt;0,VLOOKUP(P222,Feuil2!$K$16:$Q$21,7),"")</f>
        <v/>
      </c>
      <c r="Z222" s="199" t="str">
        <f>IF(B222&gt;1,Feuil2!N233,"")</f>
        <v/>
      </c>
      <c r="AA222" s="199" t="str">
        <f>IF(B222&gt;1,Feuil2!E233,"")</f>
        <v/>
      </c>
      <c r="AB222" s="199" t="str">
        <f>IF(B222&gt;1,Feuil2!O233,"")</f>
        <v/>
      </c>
      <c r="AC222" s="199"/>
      <c r="AD222" s="199"/>
      <c r="AE222" s="199"/>
      <c r="AF222" s="202"/>
      <c r="AG222" s="205"/>
      <c r="AH222" s="209"/>
      <c r="AI222" s="205"/>
      <c r="AJ222" s="206">
        <f>Feuil2!T233+IF(AC222&lt;&gt;"",INDEX(Feuil2!$W$16:$AS$23,MATCH(Feuil2!C233,Feuil2!$T$16:$T$23,0),MATCH(GENERAL!AC222,Feuil2!$W$14:$AS$14,0)),"0")*AD222</f>
        <v>0</v>
      </c>
      <c r="AK222" s="206">
        <f>'TOLE DE PROPRETEE'!W203</f>
        <v>0</v>
      </c>
      <c r="AL222" s="206">
        <f>'PROTECTION LATERAL'!W203</f>
        <v>0</v>
      </c>
      <c r="AM222" s="206">
        <f>SEPARATRICE!W203</f>
        <v>0</v>
      </c>
      <c r="AN222" s="206">
        <f t="shared" si="5"/>
        <v>0</v>
      </c>
      <c r="AO222" s="206"/>
      <c r="AP222" s="208"/>
      <c r="AS222" s="200"/>
      <c r="AT222" s="200"/>
      <c r="AU222" s="200"/>
      <c r="AV222" s="200"/>
    </row>
    <row r="223" spans="2:48" s="124" customFormat="1" x14ac:dyDescent="0.3">
      <c r="B223" s="68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 t="str">
        <f t="shared" si="4"/>
        <v/>
      </c>
      <c r="O223" s="201" t="str">
        <f>IF(B223&gt;1,Feuil2!K234,"")</f>
        <v/>
      </c>
      <c r="P223" s="201" t="str">
        <f>IF(B223&gt;1,Feuil2!J234,"")</f>
        <v/>
      </c>
      <c r="Q223" s="201" t="str">
        <f>IF(B223&gt;1,Feuil2!G234,"")</f>
        <v/>
      </c>
      <c r="R223" s="201" t="str">
        <f>IF(B223&gt;1,VLOOKUP(F223,Feuil2!$A$4:$F$11,3,0),"")</f>
        <v/>
      </c>
      <c r="S223" s="201" t="str">
        <f>IF(B223&gt;1,Feuil2!H234,"")</f>
        <v/>
      </c>
      <c r="T223" s="201" t="str">
        <f>IF(B223&gt;1,VLOOKUP(F223,Feuil2!$A$4:$F$11,4,0),"")</f>
        <v/>
      </c>
      <c r="U223" s="201" t="str">
        <f>IF(B223&gt;1,VLOOKUP(F223,Feuil2!$A$4:$F$11,2,0),"")</f>
        <v/>
      </c>
      <c r="V223" s="199" t="str">
        <f>IF(B223&gt;1,VLOOKUP(F223,Feuil2!$A$4:$F$11,5,0),"")</f>
        <v/>
      </c>
      <c r="W223" s="199" t="str">
        <f>IF(B223&gt;1,VLOOKUP(F223,Feuil2!$A$4:$F$11,6,0),"")</f>
        <v/>
      </c>
      <c r="X223" s="199" t="str">
        <f>IF(B223&gt;1,Feuil2!M234,"")</f>
        <v/>
      </c>
      <c r="Y223" s="199" t="str">
        <f>IF(B223&gt;0,VLOOKUP(P223,Feuil2!$K$16:$Q$21,7),"")</f>
        <v/>
      </c>
      <c r="Z223" s="199" t="str">
        <f>IF(B223&gt;1,Feuil2!N234,"")</f>
        <v/>
      </c>
      <c r="AA223" s="199" t="str">
        <f>IF(B223&gt;1,Feuil2!E234,"")</f>
        <v/>
      </c>
      <c r="AB223" s="199" t="str">
        <f>IF(B223&gt;1,Feuil2!O234,"")</f>
        <v/>
      </c>
      <c r="AC223" s="199"/>
      <c r="AD223" s="199"/>
      <c r="AE223" s="199"/>
      <c r="AF223" s="202"/>
      <c r="AG223" s="205"/>
      <c r="AH223" s="209"/>
      <c r="AI223" s="205"/>
      <c r="AJ223" s="206">
        <f>Feuil2!T234+IF(AC223&lt;&gt;"",INDEX(Feuil2!$W$16:$AS$23,MATCH(Feuil2!C234,Feuil2!$T$16:$T$23,0),MATCH(GENERAL!AC223,Feuil2!$W$14:$AS$14,0)),"0")*AD223</f>
        <v>0</v>
      </c>
      <c r="AK223" s="206">
        <f>'TOLE DE PROPRETEE'!W204</f>
        <v>0</v>
      </c>
      <c r="AL223" s="206">
        <f>'PROTECTION LATERAL'!W204</f>
        <v>0</v>
      </c>
      <c r="AM223" s="206">
        <f>SEPARATRICE!W204</f>
        <v>0</v>
      </c>
      <c r="AN223" s="206">
        <f t="shared" si="5"/>
        <v>0</v>
      </c>
      <c r="AO223" s="206"/>
      <c r="AP223" s="208"/>
      <c r="AS223" s="200"/>
      <c r="AT223" s="200"/>
      <c r="AU223" s="200"/>
      <c r="AV223" s="200"/>
    </row>
    <row r="224" spans="2:48" s="124" customFormat="1" x14ac:dyDescent="0.3">
      <c r="B224" s="68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 t="str">
        <f t="shared" si="4"/>
        <v/>
      </c>
      <c r="O224" s="201" t="str">
        <f>IF(B224&gt;1,Feuil2!K235,"")</f>
        <v/>
      </c>
      <c r="P224" s="201" t="str">
        <f>IF(B224&gt;1,Feuil2!J235,"")</f>
        <v/>
      </c>
      <c r="Q224" s="201" t="str">
        <f>IF(B224&gt;1,Feuil2!G235,"")</f>
        <v/>
      </c>
      <c r="R224" s="201" t="str">
        <f>IF(B224&gt;1,VLOOKUP(F224,Feuil2!$A$4:$F$11,3,0),"")</f>
        <v/>
      </c>
      <c r="S224" s="201" t="str">
        <f>IF(B224&gt;1,Feuil2!H235,"")</f>
        <v/>
      </c>
      <c r="T224" s="201" t="str">
        <f>IF(B224&gt;1,VLOOKUP(F224,Feuil2!$A$4:$F$11,4,0),"")</f>
        <v/>
      </c>
      <c r="U224" s="201" t="str">
        <f>IF(B224&gt;1,VLOOKUP(F224,Feuil2!$A$4:$F$11,2,0),"")</f>
        <v/>
      </c>
      <c r="V224" s="199" t="str">
        <f>IF(B224&gt;1,VLOOKUP(F224,Feuil2!$A$4:$F$11,5,0),"")</f>
        <v/>
      </c>
      <c r="W224" s="199" t="str">
        <f>IF(B224&gt;1,VLOOKUP(F224,Feuil2!$A$4:$F$11,6,0),"")</f>
        <v/>
      </c>
      <c r="X224" s="199" t="str">
        <f>IF(B224&gt;1,Feuil2!M235,"")</f>
        <v/>
      </c>
      <c r="Y224" s="199" t="str">
        <f>IF(B224&gt;0,VLOOKUP(P224,Feuil2!$K$16:$Q$21,7),"")</f>
        <v/>
      </c>
      <c r="Z224" s="199" t="str">
        <f>IF(B224&gt;1,Feuil2!N235,"")</f>
        <v/>
      </c>
      <c r="AA224" s="199" t="str">
        <f>IF(B224&gt;1,Feuil2!E235,"")</f>
        <v/>
      </c>
      <c r="AB224" s="199" t="str">
        <f>IF(B224&gt;1,Feuil2!O235,"")</f>
        <v/>
      </c>
      <c r="AC224" s="199"/>
      <c r="AD224" s="199"/>
      <c r="AE224" s="199"/>
      <c r="AF224" s="202"/>
      <c r="AG224" s="205"/>
      <c r="AH224" s="209"/>
      <c r="AI224" s="205"/>
      <c r="AJ224" s="206">
        <f>Feuil2!T235+IF(AC224&lt;&gt;"",INDEX(Feuil2!$W$16:$AS$23,MATCH(Feuil2!C235,Feuil2!$T$16:$T$23,0),MATCH(GENERAL!AC224,Feuil2!$W$14:$AS$14,0)),"0")*AD224</f>
        <v>0</v>
      </c>
      <c r="AK224" s="206">
        <f>'TOLE DE PROPRETEE'!W205</f>
        <v>0</v>
      </c>
      <c r="AL224" s="206">
        <f>'PROTECTION LATERAL'!W205</f>
        <v>0</v>
      </c>
      <c r="AM224" s="206">
        <f>SEPARATRICE!W205</f>
        <v>0</v>
      </c>
      <c r="AN224" s="206">
        <f t="shared" si="5"/>
        <v>0</v>
      </c>
      <c r="AO224" s="206"/>
      <c r="AP224" s="208"/>
      <c r="AS224" s="200"/>
      <c r="AT224" s="200"/>
      <c r="AU224" s="200"/>
      <c r="AV224" s="200"/>
    </row>
    <row r="225" spans="1:48" s="124" customFormat="1" x14ac:dyDescent="0.3">
      <c r="B225" s="68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 t="str">
        <f t="shared" si="4"/>
        <v/>
      </c>
      <c r="O225" s="201" t="str">
        <f>IF(B225&gt;1,Feuil2!K236,"")</f>
        <v/>
      </c>
      <c r="P225" s="201" t="str">
        <f>IF(B225&gt;1,Feuil2!J236,"")</f>
        <v/>
      </c>
      <c r="Q225" s="201" t="str">
        <f>IF(B225&gt;1,Feuil2!G236,"")</f>
        <v/>
      </c>
      <c r="R225" s="201" t="str">
        <f>IF(B225&gt;1,VLOOKUP(F225,Feuil2!$A$4:$F$11,3,0),"")</f>
        <v/>
      </c>
      <c r="S225" s="201" t="str">
        <f>IF(B225&gt;1,Feuil2!H236,"")</f>
        <v/>
      </c>
      <c r="T225" s="201" t="str">
        <f>IF(B225&gt;1,VLOOKUP(F225,Feuil2!$A$4:$F$11,4,0),"")</f>
        <v/>
      </c>
      <c r="U225" s="201" t="str">
        <f>IF(B225&gt;1,VLOOKUP(F225,Feuil2!$A$4:$F$11,2,0),"")</f>
        <v/>
      </c>
      <c r="V225" s="199" t="str">
        <f>IF(B225&gt;1,VLOOKUP(F225,Feuil2!$A$4:$F$11,5,0),"")</f>
        <v/>
      </c>
      <c r="W225" s="199" t="str">
        <f>IF(B225&gt;1,VLOOKUP(F225,Feuil2!$A$4:$F$11,6,0),"")</f>
        <v/>
      </c>
      <c r="X225" s="199" t="str">
        <f>IF(B225&gt;1,Feuil2!M236,"")</f>
        <v/>
      </c>
      <c r="Y225" s="199" t="str">
        <f>IF(B225&gt;0,VLOOKUP(P225,Feuil2!$K$16:$Q$21,7),"")</f>
        <v/>
      </c>
      <c r="Z225" s="199" t="str">
        <f>IF(B225&gt;1,Feuil2!N236,"")</f>
        <v/>
      </c>
      <c r="AA225" s="199" t="str">
        <f>IF(B225&gt;1,Feuil2!E236,"")</f>
        <v/>
      </c>
      <c r="AB225" s="199" t="str">
        <f>IF(B225&gt;1,Feuil2!O236,"")</f>
        <v/>
      </c>
      <c r="AC225" s="199"/>
      <c r="AD225" s="199"/>
      <c r="AE225" s="199"/>
      <c r="AF225" s="202"/>
      <c r="AG225" s="205"/>
      <c r="AH225" s="209"/>
      <c r="AI225" s="205"/>
      <c r="AJ225" s="206">
        <f>Feuil2!T236+IF(AC225&lt;&gt;"",INDEX(Feuil2!$W$16:$AS$23,MATCH(Feuil2!C236,Feuil2!$T$16:$T$23,0),MATCH(GENERAL!AC225,Feuil2!$W$14:$AS$14,0)),"0")*AD225</f>
        <v>0</v>
      </c>
      <c r="AK225" s="206">
        <f>'TOLE DE PROPRETEE'!W206</f>
        <v>0</v>
      </c>
      <c r="AL225" s="206">
        <f>'PROTECTION LATERAL'!W206</f>
        <v>0</v>
      </c>
      <c r="AM225" s="206">
        <f>SEPARATRICE!W206</f>
        <v>0</v>
      </c>
      <c r="AN225" s="206">
        <f t="shared" si="5"/>
        <v>0</v>
      </c>
      <c r="AO225" s="206"/>
      <c r="AP225" s="208"/>
      <c r="AS225" s="200"/>
      <c r="AT225" s="200"/>
      <c r="AU225" s="200"/>
      <c r="AV225" s="200"/>
    </row>
    <row r="226" spans="1:48" s="124" customFormat="1" x14ac:dyDescent="0.3">
      <c r="B226" s="68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 t="str">
        <f t="shared" si="4"/>
        <v/>
      </c>
      <c r="O226" s="201" t="str">
        <f>IF(B226&gt;1,Feuil2!K237,"")</f>
        <v/>
      </c>
      <c r="P226" s="201" t="str">
        <f>IF(B226&gt;1,Feuil2!J237,"")</f>
        <v/>
      </c>
      <c r="Q226" s="201" t="str">
        <f>IF(B226&gt;1,Feuil2!G237,"")</f>
        <v/>
      </c>
      <c r="R226" s="201" t="str">
        <f>IF(B226&gt;1,VLOOKUP(F226,Feuil2!$A$4:$F$11,3,0),"")</f>
        <v/>
      </c>
      <c r="S226" s="201" t="str">
        <f>IF(B226&gt;1,Feuil2!H237,"")</f>
        <v/>
      </c>
      <c r="T226" s="201" t="str">
        <f>IF(B226&gt;1,VLOOKUP(F226,Feuil2!$A$4:$F$11,4,0),"")</f>
        <v/>
      </c>
      <c r="U226" s="201" t="str">
        <f>IF(B226&gt;1,VLOOKUP(F226,Feuil2!$A$4:$F$11,2,0),"")</f>
        <v/>
      </c>
      <c r="V226" s="199" t="str">
        <f>IF(B226&gt;1,VLOOKUP(F226,Feuil2!$A$4:$F$11,5,0),"")</f>
        <v/>
      </c>
      <c r="W226" s="199" t="str">
        <f>IF(B226&gt;1,VLOOKUP(F226,Feuil2!$A$4:$F$11,6,0),"")</f>
        <v/>
      </c>
      <c r="X226" s="199" t="str">
        <f>IF(B226&gt;1,Feuil2!M237,"")</f>
        <v/>
      </c>
      <c r="Y226" s="199" t="str">
        <f>IF(B226&gt;0,VLOOKUP(P226,Feuil2!$K$16:$Q$21,7),"")</f>
        <v/>
      </c>
      <c r="Z226" s="199" t="str">
        <f>IF(B226&gt;1,Feuil2!N237,"")</f>
        <v/>
      </c>
      <c r="AA226" s="199" t="str">
        <f>IF(B226&gt;1,Feuil2!E237,"")</f>
        <v/>
      </c>
      <c r="AB226" s="199" t="str">
        <f>IF(B226&gt;1,Feuil2!O237,"")</f>
        <v/>
      </c>
      <c r="AC226" s="199"/>
      <c r="AD226" s="199"/>
      <c r="AE226" s="199"/>
      <c r="AF226" s="202"/>
      <c r="AG226" s="205"/>
      <c r="AH226" s="209"/>
      <c r="AI226" s="205"/>
      <c r="AJ226" s="206">
        <f>Feuil2!T237+IF(AC226&lt;&gt;"",INDEX(Feuil2!$W$16:$AS$23,MATCH(Feuil2!C237,Feuil2!$T$16:$T$23,0),MATCH(GENERAL!AC226,Feuil2!$W$14:$AS$14,0)),"0")*AD226</f>
        <v>0</v>
      </c>
      <c r="AK226" s="206">
        <f>'TOLE DE PROPRETEE'!W207</f>
        <v>0</v>
      </c>
      <c r="AL226" s="206">
        <f>'PROTECTION LATERAL'!W207</f>
        <v>0</v>
      </c>
      <c r="AM226" s="206">
        <f>SEPARATRICE!W207</f>
        <v>0</v>
      </c>
      <c r="AN226" s="206">
        <f t="shared" si="5"/>
        <v>0</v>
      </c>
      <c r="AO226" s="206"/>
      <c r="AP226" s="208"/>
      <c r="AS226" s="200"/>
      <c r="AT226" s="200"/>
      <c r="AU226" s="200"/>
      <c r="AV226" s="200"/>
    </row>
    <row r="227" spans="1:48" s="124" customFormat="1" x14ac:dyDescent="0.3">
      <c r="B227" s="68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 t="str">
        <f t="shared" si="4"/>
        <v/>
      </c>
      <c r="O227" s="201" t="str">
        <f>IF(B227&gt;1,Feuil2!K238,"")</f>
        <v/>
      </c>
      <c r="P227" s="201" t="str">
        <f>IF(B227&gt;1,Feuil2!J238,"")</f>
        <v/>
      </c>
      <c r="Q227" s="201" t="str">
        <f>IF(B227&gt;1,Feuil2!G238,"")</f>
        <v/>
      </c>
      <c r="R227" s="201" t="str">
        <f>IF(B227&gt;1,VLOOKUP(F227,Feuil2!$A$4:$F$11,3,0),"")</f>
        <v/>
      </c>
      <c r="S227" s="201" t="str">
        <f>IF(B227&gt;1,Feuil2!H238,"")</f>
        <v/>
      </c>
      <c r="T227" s="201" t="str">
        <f>IF(B227&gt;1,VLOOKUP(F227,Feuil2!$A$4:$F$11,4,0),"")</f>
        <v/>
      </c>
      <c r="U227" s="201" t="str">
        <f>IF(B227&gt;1,VLOOKUP(F227,Feuil2!$A$4:$F$11,2,0),"")</f>
        <v/>
      </c>
      <c r="V227" s="199" t="str">
        <f>IF(B227&gt;1,VLOOKUP(F227,Feuil2!$A$4:$F$11,5,0),"")</f>
        <v/>
      </c>
      <c r="W227" s="199" t="str">
        <f>IF(B227&gt;1,VLOOKUP(F227,Feuil2!$A$4:$F$11,6,0),"")</f>
        <v/>
      </c>
      <c r="X227" s="199" t="str">
        <f>IF(B227&gt;1,Feuil2!M238,"")</f>
        <v/>
      </c>
      <c r="Y227" s="199" t="str">
        <f>IF(B227&gt;0,VLOOKUP(P227,Feuil2!$K$16:$Q$21,7),"")</f>
        <v/>
      </c>
      <c r="Z227" s="199" t="str">
        <f>IF(B227&gt;1,Feuil2!N238,"")</f>
        <v/>
      </c>
      <c r="AA227" s="199" t="str">
        <f>IF(B227&gt;1,Feuil2!E238,"")</f>
        <v/>
      </c>
      <c r="AB227" s="199" t="str">
        <f>IF(B227&gt;1,Feuil2!O238,"")</f>
        <v/>
      </c>
      <c r="AC227" s="199"/>
      <c r="AD227" s="199"/>
      <c r="AE227" s="199"/>
      <c r="AF227" s="202"/>
      <c r="AG227" s="205"/>
      <c r="AH227" s="209"/>
      <c r="AI227" s="205"/>
      <c r="AJ227" s="206">
        <f>Feuil2!T238+IF(AC227&lt;&gt;"",INDEX(Feuil2!$W$16:$AS$23,MATCH(Feuil2!C238,Feuil2!$T$16:$T$23,0),MATCH(GENERAL!AC227,Feuil2!$W$14:$AS$14,0)),"0")*AD227</f>
        <v>0</v>
      </c>
      <c r="AK227" s="206">
        <f>'TOLE DE PROPRETEE'!W208</f>
        <v>0</v>
      </c>
      <c r="AL227" s="206">
        <f>'PROTECTION LATERAL'!W208</f>
        <v>0</v>
      </c>
      <c r="AM227" s="206">
        <f>SEPARATRICE!W208</f>
        <v>0</v>
      </c>
      <c r="AN227" s="206">
        <f t="shared" si="5"/>
        <v>0</v>
      </c>
      <c r="AO227" s="206"/>
      <c r="AP227" s="208"/>
      <c r="AS227" s="200"/>
      <c r="AT227" s="200"/>
      <c r="AU227" s="200"/>
      <c r="AV227" s="200"/>
    </row>
    <row r="228" spans="1:48" s="124" customFormat="1" x14ac:dyDescent="0.3">
      <c r="B228" s="68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 t="str">
        <f t="shared" si="4"/>
        <v/>
      </c>
      <c r="O228" s="201" t="str">
        <f>IF(B228&gt;1,Feuil2!K239,"")</f>
        <v/>
      </c>
      <c r="P228" s="201" t="str">
        <f>IF(B228&gt;1,Feuil2!J239,"")</f>
        <v/>
      </c>
      <c r="Q228" s="201" t="str">
        <f>IF(B228&gt;1,Feuil2!G239,"")</f>
        <v/>
      </c>
      <c r="R228" s="201" t="str">
        <f>IF(B228&gt;1,VLOOKUP(F228,Feuil2!$A$4:$F$11,3,0),"")</f>
        <v/>
      </c>
      <c r="S228" s="201" t="str">
        <f>IF(B228&gt;1,Feuil2!H239,"")</f>
        <v/>
      </c>
      <c r="T228" s="201" t="str">
        <f>IF(B228&gt;1,VLOOKUP(F228,Feuil2!$A$4:$F$11,4,0),"")</f>
        <v/>
      </c>
      <c r="U228" s="201" t="str">
        <f>IF(B228&gt;1,VLOOKUP(F228,Feuil2!$A$4:$F$11,2,0),"")</f>
        <v/>
      </c>
      <c r="V228" s="199" t="str">
        <f>IF(B228&gt;1,VLOOKUP(F228,Feuil2!$A$4:$F$11,5,0),"")</f>
        <v/>
      </c>
      <c r="W228" s="199" t="str">
        <f>IF(B228&gt;1,VLOOKUP(F228,Feuil2!$A$4:$F$11,6,0),"")</f>
        <v/>
      </c>
      <c r="X228" s="199" t="str">
        <f>IF(B228&gt;1,Feuil2!M239,"")</f>
        <v/>
      </c>
      <c r="Y228" s="199" t="str">
        <f>IF(B228&gt;0,VLOOKUP(P228,Feuil2!$K$16:$Q$21,7),"")</f>
        <v/>
      </c>
      <c r="Z228" s="199" t="str">
        <f>IF(B228&gt;1,Feuil2!N239,"")</f>
        <v/>
      </c>
      <c r="AA228" s="199" t="str">
        <f>IF(B228&gt;1,Feuil2!E239,"")</f>
        <v/>
      </c>
      <c r="AB228" s="199" t="str">
        <f>IF(B228&gt;1,Feuil2!O239,"")</f>
        <v/>
      </c>
      <c r="AC228" s="199"/>
      <c r="AD228" s="199"/>
      <c r="AE228" s="199"/>
      <c r="AF228" s="202"/>
      <c r="AG228" s="205"/>
      <c r="AH228" s="209"/>
      <c r="AI228" s="205"/>
      <c r="AJ228" s="206">
        <f>Feuil2!T239+IF(AC228&lt;&gt;"",INDEX(Feuil2!$W$16:$AS$23,MATCH(Feuil2!C239,Feuil2!$T$16:$T$23,0),MATCH(GENERAL!AC228,Feuil2!$W$14:$AS$14,0)),"0")*AD228</f>
        <v>0</v>
      </c>
      <c r="AK228" s="206">
        <f>'TOLE DE PROPRETEE'!W209</f>
        <v>0</v>
      </c>
      <c r="AL228" s="206">
        <f>'PROTECTION LATERAL'!W209</f>
        <v>0</v>
      </c>
      <c r="AM228" s="206">
        <f>SEPARATRICE!W209</f>
        <v>0</v>
      </c>
      <c r="AN228" s="206">
        <f t="shared" si="5"/>
        <v>0</v>
      </c>
      <c r="AO228" s="206"/>
      <c r="AP228" s="208"/>
      <c r="AS228" s="200"/>
      <c r="AT228" s="200"/>
      <c r="AU228" s="200"/>
      <c r="AV228" s="200"/>
    </row>
    <row r="229" spans="1:48" s="124" customFormat="1" x14ac:dyDescent="0.3">
      <c r="B229" s="68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 t="str">
        <f t="shared" si="4"/>
        <v/>
      </c>
      <c r="O229" s="201" t="str">
        <f>IF(B229&gt;1,Feuil2!K240,"")</f>
        <v/>
      </c>
      <c r="P229" s="201" t="str">
        <f>IF(B229&gt;1,Feuil2!J240,"")</f>
        <v/>
      </c>
      <c r="Q229" s="201" t="str">
        <f>IF(B229&gt;1,Feuil2!G240,"")</f>
        <v/>
      </c>
      <c r="R229" s="201" t="str">
        <f>IF(B229&gt;1,VLOOKUP(F229,Feuil2!$A$4:$F$11,3,0),"")</f>
        <v/>
      </c>
      <c r="S229" s="201" t="str">
        <f>IF(B229&gt;1,Feuil2!H240,"")</f>
        <v/>
      </c>
      <c r="T229" s="201" t="str">
        <f>IF(B229&gt;1,VLOOKUP(F229,Feuil2!$A$4:$F$11,4,0),"")</f>
        <v/>
      </c>
      <c r="U229" s="201" t="str">
        <f>IF(B229&gt;1,VLOOKUP(F229,Feuil2!$A$4:$F$11,2,0),"")</f>
        <v/>
      </c>
      <c r="V229" s="199" t="str">
        <f>IF(B229&gt;1,VLOOKUP(F229,Feuil2!$A$4:$F$11,5,0),"")</f>
        <v/>
      </c>
      <c r="W229" s="199" t="str">
        <f>IF(B229&gt;1,VLOOKUP(F229,Feuil2!$A$4:$F$11,6,0),"")</f>
        <v/>
      </c>
      <c r="X229" s="199" t="str">
        <f>IF(B229&gt;1,Feuil2!M240,"")</f>
        <v/>
      </c>
      <c r="Y229" s="199" t="str">
        <f>IF(B229&gt;0,VLOOKUP(P229,Feuil2!$K$16:$Q$21,7),"")</f>
        <v/>
      </c>
      <c r="Z229" s="199" t="str">
        <f>IF(B229&gt;1,Feuil2!N240,"")</f>
        <v/>
      </c>
      <c r="AA229" s="199" t="str">
        <f>IF(B229&gt;1,Feuil2!E240,"")</f>
        <v/>
      </c>
      <c r="AB229" s="199" t="str">
        <f>IF(B229&gt;1,Feuil2!O240,"")</f>
        <v/>
      </c>
      <c r="AC229" s="199"/>
      <c r="AD229" s="199"/>
      <c r="AE229" s="199"/>
      <c r="AF229" s="202"/>
      <c r="AG229" s="205"/>
      <c r="AH229" s="209"/>
      <c r="AI229" s="205"/>
      <c r="AJ229" s="206">
        <f>Feuil2!T240+IF(AC229&lt;&gt;"",INDEX(Feuil2!$W$16:$AS$23,MATCH(Feuil2!C240,Feuil2!$T$16:$T$23,0),MATCH(GENERAL!AC229,Feuil2!$W$14:$AS$14,0)),"0")*AD229</f>
        <v>0</v>
      </c>
      <c r="AK229" s="206">
        <f>'TOLE DE PROPRETEE'!W210</f>
        <v>0</v>
      </c>
      <c r="AL229" s="206">
        <f>'PROTECTION LATERAL'!W210</f>
        <v>0</v>
      </c>
      <c r="AM229" s="206">
        <f>SEPARATRICE!W210</f>
        <v>0</v>
      </c>
      <c r="AN229" s="206">
        <f t="shared" si="5"/>
        <v>0</v>
      </c>
      <c r="AO229" s="206"/>
      <c r="AP229" s="208"/>
      <c r="AS229" s="200"/>
      <c r="AT229" s="200"/>
      <c r="AU229" s="200"/>
      <c r="AV229" s="200"/>
    </row>
    <row r="230" spans="1:48" s="124" customFormat="1" x14ac:dyDescent="0.3">
      <c r="B230" s="68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 t="str">
        <f t="shared" si="4"/>
        <v/>
      </c>
      <c r="O230" s="201" t="str">
        <f>IF(B230&gt;1,Feuil2!K241,"")</f>
        <v/>
      </c>
      <c r="P230" s="201" t="str">
        <f>IF(B230&gt;1,Feuil2!J241,"")</f>
        <v/>
      </c>
      <c r="Q230" s="201" t="str">
        <f>IF(B230&gt;1,Feuil2!G241,"")</f>
        <v/>
      </c>
      <c r="R230" s="201" t="str">
        <f>IF(B230&gt;1,VLOOKUP(F230,Feuil2!$A$4:$F$11,3,0),"")</f>
        <v/>
      </c>
      <c r="S230" s="201" t="str">
        <f>IF(B230&gt;1,Feuil2!H241,"")</f>
        <v/>
      </c>
      <c r="T230" s="201" t="str">
        <f>IF(B230&gt;1,VLOOKUP(F230,Feuil2!$A$4:$F$11,4,0),"")</f>
        <v/>
      </c>
      <c r="U230" s="201" t="str">
        <f>IF(B230&gt;1,VLOOKUP(F230,Feuil2!$A$4:$F$11,2,0),"")</f>
        <v/>
      </c>
      <c r="V230" s="199" t="str">
        <f>IF(B230&gt;1,VLOOKUP(F230,Feuil2!$A$4:$F$11,5,0),"")</f>
        <v/>
      </c>
      <c r="W230" s="199" t="str">
        <f>IF(B230&gt;1,VLOOKUP(F230,Feuil2!$A$4:$F$11,6,0),"")</f>
        <v/>
      </c>
      <c r="X230" s="199" t="str">
        <f>IF(B230&gt;1,Feuil2!M241,"")</f>
        <v/>
      </c>
      <c r="Y230" s="199" t="str">
        <f>IF(B230&gt;0,VLOOKUP(P230,Feuil2!$K$16:$Q$21,7),"")</f>
        <v/>
      </c>
      <c r="Z230" s="199" t="str">
        <f>IF(B230&gt;1,Feuil2!N241,"")</f>
        <v/>
      </c>
      <c r="AA230" s="199" t="str">
        <f>IF(B230&gt;1,Feuil2!E241,"")</f>
        <v/>
      </c>
      <c r="AB230" s="199" t="str">
        <f>IF(B230&gt;1,Feuil2!O241,"")</f>
        <v/>
      </c>
      <c r="AC230" s="199"/>
      <c r="AD230" s="199"/>
      <c r="AE230" s="199"/>
      <c r="AF230" s="202"/>
      <c r="AG230" s="205"/>
      <c r="AH230" s="209"/>
      <c r="AI230" s="205"/>
      <c r="AJ230" s="206">
        <f>Feuil2!T241+IF(AC230&lt;&gt;"",INDEX(Feuil2!$W$16:$AS$23,MATCH(Feuil2!C241,Feuil2!$T$16:$T$23,0),MATCH(GENERAL!AC230,Feuil2!$W$14:$AS$14,0)),"0")*AD230</f>
        <v>0</v>
      </c>
      <c r="AK230" s="206">
        <f>'TOLE DE PROPRETEE'!W211</f>
        <v>0</v>
      </c>
      <c r="AL230" s="206">
        <f>'PROTECTION LATERAL'!W211</f>
        <v>0</v>
      </c>
      <c r="AM230" s="206">
        <f>SEPARATRICE!W211</f>
        <v>0</v>
      </c>
      <c r="AN230" s="206">
        <f t="shared" si="5"/>
        <v>0</v>
      </c>
      <c r="AO230" s="206"/>
      <c r="AP230" s="208"/>
      <c r="AS230" s="200"/>
      <c r="AT230" s="200"/>
      <c r="AU230" s="200"/>
      <c r="AV230" s="200"/>
    </row>
    <row r="231" spans="1:48" s="124" customFormat="1" x14ac:dyDescent="0.3">
      <c r="B231" s="68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 t="str">
        <f t="shared" si="4"/>
        <v/>
      </c>
      <c r="O231" s="201" t="str">
        <f>IF(B231&gt;1,Feuil2!K242,"")</f>
        <v/>
      </c>
      <c r="P231" s="201" t="str">
        <f>IF(B231&gt;1,Feuil2!J242,"")</f>
        <v/>
      </c>
      <c r="Q231" s="201" t="str">
        <f>IF(B231&gt;1,Feuil2!G242,"")</f>
        <v/>
      </c>
      <c r="R231" s="201" t="str">
        <f>IF(B231&gt;1,VLOOKUP(F231,Feuil2!$A$4:$F$11,3,0),"")</f>
        <v/>
      </c>
      <c r="S231" s="201" t="str">
        <f>IF(B231&gt;1,Feuil2!H242,"")</f>
        <v/>
      </c>
      <c r="T231" s="201" t="str">
        <f>IF(B231&gt;1,VLOOKUP(F231,Feuil2!$A$4:$F$11,4,0),"")</f>
        <v/>
      </c>
      <c r="U231" s="201" t="str">
        <f>IF(B231&gt;1,VLOOKUP(F231,Feuil2!$A$4:$F$11,2,0),"")</f>
        <v/>
      </c>
      <c r="V231" s="199" t="str">
        <f>IF(B231&gt;1,VLOOKUP(F231,Feuil2!$A$4:$F$11,5,0),"")</f>
        <v/>
      </c>
      <c r="W231" s="199" t="str">
        <f>IF(B231&gt;1,VLOOKUP(F231,Feuil2!$A$4:$F$11,6,0),"")</f>
        <v/>
      </c>
      <c r="X231" s="199" t="str">
        <f>IF(B231&gt;1,Feuil2!M242,"")</f>
        <v/>
      </c>
      <c r="Y231" s="199" t="str">
        <f>IF(B231&gt;0,VLOOKUP(P231,Feuil2!$K$16:$Q$21,7),"")</f>
        <v/>
      </c>
      <c r="Z231" s="199" t="str">
        <f>IF(B231&gt;1,Feuil2!N242,"")</f>
        <v/>
      </c>
      <c r="AA231" s="199" t="str">
        <f>IF(B231&gt;1,Feuil2!E242,"")</f>
        <v/>
      </c>
      <c r="AB231" s="199" t="str">
        <f>IF(B231&gt;1,Feuil2!O242,"")</f>
        <v/>
      </c>
      <c r="AC231" s="199"/>
      <c r="AD231" s="199"/>
      <c r="AE231" s="199"/>
      <c r="AF231" s="202"/>
      <c r="AG231" s="205"/>
      <c r="AH231" s="209"/>
      <c r="AI231" s="205"/>
      <c r="AJ231" s="206">
        <f>Feuil2!T242+IF(AC231&lt;&gt;"",INDEX(Feuil2!$W$16:$AS$23,MATCH(Feuil2!C242,Feuil2!$T$16:$T$23,0),MATCH(GENERAL!AC231,Feuil2!$W$14:$AS$14,0)),"0")*AD231</f>
        <v>0</v>
      </c>
      <c r="AK231" s="206">
        <f>'TOLE DE PROPRETEE'!W212</f>
        <v>0</v>
      </c>
      <c r="AL231" s="206">
        <f>'PROTECTION LATERAL'!W212</f>
        <v>0</v>
      </c>
      <c r="AM231" s="206">
        <f>SEPARATRICE!W212</f>
        <v>0</v>
      </c>
      <c r="AN231" s="206">
        <f t="shared" si="5"/>
        <v>0</v>
      </c>
      <c r="AO231" s="206"/>
      <c r="AP231" s="208"/>
      <c r="AS231" s="200"/>
      <c r="AT231" s="200"/>
      <c r="AU231" s="200"/>
      <c r="AV231" s="200"/>
    </row>
    <row r="232" spans="1:48" s="124" customFormat="1" x14ac:dyDescent="0.3">
      <c r="B232" s="68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 t="str">
        <f t="shared" si="4"/>
        <v/>
      </c>
      <c r="O232" s="201" t="str">
        <f>IF(B232&gt;1,Feuil2!K243,"")</f>
        <v/>
      </c>
      <c r="P232" s="201" t="str">
        <f>IF(B232&gt;1,Feuil2!J243,"")</f>
        <v/>
      </c>
      <c r="Q232" s="201" t="str">
        <f>IF(B232&gt;1,Feuil2!G243,"")</f>
        <v/>
      </c>
      <c r="R232" s="201" t="str">
        <f>IF(B232&gt;1,VLOOKUP(F232,Feuil2!$A$4:$F$11,3,0),"")</f>
        <v/>
      </c>
      <c r="S232" s="201" t="str">
        <f>IF(B232&gt;1,Feuil2!H243,"")</f>
        <v/>
      </c>
      <c r="T232" s="201" t="str">
        <f>IF(B232&gt;1,VLOOKUP(F232,Feuil2!$A$4:$F$11,4,0),"")</f>
        <v/>
      </c>
      <c r="U232" s="201" t="str">
        <f>IF(B232&gt;1,VLOOKUP(F232,Feuil2!$A$4:$F$11,2,0),"")</f>
        <v/>
      </c>
      <c r="V232" s="199" t="str">
        <f>IF(B232&gt;1,VLOOKUP(F232,Feuil2!$A$4:$F$11,5,0),"")</f>
        <v/>
      </c>
      <c r="W232" s="199" t="str">
        <f>IF(B232&gt;1,VLOOKUP(F232,Feuil2!$A$4:$F$11,6,0),"")</f>
        <v/>
      </c>
      <c r="X232" s="199" t="str">
        <f>IF(B232&gt;1,Feuil2!M243,"")</f>
        <v/>
      </c>
      <c r="Y232" s="199" t="str">
        <f>IF(B232&gt;0,VLOOKUP(P232,Feuil2!$K$16:$Q$21,7),"")</f>
        <v/>
      </c>
      <c r="Z232" s="199" t="str">
        <f>IF(B232&gt;1,Feuil2!N243,"")</f>
        <v/>
      </c>
      <c r="AA232" s="199" t="str">
        <f>IF(B232&gt;1,Feuil2!E243,"")</f>
        <v/>
      </c>
      <c r="AB232" s="199" t="str">
        <f>IF(B232&gt;1,Feuil2!O243,"")</f>
        <v/>
      </c>
      <c r="AC232" s="199"/>
      <c r="AD232" s="199"/>
      <c r="AE232" s="199"/>
      <c r="AF232" s="202"/>
      <c r="AG232" s="205"/>
      <c r="AH232" s="209"/>
      <c r="AI232" s="205"/>
      <c r="AJ232" s="206">
        <f>Feuil2!T243+IF(AC232&lt;&gt;"",INDEX(Feuil2!$W$16:$AS$23,MATCH(Feuil2!C243,Feuil2!$T$16:$T$23,0),MATCH(GENERAL!AC232,Feuil2!$W$14:$AS$14,0)),"0")*AD232</f>
        <v>0</v>
      </c>
      <c r="AK232" s="206">
        <f>'TOLE DE PROPRETEE'!W213</f>
        <v>0</v>
      </c>
      <c r="AL232" s="206">
        <f>'PROTECTION LATERAL'!W213</f>
        <v>0</v>
      </c>
      <c r="AM232" s="206">
        <f>SEPARATRICE!W213</f>
        <v>0</v>
      </c>
      <c r="AN232" s="206">
        <f t="shared" si="5"/>
        <v>0</v>
      </c>
      <c r="AO232" s="206"/>
      <c r="AP232" s="208"/>
      <c r="AS232" s="200"/>
      <c r="AT232" s="200"/>
      <c r="AU232" s="200"/>
      <c r="AV232" s="200"/>
    </row>
    <row r="233" spans="1:48" s="124" customFormat="1" x14ac:dyDescent="0.3">
      <c r="B233" s="68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 t="str">
        <f t="shared" ref="N233:N239" si="6">IF(B233&gt;1,((((G233-480-765-560-190)*2)+2000+1600)),"")</f>
        <v/>
      </c>
      <c r="O233" s="201" t="str">
        <f>IF(B233&gt;1,Feuil2!K244,"")</f>
        <v/>
      </c>
      <c r="P233" s="201" t="str">
        <f>IF(B233&gt;1,Feuil2!J244,"")</f>
        <v/>
      </c>
      <c r="Q233" s="201" t="str">
        <f>IF(B233&gt;1,Feuil2!G244,"")</f>
        <v/>
      </c>
      <c r="R233" s="201" t="str">
        <f>IF(B233&gt;1,VLOOKUP(F233,Feuil2!$A$4:$F$11,3,0),"")</f>
        <v/>
      </c>
      <c r="S233" s="201" t="str">
        <f>IF(B233&gt;1,Feuil2!H244,"")</f>
        <v/>
      </c>
      <c r="T233" s="201" t="str">
        <f>IF(B233&gt;1,VLOOKUP(F233,Feuil2!$A$4:$F$11,4,0),"")</f>
        <v/>
      </c>
      <c r="U233" s="201" t="str">
        <f>IF(B233&gt;1,VLOOKUP(F233,Feuil2!$A$4:$F$11,2,0),"")</f>
        <v/>
      </c>
      <c r="V233" s="199" t="str">
        <f>IF(B233&gt;1,VLOOKUP(F233,Feuil2!$A$4:$F$11,5,0),"")</f>
        <v/>
      </c>
      <c r="W233" s="199" t="str">
        <f>IF(B233&gt;1,VLOOKUP(F233,Feuil2!$A$4:$F$11,6,0),"")</f>
        <v/>
      </c>
      <c r="X233" s="199" t="str">
        <f>IF(B233&gt;1,Feuil2!M244,"")</f>
        <v/>
      </c>
      <c r="Y233" s="199" t="str">
        <f>IF(B233&gt;0,VLOOKUP(P233,Feuil2!$K$16:$Q$21,7),"")</f>
        <v/>
      </c>
      <c r="Z233" s="199" t="str">
        <f>IF(B233&gt;1,Feuil2!N244,"")</f>
        <v/>
      </c>
      <c r="AA233" s="199" t="str">
        <f>IF(B233&gt;1,Feuil2!E244,"")</f>
        <v/>
      </c>
      <c r="AB233" s="199" t="str">
        <f>IF(B233&gt;1,Feuil2!O244,"")</f>
        <v/>
      </c>
      <c r="AC233" s="199"/>
      <c r="AD233" s="199"/>
      <c r="AE233" s="199"/>
      <c r="AF233" s="202"/>
      <c r="AG233" s="205"/>
      <c r="AH233" s="209"/>
      <c r="AI233" s="205"/>
      <c r="AJ233" s="206">
        <f>Feuil2!T244+IF(AC233&lt;&gt;"",INDEX(Feuil2!$W$16:$AS$23,MATCH(Feuil2!C244,Feuil2!$T$16:$T$23,0),MATCH(GENERAL!AC233,Feuil2!$W$14:$AS$14,0)),"0")*AD233</f>
        <v>0</v>
      </c>
      <c r="AK233" s="206">
        <f>'TOLE DE PROPRETEE'!W214</f>
        <v>0</v>
      </c>
      <c r="AL233" s="206">
        <f>'PROTECTION LATERAL'!W214</f>
        <v>0</v>
      </c>
      <c r="AM233" s="206">
        <f>SEPARATRICE!W214</f>
        <v>0</v>
      </c>
      <c r="AN233" s="206">
        <f t="shared" ref="AN233:AN239" si="7">SUM(AJ233:AL233)</f>
        <v>0</v>
      </c>
      <c r="AO233" s="206"/>
      <c r="AP233" s="208"/>
      <c r="AS233" s="200"/>
      <c r="AT233" s="200"/>
      <c r="AU233" s="200"/>
      <c r="AV233" s="200"/>
    </row>
    <row r="234" spans="1:48" s="124" customFormat="1" x14ac:dyDescent="0.3">
      <c r="B234" s="68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 t="str">
        <f t="shared" si="6"/>
        <v/>
      </c>
      <c r="O234" s="201" t="str">
        <f>IF(B234&gt;1,Feuil2!K245,"")</f>
        <v/>
      </c>
      <c r="P234" s="201" t="str">
        <f>IF(B234&gt;1,Feuil2!J245,"")</f>
        <v/>
      </c>
      <c r="Q234" s="201" t="str">
        <f>IF(B234&gt;1,Feuil2!G245,"")</f>
        <v/>
      </c>
      <c r="R234" s="201" t="str">
        <f>IF(B234&gt;1,VLOOKUP(F234,Feuil2!$A$4:$F$11,3,0),"")</f>
        <v/>
      </c>
      <c r="S234" s="201" t="str">
        <f>IF(B234&gt;1,Feuil2!H245,"")</f>
        <v/>
      </c>
      <c r="T234" s="201" t="str">
        <f>IF(B234&gt;1,VLOOKUP(F234,Feuil2!$A$4:$F$11,4,0),"")</f>
        <v/>
      </c>
      <c r="U234" s="201" t="str">
        <f>IF(B234&gt;1,VLOOKUP(F234,Feuil2!$A$4:$F$11,2,0),"")</f>
        <v/>
      </c>
      <c r="V234" s="199" t="str">
        <f>IF(B234&gt;1,VLOOKUP(F234,Feuil2!$A$4:$F$11,5,0),"")</f>
        <v/>
      </c>
      <c r="W234" s="199" t="str">
        <f>IF(B234&gt;1,VLOOKUP(F234,Feuil2!$A$4:$F$11,6,0),"")</f>
        <v/>
      </c>
      <c r="X234" s="199" t="str">
        <f>IF(B234&gt;1,Feuil2!M245,"")</f>
        <v/>
      </c>
      <c r="Y234" s="199" t="str">
        <f>IF(B234&gt;0,VLOOKUP(P234,Feuil2!$K$16:$Q$21,7),"")</f>
        <v/>
      </c>
      <c r="Z234" s="199" t="str">
        <f>IF(B234&gt;1,Feuil2!N245,"")</f>
        <v/>
      </c>
      <c r="AA234" s="199" t="str">
        <f>IF(B234&gt;1,Feuil2!E245,"")</f>
        <v/>
      </c>
      <c r="AB234" s="199" t="str">
        <f>IF(B234&gt;1,Feuil2!O245,"")</f>
        <v/>
      </c>
      <c r="AC234" s="199"/>
      <c r="AD234" s="199"/>
      <c r="AE234" s="199"/>
      <c r="AF234" s="202"/>
      <c r="AG234" s="205"/>
      <c r="AH234" s="209"/>
      <c r="AI234" s="205"/>
      <c r="AJ234" s="206">
        <f>Feuil2!T245+IF(AC234&lt;&gt;"",INDEX(Feuil2!$W$16:$AS$23,MATCH(Feuil2!C245,Feuil2!$T$16:$T$23,0),MATCH(GENERAL!AC234,Feuil2!$W$14:$AS$14,0)),"0")*AD234</f>
        <v>0</v>
      </c>
      <c r="AK234" s="206">
        <f>'TOLE DE PROPRETEE'!W215</f>
        <v>0</v>
      </c>
      <c r="AL234" s="206">
        <f>'PROTECTION LATERAL'!W215</f>
        <v>0</v>
      </c>
      <c r="AM234" s="206">
        <f>SEPARATRICE!W215</f>
        <v>0</v>
      </c>
      <c r="AN234" s="206">
        <f t="shared" si="7"/>
        <v>0</v>
      </c>
      <c r="AO234" s="206"/>
      <c r="AP234" s="208"/>
      <c r="AS234" s="200"/>
      <c r="AT234" s="200"/>
      <c r="AU234" s="200"/>
      <c r="AV234" s="200"/>
    </row>
    <row r="235" spans="1:48" s="124" customFormat="1" x14ac:dyDescent="0.3">
      <c r="B235" s="68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 t="str">
        <f t="shared" si="6"/>
        <v/>
      </c>
      <c r="O235" s="201" t="str">
        <f>IF(B235&gt;1,Feuil2!K246,"")</f>
        <v/>
      </c>
      <c r="P235" s="201" t="str">
        <f>IF(B235&gt;1,Feuil2!J246,"")</f>
        <v/>
      </c>
      <c r="Q235" s="201" t="str">
        <f>IF(B235&gt;1,Feuil2!G246,"")</f>
        <v/>
      </c>
      <c r="R235" s="201" t="str">
        <f>IF(B235&gt;1,VLOOKUP(F235,Feuil2!$A$4:$F$11,3,0),"")</f>
        <v/>
      </c>
      <c r="S235" s="201" t="str">
        <f>IF(B235&gt;1,Feuil2!H246,"")</f>
        <v/>
      </c>
      <c r="T235" s="201" t="str">
        <f>IF(B235&gt;1,VLOOKUP(F235,Feuil2!$A$4:$F$11,4,0),"")</f>
        <v/>
      </c>
      <c r="U235" s="201" t="str">
        <f>IF(B235&gt;1,VLOOKUP(F235,Feuil2!$A$4:$F$11,2,0),"")</f>
        <v/>
      </c>
      <c r="V235" s="199" t="str">
        <f>IF(B235&gt;1,VLOOKUP(F235,Feuil2!$A$4:$F$11,5,0),"")</f>
        <v/>
      </c>
      <c r="W235" s="199" t="str">
        <f>IF(B235&gt;1,VLOOKUP(F235,Feuil2!$A$4:$F$11,6,0),"")</f>
        <v/>
      </c>
      <c r="X235" s="199" t="str">
        <f>IF(B235&gt;1,Feuil2!M246,"")</f>
        <v/>
      </c>
      <c r="Y235" s="199" t="str">
        <f>IF(B235&gt;0,VLOOKUP(P235,Feuil2!$K$16:$Q$21,7),"")</f>
        <v/>
      </c>
      <c r="Z235" s="199" t="str">
        <f>IF(B235&gt;1,Feuil2!N246,"")</f>
        <v/>
      </c>
      <c r="AA235" s="199" t="str">
        <f>IF(B235&gt;1,Feuil2!E246,"")</f>
        <v/>
      </c>
      <c r="AB235" s="199" t="str">
        <f>IF(B235&gt;1,Feuil2!O246,"")</f>
        <v/>
      </c>
      <c r="AC235" s="199"/>
      <c r="AD235" s="199"/>
      <c r="AE235" s="199"/>
      <c r="AF235" s="202"/>
      <c r="AG235" s="205"/>
      <c r="AH235" s="209"/>
      <c r="AI235" s="205"/>
      <c r="AJ235" s="206">
        <f>Feuil2!T246+IF(AC235&lt;&gt;"",INDEX(Feuil2!$W$16:$AS$23,MATCH(Feuil2!C246,Feuil2!$T$16:$T$23,0),MATCH(GENERAL!AC235,Feuil2!$W$14:$AS$14,0)),"0")*AD235</f>
        <v>0</v>
      </c>
      <c r="AK235" s="206">
        <f>'TOLE DE PROPRETEE'!W216</f>
        <v>0</v>
      </c>
      <c r="AL235" s="206">
        <f>'PROTECTION LATERAL'!W216</f>
        <v>0</v>
      </c>
      <c r="AM235" s="206">
        <f>SEPARATRICE!W216</f>
        <v>0</v>
      </c>
      <c r="AN235" s="206">
        <f t="shared" si="7"/>
        <v>0</v>
      </c>
      <c r="AO235" s="206"/>
      <c r="AP235" s="208"/>
      <c r="AS235" s="200"/>
      <c r="AT235" s="200"/>
      <c r="AU235" s="200"/>
      <c r="AV235" s="200"/>
    </row>
    <row r="236" spans="1:48" s="124" customFormat="1" x14ac:dyDescent="0.3">
      <c r="B236" s="68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 t="str">
        <f t="shared" si="6"/>
        <v/>
      </c>
      <c r="O236" s="201" t="str">
        <f>IF(B236&gt;1,Feuil2!K247,"")</f>
        <v/>
      </c>
      <c r="P236" s="201" t="str">
        <f>IF(B236&gt;1,Feuil2!J247,"")</f>
        <v/>
      </c>
      <c r="Q236" s="201" t="str">
        <f>IF(B236&gt;1,Feuil2!G247,"")</f>
        <v/>
      </c>
      <c r="R236" s="201" t="str">
        <f>IF(B236&gt;1,VLOOKUP(F236,Feuil2!$A$4:$F$11,3,0),"")</f>
        <v/>
      </c>
      <c r="S236" s="201" t="str">
        <f>IF(B236&gt;1,Feuil2!H247,"")</f>
        <v/>
      </c>
      <c r="T236" s="201" t="str">
        <f>IF(B236&gt;1,VLOOKUP(F236,Feuil2!$A$4:$F$11,4,0),"")</f>
        <v/>
      </c>
      <c r="U236" s="201" t="str">
        <f>IF(B236&gt;1,VLOOKUP(F236,Feuil2!$A$4:$F$11,2,0),"")</f>
        <v/>
      </c>
      <c r="V236" s="199" t="str">
        <f>IF(B236&gt;1,VLOOKUP(F236,Feuil2!$A$4:$F$11,5,0),"")</f>
        <v/>
      </c>
      <c r="W236" s="199" t="str">
        <f>IF(B236&gt;1,VLOOKUP(F236,Feuil2!$A$4:$F$11,6,0),"")</f>
        <v/>
      </c>
      <c r="X236" s="199" t="str">
        <f>IF(B236&gt;1,Feuil2!M247,"")</f>
        <v/>
      </c>
      <c r="Y236" s="199" t="str">
        <f>IF(B236&gt;0,VLOOKUP(P236,Feuil2!$K$16:$Q$21,7),"")</f>
        <v/>
      </c>
      <c r="Z236" s="199" t="str">
        <f>IF(B236&gt;1,Feuil2!N247,"")</f>
        <v/>
      </c>
      <c r="AA236" s="199" t="str">
        <f>IF(B236&gt;1,Feuil2!E247,"")</f>
        <v/>
      </c>
      <c r="AB236" s="199" t="str">
        <f>IF(B236&gt;1,Feuil2!O247,"")</f>
        <v/>
      </c>
      <c r="AC236" s="199"/>
      <c r="AD236" s="199"/>
      <c r="AE236" s="199"/>
      <c r="AF236" s="202"/>
      <c r="AG236" s="205"/>
      <c r="AH236" s="209"/>
      <c r="AI236" s="205"/>
      <c r="AJ236" s="206">
        <f>Feuil2!T247+IF(AC236&lt;&gt;"",INDEX(Feuil2!$W$16:$AS$23,MATCH(Feuil2!C247,Feuil2!$T$16:$T$23,0),MATCH(GENERAL!AC236,Feuil2!$W$14:$AS$14,0)),"0")*AD236</f>
        <v>0</v>
      </c>
      <c r="AK236" s="206">
        <f>'TOLE DE PROPRETEE'!W217</f>
        <v>0</v>
      </c>
      <c r="AL236" s="206">
        <f>'PROTECTION LATERAL'!W217</f>
        <v>0</v>
      </c>
      <c r="AM236" s="206">
        <f>SEPARATRICE!W217</f>
        <v>0</v>
      </c>
      <c r="AN236" s="206">
        <f t="shared" si="7"/>
        <v>0</v>
      </c>
      <c r="AO236" s="206"/>
      <c r="AP236" s="208"/>
      <c r="AS236" s="200"/>
      <c r="AT236" s="200"/>
      <c r="AU236" s="200"/>
      <c r="AV236" s="200"/>
    </row>
    <row r="237" spans="1:48" s="124" customFormat="1" x14ac:dyDescent="0.3">
      <c r="B237" s="68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 t="str">
        <f t="shared" si="6"/>
        <v/>
      </c>
      <c r="O237" s="201" t="str">
        <f>IF(B237&gt;1,Feuil2!K248,"")</f>
        <v/>
      </c>
      <c r="P237" s="201" t="str">
        <f>IF(B237&gt;1,Feuil2!J248,"")</f>
        <v/>
      </c>
      <c r="Q237" s="201" t="str">
        <f>IF(B237&gt;1,Feuil2!G248,"")</f>
        <v/>
      </c>
      <c r="R237" s="201" t="str">
        <f>IF(B237&gt;1,VLOOKUP(F237,Feuil2!$A$4:$F$11,3,0),"")</f>
        <v/>
      </c>
      <c r="S237" s="201" t="str">
        <f>IF(B237&gt;1,Feuil2!H248,"")</f>
        <v/>
      </c>
      <c r="T237" s="201" t="str">
        <f>IF(B237&gt;1,VLOOKUP(F237,Feuil2!$A$4:$F$11,4,0),"")</f>
        <v/>
      </c>
      <c r="U237" s="201" t="str">
        <f>IF(B237&gt;1,VLOOKUP(F237,Feuil2!$A$4:$F$11,2,0),"")</f>
        <v/>
      </c>
      <c r="V237" s="199" t="str">
        <f>IF(B237&gt;1,VLOOKUP(F237,Feuil2!$A$4:$F$11,5,0),"")</f>
        <v/>
      </c>
      <c r="W237" s="199" t="str">
        <f>IF(B237&gt;1,VLOOKUP(F237,Feuil2!$A$4:$F$11,6,0),"")</f>
        <v/>
      </c>
      <c r="X237" s="199" t="str">
        <f>IF(B237&gt;1,Feuil2!M248,"")</f>
        <v/>
      </c>
      <c r="Y237" s="199" t="str">
        <f>IF(B237&gt;0,VLOOKUP(P237,Feuil2!$K$16:$Q$21,7),"")</f>
        <v/>
      </c>
      <c r="Z237" s="199" t="str">
        <f>IF(B237&gt;1,Feuil2!N248,"")</f>
        <v/>
      </c>
      <c r="AA237" s="199" t="str">
        <f>IF(B237&gt;1,Feuil2!E248,"")</f>
        <v/>
      </c>
      <c r="AB237" s="199" t="str">
        <f>IF(B237&gt;1,Feuil2!O248,"")</f>
        <v/>
      </c>
      <c r="AC237" s="199"/>
      <c r="AD237" s="199"/>
      <c r="AE237" s="199"/>
      <c r="AF237" s="202"/>
      <c r="AG237" s="205"/>
      <c r="AH237" s="209"/>
      <c r="AI237" s="205"/>
      <c r="AJ237" s="206">
        <f>Feuil2!T248+IF(AC237&lt;&gt;"",INDEX(Feuil2!$W$16:$AS$23,MATCH(Feuil2!C248,Feuil2!$T$16:$T$23,0),MATCH(GENERAL!AC237,Feuil2!$W$14:$AS$14,0)),"0")*AD237</f>
        <v>0</v>
      </c>
      <c r="AK237" s="206">
        <f>'TOLE DE PROPRETEE'!W218</f>
        <v>0</v>
      </c>
      <c r="AL237" s="206">
        <f>'PROTECTION LATERAL'!W218</f>
        <v>0</v>
      </c>
      <c r="AM237" s="206">
        <f>SEPARATRICE!W218</f>
        <v>0</v>
      </c>
      <c r="AN237" s="206">
        <f t="shared" si="7"/>
        <v>0</v>
      </c>
      <c r="AO237" s="206"/>
      <c r="AP237" s="208"/>
      <c r="AS237" s="200"/>
      <c r="AT237" s="200"/>
      <c r="AU237" s="200"/>
      <c r="AV237" s="200"/>
    </row>
    <row r="238" spans="1:48" s="124" customFormat="1" x14ac:dyDescent="0.3">
      <c r="B238" s="68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 t="str">
        <f t="shared" si="6"/>
        <v/>
      </c>
      <c r="O238" s="201" t="str">
        <f>IF(B238&gt;1,Feuil2!K249,"")</f>
        <v/>
      </c>
      <c r="P238" s="201" t="str">
        <f>IF(B238&gt;1,Feuil2!J249,"")</f>
        <v/>
      </c>
      <c r="Q238" s="201" t="str">
        <f>IF(B238&gt;1,Feuil2!G249,"")</f>
        <v/>
      </c>
      <c r="R238" s="201" t="str">
        <f>IF(B238&gt;1,VLOOKUP(F238,Feuil2!$A$4:$F$11,3,0),"")</f>
        <v/>
      </c>
      <c r="S238" s="201" t="str">
        <f>IF(B238&gt;1,Feuil2!H249,"")</f>
        <v/>
      </c>
      <c r="T238" s="201" t="str">
        <f>IF(B238&gt;1,VLOOKUP(F238,Feuil2!$A$4:$F$11,4,0),"")</f>
        <v/>
      </c>
      <c r="U238" s="201" t="str">
        <f>IF(B238&gt;1,VLOOKUP(F238,Feuil2!$A$4:$F$11,2,0),"")</f>
        <v/>
      </c>
      <c r="V238" s="199" t="str">
        <f>IF(B238&gt;1,VLOOKUP(F238,Feuil2!$A$4:$F$11,5,0),"")</f>
        <v/>
      </c>
      <c r="W238" s="199" t="str">
        <f>IF(B238&gt;1,VLOOKUP(F238,Feuil2!$A$4:$F$11,6,0),"")</f>
        <v/>
      </c>
      <c r="X238" s="199" t="str">
        <f>IF(B238&gt;1,Feuil2!M249,"")</f>
        <v/>
      </c>
      <c r="Y238" s="199" t="str">
        <f>IF(B238&gt;0,VLOOKUP(P238,Feuil2!$K$16:$Q$21,7),"")</f>
        <v/>
      </c>
      <c r="Z238" s="199" t="str">
        <f>IF(B238&gt;1,Feuil2!N249,"")</f>
        <v/>
      </c>
      <c r="AA238" s="199" t="str">
        <f>IF(B238&gt;1,Feuil2!E249,"")</f>
        <v/>
      </c>
      <c r="AB238" s="199" t="str">
        <f>IF(B238&gt;1,Feuil2!O249,"")</f>
        <v/>
      </c>
      <c r="AC238" s="199"/>
      <c r="AD238" s="199"/>
      <c r="AE238" s="199"/>
      <c r="AF238" s="202"/>
      <c r="AG238" s="205"/>
      <c r="AH238" s="209"/>
      <c r="AI238" s="205"/>
      <c r="AJ238" s="206">
        <f>Feuil2!T249+IF(AC238&lt;&gt;"",INDEX(Feuil2!$W$16:$AS$23,MATCH(Feuil2!C249,Feuil2!$T$16:$T$23,0),MATCH(GENERAL!AC238,Feuil2!$W$14:$AS$14,0)),"0")*AD238</f>
        <v>0</v>
      </c>
      <c r="AK238" s="206">
        <f>'TOLE DE PROPRETEE'!W219</f>
        <v>0</v>
      </c>
      <c r="AL238" s="206">
        <f>'PROTECTION LATERAL'!W219</f>
        <v>0</v>
      </c>
      <c r="AM238" s="206">
        <f>SEPARATRICE!W219</f>
        <v>0</v>
      </c>
      <c r="AN238" s="206">
        <f t="shared" si="7"/>
        <v>0</v>
      </c>
      <c r="AO238" s="206"/>
      <c r="AP238" s="208"/>
      <c r="AS238" s="200"/>
      <c r="AT238" s="200"/>
      <c r="AU238" s="200"/>
      <c r="AV238" s="200"/>
    </row>
    <row r="239" spans="1:48" s="124" customFormat="1" ht="16.8" thickBot="1" x14ac:dyDescent="0.35">
      <c r="B239" s="198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 t="str">
        <f t="shared" si="6"/>
        <v/>
      </c>
      <c r="O239" s="210" t="str">
        <f>IF(B239&gt;1,Feuil2!K250,"")</f>
        <v/>
      </c>
      <c r="P239" s="210" t="str">
        <f>IF(B239&gt;1,Feuil2!J250,"")</f>
        <v/>
      </c>
      <c r="Q239" s="210" t="str">
        <f>IF(B239&gt;1,Feuil2!G250,"")</f>
        <v/>
      </c>
      <c r="R239" s="210" t="str">
        <f>IF(B239&gt;1,VLOOKUP(F239,Feuil2!$A$4:$F$11,3,0),"")</f>
        <v/>
      </c>
      <c r="S239" s="210" t="str">
        <f>IF(B239&gt;1,Feuil2!H250,"")</f>
        <v/>
      </c>
      <c r="T239" s="210" t="str">
        <f>IF(B239&gt;1,VLOOKUP(F239,Feuil2!$A$4:$F$11,4,0),"")</f>
        <v/>
      </c>
      <c r="U239" s="210" t="str">
        <f>IF(B239&gt;1,VLOOKUP(F239,Feuil2!$A$4:$F$11,2,0),"")</f>
        <v/>
      </c>
      <c r="V239" s="211" t="str">
        <f>IF(B239&gt;1,VLOOKUP(F239,Feuil2!$A$4:$F$11,5,0),"")</f>
        <v/>
      </c>
      <c r="W239" s="211" t="str">
        <f>IF(B239&gt;1,VLOOKUP(F239,Feuil2!$A$4:$F$11,6,0),"")</f>
        <v/>
      </c>
      <c r="X239" s="211" t="str">
        <f>IF(B239&gt;1,Feuil2!M250,"")</f>
        <v/>
      </c>
      <c r="Y239" s="211" t="str">
        <f>IF(B239&gt;0,VLOOKUP(P239,Feuil2!$K$16:$Q$21,7),"")</f>
        <v/>
      </c>
      <c r="Z239" s="211" t="str">
        <f>IF(B239&gt;1,Feuil2!N250,"")</f>
        <v/>
      </c>
      <c r="AA239" s="211" t="str">
        <f>IF(B239&gt;1,Feuil2!E250,"")</f>
        <v/>
      </c>
      <c r="AB239" s="199" t="str">
        <f>IF(B239&gt;1,Feuil2!O250,"")</f>
        <v/>
      </c>
      <c r="AC239" s="211"/>
      <c r="AD239" s="211"/>
      <c r="AE239" s="211"/>
      <c r="AF239" s="212"/>
      <c r="AG239" s="213"/>
      <c r="AH239" s="214"/>
      <c r="AI239" s="213"/>
      <c r="AJ239" s="215">
        <f>Feuil2!T250+IF(AC239&lt;&gt;"",INDEX(Feuil2!$W$16:$AS$23,MATCH(Feuil2!C250,Feuil2!$T$16:$T$23,0),MATCH(GENERAL!AC239,Feuil2!$W$14:$AS$14,0)),"0")*AD239</f>
        <v>0</v>
      </c>
      <c r="AK239" s="215">
        <f>'TOLE DE PROPRETEE'!W220</f>
        <v>0</v>
      </c>
      <c r="AL239" s="215">
        <f>'PROTECTION LATERAL'!W220</f>
        <v>0</v>
      </c>
      <c r="AM239" s="215">
        <f>SEPARATRICE!W220</f>
        <v>0</v>
      </c>
      <c r="AN239" s="215">
        <f t="shared" si="7"/>
        <v>0</v>
      </c>
      <c r="AO239" s="215"/>
      <c r="AP239" s="216"/>
      <c r="AS239" s="200"/>
      <c r="AT239" s="200"/>
      <c r="AU239" s="200"/>
      <c r="AV239" s="200"/>
    </row>
    <row r="240" spans="1:48" x14ac:dyDescent="0.3">
      <c r="A240" s="111"/>
      <c r="B240" s="111"/>
      <c r="C240" s="111"/>
    </row>
    <row r="241" spans="1:3" x14ac:dyDescent="0.3">
      <c r="A241" s="111"/>
      <c r="B241" s="111"/>
      <c r="C241" s="111"/>
    </row>
  </sheetData>
  <sheetProtection insertHyperlinks="0" selectLockedCells="1" sort="0" autoFilter="0" pivotTables="0"/>
  <autoFilter ref="B39:AP239"/>
  <mergeCells count="3">
    <mergeCell ref="O38:U38"/>
    <mergeCell ref="V38:AP38"/>
    <mergeCell ref="B38:M38"/>
  </mergeCells>
  <conditionalFormatting sqref="B40:AP239">
    <cfRule type="expression" dxfId="5" priority="5">
      <formula>$E40&lt;&gt;""</formula>
    </cfRule>
  </conditionalFormatting>
  <conditionalFormatting sqref="AB40">
    <cfRule type="containsText" dxfId="4" priority="2" operator="containsText" text="FAIRE DECOUPE A LA MAIN">
      <formula>NOT(ISERROR(SEARCH("FAIRE DECOUPE A LA MAIN",AB40)))</formula>
    </cfRule>
  </conditionalFormatting>
  <conditionalFormatting sqref="AB41:AB239">
    <cfRule type="containsText" dxfId="3" priority="1" operator="containsText" text="FAIRE DECOUPE A LA MAIN">
      <formula>NOT(ISERROR(SEARCH("FAIRE DECOUPE A LA MAIN",AB41)))</formula>
    </cfRule>
  </conditionalFormatting>
  <dataValidations disablePrompts="1" count="1">
    <dataValidation type="list" allowBlank="1" showInputMessage="1" showErrorMessage="1" sqref="AC40:AC239">
      <formula1>LISTE_INTER</formula1>
    </dataValidation>
  </dataValidations>
  <hyperlinks>
    <hyperlink ref="AG39" location="'TOLE DE PROPRETEE'!A1" display="CLIC =&gt; CLEANER SHEETS"/>
    <hyperlink ref="AH39" location="'PROTECTION LATERAL'!A1" display="CLIC =&gt; SIDES SHIELDS"/>
    <hyperlink ref="AI39" location="SEPARATRICE!A1" display="SEPARATRICE!A1"/>
  </hyperlink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43" r:id="rId4" name="CommandButton3">
          <controlPr defaultSize="0" autoFill="0" autoLine="0" r:id="rId5">
            <anchor moveWithCells="1">
              <from>
                <xdr:col>8</xdr:col>
                <xdr:colOff>350520</xdr:colOff>
                <xdr:row>19</xdr:row>
                <xdr:rowOff>114300</xdr:rowOff>
              </from>
              <to>
                <xdr:col>9</xdr:col>
                <xdr:colOff>2049780</xdr:colOff>
                <xdr:row>22</xdr:row>
                <xdr:rowOff>175260</xdr:rowOff>
              </to>
            </anchor>
          </controlPr>
        </control>
      </mc:Choice>
      <mc:Fallback>
        <control shapeId="1043" r:id="rId4" name="CommandButton3"/>
      </mc:Fallback>
    </mc:AlternateContent>
    <mc:AlternateContent xmlns:mc="http://schemas.openxmlformats.org/markup-compatibility/2006">
      <mc:Choice Requires="x14">
        <control shapeId="1042" r:id="rId6" name="CommandButton2">
          <controlPr defaultSize="0" autoLine="0" r:id="rId7">
            <anchor moveWithCells="1">
              <from>
                <xdr:col>6</xdr:col>
                <xdr:colOff>457200</xdr:colOff>
                <xdr:row>19</xdr:row>
                <xdr:rowOff>121920</xdr:rowOff>
              </from>
              <to>
                <xdr:col>8</xdr:col>
                <xdr:colOff>236220</xdr:colOff>
                <xdr:row>22</xdr:row>
                <xdr:rowOff>175260</xdr:rowOff>
              </to>
            </anchor>
          </controlPr>
        </control>
      </mc:Choice>
      <mc:Fallback>
        <control shapeId="1042" r:id="rId6" name="CommandButton2"/>
      </mc:Fallback>
    </mc:AlternateContent>
    <mc:AlternateContent xmlns:mc="http://schemas.openxmlformats.org/markup-compatibility/2006">
      <mc:Choice Requires="x14">
        <control shapeId="1033" r:id="rId8" name="CommandButton1">
          <controlPr defaultSize="0" autoLine="0" r:id="rId9">
            <anchor moveWithCells="1">
              <from>
                <xdr:col>6</xdr:col>
                <xdr:colOff>487680</xdr:colOff>
                <xdr:row>24</xdr:row>
                <xdr:rowOff>30480</xdr:rowOff>
              </from>
              <to>
                <xdr:col>8</xdr:col>
                <xdr:colOff>259080</xdr:colOff>
                <xdr:row>27</xdr:row>
                <xdr:rowOff>91440</xdr:rowOff>
              </to>
            </anchor>
          </controlPr>
        </control>
      </mc:Choice>
      <mc:Fallback>
        <control shapeId="1033" r:id="rId8" name="CommandButton1"/>
      </mc:Fallback>
    </mc:AlternateContent>
    <mc:AlternateContent xmlns:mc="http://schemas.openxmlformats.org/markup-compatibility/2006">
      <mc:Choice Requires="x14">
        <control shapeId="1044" r:id="rId10" name="CommandButton4">
          <controlPr defaultSize="0" autoLine="0" r:id="rId11">
            <anchor moveWithCells="1">
              <from>
                <xdr:col>8</xdr:col>
                <xdr:colOff>403860</xdr:colOff>
                <xdr:row>24</xdr:row>
                <xdr:rowOff>15240</xdr:rowOff>
              </from>
              <to>
                <xdr:col>9</xdr:col>
                <xdr:colOff>2057400</xdr:colOff>
                <xdr:row>27</xdr:row>
                <xdr:rowOff>76200</xdr:rowOff>
              </to>
            </anchor>
          </controlPr>
        </control>
      </mc:Choice>
      <mc:Fallback>
        <control shapeId="1044" r:id="rId10" name="CommandButton4"/>
      </mc:Fallback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fermer">
            <anchor moveWithCells="1">
              <from>
                <xdr:col>6</xdr:col>
                <xdr:colOff>1531620</xdr:colOff>
                <xdr:row>29</xdr:row>
                <xdr:rowOff>7620</xdr:rowOff>
              </from>
              <to>
                <xdr:col>9</xdr:col>
                <xdr:colOff>876300</xdr:colOff>
                <xdr:row>33</xdr:row>
                <xdr:rowOff>30480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7:X226"/>
  <sheetViews>
    <sheetView zoomScaleNormal="100" workbookViewId="0">
      <selection activeCell="B22" sqref="B22"/>
    </sheetView>
  </sheetViews>
  <sheetFormatPr baseColWidth="10" defaultColWidth="15.77734375" defaultRowHeight="16.2" x14ac:dyDescent="0.3"/>
  <cols>
    <col min="1" max="1" width="20.5546875" style="107" customWidth="1"/>
    <col min="2" max="2" width="24.6640625" style="107" customWidth="1"/>
    <col min="3" max="3" width="30.21875" style="107" customWidth="1"/>
    <col min="4" max="4" width="17.109375" style="107" customWidth="1"/>
    <col min="5" max="5" width="19" style="107" hidden="1" customWidth="1"/>
    <col min="6" max="6" width="18.21875" style="107" hidden="1" customWidth="1"/>
    <col min="7" max="7" width="23.5546875" style="107" hidden="1" customWidth="1"/>
    <col min="8" max="8" width="24.77734375" style="107" hidden="1" customWidth="1"/>
    <col min="9" max="9" width="27.21875" style="107" hidden="1" customWidth="1"/>
    <col min="10" max="10" width="21.109375" style="107" customWidth="1"/>
    <col min="11" max="11" width="23.88671875" style="107" customWidth="1"/>
    <col min="12" max="12" width="23.21875" style="107" customWidth="1"/>
    <col min="13" max="13" width="21.44140625" style="107" customWidth="1"/>
    <col min="14" max="14" width="20.33203125" style="107" customWidth="1"/>
    <col min="15" max="15" width="25.6640625" style="107" customWidth="1"/>
    <col min="16" max="219" width="15.33203125" style="107" customWidth="1"/>
    <col min="220" max="16384" width="15.77734375" style="107"/>
  </cols>
  <sheetData>
    <row r="7" spans="1:11" x14ac:dyDescent="0.3">
      <c r="A7" s="128" t="s">
        <v>19</v>
      </c>
      <c r="B7" s="65">
        <f>GENERAL!C3</f>
        <v>0</v>
      </c>
    </row>
    <row r="8" spans="1:11" x14ac:dyDescent="0.3">
      <c r="A8" s="128" t="s">
        <v>20</v>
      </c>
      <c r="B8" s="65">
        <f>GENERAL!C4</f>
        <v>0</v>
      </c>
    </row>
    <row r="9" spans="1:11" ht="21" customHeight="1" x14ac:dyDescent="0.3"/>
    <row r="10" spans="1:11" ht="21" customHeight="1" x14ac:dyDescent="0.3"/>
    <row r="11" spans="1:11" ht="21" customHeight="1" x14ac:dyDescent="0.3">
      <c r="A11" s="76" t="s">
        <v>82</v>
      </c>
      <c r="B11" s="76" t="s">
        <v>79</v>
      </c>
      <c r="C11" s="77" t="s">
        <v>32</v>
      </c>
    </row>
    <row r="12" spans="1:11" ht="21" customHeight="1" x14ac:dyDescent="0.3">
      <c r="A12" s="76" t="s">
        <v>21</v>
      </c>
      <c r="B12" s="78"/>
      <c r="C12" s="79"/>
      <c r="D12" s="103"/>
      <c r="E12" s="103"/>
      <c r="F12" s="103"/>
      <c r="G12" s="103"/>
      <c r="H12" s="103"/>
      <c r="I12" s="103"/>
      <c r="J12" s="103"/>
      <c r="K12" s="100"/>
    </row>
    <row r="13" spans="1:11" ht="21" customHeight="1" x14ac:dyDescent="0.3">
      <c r="A13" s="76" t="s">
        <v>22</v>
      </c>
      <c r="B13" s="65"/>
      <c r="C13" s="79"/>
      <c r="D13" s="103"/>
      <c r="E13" s="103"/>
      <c r="F13" s="103"/>
      <c r="G13" s="103"/>
      <c r="H13" s="103"/>
      <c r="I13" s="103"/>
      <c r="J13" s="103"/>
      <c r="K13" s="100"/>
    </row>
    <row r="14" spans="1:11" ht="21" customHeight="1" x14ac:dyDescent="0.3">
      <c r="A14" s="76" t="s">
        <v>23</v>
      </c>
      <c r="B14" s="65"/>
      <c r="C14" s="79"/>
      <c r="D14" s="103"/>
      <c r="E14" s="103"/>
      <c r="F14" s="103"/>
      <c r="G14" s="103"/>
      <c r="H14" s="103"/>
      <c r="I14" s="103"/>
      <c r="J14" s="103"/>
      <c r="K14" s="100"/>
    </row>
    <row r="15" spans="1:11" ht="21" customHeight="1" x14ac:dyDescent="0.3">
      <c r="A15" s="76" t="s">
        <v>24</v>
      </c>
      <c r="B15" s="65"/>
      <c r="C15" s="79"/>
      <c r="D15" s="103"/>
      <c r="E15" s="103"/>
      <c r="F15" s="103"/>
      <c r="G15" s="103"/>
      <c r="H15" s="103"/>
      <c r="I15" s="103"/>
      <c r="J15" s="103"/>
      <c r="K15" s="100"/>
    </row>
    <row r="16" spans="1:11" ht="21" customHeight="1" x14ac:dyDescent="0.3">
      <c r="A16" s="76" t="s">
        <v>25</v>
      </c>
      <c r="B16" s="65"/>
      <c r="C16" s="79"/>
      <c r="D16" s="103"/>
      <c r="E16" s="103"/>
      <c r="F16" s="103"/>
      <c r="G16" s="103"/>
      <c r="H16" s="103"/>
      <c r="I16" s="103"/>
      <c r="J16" s="103"/>
      <c r="K16" s="100"/>
    </row>
    <row r="17" spans="1:24" ht="21" customHeight="1" x14ac:dyDescent="0.3">
      <c r="A17" s="76" t="s">
        <v>26</v>
      </c>
      <c r="B17" s="65"/>
      <c r="C17" s="79"/>
      <c r="D17" s="103"/>
      <c r="E17" s="103"/>
      <c r="F17" s="103"/>
      <c r="G17" s="103"/>
      <c r="H17" s="103"/>
      <c r="I17" s="103"/>
      <c r="J17" s="103"/>
      <c r="K17" s="100"/>
    </row>
    <row r="18" spans="1:24" ht="21" customHeight="1" x14ac:dyDescent="0.3">
      <c r="A18" s="76" t="s">
        <v>27</v>
      </c>
      <c r="B18" s="65"/>
      <c r="C18" s="79"/>
      <c r="D18" s="103"/>
      <c r="E18" s="103"/>
      <c r="F18" s="103"/>
      <c r="G18" s="103"/>
      <c r="H18" s="103"/>
      <c r="I18" s="103"/>
      <c r="J18" s="103"/>
      <c r="K18" s="100"/>
    </row>
    <row r="19" spans="1:24" ht="21" customHeight="1" x14ac:dyDescent="0.3">
      <c r="A19" s="76" t="s">
        <v>28</v>
      </c>
      <c r="B19" s="65"/>
      <c r="C19" s="79"/>
      <c r="D19" s="103"/>
      <c r="E19" s="103"/>
      <c r="F19" s="103"/>
      <c r="G19" s="103"/>
      <c r="H19" s="103"/>
      <c r="I19" s="103"/>
      <c r="J19" s="103"/>
      <c r="K19" s="100"/>
    </row>
    <row r="20" spans="1:24" ht="21" customHeight="1" x14ac:dyDescent="0.3">
      <c r="A20" s="76" t="s">
        <v>29</v>
      </c>
      <c r="B20" s="65"/>
      <c r="C20" s="79"/>
      <c r="D20" s="103"/>
      <c r="E20" s="103"/>
      <c r="F20" s="103"/>
      <c r="G20" s="103"/>
      <c r="H20" s="103"/>
      <c r="I20" s="103"/>
      <c r="J20" s="103"/>
      <c r="K20" s="100"/>
    </row>
    <row r="21" spans="1:24" x14ac:dyDescent="0.3">
      <c r="A21" s="76" t="s">
        <v>30</v>
      </c>
      <c r="B21" s="65"/>
      <c r="C21" s="79"/>
      <c r="D21" s="103"/>
      <c r="E21" s="103"/>
      <c r="F21" s="103"/>
      <c r="G21" s="103"/>
      <c r="H21" s="103"/>
      <c r="I21" s="103"/>
      <c r="J21" s="103"/>
      <c r="K21" s="100"/>
    </row>
    <row r="22" spans="1:24" ht="22.8" customHeight="1" x14ac:dyDescent="0.3">
      <c r="A22" s="76" t="s">
        <v>31</v>
      </c>
      <c r="B22" s="65"/>
      <c r="C22" s="79"/>
      <c r="D22" s="103"/>
      <c r="E22" s="103"/>
      <c r="F22" s="103"/>
      <c r="G22" s="103"/>
      <c r="H22" s="103"/>
      <c r="I22" s="103"/>
      <c r="J22" s="103"/>
      <c r="K22" s="100"/>
    </row>
    <row r="26" spans="1:24" ht="51" customHeight="1" x14ac:dyDescent="0.3">
      <c r="A26" s="65" t="s">
        <v>14</v>
      </c>
      <c r="B26" s="171" t="s">
        <v>60</v>
      </c>
      <c r="C26" s="171" t="s">
        <v>3</v>
      </c>
      <c r="D26" s="171" t="s">
        <v>4</v>
      </c>
      <c r="E26" s="171" t="s">
        <v>5</v>
      </c>
      <c r="F26" s="171" t="s">
        <v>6</v>
      </c>
      <c r="G26" s="171" t="s">
        <v>7</v>
      </c>
      <c r="H26" s="171" t="s">
        <v>8</v>
      </c>
      <c r="I26" s="171" t="s">
        <v>9</v>
      </c>
      <c r="J26" s="171" t="s">
        <v>61</v>
      </c>
      <c r="K26" s="171" t="s">
        <v>10</v>
      </c>
      <c r="L26" s="65" t="s">
        <v>1</v>
      </c>
      <c r="M26" s="65" t="s">
        <v>17</v>
      </c>
      <c r="N26" s="65" t="s">
        <v>16</v>
      </c>
      <c r="O26" s="65" t="s">
        <v>18</v>
      </c>
      <c r="Q26" s="129"/>
      <c r="R26" s="130"/>
      <c r="S26" s="130"/>
      <c r="T26" s="130"/>
      <c r="U26" s="130"/>
      <c r="V26" s="130"/>
      <c r="W26" s="130"/>
      <c r="X26" s="131"/>
    </row>
    <row r="27" spans="1:24" ht="16.8" customHeight="1" x14ac:dyDescent="0.3">
      <c r="A27" s="65">
        <f>GENERAL!B40</f>
        <v>0</v>
      </c>
      <c r="B27" s="67">
        <f>GENERAL!F40</f>
        <v>0</v>
      </c>
      <c r="C27" s="70" t="s">
        <v>15</v>
      </c>
      <c r="D27" s="71" t="s">
        <v>15</v>
      </c>
      <c r="E27" s="72" t="str">
        <f>GENERAL!N40</f>
        <v/>
      </c>
      <c r="F27" s="73" t="str">
        <f>IF((B27=0)," ",B27*0.3)</f>
        <v xml:space="preserve"> </v>
      </c>
      <c r="G27" s="73" t="str">
        <f>IF((B27=0)," ",INDEX('calcule lg bande'!$B$2:$E$7,MATCH(C27,'calcule lg bande'!$A$2:$A$7,0),MATCH(D27,'calcule lg bande'!$B$1:$E$1,0)))</f>
        <v xml:space="preserve"> </v>
      </c>
      <c r="H27" s="73" t="str">
        <f>IF((B27=0)," ",G27*(D27-1))</f>
        <v xml:space="preserve"> </v>
      </c>
      <c r="I27" s="73" t="str">
        <f>IF((B27=0)," ",F27+H27)</f>
        <v xml:space="preserve"> </v>
      </c>
      <c r="J27" s="67"/>
      <c r="K27" s="74" t="str">
        <f t="shared" ref="K27:K58" si="0">IF((B27=0)," ",E27+I27+250)</f>
        <v xml:space="preserve"> </v>
      </c>
      <c r="L27" s="75" t="s">
        <v>15</v>
      </c>
      <c r="M27" s="75"/>
      <c r="N27" s="75" t="s">
        <v>15</v>
      </c>
      <c r="O27" s="75" t="s">
        <v>15</v>
      </c>
      <c r="Q27" s="129"/>
      <c r="R27" s="130"/>
      <c r="S27" s="130"/>
      <c r="T27" s="130"/>
      <c r="U27" s="130"/>
      <c r="V27" s="130"/>
      <c r="W27" s="130"/>
      <c r="X27" s="132"/>
    </row>
    <row r="28" spans="1:24" ht="18" x14ac:dyDescent="0.3">
      <c r="A28" s="65">
        <f>GENERAL!B41</f>
        <v>0</v>
      </c>
      <c r="B28" s="67">
        <f>GENERAL!F41</f>
        <v>0</v>
      </c>
      <c r="C28" s="70" t="s">
        <v>15</v>
      </c>
      <c r="D28" s="71" t="s">
        <v>15</v>
      </c>
      <c r="E28" s="72" t="str">
        <f>GENERAL!N41</f>
        <v/>
      </c>
      <c r="F28" s="73" t="str">
        <f t="shared" ref="F28:F91" si="1">IF((B28=0)," ",B28*0.3)</f>
        <v xml:space="preserve"> </v>
      </c>
      <c r="G28" s="73" t="str">
        <f>IF((B28=0)," ",INDEX('calcule lg bande'!$B$2:$E$7,MATCH(C28,'calcule lg bande'!$A$2:$A$7,0),MATCH(D28,'calcule lg bande'!$B$1:$E$1,0)))</f>
        <v xml:space="preserve"> </v>
      </c>
      <c r="H28" s="73" t="str">
        <f t="shared" ref="H28:H91" si="2">IF((B28=0)," ",G28*(D28-1))</f>
        <v xml:space="preserve"> </v>
      </c>
      <c r="I28" s="73" t="str">
        <f t="shared" ref="I28:I91" si="3">IF((B28=0)," ",F28+H28)</f>
        <v xml:space="preserve"> </v>
      </c>
      <c r="J28" s="67"/>
      <c r="K28" s="74" t="str">
        <f t="shared" si="0"/>
        <v xml:space="preserve"> </v>
      </c>
      <c r="L28" s="75" t="s">
        <v>15</v>
      </c>
      <c r="M28" s="75"/>
      <c r="N28" s="75" t="s">
        <v>15</v>
      </c>
      <c r="O28" s="75" t="s">
        <v>15</v>
      </c>
      <c r="Q28" s="133"/>
      <c r="R28" s="134"/>
      <c r="S28" s="135"/>
      <c r="T28" s="135"/>
      <c r="U28" s="135"/>
      <c r="V28" s="133"/>
      <c r="W28" s="133"/>
      <c r="X28" s="133"/>
    </row>
    <row r="29" spans="1:24" ht="16.8" x14ac:dyDescent="0.3">
      <c r="A29" s="65">
        <f>GENERAL!B42</f>
        <v>0</v>
      </c>
      <c r="B29" s="67">
        <f>GENERAL!F42</f>
        <v>0</v>
      </c>
      <c r="C29" s="70" t="s">
        <v>15</v>
      </c>
      <c r="D29" s="71" t="s">
        <v>15</v>
      </c>
      <c r="E29" s="72" t="str">
        <f>GENERAL!N42</f>
        <v/>
      </c>
      <c r="F29" s="73" t="str">
        <f t="shared" si="1"/>
        <v xml:space="preserve"> </v>
      </c>
      <c r="G29" s="73" t="str">
        <f>IF((B29=0)," ",INDEX('calcule lg bande'!$B$2:$E$7,MATCH(C29,'calcule lg bande'!$A$2:$A$7,0),MATCH(D29,'calcule lg bande'!$B$1:$E$1,0)))</f>
        <v xml:space="preserve"> </v>
      </c>
      <c r="H29" s="73" t="str">
        <f t="shared" si="2"/>
        <v xml:space="preserve"> </v>
      </c>
      <c r="I29" s="73" t="str">
        <f t="shared" si="3"/>
        <v xml:space="preserve"> </v>
      </c>
      <c r="J29" s="67"/>
      <c r="K29" s="74" t="str">
        <f t="shared" si="0"/>
        <v xml:space="preserve"> </v>
      </c>
      <c r="L29" s="75" t="s">
        <v>15</v>
      </c>
      <c r="M29" s="75"/>
      <c r="N29" s="75" t="s">
        <v>15</v>
      </c>
      <c r="O29" s="75" t="s">
        <v>15</v>
      </c>
      <c r="Q29" s="133"/>
      <c r="R29" s="136"/>
      <c r="S29" s="133"/>
      <c r="T29" s="133"/>
      <c r="U29" s="133"/>
      <c r="V29" s="133"/>
      <c r="W29" s="133"/>
      <c r="X29" s="133"/>
    </row>
    <row r="30" spans="1:24" ht="16.8" x14ac:dyDescent="0.3">
      <c r="A30" s="65">
        <f>GENERAL!B43</f>
        <v>0</v>
      </c>
      <c r="B30" s="67">
        <f>GENERAL!F43</f>
        <v>0</v>
      </c>
      <c r="C30" s="70" t="s">
        <v>15</v>
      </c>
      <c r="D30" s="71" t="s">
        <v>15</v>
      </c>
      <c r="E30" s="72" t="str">
        <f>GENERAL!N43</f>
        <v/>
      </c>
      <c r="F30" s="73" t="str">
        <f t="shared" si="1"/>
        <v xml:space="preserve"> </v>
      </c>
      <c r="G30" s="73" t="str">
        <f>IF((B30=0)," ",INDEX('calcule lg bande'!$B$2:$E$7,MATCH(C30,'calcule lg bande'!$A$2:$A$7,0),MATCH(D30,'calcule lg bande'!$B$1:$E$1,0)))</f>
        <v xml:space="preserve"> </v>
      </c>
      <c r="H30" s="73" t="str">
        <f t="shared" si="2"/>
        <v xml:space="preserve"> </v>
      </c>
      <c r="I30" s="73" t="str">
        <f t="shared" si="3"/>
        <v xml:space="preserve"> </v>
      </c>
      <c r="J30" s="67"/>
      <c r="K30" s="74" t="str">
        <f t="shared" si="0"/>
        <v xml:space="preserve"> </v>
      </c>
      <c r="L30" s="75" t="s">
        <v>15</v>
      </c>
      <c r="M30" s="75"/>
      <c r="N30" s="75" t="s">
        <v>15</v>
      </c>
      <c r="O30" s="75" t="s">
        <v>15</v>
      </c>
      <c r="Q30" s="111"/>
      <c r="R30" s="111"/>
      <c r="S30" s="111"/>
      <c r="T30" s="111"/>
      <c r="U30" s="111"/>
      <c r="V30" s="111"/>
      <c r="W30" s="111"/>
      <c r="X30" s="111"/>
    </row>
    <row r="31" spans="1:24" ht="16.8" x14ac:dyDescent="0.3">
      <c r="A31" s="65">
        <f>GENERAL!B44</f>
        <v>0</v>
      </c>
      <c r="B31" s="67">
        <f>GENERAL!F44</f>
        <v>0</v>
      </c>
      <c r="C31" s="70" t="s">
        <v>15</v>
      </c>
      <c r="D31" s="71" t="s">
        <v>15</v>
      </c>
      <c r="E31" s="72" t="str">
        <f>GENERAL!N44</f>
        <v/>
      </c>
      <c r="F31" s="73" t="str">
        <f t="shared" si="1"/>
        <v xml:space="preserve"> </v>
      </c>
      <c r="G31" s="73" t="str">
        <f>IF((B31=0)," ",INDEX('calcule lg bande'!$B$2:$E$7,MATCH(C31,'calcule lg bande'!$A$2:$A$7,0),MATCH(D31,'calcule lg bande'!$B$1:$E$1,0)))</f>
        <v xml:space="preserve"> </v>
      </c>
      <c r="H31" s="73" t="str">
        <f t="shared" si="2"/>
        <v xml:space="preserve"> </v>
      </c>
      <c r="I31" s="73" t="str">
        <f t="shared" si="3"/>
        <v xml:space="preserve"> </v>
      </c>
      <c r="J31" s="67"/>
      <c r="K31" s="74" t="str">
        <f t="shared" si="0"/>
        <v xml:space="preserve"> </v>
      </c>
      <c r="L31" s="75" t="s">
        <v>15</v>
      </c>
      <c r="M31" s="75"/>
      <c r="N31" s="75" t="s">
        <v>15</v>
      </c>
      <c r="O31" s="75" t="s">
        <v>15</v>
      </c>
    </row>
    <row r="32" spans="1:24" ht="16.8" x14ac:dyDescent="0.3">
      <c r="A32" s="65">
        <f>GENERAL!B45</f>
        <v>0</v>
      </c>
      <c r="B32" s="67">
        <f>GENERAL!F45</f>
        <v>0</v>
      </c>
      <c r="C32" s="70" t="s">
        <v>15</v>
      </c>
      <c r="D32" s="71" t="s">
        <v>15</v>
      </c>
      <c r="E32" s="72" t="str">
        <f>GENERAL!N45</f>
        <v/>
      </c>
      <c r="F32" s="73" t="str">
        <f t="shared" si="1"/>
        <v xml:space="preserve"> </v>
      </c>
      <c r="G32" s="73" t="str">
        <f>IF((B32=0)," ",INDEX('calcule lg bande'!$B$2:$E$7,MATCH(C32,'calcule lg bande'!$A$2:$A$7,0),MATCH(D32,'calcule lg bande'!$B$1:$E$1,0)))</f>
        <v xml:space="preserve"> </v>
      </c>
      <c r="H32" s="73" t="str">
        <f t="shared" si="2"/>
        <v xml:space="preserve"> </v>
      </c>
      <c r="I32" s="73" t="str">
        <f t="shared" si="3"/>
        <v xml:space="preserve"> </v>
      </c>
      <c r="J32" s="67"/>
      <c r="K32" s="74" t="str">
        <f t="shared" si="0"/>
        <v xml:space="preserve"> </v>
      </c>
      <c r="L32" s="75" t="s">
        <v>15</v>
      </c>
      <c r="M32" s="75"/>
      <c r="N32" s="75" t="s">
        <v>15</v>
      </c>
      <c r="O32" s="75" t="s">
        <v>15</v>
      </c>
    </row>
    <row r="33" spans="1:15" ht="16.8" x14ac:dyDescent="0.3">
      <c r="A33" s="65">
        <f>GENERAL!B46</f>
        <v>0</v>
      </c>
      <c r="B33" s="67">
        <f>GENERAL!F46</f>
        <v>0</v>
      </c>
      <c r="C33" s="70" t="s">
        <v>15</v>
      </c>
      <c r="D33" s="71" t="s">
        <v>15</v>
      </c>
      <c r="E33" s="72" t="str">
        <f>GENERAL!N46</f>
        <v/>
      </c>
      <c r="F33" s="73" t="str">
        <f t="shared" si="1"/>
        <v xml:space="preserve"> </v>
      </c>
      <c r="G33" s="73" t="str">
        <f>IF((B33=0)," ",INDEX('calcule lg bande'!$B$2:$E$7,MATCH(C33,'calcule lg bande'!$A$2:$A$7,0),MATCH(D33,'calcule lg bande'!$B$1:$E$1,0)))</f>
        <v xml:space="preserve"> </v>
      </c>
      <c r="H33" s="73" t="str">
        <f t="shared" si="2"/>
        <v xml:space="preserve"> </v>
      </c>
      <c r="I33" s="73" t="str">
        <f t="shared" si="3"/>
        <v xml:space="preserve"> </v>
      </c>
      <c r="J33" s="67"/>
      <c r="K33" s="74" t="str">
        <f t="shared" si="0"/>
        <v xml:space="preserve"> </v>
      </c>
      <c r="L33" s="75" t="s">
        <v>15</v>
      </c>
      <c r="M33" s="75"/>
      <c r="N33" s="75" t="s">
        <v>15</v>
      </c>
      <c r="O33" s="75" t="s">
        <v>15</v>
      </c>
    </row>
    <row r="34" spans="1:15" ht="16.8" x14ac:dyDescent="0.3">
      <c r="A34" s="65">
        <f>GENERAL!B47</f>
        <v>0</v>
      </c>
      <c r="B34" s="67">
        <f>GENERAL!F47</f>
        <v>0</v>
      </c>
      <c r="C34" s="70" t="s">
        <v>15</v>
      </c>
      <c r="D34" s="71" t="s">
        <v>15</v>
      </c>
      <c r="E34" s="72" t="str">
        <f>GENERAL!N47</f>
        <v/>
      </c>
      <c r="F34" s="73" t="str">
        <f t="shared" si="1"/>
        <v xml:space="preserve"> </v>
      </c>
      <c r="G34" s="73" t="str">
        <f>IF((B34=0)," ",INDEX('calcule lg bande'!$B$2:$E$7,MATCH(C34,'calcule lg bande'!$A$2:$A$7,0),MATCH(D34,'calcule lg bande'!$B$1:$E$1,0)))</f>
        <v xml:space="preserve"> </v>
      </c>
      <c r="H34" s="73" t="str">
        <f t="shared" si="2"/>
        <v xml:space="preserve"> </v>
      </c>
      <c r="I34" s="73" t="str">
        <f t="shared" si="3"/>
        <v xml:space="preserve"> </v>
      </c>
      <c r="J34" s="67"/>
      <c r="K34" s="74" t="str">
        <f t="shared" si="0"/>
        <v xml:space="preserve"> </v>
      </c>
      <c r="L34" s="75" t="s">
        <v>15</v>
      </c>
      <c r="M34" s="75"/>
      <c r="N34" s="75" t="s">
        <v>15</v>
      </c>
      <c r="O34" s="75" t="s">
        <v>15</v>
      </c>
    </row>
    <row r="35" spans="1:15" ht="16.8" x14ac:dyDescent="0.3">
      <c r="A35" s="65">
        <f>GENERAL!B48</f>
        <v>0</v>
      </c>
      <c r="B35" s="67">
        <f>GENERAL!F48</f>
        <v>0</v>
      </c>
      <c r="C35" s="70" t="s">
        <v>15</v>
      </c>
      <c r="D35" s="71" t="s">
        <v>15</v>
      </c>
      <c r="E35" s="72" t="str">
        <f>GENERAL!N48</f>
        <v/>
      </c>
      <c r="F35" s="73" t="str">
        <f t="shared" si="1"/>
        <v xml:space="preserve"> </v>
      </c>
      <c r="G35" s="73" t="str">
        <f>IF((B35=0)," ",INDEX('calcule lg bande'!$B$2:$E$7,MATCH(C35,'calcule lg bande'!$A$2:$A$7,0),MATCH(D35,'calcule lg bande'!$B$1:$E$1,0)))</f>
        <v xml:space="preserve"> </v>
      </c>
      <c r="H35" s="73" t="str">
        <f t="shared" si="2"/>
        <v xml:space="preserve"> </v>
      </c>
      <c r="I35" s="73" t="str">
        <f t="shared" si="3"/>
        <v xml:space="preserve"> </v>
      </c>
      <c r="J35" s="67"/>
      <c r="K35" s="74" t="str">
        <f t="shared" si="0"/>
        <v xml:space="preserve"> </v>
      </c>
      <c r="L35" s="75" t="s">
        <v>15</v>
      </c>
      <c r="M35" s="75"/>
      <c r="N35" s="75" t="s">
        <v>15</v>
      </c>
      <c r="O35" s="75" t="s">
        <v>15</v>
      </c>
    </row>
    <row r="36" spans="1:15" ht="16.8" x14ac:dyDescent="0.3">
      <c r="A36" s="65">
        <f>GENERAL!B49</f>
        <v>0</v>
      </c>
      <c r="B36" s="67">
        <f>GENERAL!F49</f>
        <v>0</v>
      </c>
      <c r="C36" s="70" t="s">
        <v>15</v>
      </c>
      <c r="D36" s="71" t="s">
        <v>15</v>
      </c>
      <c r="E36" s="72" t="str">
        <f>GENERAL!N49</f>
        <v/>
      </c>
      <c r="F36" s="73" t="str">
        <f t="shared" si="1"/>
        <v xml:space="preserve"> </v>
      </c>
      <c r="G36" s="73" t="str">
        <f>IF((B36=0)," ",INDEX('calcule lg bande'!$B$2:$E$7,MATCH(C36,'calcule lg bande'!$A$2:$A$7,0),MATCH(D36,'calcule lg bande'!$B$1:$E$1,0)))</f>
        <v xml:space="preserve"> </v>
      </c>
      <c r="H36" s="73" t="str">
        <f t="shared" si="2"/>
        <v xml:space="preserve"> </v>
      </c>
      <c r="I36" s="73" t="str">
        <f t="shared" si="3"/>
        <v xml:space="preserve"> </v>
      </c>
      <c r="J36" s="67"/>
      <c r="K36" s="74" t="str">
        <f t="shared" si="0"/>
        <v xml:space="preserve"> </v>
      </c>
      <c r="L36" s="75" t="s">
        <v>15</v>
      </c>
      <c r="M36" s="75"/>
      <c r="N36" s="75" t="s">
        <v>15</v>
      </c>
      <c r="O36" s="75" t="s">
        <v>15</v>
      </c>
    </row>
    <row r="37" spans="1:15" ht="16.8" x14ac:dyDescent="0.3">
      <c r="A37" s="65">
        <f>GENERAL!B50</f>
        <v>0</v>
      </c>
      <c r="B37" s="67">
        <f>GENERAL!F50</f>
        <v>0</v>
      </c>
      <c r="C37" s="70" t="s">
        <v>15</v>
      </c>
      <c r="D37" s="71" t="s">
        <v>15</v>
      </c>
      <c r="E37" s="72" t="str">
        <f>GENERAL!N50</f>
        <v/>
      </c>
      <c r="F37" s="73" t="str">
        <f t="shared" si="1"/>
        <v xml:space="preserve"> </v>
      </c>
      <c r="G37" s="73" t="str">
        <f>IF((B37=0)," ",INDEX('calcule lg bande'!$B$2:$E$7,MATCH(C37,'calcule lg bande'!$A$2:$A$7,0),MATCH(D37,'calcule lg bande'!$B$1:$E$1,0)))</f>
        <v xml:space="preserve"> </v>
      </c>
      <c r="H37" s="73" t="str">
        <f t="shared" si="2"/>
        <v xml:space="preserve"> </v>
      </c>
      <c r="I37" s="73" t="str">
        <f t="shared" si="3"/>
        <v xml:space="preserve"> </v>
      </c>
      <c r="J37" s="67"/>
      <c r="K37" s="74" t="str">
        <f t="shared" si="0"/>
        <v xml:space="preserve"> </v>
      </c>
      <c r="L37" s="75" t="s">
        <v>15</v>
      </c>
      <c r="M37" s="75"/>
      <c r="N37" s="75" t="s">
        <v>15</v>
      </c>
      <c r="O37" s="75" t="s">
        <v>15</v>
      </c>
    </row>
    <row r="38" spans="1:15" ht="16.8" x14ac:dyDescent="0.3">
      <c r="A38" s="65">
        <f>GENERAL!B51</f>
        <v>0</v>
      </c>
      <c r="B38" s="67">
        <f>GENERAL!F51</f>
        <v>0</v>
      </c>
      <c r="C38" s="70" t="s">
        <v>15</v>
      </c>
      <c r="D38" s="71" t="s">
        <v>15</v>
      </c>
      <c r="E38" s="72" t="str">
        <f>GENERAL!N51</f>
        <v/>
      </c>
      <c r="F38" s="73" t="str">
        <f t="shared" si="1"/>
        <v xml:space="preserve"> </v>
      </c>
      <c r="G38" s="73" t="str">
        <f>IF((B38=0)," ",INDEX('calcule lg bande'!$B$2:$E$7,MATCH(C38,'calcule lg bande'!$A$2:$A$7,0),MATCH(D38,'calcule lg bande'!$B$1:$E$1,0)))</f>
        <v xml:space="preserve"> </v>
      </c>
      <c r="H38" s="73" t="str">
        <f t="shared" si="2"/>
        <v xml:space="preserve"> </v>
      </c>
      <c r="I38" s="73" t="str">
        <f t="shared" si="3"/>
        <v xml:space="preserve"> </v>
      </c>
      <c r="J38" s="67"/>
      <c r="K38" s="74" t="str">
        <f t="shared" si="0"/>
        <v xml:space="preserve"> </v>
      </c>
      <c r="L38" s="75" t="s">
        <v>15</v>
      </c>
      <c r="M38" s="75"/>
      <c r="N38" s="75" t="s">
        <v>15</v>
      </c>
      <c r="O38" s="75" t="s">
        <v>15</v>
      </c>
    </row>
    <row r="39" spans="1:15" ht="16.8" x14ac:dyDescent="0.3">
      <c r="A39" s="65">
        <f>GENERAL!B52</f>
        <v>0</v>
      </c>
      <c r="B39" s="67">
        <f>GENERAL!F52</f>
        <v>0</v>
      </c>
      <c r="C39" s="70" t="s">
        <v>15</v>
      </c>
      <c r="D39" s="71" t="s">
        <v>15</v>
      </c>
      <c r="E39" s="72" t="str">
        <f>GENERAL!N52</f>
        <v/>
      </c>
      <c r="F39" s="73" t="str">
        <f t="shared" si="1"/>
        <v xml:space="preserve"> </v>
      </c>
      <c r="G39" s="73" t="str">
        <f>IF((B39=0)," ",INDEX('calcule lg bande'!$B$2:$E$7,MATCH(C39,'calcule lg bande'!$A$2:$A$7,0),MATCH(D39,'calcule lg bande'!$B$1:$E$1,0)))</f>
        <v xml:space="preserve"> </v>
      </c>
      <c r="H39" s="73" t="str">
        <f t="shared" si="2"/>
        <v xml:space="preserve"> </v>
      </c>
      <c r="I39" s="73" t="str">
        <f t="shared" si="3"/>
        <v xml:space="preserve"> </v>
      </c>
      <c r="J39" s="67"/>
      <c r="K39" s="74" t="str">
        <f t="shared" si="0"/>
        <v xml:space="preserve"> </v>
      </c>
      <c r="L39" s="75" t="s">
        <v>15</v>
      </c>
      <c r="M39" s="75"/>
      <c r="N39" s="75" t="s">
        <v>15</v>
      </c>
      <c r="O39" s="75" t="s">
        <v>15</v>
      </c>
    </row>
    <row r="40" spans="1:15" ht="16.8" x14ac:dyDescent="0.3">
      <c r="A40" s="65">
        <f>GENERAL!B53</f>
        <v>0</v>
      </c>
      <c r="B40" s="67">
        <f>GENERAL!F53</f>
        <v>0</v>
      </c>
      <c r="C40" s="70" t="s">
        <v>15</v>
      </c>
      <c r="D40" s="71" t="s">
        <v>15</v>
      </c>
      <c r="E40" s="72" t="str">
        <f>GENERAL!N53</f>
        <v/>
      </c>
      <c r="F40" s="73" t="str">
        <f t="shared" si="1"/>
        <v xml:space="preserve"> </v>
      </c>
      <c r="G40" s="73" t="str">
        <f>IF((B40=0)," ",INDEX('calcule lg bande'!$B$2:$E$7,MATCH(C40,'calcule lg bande'!$A$2:$A$7,0),MATCH(D40,'calcule lg bande'!$B$1:$E$1,0)))</f>
        <v xml:space="preserve"> </v>
      </c>
      <c r="H40" s="73" t="str">
        <f t="shared" si="2"/>
        <v xml:space="preserve"> </v>
      </c>
      <c r="I40" s="73" t="str">
        <f t="shared" si="3"/>
        <v xml:space="preserve"> </v>
      </c>
      <c r="J40" s="67"/>
      <c r="K40" s="74" t="str">
        <f t="shared" si="0"/>
        <v xml:space="preserve"> </v>
      </c>
      <c r="L40" s="75" t="s">
        <v>15</v>
      </c>
      <c r="M40" s="75"/>
      <c r="N40" s="75" t="s">
        <v>15</v>
      </c>
      <c r="O40" s="75" t="s">
        <v>15</v>
      </c>
    </row>
    <row r="41" spans="1:15" ht="16.8" x14ac:dyDescent="0.3">
      <c r="A41" s="65">
        <f>GENERAL!B54</f>
        <v>0</v>
      </c>
      <c r="B41" s="67">
        <f>GENERAL!F54</f>
        <v>0</v>
      </c>
      <c r="C41" s="70" t="s">
        <v>15</v>
      </c>
      <c r="D41" s="71" t="s">
        <v>15</v>
      </c>
      <c r="E41" s="72" t="str">
        <f>GENERAL!N54</f>
        <v/>
      </c>
      <c r="F41" s="73" t="str">
        <f t="shared" si="1"/>
        <v xml:space="preserve"> </v>
      </c>
      <c r="G41" s="73" t="str">
        <f>IF((B41=0)," ",INDEX('calcule lg bande'!$B$2:$E$7,MATCH(C41,'calcule lg bande'!$A$2:$A$7,0),MATCH(D41,'calcule lg bande'!$B$1:$E$1,0)))</f>
        <v xml:space="preserve"> </v>
      </c>
      <c r="H41" s="73" t="str">
        <f t="shared" si="2"/>
        <v xml:space="preserve"> </v>
      </c>
      <c r="I41" s="73" t="str">
        <f t="shared" si="3"/>
        <v xml:space="preserve"> </v>
      </c>
      <c r="J41" s="67"/>
      <c r="K41" s="74" t="str">
        <f t="shared" si="0"/>
        <v xml:space="preserve"> </v>
      </c>
      <c r="L41" s="75" t="s">
        <v>15</v>
      </c>
      <c r="M41" s="75"/>
      <c r="N41" s="75" t="s">
        <v>15</v>
      </c>
      <c r="O41" s="75" t="s">
        <v>15</v>
      </c>
    </row>
    <row r="42" spans="1:15" ht="16.8" x14ac:dyDescent="0.3">
      <c r="A42" s="65">
        <f>GENERAL!B55</f>
        <v>0</v>
      </c>
      <c r="B42" s="67">
        <f>GENERAL!F55</f>
        <v>0</v>
      </c>
      <c r="C42" s="70" t="s">
        <v>15</v>
      </c>
      <c r="D42" s="71" t="s">
        <v>15</v>
      </c>
      <c r="E42" s="72" t="str">
        <f>GENERAL!N55</f>
        <v/>
      </c>
      <c r="F42" s="73" t="str">
        <f t="shared" si="1"/>
        <v xml:space="preserve"> </v>
      </c>
      <c r="G42" s="73" t="str">
        <f>IF((B42=0)," ",INDEX('calcule lg bande'!$B$2:$E$7,MATCH(C42,'calcule lg bande'!$A$2:$A$7,0),MATCH(D42,'calcule lg bande'!$B$1:$E$1,0)))</f>
        <v xml:space="preserve"> </v>
      </c>
      <c r="H42" s="73" t="str">
        <f t="shared" si="2"/>
        <v xml:space="preserve"> </v>
      </c>
      <c r="I42" s="73" t="str">
        <f t="shared" si="3"/>
        <v xml:space="preserve"> </v>
      </c>
      <c r="J42" s="67"/>
      <c r="K42" s="74" t="str">
        <f t="shared" si="0"/>
        <v xml:space="preserve"> </v>
      </c>
      <c r="L42" s="75" t="s">
        <v>15</v>
      </c>
      <c r="M42" s="75"/>
      <c r="N42" s="75" t="s">
        <v>15</v>
      </c>
      <c r="O42" s="75" t="s">
        <v>15</v>
      </c>
    </row>
    <row r="43" spans="1:15" ht="16.8" x14ac:dyDescent="0.3">
      <c r="A43" s="65">
        <f>GENERAL!B56</f>
        <v>0</v>
      </c>
      <c r="B43" s="67">
        <f>GENERAL!F56</f>
        <v>0</v>
      </c>
      <c r="C43" s="70" t="s">
        <v>15</v>
      </c>
      <c r="D43" s="71" t="s">
        <v>15</v>
      </c>
      <c r="E43" s="72" t="str">
        <f>GENERAL!N56</f>
        <v/>
      </c>
      <c r="F43" s="73" t="str">
        <f t="shared" si="1"/>
        <v xml:space="preserve"> </v>
      </c>
      <c r="G43" s="73" t="str">
        <f>IF((B43=0)," ",INDEX('calcule lg bande'!$B$2:$E$7,MATCH(C43,'calcule lg bande'!$A$2:$A$7,0),MATCH(D43,'calcule lg bande'!$B$1:$E$1,0)))</f>
        <v xml:space="preserve"> </v>
      </c>
      <c r="H43" s="73" t="str">
        <f t="shared" si="2"/>
        <v xml:space="preserve"> </v>
      </c>
      <c r="I43" s="73" t="str">
        <f t="shared" si="3"/>
        <v xml:space="preserve"> </v>
      </c>
      <c r="J43" s="67"/>
      <c r="K43" s="74" t="str">
        <f t="shared" si="0"/>
        <v xml:space="preserve"> </v>
      </c>
      <c r="L43" s="75" t="s">
        <v>15</v>
      </c>
      <c r="M43" s="75"/>
      <c r="N43" s="75" t="s">
        <v>15</v>
      </c>
      <c r="O43" s="75" t="s">
        <v>15</v>
      </c>
    </row>
    <row r="44" spans="1:15" ht="16.8" x14ac:dyDescent="0.3">
      <c r="A44" s="65">
        <f>GENERAL!B57</f>
        <v>0</v>
      </c>
      <c r="B44" s="67">
        <f>GENERAL!F57</f>
        <v>0</v>
      </c>
      <c r="C44" s="70" t="s">
        <v>15</v>
      </c>
      <c r="D44" s="71" t="s">
        <v>15</v>
      </c>
      <c r="E44" s="72" t="str">
        <f>GENERAL!N57</f>
        <v/>
      </c>
      <c r="F44" s="73" t="str">
        <f t="shared" si="1"/>
        <v xml:space="preserve"> </v>
      </c>
      <c r="G44" s="73" t="str">
        <f>IF((B44=0)," ",INDEX('calcule lg bande'!$B$2:$E$7,MATCH(C44,'calcule lg bande'!$A$2:$A$7,0),MATCH(D44,'calcule lg bande'!$B$1:$E$1,0)))</f>
        <v xml:space="preserve"> </v>
      </c>
      <c r="H44" s="73" t="str">
        <f t="shared" si="2"/>
        <v xml:space="preserve"> </v>
      </c>
      <c r="I44" s="73" t="str">
        <f t="shared" si="3"/>
        <v xml:space="preserve"> </v>
      </c>
      <c r="J44" s="67"/>
      <c r="K44" s="74" t="str">
        <f t="shared" si="0"/>
        <v xml:space="preserve"> </v>
      </c>
      <c r="L44" s="75" t="s">
        <v>15</v>
      </c>
      <c r="M44" s="75"/>
      <c r="N44" s="75" t="s">
        <v>15</v>
      </c>
      <c r="O44" s="75" t="s">
        <v>15</v>
      </c>
    </row>
    <row r="45" spans="1:15" ht="16.8" x14ac:dyDescent="0.3">
      <c r="A45" s="65">
        <f>GENERAL!B58</f>
        <v>0</v>
      </c>
      <c r="B45" s="67">
        <f>GENERAL!F58</f>
        <v>0</v>
      </c>
      <c r="C45" s="70" t="s">
        <v>15</v>
      </c>
      <c r="D45" s="71" t="s">
        <v>15</v>
      </c>
      <c r="E45" s="72" t="str">
        <f>GENERAL!N58</f>
        <v/>
      </c>
      <c r="F45" s="73" t="str">
        <f t="shared" si="1"/>
        <v xml:space="preserve"> </v>
      </c>
      <c r="G45" s="73" t="str">
        <f>IF((B45=0)," ",INDEX('calcule lg bande'!$B$2:$E$7,MATCH(C45,'calcule lg bande'!$A$2:$A$7,0),MATCH(D45,'calcule lg bande'!$B$1:$E$1,0)))</f>
        <v xml:space="preserve"> </v>
      </c>
      <c r="H45" s="73" t="str">
        <f t="shared" si="2"/>
        <v xml:space="preserve"> </v>
      </c>
      <c r="I45" s="73" t="str">
        <f t="shared" si="3"/>
        <v xml:space="preserve"> </v>
      </c>
      <c r="J45" s="67"/>
      <c r="K45" s="74" t="str">
        <f t="shared" si="0"/>
        <v xml:space="preserve"> </v>
      </c>
      <c r="L45" s="75" t="s">
        <v>15</v>
      </c>
      <c r="M45" s="75"/>
      <c r="N45" s="75" t="s">
        <v>15</v>
      </c>
      <c r="O45" s="75" t="s">
        <v>15</v>
      </c>
    </row>
    <row r="46" spans="1:15" ht="16.8" x14ac:dyDescent="0.3">
      <c r="A46" s="65">
        <f>GENERAL!B59</f>
        <v>0</v>
      </c>
      <c r="B46" s="67">
        <f>GENERAL!F59</f>
        <v>0</v>
      </c>
      <c r="C46" s="70" t="s">
        <v>15</v>
      </c>
      <c r="D46" s="71" t="s">
        <v>15</v>
      </c>
      <c r="E46" s="72" t="str">
        <f>GENERAL!N59</f>
        <v/>
      </c>
      <c r="F46" s="73" t="str">
        <f t="shared" si="1"/>
        <v xml:space="preserve"> </v>
      </c>
      <c r="G46" s="73" t="str">
        <f>IF((B46=0)," ",INDEX('calcule lg bande'!$B$2:$E$7,MATCH(C46,'calcule lg bande'!$A$2:$A$7,0),MATCH(D46,'calcule lg bande'!$B$1:$E$1,0)))</f>
        <v xml:space="preserve"> </v>
      </c>
      <c r="H46" s="73" t="str">
        <f t="shared" si="2"/>
        <v xml:space="preserve"> </v>
      </c>
      <c r="I46" s="73" t="str">
        <f t="shared" si="3"/>
        <v xml:space="preserve"> </v>
      </c>
      <c r="J46" s="67"/>
      <c r="K46" s="74" t="str">
        <f t="shared" si="0"/>
        <v xml:space="preserve"> </v>
      </c>
      <c r="L46" s="75" t="s">
        <v>15</v>
      </c>
      <c r="M46" s="75"/>
      <c r="N46" s="75" t="s">
        <v>15</v>
      </c>
      <c r="O46" s="75" t="s">
        <v>15</v>
      </c>
    </row>
    <row r="47" spans="1:15" ht="16.8" x14ac:dyDescent="0.3">
      <c r="A47" s="65">
        <f>GENERAL!B60</f>
        <v>0</v>
      </c>
      <c r="B47" s="67">
        <f>GENERAL!F60</f>
        <v>0</v>
      </c>
      <c r="C47" s="70" t="s">
        <v>15</v>
      </c>
      <c r="D47" s="71" t="s">
        <v>15</v>
      </c>
      <c r="E47" s="72" t="str">
        <f>GENERAL!N60</f>
        <v/>
      </c>
      <c r="F47" s="73" t="str">
        <f t="shared" si="1"/>
        <v xml:space="preserve"> </v>
      </c>
      <c r="G47" s="73" t="str">
        <f>IF((B47=0)," ",INDEX('calcule lg bande'!$B$2:$E$7,MATCH(C47,'calcule lg bande'!$A$2:$A$7,0),MATCH(D47,'calcule lg bande'!$B$1:$E$1,0)))</f>
        <v xml:space="preserve"> </v>
      </c>
      <c r="H47" s="73" t="str">
        <f t="shared" si="2"/>
        <v xml:space="preserve"> </v>
      </c>
      <c r="I47" s="73" t="str">
        <f t="shared" si="3"/>
        <v xml:space="preserve"> </v>
      </c>
      <c r="J47" s="67"/>
      <c r="K47" s="74" t="str">
        <f t="shared" si="0"/>
        <v xml:space="preserve"> </v>
      </c>
      <c r="L47" s="75" t="s">
        <v>15</v>
      </c>
      <c r="M47" s="75"/>
      <c r="N47" s="75" t="s">
        <v>15</v>
      </c>
      <c r="O47" s="75" t="s">
        <v>15</v>
      </c>
    </row>
    <row r="48" spans="1:15" ht="16.8" x14ac:dyDescent="0.3">
      <c r="A48" s="65">
        <f>GENERAL!B61</f>
        <v>0</v>
      </c>
      <c r="B48" s="67">
        <f>GENERAL!F61</f>
        <v>0</v>
      </c>
      <c r="C48" s="70" t="s">
        <v>15</v>
      </c>
      <c r="D48" s="71" t="s">
        <v>15</v>
      </c>
      <c r="E48" s="72" t="str">
        <f>GENERAL!N61</f>
        <v/>
      </c>
      <c r="F48" s="73" t="str">
        <f t="shared" si="1"/>
        <v xml:space="preserve"> </v>
      </c>
      <c r="G48" s="73" t="str">
        <f>IF((B48=0)," ",INDEX('calcule lg bande'!$B$2:$E$7,MATCH(C48,'calcule lg bande'!$A$2:$A$7,0),MATCH(D48,'calcule lg bande'!$B$1:$E$1,0)))</f>
        <v xml:space="preserve"> </v>
      </c>
      <c r="H48" s="73" t="str">
        <f t="shared" si="2"/>
        <v xml:space="preserve"> </v>
      </c>
      <c r="I48" s="73" t="str">
        <f t="shared" si="3"/>
        <v xml:space="preserve"> </v>
      </c>
      <c r="J48" s="67"/>
      <c r="K48" s="74" t="str">
        <f t="shared" si="0"/>
        <v xml:space="preserve"> </v>
      </c>
      <c r="L48" s="75" t="s">
        <v>15</v>
      </c>
      <c r="M48" s="75"/>
      <c r="N48" s="75" t="s">
        <v>15</v>
      </c>
      <c r="O48" s="75" t="s">
        <v>15</v>
      </c>
    </row>
    <row r="49" spans="1:24" ht="16.8" x14ac:dyDescent="0.3">
      <c r="A49" s="65">
        <f>GENERAL!B62</f>
        <v>0</v>
      </c>
      <c r="B49" s="67">
        <f>GENERAL!F62</f>
        <v>0</v>
      </c>
      <c r="C49" s="70" t="s">
        <v>15</v>
      </c>
      <c r="D49" s="71" t="s">
        <v>15</v>
      </c>
      <c r="E49" s="72" t="str">
        <f>GENERAL!N62</f>
        <v/>
      </c>
      <c r="F49" s="73" t="str">
        <f t="shared" si="1"/>
        <v xml:space="preserve"> </v>
      </c>
      <c r="G49" s="73" t="str">
        <f>IF((B49=0)," ",INDEX('calcule lg bande'!$B$2:$E$7,MATCH(C49,'calcule lg bande'!$A$2:$A$7,0),MATCH(D49,'calcule lg bande'!$B$1:$E$1,0)))</f>
        <v xml:space="preserve"> </v>
      </c>
      <c r="H49" s="73" t="str">
        <f t="shared" si="2"/>
        <v xml:space="preserve"> </v>
      </c>
      <c r="I49" s="73" t="str">
        <f t="shared" si="3"/>
        <v xml:space="preserve"> </v>
      </c>
      <c r="J49" s="67"/>
      <c r="K49" s="74" t="str">
        <f t="shared" si="0"/>
        <v xml:space="preserve"> </v>
      </c>
      <c r="L49" s="75" t="s">
        <v>15</v>
      </c>
      <c r="M49" s="75"/>
      <c r="N49" s="75" t="s">
        <v>15</v>
      </c>
      <c r="O49" s="75" t="s">
        <v>15</v>
      </c>
    </row>
    <row r="50" spans="1:24" ht="16.8" x14ac:dyDescent="0.3">
      <c r="A50" s="65">
        <f>GENERAL!B63</f>
        <v>0</v>
      </c>
      <c r="B50" s="67">
        <f>GENERAL!F63</f>
        <v>0</v>
      </c>
      <c r="C50" s="70" t="s">
        <v>15</v>
      </c>
      <c r="D50" s="71" t="s">
        <v>15</v>
      </c>
      <c r="E50" s="72" t="str">
        <f>GENERAL!N63</f>
        <v/>
      </c>
      <c r="F50" s="73" t="str">
        <f t="shared" si="1"/>
        <v xml:space="preserve"> </v>
      </c>
      <c r="G50" s="73" t="str">
        <f>IF((B50=0)," ",INDEX('calcule lg bande'!$B$2:$E$7,MATCH(C50,'calcule lg bande'!$A$2:$A$7,0),MATCH(D50,'calcule lg bande'!$B$1:$E$1,0)))</f>
        <v xml:space="preserve"> </v>
      </c>
      <c r="H50" s="73" t="str">
        <f t="shared" si="2"/>
        <v xml:space="preserve"> </v>
      </c>
      <c r="I50" s="73" t="str">
        <f t="shared" si="3"/>
        <v xml:space="preserve"> </v>
      </c>
      <c r="J50" s="67"/>
      <c r="K50" s="74" t="str">
        <f t="shared" si="0"/>
        <v xml:space="preserve"> </v>
      </c>
      <c r="L50" s="75" t="s">
        <v>15</v>
      </c>
      <c r="M50" s="75"/>
      <c r="N50" s="75" t="s">
        <v>15</v>
      </c>
      <c r="O50" s="75" t="s">
        <v>15</v>
      </c>
    </row>
    <row r="51" spans="1:24" ht="16.8" x14ac:dyDescent="0.3">
      <c r="A51" s="65">
        <f>GENERAL!B64</f>
        <v>0</v>
      </c>
      <c r="B51" s="67">
        <f>GENERAL!F64</f>
        <v>0</v>
      </c>
      <c r="C51" s="70" t="s">
        <v>15</v>
      </c>
      <c r="D51" s="71" t="s">
        <v>15</v>
      </c>
      <c r="E51" s="72" t="str">
        <f>GENERAL!N64</f>
        <v/>
      </c>
      <c r="F51" s="73" t="str">
        <f t="shared" si="1"/>
        <v xml:space="preserve"> </v>
      </c>
      <c r="G51" s="73" t="str">
        <f>IF((B51=0)," ",INDEX('calcule lg bande'!$B$2:$E$7,MATCH(C51,'calcule lg bande'!$A$2:$A$7,0),MATCH(D51,'calcule lg bande'!$B$1:$E$1,0)))</f>
        <v xml:space="preserve"> </v>
      </c>
      <c r="H51" s="73" t="str">
        <f t="shared" si="2"/>
        <v xml:space="preserve"> </v>
      </c>
      <c r="I51" s="73" t="str">
        <f t="shared" si="3"/>
        <v xml:space="preserve"> </v>
      </c>
      <c r="J51" s="67"/>
      <c r="K51" s="74" t="str">
        <f t="shared" si="0"/>
        <v xml:space="preserve"> </v>
      </c>
      <c r="L51" s="75" t="s">
        <v>15</v>
      </c>
      <c r="M51" s="75"/>
      <c r="N51" s="75" t="s">
        <v>15</v>
      </c>
      <c r="O51" s="75" t="s">
        <v>15</v>
      </c>
    </row>
    <row r="52" spans="1:24" ht="16.8" x14ac:dyDescent="0.3">
      <c r="A52" s="65">
        <f>GENERAL!B65</f>
        <v>0</v>
      </c>
      <c r="B52" s="67">
        <f>GENERAL!F65</f>
        <v>0</v>
      </c>
      <c r="C52" s="70" t="s">
        <v>15</v>
      </c>
      <c r="D52" s="71" t="s">
        <v>15</v>
      </c>
      <c r="E52" s="72" t="str">
        <f>GENERAL!N65</f>
        <v/>
      </c>
      <c r="F52" s="73" t="str">
        <f t="shared" si="1"/>
        <v xml:space="preserve"> </v>
      </c>
      <c r="G52" s="73" t="str">
        <f>IF((B52=0)," ",INDEX('calcule lg bande'!$B$2:$E$7,MATCH(C52,'calcule lg bande'!$A$2:$A$7,0),MATCH(D52,'calcule lg bande'!$B$1:$E$1,0)))</f>
        <v xml:space="preserve"> </v>
      </c>
      <c r="H52" s="73" t="str">
        <f t="shared" si="2"/>
        <v xml:space="preserve"> </v>
      </c>
      <c r="I52" s="73" t="str">
        <f t="shared" si="3"/>
        <v xml:space="preserve"> </v>
      </c>
      <c r="J52" s="67"/>
      <c r="K52" s="74" t="str">
        <f t="shared" si="0"/>
        <v xml:space="preserve"> </v>
      </c>
      <c r="L52" s="75" t="s">
        <v>15</v>
      </c>
      <c r="M52" s="75"/>
      <c r="N52" s="75" t="s">
        <v>15</v>
      </c>
      <c r="O52" s="75" t="s">
        <v>15</v>
      </c>
    </row>
    <row r="53" spans="1:24" ht="16.8" x14ac:dyDescent="0.3">
      <c r="A53" s="65">
        <f>GENERAL!B66</f>
        <v>0</v>
      </c>
      <c r="B53" s="67">
        <f>GENERAL!F66</f>
        <v>0</v>
      </c>
      <c r="C53" s="70" t="s">
        <v>15</v>
      </c>
      <c r="D53" s="71" t="s">
        <v>15</v>
      </c>
      <c r="E53" s="72" t="str">
        <f>GENERAL!N66</f>
        <v/>
      </c>
      <c r="F53" s="73" t="str">
        <f t="shared" si="1"/>
        <v xml:space="preserve"> </v>
      </c>
      <c r="G53" s="73" t="str">
        <f>IF((B53=0)," ",INDEX('calcule lg bande'!$B$2:$E$7,MATCH(C53,'calcule lg bande'!$A$2:$A$7,0),MATCH(D53,'calcule lg bande'!$B$1:$E$1,0)))</f>
        <v xml:space="preserve"> </v>
      </c>
      <c r="H53" s="73" t="str">
        <f t="shared" si="2"/>
        <v xml:space="preserve"> </v>
      </c>
      <c r="I53" s="73" t="str">
        <f t="shared" si="3"/>
        <v xml:space="preserve"> </v>
      </c>
      <c r="J53" s="67"/>
      <c r="K53" s="74" t="str">
        <f t="shared" si="0"/>
        <v xml:space="preserve"> </v>
      </c>
      <c r="L53" s="75" t="s">
        <v>15</v>
      </c>
      <c r="M53" s="75"/>
      <c r="N53" s="75" t="s">
        <v>15</v>
      </c>
      <c r="O53" s="75" t="s">
        <v>15</v>
      </c>
    </row>
    <row r="54" spans="1:24" ht="16.8" x14ac:dyDescent="0.3">
      <c r="A54" s="65">
        <f>GENERAL!B67</f>
        <v>0</v>
      </c>
      <c r="B54" s="67">
        <f>GENERAL!F67</f>
        <v>0</v>
      </c>
      <c r="C54" s="70" t="s">
        <v>15</v>
      </c>
      <c r="D54" s="71" t="s">
        <v>15</v>
      </c>
      <c r="E54" s="72" t="str">
        <f>GENERAL!N67</f>
        <v/>
      </c>
      <c r="F54" s="73" t="str">
        <f t="shared" si="1"/>
        <v xml:space="preserve"> </v>
      </c>
      <c r="G54" s="73" t="str">
        <f>IF((B54=0)," ",INDEX('calcule lg bande'!$B$2:$E$7,MATCH(C54,'calcule lg bande'!$A$2:$A$7,0),MATCH(D54,'calcule lg bande'!$B$1:$E$1,0)))</f>
        <v xml:space="preserve"> </v>
      </c>
      <c r="H54" s="73" t="str">
        <f t="shared" si="2"/>
        <v xml:space="preserve"> </v>
      </c>
      <c r="I54" s="73" t="str">
        <f t="shared" si="3"/>
        <v xml:space="preserve"> </v>
      </c>
      <c r="J54" s="67"/>
      <c r="K54" s="74" t="str">
        <f t="shared" si="0"/>
        <v xml:space="preserve"> </v>
      </c>
      <c r="L54" s="75" t="s">
        <v>15</v>
      </c>
      <c r="M54" s="75"/>
      <c r="N54" s="75" t="s">
        <v>15</v>
      </c>
      <c r="O54" s="75" t="s">
        <v>15</v>
      </c>
    </row>
    <row r="55" spans="1:24" ht="16.8" x14ac:dyDescent="0.3">
      <c r="A55" s="65">
        <f>GENERAL!B68</f>
        <v>0</v>
      </c>
      <c r="B55" s="67">
        <f>GENERAL!F68</f>
        <v>0</v>
      </c>
      <c r="C55" s="70" t="s">
        <v>15</v>
      </c>
      <c r="D55" s="71" t="s">
        <v>15</v>
      </c>
      <c r="E55" s="72" t="str">
        <f>GENERAL!N68</f>
        <v/>
      </c>
      <c r="F55" s="73" t="str">
        <f t="shared" si="1"/>
        <v xml:space="preserve"> </v>
      </c>
      <c r="G55" s="73" t="str">
        <f>IF((B55=0)," ",INDEX('calcule lg bande'!$B$2:$E$7,MATCH(C55,'calcule lg bande'!$A$2:$A$7,0),MATCH(D55,'calcule lg bande'!$B$1:$E$1,0)))</f>
        <v xml:space="preserve"> </v>
      </c>
      <c r="H55" s="73" t="str">
        <f t="shared" si="2"/>
        <v xml:space="preserve"> </v>
      </c>
      <c r="I55" s="73" t="str">
        <f t="shared" si="3"/>
        <v xml:space="preserve"> </v>
      </c>
      <c r="J55" s="67"/>
      <c r="K55" s="74" t="str">
        <f t="shared" si="0"/>
        <v xml:space="preserve"> </v>
      </c>
      <c r="L55" s="75" t="s">
        <v>15</v>
      </c>
      <c r="M55" s="75"/>
      <c r="N55" s="75" t="s">
        <v>15</v>
      </c>
      <c r="O55" s="75" t="s">
        <v>15</v>
      </c>
    </row>
    <row r="56" spans="1:24" ht="16.8" x14ac:dyDescent="0.3">
      <c r="A56" s="65">
        <f>GENERAL!B69</f>
        <v>0</v>
      </c>
      <c r="B56" s="67">
        <f>GENERAL!F69</f>
        <v>0</v>
      </c>
      <c r="C56" s="70" t="s">
        <v>15</v>
      </c>
      <c r="D56" s="71" t="s">
        <v>15</v>
      </c>
      <c r="E56" s="72" t="str">
        <f>GENERAL!N69</f>
        <v/>
      </c>
      <c r="F56" s="73" t="str">
        <f t="shared" si="1"/>
        <v xml:space="preserve"> </v>
      </c>
      <c r="G56" s="73" t="str">
        <f>IF((B56=0)," ",INDEX('calcule lg bande'!$B$2:$E$7,MATCH(C56,'calcule lg bande'!$A$2:$A$7,0),MATCH(D56,'calcule lg bande'!$B$1:$E$1,0)))</f>
        <v xml:space="preserve"> </v>
      </c>
      <c r="H56" s="73" t="str">
        <f t="shared" si="2"/>
        <v xml:space="preserve"> </v>
      </c>
      <c r="I56" s="73" t="str">
        <f t="shared" si="3"/>
        <v xml:space="preserve"> </v>
      </c>
      <c r="J56" s="67"/>
      <c r="K56" s="74" t="str">
        <f t="shared" si="0"/>
        <v xml:space="preserve"> </v>
      </c>
      <c r="L56" s="75" t="s">
        <v>15</v>
      </c>
      <c r="M56" s="75"/>
      <c r="N56" s="75" t="s">
        <v>15</v>
      </c>
      <c r="O56" s="75" t="s">
        <v>15</v>
      </c>
    </row>
    <row r="57" spans="1:24" ht="16.8" x14ac:dyDescent="0.3">
      <c r="A57" s="65">
        <f>GENERAL!B70</f>
        <v>0</v>
      </c>
      <c r="B57" s="67">
        <f>GENERAL!F70</f>
        <v>0</v>
      </c>
      <c r="C57" s="70" t="s">
        <v>15</v>
      </c>
      <c r="D57" s="71" t="s">
        <v>15</v>
      </c>
      <c r="E57" s="72" t="str">
        <f>GENERAL!N70</f>
        <v/>
      </c>
      <c r="F57" s="73" t="str">
        <f t="shared" si="1"/>
        <v xml:space="preserve"> </v>
      </c>
      <c r="G57" s="73" t="str">
        <f>IF((B57=0)," ",INDEX('calcule lg bande'!$B$2:$E$7,MATCH(C57,'calcule lg bande'!$A$2:$A$7,0),MATCH(D57,'calcule lg bande'!$B$1:$E$1,0)))</f>
        <v xml:space="preserve"> </v>
      </c>
      <c r="H57" s="73" t="str">
        <f t="shared" si="2"/>
        <v xml:space="preserve"> </v>
      </c>
      <c r="I57" s="73" t="str">
        <f t="shared" si="3"/>
        <v xml:space="preserve"> </v>
      </c>
      <c r="J57" s="67"/>
      <c r="K57" s="74" t="str">
        <f t="shared" si="0"/>
        <v xml:space="preserve"> </v>
      </c>
      <c r="L57" s="75" t="s">
        <v>15</v>
      </c>
      <c r="M57" s="75"/>
      <c r="N57" s="75" t="s">
        <v>15</v>
      </c>
      <c r="O57" s="75" t="s">
        <v>15</v>
      </c>
    </row>
    <row r="58" spans="1:24" ht="16.8" x14ac:dyDescent="0.3">
      <c r="A58" s="65">
        <f>GENERAL!B71</f>
        <v>0</v>
      </c>
      <c r="B58" s="67">
        <f>GENERAL!F71</f>
        <v>0</v>
      </c>
      <c r="C58" s="70" t="s">
        <v>15</v>
      </c>
      <c r="D58" s="71" t="s">
        <v>15</v>
      </c>
      <c r="E58" s="72" t="str">
        <f>GENERAL!N71</f>
        <v/>
      </c>
      <c r="F58" s="73" t="str">
        <f t="shared" si="1"/>
        <v xml:space="preserve"> </v>
      </c>
      <c r="G58" s="73" t="str">
        <f>IF((B58=0)," ",INDEX('calcule lg bande'!$B$2:$E$7,MATCH(C58,'calcule lg bande'!$A$2:$A$7,0),MATCH(D58,'calcule lg bande'!$B$1:$E$1,0)))</f>
        <v xml:space="preserve"> </v>
      </c>
      <c r="H58" s="73" t="str">
        <f t="shared" si="2"/>
        <v xml:space="preserve"> </v>
      </c>
      <c r="I58" s="73" t="str">
        <f t="shared" si="3"/>
        <v xml:space="preserve"> </v>
      </c>
      <c r="J58" s="67"/>
      <c r="K58" s="74" t="str">
        <f t="shared" si="0"/>
        <v xml:space="preserve"> </v>
      </c>
      <c r="L58" s="75" t="s">
        <v>15</v>
      </c>
      <c r="M58" s="75"/>
      <c r="N58" s="75" t="s">
        <v>15</v>
      </c>
      <c r="O58" s="75" t="s">
        <v>15</v>
      </c>
    </row>
    <row r="59" spans="1:24" ht="16.8" x14ac:dyDescent="0.3">
      <c r="A59" s="65">
        <f>GENERAL!B72</f>
        <v>0</v>
      </c>
      <c r="B59" s="67">
        <f>GENERAL!F72</f>
        <v>0</v>
      </c>
      <c r="C59" s="70" t="s">
        <v>15</v>
      </c>
      <c r="D59" s="71" t="s">
        <v>15</v>
      </c>
      <c r="E59" s="72" t="str">
        <f>GENERAL!N72</f>
        <v/>
      </c>
      <c r="F59" s="73" t="str">
        <f t="shared" si="1"/>
        <v xml:space="preserve"> </v>
      </c>
      <c r="G59" s="73" t="str">
        <f>IF((B59=0)," ",INDEX('calcule lg bande'!$B$2:$E$7,MATCH(C59,'calcule lg bande'!$A$2:$A$7,0),MATCH(D59,'calcule lg bande'!$B$1:$E$1,0)))</f>
        <v xml:space="preserve"> </v>
      </c>
      <c r="H59" s="73" t="str">
        <f t="shared" si="2"/>
        <v xml:space="preserve"> </v>
      </c>
      <c r="I59" s="73" t="str">
        <f t="shared" si="3"/>
        <v xml:space="preserve"> </v>
      </c>
      <c r="J59" s="67"/>
      <c r="K59" s="74" t="str">
        <f t="shared" ref="K59:K90" si="4">IF((B59=0)," ",E59+I59+250)</f>
        <v xml:space="preserve"> </v>
      </c>
      <c r="L59" s="75" t="s">
        <v>15</v>
      </c>
      <c r="M59" s="75"/>
      <c r="N59" s="75" t="s">
        <v>15</v>
      </c>
      <c r="O59" s="75" t="s">
        <v>15</v>
      </c>
    </row>
    <row r="60" spans="1:24" ht="16.8" x14ac:dyDescent="0.3">
      <c r="A60" s="65">
        <f>GENERAL!B73</f>
        <v>0</v>
      </c>
      <c r="B60" s="67">
        <f>GENERAL!F73</f>
        <v>0</v>
      </c>
      <c r="C60" s="70" t="s">
        <v>15</v>
      </c>
      <c r="D60" s="71" t="s">
        <v>15</v>
      </c>
      <c r="E60" s="72" t="str">
        <f>GENERAL!N73</f>
        <v/>
      </c>
      <c r="F60" s="73" t="str">
        <f t="shared" si="1"/>
        <v xml:space="preserve"> </v>
      </c>
      <c r="G60" s="73" t="str">
        <f>IF((B60=0)," ",INDEX('calcule lg bande'!$B$2:$E$7,MATCH(C60,'calcule lg bande'!$A$2:$A$7,0),MATCH(D60,'calcule lg bande'!$B$1:$E$1,0)))</f>
        <v xml:space="preserve"> </v>
      </c>
      <c r="H60" s="73" t="str">
        <f t="shared" si="2"/>
        <v xml:space="preserve"> </v>
      </c>
      <c r="I60" s="73" t="str">
        <f t="shared" si="3"/>
        <v xml:space="preserve"> </v>
      </c>
      <c r="J60" s="67"/>
      <c r="K60" s="74" t="str">
        <f t="shared" si="4"/>
        <v xml:space="preserve"> </v>
      </c>
      <c r="L60" s="75" t="s">
        <v>15</v>
      </c>
      <c r="M60" s="75"/>
      <c r="N60" s="75" t="s">
        <v>15</v>
      </c>
      <c r="O60" s="75" t="s">
        <v>15</v>
      </c>
    </row>
    <row r="61" spans="1:24" ht="16.8" x14ac:dyDescent="0.3">
      <c r="A61" s="65">
        <f>GENERAL!B74</f>
        <v>0</v>
      </c>
      <c r="B61" s="67">
        <f>GENERAL!F74</f>
        <v>0</v>
      </c>
      <c r="C61" s="70" t="s">
        <v>15</v>
      </c>
      <c r="D61" s="71" t="s">
        <v>15</v>
      </c>
      <c r="E61" s="72" t="str">
        <f>GENERAL!N74</f>
        <v/>
      </c>
      <c r="F61" s="73" t="str">
        <f t="shared" si="1"/>
        <v xml:space="preserve"> </v>
      </c>
      <c r="G61" s="73" t="str">
        <f>IF((B61=0)," ",INDEX('calcule lg bande'!$B$2:$E$7,MATCH(C61,'calcule lg bande'!$A$2:$A$7,0),MATCH(D61,'calcule lg bande'!$B$1:$E$1,0)))</f>
        <v xml:space="preserve"> </v>
      </c>
      <c r="H61" s="73" t="str">
        <f t="shared" si="2"/>
        <v xml:space="preserve"> </v>
      </c>
      <c r="I61" s="73" t="str">
        <f t="shared" si="3"/>
        <v xml:space="preserve"> </v>
      </c>
      <c r="J61" s="67"/>
      <c r="K61" s="74" t="str">
        <f t="shared" si="4"/>
        <v xml:space="preserve"> </v>
      </c>
      <c r="L61" s="75" t="s">
        <v>15</v>
      </c>
      <c r="M61" s="75"/>
      <c r="N61" s="75" t="s">
        <v>15</v>
      </c>
      <c r="O61" s="75" t="s">
        <v>15</v>
      </c>
    </row>
    <row r="62" spans="1:24" ht="16.8" x14ac:dyDescent="0.3">
      <c r="A62" s="65">
        <f>GENERAL!B75</f>
        <v>0</v>
      </c>
      <c r="B62" s="67">
        <f>GENERAL!F75</f>
        <v>0</v>
      </c>
      <c r="C62" s="70" t="s">
        <v>15</v>
      </c>
      <c r="D62" s="71" t="s">
        <v>15</v>
      </c>
      <c r="E62" s="72" t="str">
        <f>GENERAL!N75</f>
        <v/>
      </c>
      <c r="F62" s="73" t="str">
        <f t="shared" si="1"/>
        <v xml:space="preserve"> </v>
      </c>
      <c r="G62" s="73" t="str">
        <f>IF((B62=0)," ",INDEX('calcule lg bande'!$B$2:$E$7,MATCH(C62,'calcule lg bande'!$A$2:$A$7,0),MATCH(D62,'calcule lg bande'!$B$1:$E$1,0)))</f>
        <v xml:space="preserve"> </v>
      </c>
      <c r="H62" s="73" t="str">
        <f t="shared" si="2"/>
        <v xml:space="preserve"> </v>
      </c>
      <c r="I62" s="73" t="str">
        <f t="shared" si="3"/>
        <v xml:space="preserve"> </v>
      </c>
      <c r="J62" s="67"/>
      <c r="K62" s="74" t="str">
        <f t="shared" si="4"/>
        <v xml:space="preserve"> </v>
      </c>
      <c r="L62" s="75" t="s">
        <v>15</v>
      </c>
      <c r="M62" s="75"/>
      <c r="N62" s="75" t="s">
        <v>15</v>
      </c>
      <c r="O62" s="75" t="s">
        <v>15</v>
      </c>
    </row>
    <row r="63" spans="1:24" ht="16.8" x14ac:dyDescent="0.3">
      <c r="A63" s="65">
        <f>GENERAL!B76</f>
        <v>0</v>
      </c>
      <c r="B63" s="67">
        <f>GENERAL!F76</f>
        <v>0</v>
      </c>
      <c r="C63" s="70" t="s">
        <v>15</v>
      </c>
      <c r="D63" s="71" t="s">
        <v>15</v>
      </c>
      <c r="E63" s="72" t="str">
        <f>GENERAL!N76</f>
        <v/>
      </c>
      <c r="F63" s="73" t="str">
        <f t="shared" si="1"/>
        <v xml:space="preserve"> </v>
      </c>
      <c r="G63" s="73" t="str">
        <f>IF((B63=0)," ",INDEX('calcule lg bande'!$B$2:$E$7,MATCH(C63,'calcule lg bande'!$A$2:$A$7,0),MATCH(D63,'calcule lg bande'!$B$1:$E$1,0)))</f>
        <v xml:space="preserve"> </v>
      </c>
      <c r="H63" s="73" t="str">
        <f t="shared" si="2"/>
        <v xml:space="preserve"> </v>
      </c>
      <c r="I63" s="73" t="str">
        <f t="shared" si="3"/>
        <v xml:space="preserve"> </v>
      </c>
      <c r="J63" s="67"/>
      <c r="K63" s="74" t="str">
        <f t="shared" si="4"/>
        <v xml:space="preserve"> </v>
      </c>
      <c r="L63" s="75" t="s">
        <v>15</v>
      </c>
      <c r="M63" s="75"/>
      <c r="N63" s="75" t="s">
        <v>15</v>
      </c>
      <c r="O63" s="75" t="s">
        <v>15</v>
      </c>
    </row>
    <row r="64" spans="1:24" ht="18" x14ac:dyDescent="0.35">
      <c r="A64" s="65">
        <f>GENERAL!B77</f>
        <v>0</v>
      </c>
      <c r="B64" s="67">
        <f>GENERAL!F77</f>
        <v>0</v>
      </c>
      <c r="C64" s="70" t="s">
        <v>15</v>
      </c>
      <c r="D64" s="71" t="s">
        <v>15</v>
      </c>
      <c r="E64" s="72" t="str">
        <f>GENERAL!N77</f>
        <v/>
      </c>
      <c r="F64" s="73" t="str">
        <f t="shared" si="1"/>
        <v xml:space="preserve"> </v>
      </c>
      <c r="G64" s="73" t="str">
        <f>IF((B64=0)," ",INDEX('calcule lg bande'!$B$2:$E$7,MATCH(C64,'calcule lg bande'!$A$2:$A$7,0),MATCH(D64,'calcule lg bande'!$B$1:$E$1,0)))</f>
        <v xml:space="preserve"> </v>
      </c>
      <c r="H64" s="73" t="str">
        <f t="shared" si="2"/>
        <v xml:space="preserve"> </v>
      </c>
      <c r="I64" s="73" t="str">
        <f t="shared" si="3"/>
        <v xml:space="preserve"> </v>
      </c>
      <c r="J64" s="67"/>
      <c r="K64" s="74" t="str">
        <f t="shared" si="4"/>
        <v xml:space="preserve"> </v>
      </c>
      <c r="L64" s="75" t="s">
        <v>15</v>
      </c>
      <c r="M64" s="75"/>
      <c r="N64" s="75" t="s">
        <v>15</v>
      </c>
      <c r="O64" s="75" t="s">
        <v>15</v>
      </c>
      <c r="Q64" s="137"/>
      <c r="R64" s="138"/>
      <c r="S64" s="139"/>
      <c r="T64" s="139"/>
      <c r="U64" s="139"/>
      <c r="V64" s="139"/>
      <c r="W64" s="139"/>
      <c r="X64" s="139"/>
    </row>
    <row r="65" spans="1:24" ht="16.8" x14ac:dyDescent="0.35">
      <c r="A65" s="65">
        <f>GENERAL!B78</f>
        <v>0</v>
      </c>
      <c r="B65" s="67">
        <f>GENERAL!F78</f>
        <v>0</v>
      </c>
      <c r="C65" s="70" t="s">
        <v>15</v>
      </c>
      <c r="D65" s="71" t="s">
        <v>15</v>
      </c>
      <c r="E65" s="72" t="str">
        <f>GENERAL!N78</f>
        <v/>
      </c>
      <c r="F65" s="73" t="str">
        <f t="shared" si="1"/>
        <v xml:space="preserve"> </v>
      </c>
      <c r="G65" s="73" t="str">
        <f>IF((B65=0)," ",INDEX('calcule lg bande'!$B$2:$E$7,MATCH(C65,'calcule lg bande'!$A$2:$A$7,0),MATCH(D65,'calcule lg bande'!$B$1:$E$1,0)))</f>
        <v xml:space="preserve"> </v>
      </c>
      <c r="H65" s="73" t="str">
        <f t="shared" si="2"/>
        <v xml:space="preserve"> </v>
      </c>
      <c r="I65" s="73" t="str">
        <f t="shared" si="3"/>
        <v xml:space="preserve"> </v>
      </c>
      <c r="J65" s="67"/>
      <c r="K65" s="74" t="str">
        <f t="shared" si="4"/>
        <v xml:space="preserve"> </v>
      </c>
      <c r="L65" s="75" t="s">
        <v>15</v>
      </c>
      <c r="M65" s="75"/>
      <c r="N65" s="75" t="s">
        <v>15</v>
      </c>
      <c r="O65" s="75" t="s">
        <v>15</v>
      </c>
      <c r="Q65" s="140"/>
      <c r="R65" s="141"/>
      <c r="S65" s="142"/>
      <c r="T65" s="142"/>
      <c r="U65" s="142"/>
      <c r="V65" s="142"/>
      <c r="W65" s="142"/>
      <c r="X65" s="142"/>
    </row>
    <row r="66" spans="1:24" ht="16.8" x14ac:dyDescent="0.35">
      <c r="A66" s="65">
        <f>GENERAL!B79</f>
        <v>0</v>
      </c>
      <c r="B66" s="67">
        <f>GENERAL!F79</f>
        <v>0</v>
      </c>
      <c r="C66" s="70" t="s">
        <v>15</v>
      </c>
      <c r="D66" s="71" t="s">
        <v>15</v>
      </c>
      <c r="E66" s="72" t="str">
        <f>GENERAL!N79</f>
        <v/>
      </c>
      <c r="F66" s="73" t="str">
        <f t="shared" si="1"/>
        <v xml:space="preserve"> </v>
      </c>
      <c r="G66" s="73" t="str">
        <f>IF((B66=0)," ",INDEX('calcule lg bande'!$B$2:$E$7,MATCH(C66,'calcule lg bande'!$A$2:$A$7,0),MATCH(D66,'calcule lg bande'!$B$1:$E$1,0)))</f>
        <v xml:space="preserve"> </v>
      </c>
      <c r="H66" s="73" t="str">
        <f t="shared" si="2"/>
        <v xml:space="preserve"> </v>
      </c>
      <c r="I66" s="73" t="str">
        <f t="shared" si="3"/>
        <v xml:space="preserve"> </v>
      </c>
      <c r="J66" s="67"/>
      <c r="K66" s="74" t="str">
        <f t="shared" si="4"/>
        <v xml:space="preserve"> </v>
      </c>
      <c r="L66" s="75" t="s">
        <v>15</v>
      </c>
      <c r="M66" s="75"/>
      <c r="N66" s="75" t="s">
        <v>15</v>
      </c>
      <c r="O66" s="75" t="s">
        <v>15</v>
      </c>
      <c r="Q66" s="140"/>
      <c r="R66" s="141"/>
      <c r="S66" s="142"/>
      <c r="T66" s="142"/>
      <c r="U66" s="142"/>
      <c r="V66" s="142"/>
      <c r="W66" s="142"/>
      <c r="X66" s="142"/>
    </row>
    <row r="67" spans="1:24" ht="16.8" x14ac:dyDescent="0.35">
      <c r="A67" s="65">
        <f>GENERAL!B80</f>
        <v>0</v>
      </c>
      <c r="B67" s="67">
        <f>GENERAL!F80</f>
        <v>0</v>
      </c>
      <c r="C67" s="70" t="s">
        <v>15</v>
      </c>
      <c r="D67" s="71" t="s">
        <v>15</v>
      </c>
      <c r="E67" s="72" t="str">
        <f>GENERAL!N80</f>
        <v/>
      </c>
      <c r="F67" s="73" t="str">
        <f t="shared" si="1"/>
        <v xml:space="preserve"> </v>
      </c>
      <c r="G67" s="73" t="str">
        <f>IF((B67=0)," ",INDEX('calcule lg bande'!$B$2:$E$7,MATCH(C67,'calcule lg bande'!$A$2:$A$7,0),MATCH(D67,'calcule lg bande'!$B$1:$E$1,0)))</f>
        <v xml:space="preserve"> </v>
      </c>
      <c r="H67" s="73" t="str">
        <f t="shared" si="2"/>
        <v xml:space="preserve"> </v>
      </c>
      <c r="I67" s="73" t="str">
        <f t="shared" si="3"/>
        <v xml:space="preserve"> </v>
      </c>
      <c r="J67" s="67"/>
      <c r="K67" s="74" t="str">
        <f t="shared" si="4"/>
        <v xml:space="preserve"> </v>
      </c>
      <c r="L67" s="75" t="s">
        <v>15</v>
      </c>
      <c r="M67" s="75"/>
      <c r="N67" s="75" t="s">
        <v>15</v>
      </c>
      <c r="O67" s="75" t="s">
        <v>15</v>
      </c>
      <c r="Q67" s="140"/>
      <c r="R67" s="141"/>
      <c r="S67" s="142"/>
      <c r="T67" s="142"/>
      <c r="U67" s="142"/>
      <c r="V67" s="142"/>
      <c r="W67" s="142"/>
      <c r="X67" s="142"/>
    </row>
    <row r="68" spans="1:24" ht="16.8" x14ac:dyDescent="0.35">
      <c r="A68" s="65">
        <f>GENERAL!B81</f>
        <v>0</v>
      </c>
      <c r="B68" s="67">
        <f>GENERAL!F81</f>
        <v>0</v>
      </c>
      <c r="C68" s="70" t="s">
        <v>15</v>
      </c>
      <c r="D68" s="71" t="s">
        <v>15</v>
      </c>
      <c r="E68" s="72" t="str">
        <f>GENERAL!N81</f>
        <v/>
      </c>
      <c r="F68" s="73" t="str">
        <f t="shared" si="1"/>
        <v xml:space="preserve"> </v>
      </c>
      <c r="G68" s="73" t="str">
        <f>IF((B68=0)," ",INDEX('calcule lg bande'!$B$2:$E$7,MATCH(C68,'calcule lg bande'!$A$2:$A$7,0),MATCH(D68,'calcule lg bande'!$B$1:$E$1,0)))</f>
        <v xml:space="preserve"> </v>
      </c>
      <c r="H68" s="73" t="str">
        <f t="shared" si="2"/>
        <v xml:space="preserve"> </v>
      </c>
      <c r="I68" s="73" t="str">
        <f t="shared" si="3"/>
        <v xml:space="preserve"> </v>
      </c>
      <c r="J68" s="67"/>
      <c r="K68" s="74" t="str">
        <f t="shared" si="4"/>
        <v xml:space="preserve"> </v>
      </c>
      <c r="L68" s="75" t="s">
        <v>15</v>
      </c>
      <c r="M68" s="75"/>
      <c r="N68" s="75" t="s">
        <v>15</v>
      </c>
      <c r="O68" s="75" t="s">
        <v>15</v>
      </c>
      <c r="Q68" s="140"/>
      <c r="R68" s="141"/>
      <c r="S68" s="142"/>
      <c r="T68" s="142"/>
      <c r="U68" s="142"/>
      <c r="V68" s="142"/>
      <c r="W68" s="142"/>
      <c r="X68" s="142"/>
    </row>
    <row r="69" spans="1:24" ht="16.8" x14ac:dyDescent="0.35">
      <c r="A69" s="65">
        <f>GENERAL!B82</f>
        <v>0</v>
      </c>
      <c r="B69" s="67">
        <f>GENERAL!F82</f>
        <v>0</v>
      </c>
      <c r="C69" s="70" t="s">
        <v>15</v>
      </c>
      <c r="D69" s="71" t="s">
        <v>15</v>
      </c>
      <c r="E69" s="72" t="str">
        <f>GENERAL!N82</f>
        <v/>
      </c>
      <c r="F69" s="73" t="str">
        <f t="shared" si="1"/>
        <v xml:space="preserve"> </v>
      </c>
      <c r="G69" s="73" t="str">
        <f>IF((B69=0)," ",INDEX('calcule lg bande'!$B$2:$E$7,MATCH(C69,'calcule lg bande'!$A$2:$A$7,0),MATCH(D69,'calcule lg bande'!$B$1:$E$1,0)))</f>
        <v xml:space="preserve"> </v>
      </c>
      <c r="H69" s="73" t="str">
        <f t="shared" si="2"/>
        <v xml:space="preserve"> </v>
      </c>
      <c r="I69" s="73" t="str">
        <f t="shared" si="3"/>
        <v xml:space="preserve"> </v>
      </c>
      <c r="J69" s="67"/>
      <c r="K69" s="74" t="str">
        <f t="shared" si="4"/>
        <v xml:space="preserve"> </v>
      </c>
      <c r="L69" s="75" t="s">
        <v>15</v>
      </c>
      <c r="M69" s="75"/>
      <c r="N69" s="75" t="s">
        <v>15</v>
      </c>
      <c r="O69" s="75" t="s">
        <v>15</v>
      </c>
      <c r="Q69" s="140"/>
      <c r="R69" s="141"/>
      <c r="S69" s="142"/>
      <c r="T69" s="142"/>
      <c r="U69" s="142"/>
      <c r="V69" s="142"/>
      <c r="W69" s="142"/>
      <c r="X69" s="142"/>
    </row>
    <row r="70" spans="1:24" ht="16.8" x14ac:dyDescent="0.35">
      <c r="A70" s="65">
        <f>GENERAL!B83</f>
        <v>0</v>
      </c>
      <c r="B70" s="67">
        <f>GENERAL!F83</f>
        <v>0</v>
      </c>
      <c r="C70" s="70" t="s">
        <v>15</v>
      </c>
      <c r="D70" s="71" t="s">
        <v>15</v>
      </c>
      <c r="E70" s="72" t="str">
        <f>GENERAL!N83</f>
        <v/>
      </c>
      <c r="F70" s="73" t="str">
        <f t="shared" si="1"/>
        <v xml:space="preserve"> </v>
      </c>
      <c r="G70" s="73" t="str">
        <f>IF((B70=0)," ",INDEX('calcule lg bande'!$B$2:$E$7,MATCH(C70,'calcule lg bande'!$A$2:$A$7,0),MATCH(D70,'calcule lg bande'!$B$1:$E$1,0)))</f>
        <v xml:space="preserve"> </v>
      </c>
      <c r="H70" s="73" t="str">
        <f t="shared" si="2"/>
        <v xml:space="preserve"> </v>
      </c>
      <c r="I70" s="73" t="str">
        <f t="shared" si="3"/>
        <v xml:space="preserve"> </v>
      </c>
      <c r="J70" s="67"/>
      <c r="K70" s="74" t="str">
        <f t="shared" si="4"/>
        <v xml:space="preserve"> </v>
      </c>
      <c r="L70" s="75" t="s">
        <v>15</v>
      </c>
      <c r="M70" s="75"/>
      <c r="N70" s="75" t="s">
        <v>15</v>
      </c>
      <c r="O70" s="75" t="s">
        <v>15</v>
      </c>
      <c r="Q70" s="140"/>
      <c r="R70" s="141"/>
      <c r="S70" s="142"/>
      <c r="T70" s="142"/>
      <c r="U70" s="142"/>
      <c r="V70" s="142"/>
      <c r="W70" s="142"/>
      <c r="X70" s="142"/>
    </row>
    <row r="71" spans="1:24" ht="16.8" x14ac:dyDescent="0.35">
      <c r="A71" s="65">
        <f>GENERAL!B84</f>
        <v>0</v>
      </c>
      <c r="B71" s="67">
        <f>GENERAL!F84</f>
        <v>0</v>
      </c>
      <c r="C71" s="70" t="s">
        <v>15</v>
      </c>
      <c r="D71" s="71" t="s">
        <v>15</v>
      </c>
      <c r="E71" s="72" t="str">
        <f>GENERAL!N84</f>
        <v/>
      </c>
      <c r="F71" s="73" t="str">
        <f t="shared" si="1"/>
        <v xml:space="preserve"> </v>
      </c>
      <c r="G71" s="73" t="str">
        <f>IF((B71=0)," ",INDEX('calcule lg bande'!$B$2:$E$7,MATCH(C71,'calcule lg bande'!$A$2:$A$7,0),MATCH(D71,'calcule lg bande'!$B$1:$E$1,0)))</f>
        <v xml:space="preserve"> </v>
      </c>
      <c r="H71" s="73" t="str">
        <f t="shared" si="2"/>
        <v xml:space="preserve"> </v>
      </c>
      <c r="I71" s="73" t="str">
        <f t="shared" si="3"/>
        <v xml:space="preserve"> </v>
      </c>
      <c r="J71" s="67"/>
      <c r="K71" s="74" t="str">
        <f t="shared" si="4"/>
        <v xml:space="preserve"> </v>
      </c>
      <c r="L71" s="75" t="s">
        <v>15</v>
      </c>
      <c r="M71" s="75"/>
      <c r="N71" s="75" t="s">
        <v>15</v>
      </c>
      <c r="O71" s="75" t="s">
        <v>15</v>
      </c>
      <c r="Q71" s="140"/>
      <c r="R71" s="141"/>
      <c r="S71" s="142"/>
      <c r="T71" s="142"/>
      <c r="U71" s="142"/>
      <c r="V71" s="142"/>
      <c r="W71" s="142"/>
      <c r="X71" s="142"/>
    </row>
    <row r="72" spans="1:24" ht="16.8" x14ac:dyDescent="0.35">
      <c r="A72" s="65">
        <f>GENERAL!B85</f>
        <v>0</v>
      </c>
      <c r="B72" s="67">
        <f>GENERAL!F85</f>
        <v>0</v>
      </c>
      <c r="C72" s="70" t="s">
        <v>15</v>
      </c>
      <c r="D72" s="71" t="s">
        <v>15</v>
      </c>
      <c r="E72" s="72" t="str">
        <f>GENERAL!N85</f>
        <v/>
      </c>
      <c r="F72" s="73" t="str">
        <f t="shared" si="1"/>
        <v xml:space="preserve"> </v>
      </c>
      <c r="G72" s="73" t="str">
        <f>IF((B72=0)," ",INDEX('calcule lg bande'!$B$2:$E$7,MATCH(C72,'calcule lg bande'!$A$2:$A$7,0),MATCH(D72,'calcule lg bande'!$B$1:$E$1,0)))</f>
        <v xml:space="preserve"> </v>
      </c>
      <c r="H72" s="73" t="str">
        <f t="shared" si="2"/>
        <v xml:space="preserve"> </v>
      </c>
      <c r="I72" s="73" t="str">
        <f t="shared" si="3"/>
        <v xml:space="preserve"> </v>
      </c>
      <c r="J72" s="67"/>
      <c r="K72" s="74" t="str">
        <f t="shared" si="4"/>
        <v xml:space="preserve"> </v>
      </c>
      <c r="L72" s="75" t="s">
        <v>15</v>
      </c>
      <c r="M72" s="75"/>
      <c r="N72" s="75" t="s">
        <v>15</v>
      </c>
      <c r="O72" s="75" t="s">
        <v>15</v>
      </c>
      <c r="Q72" s="140"/>
      <c r="R72" s="141"/>
      <c r="S72" s="142"/>
      <c r="T72" s="142"/>
      <c r="U72" s="142"/>
      <c r="V72" s="142"/>
      <c r="W72" s="142"/>
      <c r="X72" s="142"/>
    </row>
    <row r="73" spans="1:24" ht="16.8" x14ac:dyDescent="0.35">
      <c r="A73" s="65">
        <f>GENERAL!B86</f>
        <v>0</v>
      </c>
      <c r="B73" s="67">
        <f>GENERAL!F86</f>
        <v>0</v>
      </c>
      <c r="C73" s="70" t="s">
        <v>15</v>
      </c>
      <c r="D73" s="71" t="s">
        <v>15</v>
      </c>
      <c r="E73" s="72" t="str">
        <f>GENERAL!N86</f>
        <v/>
      </c>
      <c r="F73" s="73" t="str">
        <f t="shared" si="1"/>
        <v xml:space="preserve"> </v>
      </c>
      <c r="G73" s="73" t="str">
        <f>IF((B73=0)," ",INDEX('calcule lg bande'!$B$2:$E$7,MATCH(C73,'calcule lg bande'!$A$2:$A$7,0),MATCH(D73,'calcule lg bande'!$B$1:$E$1,0)))</f>
        <v xml:space="preserve"> </v>
      </c>
      <c r="H73" s="73" t="str">
        <f t="shared" si="2"/>
        <v xml:space="preserve"> </v>
      </c>
      <c r="I73" s="73" t="str">
        <f t="shared" si="3"/>
        <v xml:space="preserve"> </v>
      </c>
      <c r="J73" s="67"/>
      <c r="K73" s="74" t="str">
        <f t="shared" si="4"/>
        <v xml:space="preserve"> </v>
      </c>
      <c r="L73" s="75" t="s">
        <v>15</v>
      </c>
      <c r="M73" s="75"/>
      <c r="N73" s="75" t="s">
        <v>15</v>
      </c>
      <c r="O73" s="75" t="s">
        <v>15</v>
      </c>
      <c r="Q73" s="140"/>
      <c r="R73" s="141"/>
      <c r="S73" s="142"/>
      <c r="T73" s="142"/>
      <c r="U73" s="142"/>
      <c r="V73" s="142"/>
      <c r="W73" s="142"/>
      <c r="X73" s="142"/>
    </row>
    <row r="74" spans="1:24" ht="16.8" x14ac:dyDescent="0.35">
      <c r="A74" s="65">
        <f>GENERAL!B87</f>
        <v>0</v>
      </c>
      <c r="B74" s="67">
        <f>GENERAL!F87</f>
        <v>0</v>
      </c>
      <c r="C74" s="70" t="s">
        <v>15</v>
      </c>
      <c r="D74" s="71" t="s">
        <v>15</v>
      </c>
      <c r="E74" s="72" t="str">
        <f>GENERAL!N87</f>
        <v/>
      </c>
      <c r="F74" s="73" t="str">
        <f t="shared" si="1"/>
        <v xml:space="preserve"> </v>
      </c>
      <c r="G74" s="73" t="str">
        <f>IF((B74=0)," ",INDEX('calcule lg bande'!$B$2:$E$7,MATCH(C74,'calcule lg bande'!$A$2:$A$7,0),MATCH(D74,'calcule lg bande'!$B$1:$E$1,0)))</f>
        <v xml:space="preserve"> </v>
      </c>
      <c r="H74" s="73" t="str">
        <f t="shared" si="2"/>
        <v xml:space="preserve"> </v>
      </c>
      <c r="I74" s="73" t="str">
        <f t="shared" si="3"/>
        <v xml:space="preserve"> </v>
      </c>
      <c r="J74" s="67"/>
      <c r="K74" s="74" t="str">
        <f t="shared" si="4"/>
        <v xml:space="preserve"> </v>
      </c>
      <c r="L74" s="75" t="s">
        <v>15</v>
      </c>
      <c r="M74" s="75"/>
      <c r="N74" s="75" t="s">
        <v>15</v>
      </c>
      <c r="O74" s="75" t="s">
        <v>15</v>
      </c>
      <c r="Q74" s="140"/>
      <c r="R74" s="141"/>
      <c r="S74" s="142"/>
      <c r="T74" s="142"/>
      <c r="U74" s="142"/>
      <c r="V74" s="142"/>
      <c r="W74" s="142"/>
      <c r="X74" s="142"/>
    </row>
    <row r="75" spans="1:24" ht="16.8" x14ac:dyDescent="0.35">
      <c r="A75" s="65">
        <f>GENERAL!B88</f>
        <v>0</v>
      </c>
      <c r="B75" s="67">
        <f>GENERAL!F88</f>
        <v>0</v>
      </c>
      <c r="C75" s="70" t="s">
        <v>15</v>
      </c>
      <c r="D75" s="71" t="s">
        <v>15</v>
      </c>
      <c r="E75" s="72" t="str">
        <f>GENERAL!N88</f>
        <v/>
      </c>
      <c r="F75" s="73" t="str">
        <f t="shared" si="1"/>
        <v xml:space="preserve"> </v>
      </c>
      <c r="G75" s="73" t="str">
        <f>IF((B75=0)," ",INDEX('calcule lg bande'!$B$2:$E$7,MATCH(C75,'calcule lg bande'!$A$2:$A$7,0),MATCH(D75,'calcule lg bande'!$B$1:$E$1,0)))</f>
        <v xml:space="preserve"> </v>
      </c>
      <c r="H75" s="73" t="str">
        <f t="shared" si="2"/>
        <v xml:space="preserve"> </v>
      </c>
      <c r="I75" s="73" t="str">
        <f t="shared" si="3"/>
        <v xml:space="preserve"> </v>
      </c>
      <c r="J75" s="67"/>
      <c r="K75" s="74" t="str">
        <f t="shared" si="4"/>
        <v xml:space="preserve"> </v>
      </c>
      <c r="L75" s="75" t="s">
        <v>15</v>
      </c>
      <c r="M75" s="75"/>
      <c r="N75" s="75" t="s">
        <v>15</v>
      </c>
      <c r="O75" s="75" t="s">
        <v>15</v>
      </c>
      <c r="Q75" s="140"/>
      <c r="R75" s="141"/>
      <c r="S75" s="142"/>
      <c r="T75" s="142"/>
      <c r="U75" s="142"/>
      <c r="V75" s="142"/>
      <c r="W75" s="142"/>
      <c r="X75" s="142"/>
    </row>
    <row r="76" spans="1:24" ht="16.8" x14ac:dyDescent="0.35">
      <c r="A76" s="65">
        <f>GENERAL!B89</f>
        <v>0</v>
      </c>
      <c r="B76" s="67">
        <f>GENERAL!F89</f>
        <v>0</v>
      </c>
      <c r="C76" s="70" t="s">
        <v>15</v>
      </c>
      <c r="D76" s="71" t="s">
        <v>15</v>
      </c>
      <c r="E76" s="72" t="str">
        <f>GENERAL!N89</f>
        <v/>
      </c>
      <c r="F76" s="73" t="str">
        <f t="shared" si="1"/>
        <v xml:space="preserve"> </v>
      </c>
      <c r="G76" s="73" t="str">
        <f>IF((B76=0)," ",INDEX('calcule lg bande'!$B$2:$E$7,MATCH(C76,'calcule lg bande'!$A$2:$A$7,0),MATCH(D76,'calcule lg bande'!$B$1:$E$1,0)))</f>
        <v xml:space="preserve"> </v>
      </c>
      <c r="H76" s="73" t="str">
        <f t="shared" si="2"/>
        <v xml:space="preserve"> </v>
      </c>
      <c r="I76" s="73" t="str">
        <f t="shared" si="3"/>
        <v xml:space="preserve"> </v>
      </c>
      <c r="J76" s="67"/>
      <c r="K76" s="74" t="str">
        <f t="shared" si="4"/>
        <v xml:space="preserve"> </v>
      </c>
      <c r="L76" s="75" t="s">
        <v>15</v>
      </c>
      <c r="M76" s="75"/>
      <c r="N76" s="75" t="s">
        <v>15</v>
      </c>
      <c r="O76" s="75" t="s">
        <v>15</v>
      </c>
      <c r="Q76" s="140"/>
      <c r="R76" s="141"/>
      <c r="S76" s="142"/>
      <c r="T76" s="142"/>
      <c r="U76" s="142"/>
      <c r="V76" s="142"/>
      <c r="W76" s="142"/>
      <c r="X76" s="142"/>
    </row>
    <row r="77" spans="1:24" ht="16.8" x14ac:dyDescent="0.35">
      <c r="A77" s="65">
        <f>GENERAL!B90</f>
        <v>0</v>
      </c>
      <c r="B77" s="67">
        <f>GENERAL!F90</f>
        <v>0</v>
      </c>
      <c r="C77" s="70" t="s">
        <v>15</v>
      </c>
      <c r="D77" s="71" t="s">
        <v>15</v>
      </c>
      <c r="E77" s="72" t="str">
        <f>GENERAL!N90</f>
        <v/>
      </c>
      <c r="F77" s="73" t="str">
        <f t="shared" si="1"/>
        <v xml:space="preserve"> </v>
      </c>
      <c r="G77" s="73" t="str">
        <f>IF((B77=0)," ",INDEX('calcule lg bande'!$B$2:$E$7,MATCH(C77,'calcule lg bande'!$A$2:$A$7,0),MATCH(D77,'calcule lg bande'!$B$1:$E$1,0)))</f>
        <v xml:space="preserve"> </v>
      </c>
      <c r="H77" s="73" t="str">
        <f t="shared" si="2"/>
        <v xml:space="preserve"> </v>
      </c>
      <c r="I77" s="73" t="str">
        <f t="shared" si="3"/>
        <v xml:space="preserve"> </v>
      </c>
      <c r="J77" s="67"/>
      <c r="K77" s="74" t="str">
        <f t="shared" si="4"/>
        <v xml:space="preserve"> </v>
      </c>
      <c r="L77" s="75" t="s">
        <v>15</v>
      </c>
      <c r="M77" s="75"/>
      <c r="N77" s="75" t="s">
        <v>15</v>
      </c>
      <c r="O77" s="75" t="s">
        <v>15</v>
      </c>
      <c r="Q77" s="140"/>
      <c r="R77" s="141"/>
      <c r="S77" s="142"/>
      <c r="T77" s="142"/>
      <c r="U77" s="142"/>
      <c r="V77" s="142"/>
      <c r="W77" s="142"/>
      <c r="X77" s="142"/>
    </row>
    <row r="78" spans="1:24" ht="16.8" x14ac:dyDescent="0.35">
      <c r="A78" s="65">
        <f>GENERAL!B91</f>
        <v>0</v>
      </c>
      <c r="B78" s="67">
        <f>GENERAL!F91</f>
        <v>0</v>
      </c>
      <c r="C78" s="70" t="s">
        <v>15</v>
      </c>
      <c r="D78" s="71" t="s">
        <v>15</v>
      </c>
      <c r="E78" s="72" t="str">
        <f>GENERAL!N91</f>
        <v/>
      </c>
      <c r="F78" s="73" t="str">
        <f t="shared" si="1"/>
        <v xml:space="preserve"> </v>
      </c>
      <c r="G78" s="73" t="str">
        <f>IF((B78=0)," ",INDEX('calcule lg bande'!$B$2:$E$7,MATCH(C78,'calcule lg bande'!$A$2:$A$7,0),MATCH(D78,'calcule lg bande'!$B$1:$E$1,0)))</f>
        <v xml:space="preserve"> </v>
      </c>
      <c r="H78" s="73" t="str">
        <f t="shared" si="2"/>
        <v xml:space="preserve"> </v>
      </c>
      <c r="I78" s="73" t="str">
        <f t="shared" si="3"/>
        <v xml:space="preserve"> </v>
      </c>
      <c r="J78" s="67"/>
      <c r="K78" s="74" t="str">
        <f t="shared" si="4"/>
        <v xml:space="preserve"> </v>
      </c>
      <c r="L78" s="75" t="s">
        <v>15</v>
      </c>
      <c r="M78" s="75"/>
      <c r="N78" s="75" t="s">
        <v>15</v>
      </c>
      <c r="O78" s="75" t="s">
        <v>15</v>
      </c>
      <c r="Q78" s="140"/>
      <c r="R78" s="141"/>
      <c r="S78" s="142"/>
      <c r="T78" s="142"/>
      <c r="U78" s="142"/>
      <c r="V78" s="142"/>
      <c r="W78" s="142"/>
      <c r="X78" s="142"/>
    </row>
    <row r="79" spans="1:24" ht="16.8" x14ac:dyDescent="0.35">
      <c r="A79" s="65">
        <f>GENERAL!B92</f>
        <v>0</v>
      </c>
      <c r="B79" s="67">
        <f>GENERAL!F92</f>
        <v>0</v>
      </c>
      <c r="C79" s="70" t="s">
        <v>15</v>
      </c>
      <c r="D79" s="71" t="s">
        <v>15</v>
      </c>
      <c r="E79" s="72" t="str">
        <f>GENERAL!N92</f>
        <v/>
      </c>
      <c r="F79" s="73" t="str">
        <f t="shared" si="1"/>
        <v xml:space="preserve"> </v>
      </c>
      <c r="G79" s="73" t="str">
        <f>IF((B79=0)," ",INDEX('calcule lg bande'!$B$2:$E$7,MATCH(C79,'calcule lg bande'!$A$2:$A$7,0),MATCH(D79,'calcule lg bande'!$B$1:$E$1,0)))</f>
        <v xml:space="preserve"> </v>
      </c>
      <c r="H79" s="73" t="str">
        <f t="shared" si="2"/>
        <v xml:space="preserve"> </v>
      </c>
      <c r="I79" s="73" t="str">
        <f t="shared" si="3"/>
        <v xml:space="preserve"> </v>
      </c>
      <c r="J79" s="67"/>
      <c r="K79" s="74" t="str">
        <f t="shared" si="4"/>
        <v xml:space="preserve"> </v>
      </c>
      <c r="L79" s="75" t="s">
        <v>15</v>
      </c>
      <c r="M79" s="75"/>
      <c r="N79" s="75" t="s">
        <v>15</v>
      </c>
      <c r="O79" s="75" t="s">
        <v>15</v>
      </c>
      <c r="Q79" s="140"/>
      <c r="R79" s="141"/>
      <c r="S79" s="142"/>
      <c r="T79" s="142"/>
      <c r="U79" s="142"/>
      <c r="V79" s="142"/>
      <c r="W79" s="142"/>
      <c r="X79" s="142"/>
    </row>
    <row r="80" spans="1:24" ht="16.8" x14ac:dyDescent="0.35">
      <c r="A80" s="65">
        <f>GENERAL!B93</f>
        <v>0</v>
      </c>
      <c r="B80" s="67">
        <f>GENERAL!F93</f>
        <v>0</v>
      </c>
      <c r="C80" s="70" t="s">
        <v>15</v>
      </c>
      <c r="D80" s="71" t="s">
        <v>15</v>
      </c>
      <c r="E80" s="72" t="str">
        <f>GENERAL!N93</f>
        <v/>
      </c>
      <c r="F80" s="73" t="str">
        <f t="shared" si="1"/>
        <v xml:space="preserve"> </v>
      </c>
      <c r="G80" s="73" t="str">
        <f>IF((B80=0)," ",INDEX('calcule lg bande'!$B$2:$E$7,MATCH(C80,'calcule lg bande'!$A$2:$A$7,0),MATCH(D80,'calcule lg bande'!$B$1:$E$1,0)))</f>
        <v xml:space="preserve"> </v>
      </c>
      <c r="H80" s="73" t="str">
        <f t="shared" si="2"/>
        <v xml:space="preserve"> </v>
      </c>
      <c r="I80" s="73" t="str">
        <f t="shared" si="3"/>
        <v xml:space="preserve"> </v>
      </c>
      <c r="J80" s="67"/>
      <c r="K80" s="74" t="str">
        <f t="shared" si="4"/>
        <v xml:space="preserve"> </v>
      </c>
      <c r="L80" s="75" t="s">
        <v>15</v>
      </c>
      <c r="M80" s="75"/>
      <c r="N80" s="75" t="s">
        <v>15</v>
      </c>
      <c r="O80" s="75" t="s">
        <v>15</v>
      </c>
      <c r="Q80" s="140"/>
      <c r="R80" s="141"/>
      <c r="S80" s="142"/>
      <c r="T80" s="142"/>
      <c r="U80" s="142"/>
      <c r="V80" s="142"/>
      <c r="W80" s="142"/>
      <c r="X80" s="142"/>
    </row>
    <row r="81" spans="1:24" ht="16.8" x14ac:dyDescent="0.35">
      <c r="A81" s="65">
        <f>GENERAL!B94</f>
        <v>0</v>
      </c>
      <c r="B81" s="67">
        <f>GENERAL!F94</f>
        <v>0</v>
      </c>
      <c r="C81" s="70" t="s">
        <v>15</v>
      </c>
      <c r="D81" s="71" t="s">
        <v>15</v>
      </c>
      <c r="E81" s="72" t="str">
        <f>GENERAL!N94</f>
        <v/>
      </c>
      <c r="F81" s="73" t="str">
        <f t="shared" si="1"/>
        <v xml:space="preserve"> </v>
      </c>
      <c r="G81" s="73" t="str">
        <f>IF((B81=0)," ",INDEX('calcule lg bande'!$B$2:$E$7,MATCH(C81,'calcule lg bande'!$A$2:$A$7,0),MATCH(D81,'calcule lg bande'!$B$1:$E$1,0)))</f>
        <v xml:space="preserve"> </v>
      </c>
      <c r="H81" s="73" t="str">
        <f t="shared" si="2"/>
        <v xml:space="preserve"> </v>
      </c>
      <c r="I81" s="73" t="str">
        <f t="shared" si="3"/>
        <v xml:space="preserve"> </v>
      </c>
      <c r="J81" s="67"/>
      <c r="K81" s="74" t="str">
        <f t="shared" si="4"/>
        <v xml:space="preserve"> </v>
      </c>
      <c r="L81" s="75" t="s">
        <v>15</v>
      </c>
      <c r="M81" s="75"/>
      <c r="N81" s="75" t="s">
        <v>15</v>
      </c>
      <c r="O81" s="75" t="s">
        <v>15</v>
      </c>
      <c r="Q81" s="140"/>
      <c r="R81" s="141"/>
      <c r="S81" s="142"/>
      <c r="T81" s="142"/>
      <c r="U81" s="142"/>
      <c r="V81" s="142"/>
      <c r="W81" s="142"/>
      <c r="X81" s="142"/>
    </row>
    <row r="82" spans="1:24" ht="16.8" x14ac:dyDescent="0.35">
      <c r="A82" s="65">
        <f>GENERAL!B95</f>
        <v>0</v>
      </c>
      <c r="B82" s="67">
        <f>GENERAL!F95</f>
        <v>0</v>
      </c>
      <c r="C82" s="70" t="s">
        <v>15</v>
      </c>
      <c r="D82" s="71" t="s">
        <v>15</v>
      </c>
      <c r="E82" s="72" t="str">
        <f>GENERAL!N95</f>
        <v/>
      </c>
      <c r="F82" s="73" t="str">
        <f t="shared" si="1"/>
        <v xml:space="preserve"> </v>
      </c>
      <c r="G82" s="73" t="str">
        <f>IF((B82=0)," ",INDEX('calcule lg bande'!$B$2:$E$7,MATCH(C82,'calcule lg bande'!$A$2:$A$7,0),MATCH(D82,'calcule lg bande'!$B$1:$E$1,0)))</f>
        <v xml:space="preserve"> </v>
      </c>
      <c r="H82" s="73" t="str">
        <f t="shared" si="2"/>
        <v xml:space="preserve"> </v>
      </c>
      <c r="I82" s="73" t="str">
        <f t="shared" si="3"/>
        <v xml:space="preserve"> </v>
      </c>
      <c r="J82" s="67"/>
      <c r="K82" s="74" t="str">
        <f t="shared" si="4"/>
        <v xml:space="preserve"> </v>
      </c>
      <c r="L82" s="75" t="s">
        <v>15</v>
      </c>
      <c r="M82" s="75"/>
      <c r="N82" s="75" t="s">
        <v>15</v>
      </c>
      <c r="O82" s="75" t="s">
        <v>15</v>
      </c>
      <c r="Q82" s="140"/>
      <c r="R82" s="141"/>
      <c r="S82" s="142"/>
      <c r="T82" s="142"/>
      <c r="U82" s="142"/>
      <c r="V82" s="142"/>
      <c r="W82" s="142"/>
      <c r="X82" s="142"/>
    </row>
    <row r="83" spans="1:24" ht="16.8" x14ac:dyDescent="0.35">
      <c r="A83" s="65">
        <f>GENERAL!B96</f>
        <v>0</v>
      </c>
      <c r="B83" s="67">
        <f>GENERAL!F96</f>
        <v>0</v>
      </c>
      <c r="C83" s="70" t="s">
        <v>15</v>
      </c>
      <c r="D83" s="71" t="s">
        <v>15</v>
      </c>
      <c r="E83" s="72" t="str">
        <f>GENERAL!N96</f>
        <v/>
      </c>
      <c r="F83" s="73" t="str">
        <f t="shared" si="1"/>
        <v xml:space="preserve"> </v>
      </c>
      <c r="G83" s="73" t="str">
        <f>IF((B83=0)," ",INDEX('calcule lg bande'!$B$2:$E$7,MATCH(C83,'calcule lg bande'!$A$2:$A$7,0),MATCH(D83,'calcule lg bande'!$B$1:$E$1,0)))</f>
        <v xml:space="preserve"> </v>
      </c>
      <c r="H83" s="73" t="str">
        <f t="shared" si="2"/>
        <v xml:space="preserve"> </v>
      </c>
      <c r="I83" s="73" t="str">
        <f t="shared" si="3"/>
        <v xml:space="preserve"> </v>
      </c>
      <c r="J83" s="67"/>
      <c r="K83" s="74" t="str">
        <f t="shared" si="4"/>
        <v xml:space="preserve"> </v>
      </c>
      <c r="L83" s="75" t="s">
        <v>15</v>
      </c>
      <c r="M83" s="75"/>
      <c r="N83" s="75" t="s">
        <v>15</v>
      </c>
      <c r="O83" s="75" t="s">
        <v>15</v>
      </c>
      <c r="Q83" s="140"/>
      <c r="R83" s="141"/>
      <c r="S83" s="142"/>
      <c r="T83" s="142"/>
      <c r="U83" s="142"/>
      <c r="V83" s="142"/>
      <c r="W83" s="142"/>
      <c r="X83" s="142"/>
    </row>
    <row r="84" spans="1:24" ht="16.8" x14ac:dyDescent="0.35">
      <c r="A84" s="65">
        <f>GENERAL!B97</f>
        <v>0</v>
      </c>
      <c r="B84" s="67">
        <f>GENERAL!F97</f>
        <v>0</v>
      </c>
      <c r="C84" s="70" t="s">
        <v>15</v>
      </c>
      <c r="D84" s="71" t="s">
        <v>15</v>
      </c>
      <c r="E84" s="72" t="str">
        <f>GENERAL!N97</f>
        <v/>
      </c>
      <c r="F84" s="73" t="str">
        <f t="shared" si="1"/>
        <v xml:space="preserve"> </v>
      </c>
      <c r="G84" s="73" t="str">
        <f>IF((B84=0)," ",INDEX('calcule lg bande'!$B$2:$E$7,MATCH(C84,'calcule lg bande'!$A$2:$A$7,0),MATCH(D84,'calcule lg bande'!$B$1:$E$1,0)))</f>
        <v xml:space="preserve"> </v>
      </c>
      <c r="H84" s="73" t="str">
        <f t="shared" si="2"/>
        <v xml:space="preserve"> </v>
      </c>
      <c r="I84" s="73" t="str">
        <f t="shared" si="3"/>
        <v xml:space="preserve"> </v>
      </c>
      <c r="J84" s="67"/>
      <c r="K84" s="74" t="str">
        <f t="shared" si="4"/>
        <v xml:space="preserve"> </v>
      </c>
      <c r="L84" s="75" t="s">
        <v>15</v>
      </c>
      <c r="M84" s="75"/>
      <c r="N84" s="75" t="s">
        <v>15</v>
      </c>
      <c r="O84" s="75" t="s">
        <v>15</v>
      </c>
      <c r="Q84" s="140"/>
      <c r="R84" s="141"/>
      <c r="S84" s="142"/>
      <c r="T84" s="142"/>
      <c r="U84" s="142"/>
      <c r="V84" s="142"/>
      <c r="W84" s="142"/>
      <c r="X84" s="142"/>
    </row>
    <row r="85" spans="1:24" ht="16.8" x14ac:dyDescent="0.35">
      <c r="A85" s="65">
        <f>GENERAL!B98</f>
        <v>0</v>
      </c>
      <c r="B85" s="67">
        <f>GENERAL!F98</f>
        <v>0</v>
      </c>
      <c r="C85" s="70" t="s">
        <v>15</v>
      </c>
      <c r="D85" s="71" t="s">
        <v>15</v>
      </c>
      <c r="E85" s="72" t="str">
        <f>GENERAL!N98</f>
        <v/>
      </c>
      <c r="F85" s="73" t="str">
        <f t="shared" si="1"/>
        <v xml:space="preserve"> </v>
      </c>
      <c r="G85" s="73" t="str">
        <f>IF((B85=0)," ",INDEX('calcule lg bande'!$B$2:$E$7,MATCH(C85,'calcule lg bande'!$A$2:$A$7,0),MATCH(D85,'calcule lg bande'!$B$1:$E$1,0)))</f>
        <v xml:space="preserve"> </v>
      </c>
      <c r="H85" s="73" t="str">
        <f t="shared" si="2"/>
        <v xml:space="preserve"> </v>
      </c>
      <c r="I85" s="73" t="str">
        <f t="shared" si="3"/>
        <v xml:space="preserve"> </v>
      </c>
      <c r="J85" s="67"/>
      <c r="K85" s="74" t="str">
        <f t="shared" si="4"/>
        <v xml:space="preserve"> </v>
      </c>
      <c r="L85" s="75" t="s">
        <v>15</v>
      </c>
      <c r="M85" s="75"/>
      <c r="N85" s="75" t="s">
        <v>15</v>
      </c>
      <c r="O85" s="75" t="s">
        <v>15</v>
      </c>
      <c r="Q85" s="140"/>
      <c r="R85" s="141"/>
      <c r="S85" s="142"/>
      <c r="T85" s="142"/>
      <c r="U85" s="142"/>
      <c r="V85" s="142"/>
      <c r="W85" s="142"/>
      <c r="X85" s="142"/>
    </row>
    <row r="86" spans="1:24" ht="16.8" x14ac:dyDescent="0.35">
      <c r="A86" s="65">
        <f>GENERAL!B99</f>
        <v>0</v>
      </c>
      <c r="B86" s="67">
        <f>GENERAL!F99</f>
        <v>0</v>
      </c>
      <c r="C86" s="70" t="s">
        <v>15</v>
      </c>
      <c r="D86" s="71" t="s">
        <v>15</v>
      </c>
      <c r="E86" s="72" t="str">
        <f>GENERAL!N99</f>
        <v/>
      </c>
      <c r="F86" s="73" t="str">
        <f t="shared" si="1"/>
        <v xml:space="preserve"> </v>
      </c>
      <c r="G86" s="73" t="str">
        <f>IF((B86=0)," ",INDEX('calcule lg bande'!$B$2:$E$7,MATCH(C86,'calcule lg bande'!$A$2:$A$7,0),MATCH(D86,'calcule lg bande'!$B$1:$E$1,0)))</f>
        <v xml:space="preserve"> </v>
      </c>
      <c r="H86" s="73" t="str">
        <f t="shared" si="2"/>
        <v xml:space="preserve"> </v>
      </c>
      <c r="I86" s="73" t="str">
        <f t="shared" si="3"/>
        <v xml:space="preserve"> </v>
      </c>
      <c r="J86" s="67"/>
      <c r="K86" s="74" t="str">
        <f t="shared" si="4"/>
        <v xml:space="preserve"> </v>
      </c>
      <c r="L86" s="75" t="s">
        <v>15</v>
      </c>
      <c r="M86" s="75"/>
      <c r="N86" s="75" t="s">
        <v>15</v>
      </c>
      <c r="O86" s="75" t="s">
        <v>15</v>
      </c>
      <c r="Q86" s="140"/>
      <c r="R86" s="141"/>
      <c r="S86" s="142"/>
      <c r="T86" s="142"/>
      <c r="U86" s="142"/>
      <c r="V86" s="142"/>
      <c r="W86" s="142"/>
      <c r="X86" s="142"/>
    </row>
    <row r="87" spans="1:24" ht="16.8" x14ac:dyDescent="0.35">
      <c r="A87" s="65">
        <f>GENERAL!B100</f>
        <v>0</v>
      </c>
      <c r="B87" s="67">
        <f>GENERAL!F100</f>
        <v>0</v>
      </c>
      <c r="C87" s="70" t="s">
        <v>15</v>
      </c>
      <c r="D87" s="71" t="s">
        <v>15</v>
      </c>
      <c r="E87" s="72" t="str">
        <f>GENERAL!N100</f>
        <v/>
      </c>
      <c r="F87" s="73" t="str">
        <f t="shared" si="1"/>
        <v xml:space="preserve"> </v>
      </c>
      <c r="G87" s="73" t="str">
        <f>IF((B87=0)," ",INDEX('calcule lg bande'!$B$2:$E$7,MATCH(C87,'calcule lg bande'!$A$2:$A$7,0),MATCH(D87,'calcule lg bande'!$B$1:$E$1,0)))</f>
        <v xml:space="preserve"> </v>
      </c>
      <c r="H87" s="73" t="str">
        <f t="shared" si="2"/>
        <v xml:space="preserve"> </v>
      </c>
      <c r="I87" s="73" t="str">
        <f t="shared" si="3"/>
        <v xml:space="preserve"> </v>
      </c>
      <c r="J87" s="67"/>
      <c r="K87" s="74" t="str">
        <f t="shared" si="4"/>
        <v xml:space="preserve"> </v>
      </c>
      <c r="L87" s="75" t="s">
        <v>15</v>
      </c>
      <c r="M87" s="75"/>
      <c r="N87" s="75" t="s">
        <v>15</v>
      </c>
      <c r="O87" s="75" t="s">
        <v>15</v>
      </c>
      <c r="Q87" s="140"/>
      <c r="R87" s="141"/>
      <c r="S87" s="142"/>
      <c r="T87" s="142"/>
      <c r="U87" s="142"/>
      <c r="V87" s="142"/>
      <c r="W87" s="142"/>
      <c r="X87" s="142"/>
    </row>
    <row r="88" spans="1:24" ht="16.8" x14ac:dyDescent="0.35">
      <c r="A88" s="65">
        <f>GENERAL!B101</f>
        <v>0</v>
      </c>
      <c r="B88" s="67">
        <f>GENERAL!F101</f>
        <v>0</v>
      </c>
      <c r="C88" s="70" t="s">
        <v>15</v>
      </c>
      <c r="D88" s="71" t="s">
        <v>15</v>
      </c>
      <c r="E88" s="72" t="str">
        <f>GENERAL!N101</f>
        <v/>
      </c>
      <c r="F88" s="73" t="str">
        <f t="shared" si="1"/>
        <v xml:space="preserve"> </v>
      </c>
      <c r="G88" s="73" t="str">
        <f>IF((B88=0)," ",INDEX('calcule lg bande'!$B$2:$E$7,MATCH(C88,'calcule lg bande'!$A$2:$A$7,0),MATCH(D88,'calcule lg bande'!$B$1:$E$1,0)))</f>
        <v xml:space="preserve"> </v>
      </c>
      <c r="H88" s="73" t="str">
        <f t="shared" si="2"/>
        <v xml:space="preserve"> </v>
      </c>
      <c r="I88" s="73" t="str">
        <f t="shared" si="3"/>
        <v xml:space="preserve"> </v>
      </c>
      <c r="J88" s="67"/>
      <c r="K88" s="74" t="str">
        <f t="shared" si="4"/>
        <v xml:space="preserve"> </v>
      </c>
      <c r="L88" s="75" t="s">
        <v>15</v>
      </c>
      <c r="M88" s="75"/>
      <c r="N88" s="75" t="s">
        <v>15</v>
      </c>
      <c r="O88" s="75" t="s">
        <v>15</v>
      </c>
      <c r="Q88" s="140"/>
      <c r="R88" s="141"/>
      <c r="S88" s="142"/>
      <c r="T88" s="142"/>
      <c r="U88" s="142"/>
      <c r="V88" s="142"/>
      <c r="W88" s="142"/>
      <c r="X88" s="142"/>
    </row>
    <row r="89" spans="1:24" ht="16.8" x14ac:dyDescent="0.35">
      <c r="A89" s="65">
        <f>GENERAL!B102</f>
        <v>0</v>
      </c>
      <c r="B89" s="67">
        <f>GENERAL!F102</f>
        <v>0</v>
      </c>
      <c r="C89" s="70" t="s">
        <v>15</v>
      </c>
      <c r="D89" s="71" t="s">
        <v>15</v>
      </c>
      <c r="E89" s="72" t="str">
        <f>GENERAL!N102</f>
        <v/>
      </c>
      <c r="F89" s="73" t="str">
        <f t="shared" si="1"/>
        <v xml:space="preserve"> </v>
      </c>
      <c r="G89" s="73" t="str">
        <f>IF((B89=0)," ",INDEX('calcule lg bande'!$B$2:$E$7,MATCH(C89,'calcule lg bande'!$A$2:$A$7,0),MATCH(D89,'calcule lg bande'!$B$1:$E$1,0)))</f>
        <v xml:space="preserve"> </v>
      </c>
      <c r="H89" s="73" t="str">
        <f t="shared" si="2"/>
        <v xml:space="preserve"> </v>
      </c>
      <c r="I89" s="73" t="str">
        <f t="shared" si="3"/>
        <v xml:space="preserve"> </v>
      </c>
      <c r="J89" s="67"/>
      <c r="K89" s="74" t="str">
        <f t="shared" si="4"/>
        <v xml:space="preserve"> </v>
      </c>
      <c r="L89" s="75" t="s">
        <v>15</v>
      </c>
      <c r="M89" s="75"/>
      <c r="N89" s="75" t="s">
        <v>15</v>
      </c>
      <c r="O89" s="75" t="s">
        <v>15</v>
      </c>
      <c r="Q89" s="140"/>
      <c r="R89" s="141"/>
      <c r="S89" s="142"/>
      <c r="T89" s="142"/>
      <c r="U89" s="142"/>
      <c r="V89" s="142"/>
      <c r="W89" s="142"/>
      <c r="X89" s="142"/>
    </row>
    <row r="90" spans="1:24" ht="16.8" x14ac:dyDescent="0.35">
      <c r="A90" s="65">
        <f>GENERAL!B103</f>
        <v>0</v>
      </c>
      <c r="B90" s="67">
        <f>GENERAL!F103</f>
        <v>0</v>
      </c>
      <c r="C90" s="70" t="s">
        <v>15</v>
      </c>
      <c r="D90" s="71" t="s">
        <v>15</v>
      </c>
      <c r="E90" s="72" t="str">
        <f>GENERAL!N103</f>
        <v/>
      </c>
      <c r="F90" s="73" t="str">
        <f t="shared" si="1"/>
        <v xml:space="preserve"> </v>
      </c>
      <c r="G90" s="73" t="str">
        <f>IF((B90=0)," ",INDEX('calcule lg bande'!$B$2:$E$7,MATCH(C90,'calcule lg bande'!$A$2:$A$7,0),MATCH(D90,'calcule lg bande'!$B$1:$E$1,0)))</f>
        <v xml:space="preserve"> </v>
      </c>
      <c r="H90" s="73" t="str">
        <f t="shared" si="2"/>
        <v xml:space="preserve"> </v>
      </c>
      <c r="I90" s="73" t="str">
        <f t="shared" si="3"/>
        <v xml:space="preserve"> </v>
      </c>
      <c r="J90" s="67"/>
      <c r="K90" s="74" t="str">
        <f t="shared" si="4"/>
        <v xml:space="preserve"> </v>
      </c>
      <c r="L90" s="75" t="s">
        <v>15</v>
      </c>
      <c r="M90" s="75"/>
      <c r="N90" s="75" t="s">
        <v>15</v>
      </c>
      <c r="O90" s="75" t="s">
        <v>15</v>
      </c>
      <c r="Q90" s="140"/>
      <c r="R90" s="141"/>
      <c r="S90" s="142"/>
      <c r="T90" s="142"/>
      <c r="U90" s="142"/>
      <c r="V90" s="142"/>
      <c r="W90" s="142"/>
      <c r="X90" s="142"/>
    </row>
    <row r="91" spans="1:24" ht="16.8" x14ac:dyDescent="0.35">
      <c r="A91" s="65">
        <f>GENERAL!B104</f>
        <v>0</v>
      </c>
      <c r="B91" s="67">
        <f>GENERAL!F104</f>
        <v>0</v>
      </c>
      <c r="C91" s="70" t="s">
        <v>15</v>
      </c>
      <c r="D91" s="71" t="s">
        <v>15</v>
      </c>
      <c r="E91" s="72" t="str">
        <f>GENERAL!N104</f>
        <v/>
      </c>
      <c r="F91" s="73" t="str">
        <f t="shared" si="1"/>
        <v xml:space="preserve"> </v>
      </c>
      <c r="G91" s="73" t="str">
        <f>IF((B91=0)," ",INDEX('calcule lg bande'!$B$2:$E$7,MATCH(C91,'calcule lg bande'!$A$2:$A$7,0),MATCH(D91,'calcule lg bande'!$B$1:$E$1,0)))</f>
        <v xml:space="preserve"> </v>
      </c>
      <c r="H91" s="73" t="str">
        <f t="shared" si="2"/>
        <v xml:space="preserve"> </v>
      </c>
      <c r="I91" s="73" t="str">
        <f t="shared" si="3"/>
        <v xml:space="preserve"> </v>
      </c>
      <c r="J91" s="67"/>
      <c r="K91" s="74" t="str">
        <f t="shared" ref="K91:K122" si="5">IF((B91=0)," ",E91+I91+250)</f>
        <v xml:space="preserve"> </v>
      </c>
      <c r="L91" s="75" t="s">
        <v>15</v>
      </c>
      <c r="M91" s="75"/>
      <c r="N91" s="75" t="s">
        <v>15</v>
      </c>
      <c r="O91" s="75" t="s">
        <v>15</v>
      </c>
      <c r="Q91" s="140"/>
      <c r="R91" s="141"/>
      <c r="S91" s="142"/>
      <c r="T91" s="142"/>
      <c r="U91" s="142"/>
      <c r="V91" s="142"/>
      <c r="W91" s="142"/>
      <c r="X91" s="142"/>
    </row>
    <row r="92" spans="1:24" ht="16.8" x14ac:dyDescent="0.35">
      <c r="A92" s="65">
        <f>GENERAL!B105</f>
        <v>0</v>
      </c>
      <c r="B92" s="67">
        <f>GENERAL!F105</f>
        <v>0</v>
      </c>
      <c r="C92" s="70" t="s">
        <v>15</v>
      </c>
      <c r="D92" s="71" t="s">
        <v>15</v>
      </c>
      <c r="E92" s="72" t="str">
        <f>GENERAL!N105</f>
        <v/>
      </c>
      <c r="F92" s="73" t="str">
        <f t="shared" ref="F92:F155" si="6">IF((B92=0)," ",B92*0.3)</f>
        <v xml:space="preserve"> </v>
      </c>
      <c r="G92" s="73" t="str">
        <f>IF((B92=0)," ",INDEX('calcule lg bande'!$B$2:$E$7,MATCH(C92,'calcule lg bande'!$A$2:$A$7,0),MATCH(D92,'calcule lg bande'!$B$1:$E$1,0)))</f>
        <v xml:space="preserve"> </v>
      </c>
      <c r="H92" s="73" t="str">
        <f t="shared" ref="H92:H155" si="7">IF((B92=0)," ",G92*(D92-1))</f>
        <v xml:space="preserve"> </v>
      </c>
      <c r="I92" s="73" t="str">
        <f t="shared" ref="I92:I155" si="8">IF((B92=0)," ",F92+H92)</f>
        <v xml:space="preserve"> </v>
      </c>
      <c r="J92" s="67"/>
      <c r="K92" s="74" t="str">
        <f t="shared" si="5"/>
        <v xml:space="preserve"> </v>
      </c>
      <c r="L92" s="75" t="s">
        <v>15</v>
      </c>
      <c r="M92" s="75"/>
      <c r="N92" s="75" t="s">
        <v>15</v>
      </c>
      <c r="O92" s="75" t="s">
        <v>15</v>
      </c>
      <c r="Q92" s="140"/>
      <c r="R92" s="141"/>
      <c r="S92" s="142"/>
      <c r="T92" s="142"/>
      <c r="U92" s="142"/>
      <c r="V92" s="142"/>
      <c r="W92" s="142"/>
      <c r="X92" s="142"/>
    </row>
    <row r="93" spans="1:24" ht="16.8" x14ac:dyDescent="0.35">
      <c r="A93" s="65">
        <f>GENERAL!B106</f>
        <v>0</v>
      </c>
      <c r="B93" s="67">
        <f>GENERAL!F106</f>
        <v>0</v>
      </c>
      <c r="C93" s="70" t="s">
        <v>15</v>
      </c>
      <c r="D93" s="71" t="s">
        <v>15</v>
      </c>
      <c r="E93" s="72" t="str">
        <f>GENERAL!N106</f>
        <v/>
      </c>
      <c r="F93" s="73" t="str">
        <f t="shared" si="6"/>
        <v xml:space="preserve"> </v>
      </c>
      <c r="G93" s="73" t="str">
        <f>IF((B93=0)," ",INDEX('calcule lg bande'!$B$2:$E$7,MATCH(C93,'calcule lg bande'!$A$2:$A$7,0),MATCH(D93,'calcule lg bande'!$B$1:$E$1,0)))</f>
        <v xml:space="preserve"> </v>
      </c>
      <c r="H93" s="73" t="str">
        <f t="shared" si="7"/>
        <v xml:space="preserve"> </v>
      </c>
      <c r="I93" s="73" t="str">
        <f t="shared" si="8"/>
        <v xml:space="preserve"> </v>
      </c>
      <c r="J93" s="67"/>
      <c r="K93" s="74" t="str">
        <f t="shared" si="5"/>
        <v xml:space="preserve"> </v>
      </c>
      <c r="L93" s="75" t="s">
        <v>15</v>
      </c>
      <c r="M93" s="75"/>
      <c r="N93" s="75" t="s">
        <v>15</v>
      </c>
      <c r="O93" s="75" t="s">
        <v>15</v>
      </c>
      <c r="Q93" s="140"/>
      <c r="R93" s="141"/>
      <c r="S93" s="142"/>
      <c r="T93" s="142"/>
      <c r="U93" s="142"/>
      <c r="V93" s="142"/>
      <c r="W93" s="142"/>
      <c r="X93" s="142"/>
    </row>
    <row r="94" spans="1:24" ht="16.8" x14ac:dyDescent="0.35">
      <c r="A94" s="65">
        <f>GENERAL!B107</f>
        <v>0</v>
      </c>
      <c r="B94" s="67">
        <f>GENERAL!F107</f>
        <v>0</v>
      </c>
      <c r="C94" s="70" t="s">
        <v>15</v>
      </c>
      <c r="D94" s="71" t="s">
        <v>15</v>
      </c>
      <c r="E94" s="72" t="str">
        <f>GENERAL!N107</f>
        <v/>
      </c>
      <c r="F94" s="73" t="str">
        <f t="shared" si="6"/>
        <v xml:space="preserve"> </v>
      </c>
      <c r="G94" s="73" t="str">
        <f>IF((B94=0)," ",INDEX('calcule lg bande'!$B$2:$E$7,MATCH(C94,'calcule lg bande'!$A$2:$A$7,0),MATCH(D94,'calcule lg bande'!$B$1:$E$1,0)))</f>
        <v xml:space="preserve"> </v>
      </c>
      <c r="H94" s="73" t="str">
        <f t="shared" si="7"/>
        <v xml:space="preserve"> </v>
      </c>
      <c r="I94" s="73" t="str">
        <f t="shared" si="8"/>
        <v xml:space="preserve"> </v>
      </c>
      <c r="J94" s="67"/>
      <c r="K94" s="74" t="str">
        <f t="shared" si="5"/>
        <v xml:space="preserve"> </v>
      </c>
      <c r="L94" s="75" t="s">
        <v>15</v>
      </c>
      <c r="M94" s="75"/>
      <c r="N94" s="75" t="s">
        <v>15</v>
      </c>
      <c r="O94" s="75" t="s">
        <v>15</v>
      </c>
      <c r="Q94" s="140"/>
      <c r="R94" s="141"/>
      <c r="S94" s="142"/>
      <c r="T94" s="142"/>
      <c r="U94" s="142"/>
      <c r="V94" s="142"/>
      <c r="W94" s="142"/>
      <c r="X94" s="142"/>
    </row>
    <row r="95" spans="1:24" ht="16.8" x14ac:dyDescent="0.35">
      <c r="A95" s="65">
        <f>GENERAL!B108</f>
        <v>0</v>
      </c>
      <c r="B95" s="67">
        <f>GENERAL!F108</f>
        <v>0</v>
      </c>
      <c r="C95" s="70" t="s">
        <v>15</v>
      </c>
      <c r="D95" s="71" t="s">
        <v>15</v>
      </c>
      <c r="E95" s="72" t="str">
        <f>GENERAL!N108</f>
        <v/>
      </c>
      <c r="F95" s="73" t="str">
        <f t="shared" si="6"/>
        <v xml:space="preserve"> </v>
      </c>
      <c r="G95" s="73" t="str">
        <f>IF((B95=0)," ",INDEX('calcule lg bande'!$B$2:$E$7,MATCH(C95,'calcule lg bande'!$A$2:$A$7,0),MATCH(D95,'calcule lg bande'!$B$1:$E$1,0)))</f>
        <v xml:space="preserve"> </v>
      </c>
      <c r="H95" s="73" t="str">
        <f t="shared" si="7"/>
        <v xml:space="preserve"> </v>
      </c>
      <c r="I95" s="73" t="str">
        <f t="shared" si="8"/>
        <v xml:space="preserve"> </v>
      </c>
      <c r="J95" s="67"/>
      <c r="K95" s="74" t="str">
        <f t="shared" si="5"/>
        <v xml:space="preserve"> </v>
      </c>
      <c r="L95" s="75" t="s">
        <v>15</v>
      </c>
      <c r="M95" s="75"/>
      <c r="N95" s="75" t="s">
        <v>15</v>
      </c>
      <c r="O95" s="75" t="s">
        <v>15</v>
      </c>
      <c r="Q95" s="140"/>
      <c r="R95" s="141"/>
      <c r="S95" s="142"/>
      <c r="T95" s="142"/>
      <c r="U95" s="142"/>
      <c r="V95" s="142"/>
      <c r="W95" s="142"/>
      <c r="X95" s="142"/>
    </row>
    <row r="96" spans="1:24" ht="16.8" x14ac:dyDescent="0.35">
      <c r="A96" s="65">
        <f>GENERAL!B109</f>
        <v>0</v>
      </c>
      <c r="B96" s="67">
        <f>GENERAL!F109</f>
        <v>0</v>
      </c>
      <c r="C96" s="70" t="s">
        <v>15</v>
      </c>
      <c r="D96" s="71" t="s">
        <v>15</v>
      </c>
      <c r="E96" s="72" t="str">
        <f>GENERAL!N109</f>
        <v/>
      </c>
      <c r="F96" s="73" t="str">
        <f t="shared" si="6"/>
        <v xml:space="preserve"> </v>
      </c>
      <c r="G96" s="73" t="str">
        <f>IF((B96=0)," ",INDEX('calcule lg bande'!$B$2:$E$7,MATCH(C96,'calcule lg bande'!$A$2:$A$7,0),MATCH(D96,'calcule lg bande'!$B$1:$E$1,0)))</f>
        <v xml:space="preserve"> </v>
      </c>
      <c r="H96" s="73" t="str">
        <f t="shared" si="7"/>
        <v xml:space="preserve"> </v>
      </c>
      <c r="I96" s="73" t="str">
        <f t="shared" si="8"/>
        <v xml:space="preserve"> </v>
      </c>
      <c r="J96" s="67"/>
      <c r="K96" s="74" t="str">
        <f t="shared" si="5"/>
        <v xml:space="preserve"> </v>
      </c>
      <c r="L96" s="75" t="s">
        <v>15</v>
      </c>
      <c r="M96" s="75"/>
      <c r="N96" s="75" t="s">
        <v>15</v>
      </c>
      <c r="O96" s="75" t="s">
        <v>15</v>
      </c>
      <c r="Q96" s="140"/>
      <c r="R96" s="141"/>
      <c r="S96" s="142"/>
      <c r="T96" s="142"/>
      <c r="U96" s="142"/>
      <c r="V96" s="142"/>
      <c r="W96" s="142"/>
      <c r="X96" s="142"/>
    </row>
    <row r="97" spans="1:24" ht="16.8" x14ac:dyDescent="0.35">
      <c r="A97" s="65">
        <f>GENERAL!B110</f>
        <v>0</v>
      </c>
      <c r="B97" s="67">
        <f>GENERAL!F110</f>
        <v>0</v>
      </c>
      <c r="C97" s="70" t="s">
        <v>15</v>
      </c>
      <c r="D97" s="71" t="s">
        <v>15</v>
      </c>
      <c r="E97" s="72" t="str">
        <f>GENERAL!N110</f>
        <v/>
      </c>
      <c r="F97" s="73" t="str">
        <f t="shared" si="6"/>
        <v xml:space="preserve"> </v>
      </c>
      <c r="G97" s="73" t="str">
        <f>IF((B97=0)," ",INDEX('calcule lg bande'!$B$2:$E$7,MATCH(C97,'calcule lg bande'!$A$2:$A$7,0),MATCH(D97,'calcule lg bande'!$B$1:$E$1,0)))</f>
        <v xml:space="preserve"> </v>
      </c>
      <c r="H97" s="73" t="str">
        <f t="shared" si="7"/>
        <v xml:space="preserve"> </v>
      </c>
      <c r="I97" s="73" t="str">
        <f t="shared" si="8"/>
        <v xml:space="preserve"> </v>
      </c>
      <c r="J97" s="67"/>
      <c r="K97" s="74" t="str">
        <f t="shared" si="5"/>
        <v xml:space="preserve"> </v>
      </c>
      <c r="L97" s="75" t="s">
        <v>15</v>
      </c>
      <c r="M97" s="75"/>
      <c r="N97" s="75" t="s">
        <v>15</v>
      </c>
      <c r="O97" s="75" t="s">
        <v>15</v>
      </c>
      <c r="Q97" s="140"/>
      <c r="R97" s="141"/>
      <c r="S97" s="142"/>
      <c r="T97" s="142"/>
      <c r="U97" s="142"/>
      <c r="V97" s="142"/>
      <c r="W97" s="142"/>
      <c r="X97" s="142"/>
    </row>
    <row r="98" spans="1:24" ht="16.8" x14ac:dyDescent="0.35">
      <c r="A98" s="65">
        <f>GENERAL!B111</f>
        <v>0</v>
      </c>
      <c r="B98" s="67">
        <f>GENERAL!F111</f>
        <v>0</v>
      </c>
      <c r="C98" s="70" t="s">
        <v>15</v>
      </c>
      <c r="D98" s="71" t="s">
        <v>15</v>
      </c>
      <c r="E98" s="72" t="str">
        <f>GENERAL!N111</f>
        <v/>
      </c>
      <c r="F98" s="73" t="str">
        <f t="shared" si="6"/>
        <v xml:space="preserve"> </v>
      </c>
      <c r="G98" s="73" t="str">
        <f>IF((B98=0)," ",INDEX('calcule lg bande'!$B$2:$E$7,MATCH(C98,'calcule lg bande'!$A$2:$A$7,0),MATCH(D98,'calcule lg bande'!$B$1:$E$1,0)))</f>
        <v xml:space="preserve"> </v>
      </c>
      <c r="H98" s="73" t="str">
        <f t="shared" si="7"/>
        <v xml:space="preserve"> </v>
      </c>
      <c r="I98" s="73" t="str">
        <f t="shared" si="8"/>
        <v xml:space="preserve"> </v>
      </c>
      <c r="J98" s="67"/>
      <c r="K98" s="74" t="str">
        <f t="shared" si="5"/>
        <v xml:space="preserve"> </v>
      </c>
      <c r="L98" s="75" t="s">
        <v>15</v>
      </c>
      <c r="M98" s="75"/>
      <c r="N98" s="75" t="s">
        <v>15</v>
      </c>
      <c r="O98" s="75" t="s">
        <v>15</v>
      </c>
      <c r="Q98" s="140"/>
      <c r="R98" s="141"/>
      <c r="S98" s="142"/>
      <c r="T98" s="142"/>
      <c r="U98" s="142"/>
      <c r="V98" s="142"/>
      <c r="W98" s="142"/>
      <c r="X98" s="142"/>
    </row>
    <row r="99" spans="1:24" ht="16.8" x14ac:dyDescent="0.35">
      <c r="A99" s="65">
        <f>GENERAL!B112</f>
        <v>0</v>
      </c>
      <c r="B99" s="67">
        <f>GENERAL!F112</f>
        <v>0</v>
      </c>
      <c r="C99" s="70" t="s">
        <v>15</v>
      </c>
      <c r="D99" s="71" t="s">
        <v>15</v>
      </c>
      <c r="E99" s="72" t="str">
        <f>GENERAL!N112</f>
        <v/>
      </c>
      <c r="F99" s="73" t="str">
        <f t="shared" si="6"/>
        <v xml:space="preserve"> </v>
      </c>
      <c r="G99" s="73" t="str">
        <f>IF((B99=0)," ",INDEX('calcule lg bande'!$B$2:$E$7,MATCH(C99,'calcule lg bande'!$A$2:$A$7,0),MATCH(D99,'calcule lg bande'!$B$1:$E$1,0)))</f>
        <v xml:space="preserve"> </v>
      </c>
      <c r="H99" s="73" t="str">
        <f t="shared" si="7"/>
        <v xml:space="preserve"> </v>
      </c>
      <c r="I99" s="73" t="str">
        <f t="shared" si="8"/>
        <v xml:space="preserve"> </v>
      </c>
      <c r="J99" s="67"/>
      <c r="K99" s="74" t="str">
        <f t="shared" si="5"/>
        <v xml:space="preserve"> </v>
      </c>
      <c r="L99" s="75" t="s">
        <v>15</v>
      </c>
      <c r="M99" s="75"/>
      <c r="N99" s="75" t="s">
        <v>15</v>
      </c>
      <c r="O99" s="75" t="s">
        <v>15</v>
      </c>
      <c r="Q99" s="140"/>
      <c r="R99" s="141"/>
      <c r="S99" s="142"/>
      <c r="T99" s="142"/>
      <c r="U99" s="142"/>
      <c r="V99" s="142"/>
      <c r="W99" s="142"/>
      <c r="X99" s="142"/>
    </row>
    <row r="100" spans="1:24" ht="16.8" x14ac:dyDescent="0.35">
      <c r="A100" s="65">
        <f>GENERAL!B113</f>
        <v>0</v>
      </c>
      <c r="B100" s="67">
        <f>GENERAL!F113</f>
        <v>0</v>
      </c>
      <c r="C100" s="70" t="s">
        <v>15</v>
      </c>
      <c r="D100" s="71" t="s">
        <v>15</v>
      </c>
      <c r="E100" s="72" t="str">
        <f>GENERAL!N113</f>
        <v/>
      </c>
      <c r="F100" s="73" t="str">
        <f t="shared" si="6"/>
        <v xml:space="preserve"> </v>
      </c>
      <c r="G100" s="73" t="str">
        <f>IF((B100=0)," ",INDEX('calcule lg bande'!$B$2:$E$7,MATCH(C100,'calcule lg bande'!$A$2:$A$7,0),MATCH(D100,'calcule lg bande'!$B$1:$E$1,0)))</f>
        <v xml:space="preserve"> </v>
      </c>
      <c r="H100" s="73" t="str">
        <f t="shared" si="7"/>
        <v xml:space="preserve"> </v>
      </c>
      <c r="I100" s="73" t="str">
        <f t="shared" si="8"/>
        <v xml:space="preserve"> </v>
      </c>
      <c r="J100" s="67"/>
      <c r="K100" s="74" t="str">
        <f t="shared" si="5"/>
        <v xml:space="preserve"> </v>
      </c>
      <c r="L100" s="75" t="s">
        <v>15</v>
      </c>
      <c r="M100" s="75"/>
      <c r="N100" s="75" t="s">
        <v>15</v>
      </c>
      <c r="O100" s="75" t="s">
        <v>15</v>
      </c>
      <c r="Q100" s="140"/>
      <c r="R100" s="141"/>
      <c r="S100" s="142"/>
      <c r="T100" s="142"/>
      <c r="U100" s="142"/>
      <c r="V100" s="142"/>
      <c r="W100" s="142"/>
      <c r="X100" s="142"/>
    </row>
    <row r="101" spans="1:24" ht="16.8" x14ac:dyDescent="0.35">
      <c r="A101" s="65">
        <f>GENERAL!B114</f>
        <v>0</v>
      </c>
      <c r="B101" s="67">
        <f>GENERAL!F114</f>
        <v>0</v>
      </c>
      <c r="C101" s="70" t="s">
        <v>15</v>
      </c>
      <c r="D101" s="71" t="s">
        <v>15</v>
      </c>
      <c r="E101" s="72" t="str">
        <f>GENERAL!N114</f>
        <v/>
      </c>
      <c r="F101" s="73" t="str">
        <f t="shared" si="6"/>
        <v xml:space="preserve"> </v>
      </c>
      <c r="G101" s="73" t="str">
        <f>IF((B101=0)," ",INDEX('calcule lg bande'!$B$2:$E$7,MATCH(C101,'calcule lg bande'!$A$2:$A$7,0),MATCH(D101,'calcule lg bande'!$B$1:$E$1,0)))</f>
        <v xml:space="preserve"> </v>
      </c>
      <c r="H101" s="73" t="str">
        <f t="shared" si="7"/>
        <v xml:space="preserve"> </v>
      </c>
      <c r="I101" s="73" t="str">
        <f t="shared" si="8"/>
        <v xml:space="preserve"> </v>
      </c>
      <c r="J101" s="67"/>
      <c r="K101" s="74" t="str">
        <f t="shared" si="5"/>
        <v xml:space="preserve"> </v>
      </c>
      <c r="L101" s="75" t="s">
        <v>15</v>
      </c>
      <c r="M101" s="75"/>
      <c r="N101" s="75" t="s">
        <v>15</v>
      </c>
      <c r="O101" s="75" t="s">
        <v>15</v>
      </c>
      <c r="Q101" s="140"/>
      <c r="R101" s="141"/>
      <c r="S101" s="142"/>
      <c r="T101" s="142"/>
      <c r="U101" s="142"/>
      <c r="V101" s="142"/>
      <c r="W101" s="142"/>
      <c r="X101" s="142"/>
    </row>
    <row r="102" spans="1:24" ht="16.8" x14ac:dyDescent="0.35">
      <c r="A102" s="65">
        <f>GENERAL!B115</f>
        <v>0</v>
      </c>
      <c r="B102" s="67">
        <f>GENERAL!F115</f>
        <v>0</v>
      </c>
      <c r="C102" s="70" t="s">
        <v>15</v>
      </c>
      <c r="D102" s="71" t="s">
        <v>15</v>
      </c>
      <c r="E102" s="72" t="str">
        <f>GENERAL!N115</f>
        <v/>
      </c>
      <c r="F102" s="73" t="str">
        <f t="shared" si="6"/>
        <v xml:space="preserve"> </v>
      </c>
      <c r="G102" s="73" t="str">
        <f>IF((B102=0)," ",INDEX('calcule lg bande'!$B$2:$E$7,MATCH(C102,'calcule lg bande'!$A$2:$A$7,0),MATCH(D102,'calcule lg bande'!$B$1:$E$1,0)))</f>
        <v xml:space="preserve"> </v>
      </c>
      <c r="H102" s="73" t="str">
        <f t="shared" si="7"/>
        <v xml:space="preserve"> </v>
      </c>
      <c r="I102" s="73" t="str">
        <f t="shared" si="8"/>
        <v xml:space="preserve"> </v>
      </c>
      <c r="J102" s="67"/>
      <c r="K102" s="74" t="str">
        <f t="shared" si="5"/>
        <v xml:space="preserve"> </v>
      </c>
      <c r="L102" s="75" t="s">
        <v>15</v>
      </c>
      <c r="M102" s="75"/>
      <c r="N102" s="75" t="s">
        <v>15</v>
      </c>
      <c r="O102" s="75" t="s">
        <v>15</v>
      </c>
      <c r="Q102" s="140"/>
      <c r="R102" s="141"/>
      <c r="S102" s="142"/>
      <c r="T102" s="142"/>
      <c r="U102" s="142"/>
      <c r="V102" s="142"/>
      <c r="W102" s="142"/>
      <c r="X102" s="142"/>
    </row>
    <row r="103" spans="1:24" ht="16.8" x14ac:dyDescent="0.35">
      <c r="A103" s="65">
        <f>GENERAL!B116</f>
        <v>0</v>
      </c>
      <c r="B103" s="67">
        <f>GENERAL!F116</f>
        <v>0</v>
      </c>
      <c r="C103" s="70" t="s">
        <v>15</v>
      </c>
      <c r="D103" s="71" t="s">
        <v>15</v>
      </c>
      <c r="E103" s="72" t="str">
        <f>GENERAL!N116</f>
        <v/>
      </c>
      <c r="F103" s="73" t="str">
        <f t="shared" si="6"/>
        <v xml:space="preserve"> </v>
      </c>
      <c r="G103" s="73" t="str">
        <f>IF((B103=0)," ",INDEX('calcule lg bande'!$B$2:$E$7,MATCH(C103,'calcule lg bande'!$A$2:$A$7,0),MATCH(D103,'calcule lg bande'!$B$1:$E$1,0)))</f>
        <v xml:space="preserve"> </v>
      </c>
      <c r="H103" s="73" t="str">
        <f t="shared" si="7"/>
        <v xml:space="preserve"> </v>
      </c>
      <c r="I103" s="73" t="str">
        <f t="shared" si="8"/>
        <v xml:space="preserve"> </v>
      </c>
      <c r="J103" s="67"/>
      <c r="K103" s="74" t="str">
        <f t="shared" si="5"/>
        <v xml:space="preserve"> </v>
      </c>
      <c r="L103" s="75" t="s">
        <v>15</v>
      </c>
      <c r="M103" s="75"/>
      <c r="N103" s="75" t="s">
        <v>15</v>
      </c>
      <c r="O103" s="75" t="s">
        <v>15</v>
      </c>
      <c r="Q103" s="140"/>
      <c r="R103" s="141"/>
      <c r="S103" s="142"/>
      <c r="T103" s="142"/>
      <c r="U103" s="142"/>
      <c r="V103" s="142"/>
      <c r="W103" s="142"/>
      <c r="X103" s="142"/>
    </row>
    <row r="104" spans="1:24" ht="16.8" x14ac:dyDescent="0.35">
      <c r="A104" s="65">
        <f>GENERAL!B117</f>
        <v>0</v>
      </c>
      <c r="B104" s="67">
        <f>GENERAL!F117</f>
        <v>0</v>
      </c>
      <c r="C104" s="70" t="s">
        <v>15</v>
      </c>
      <c r="D104" s="71" t="s">
        <v>15</v>
      </c>
      <c r="E104" s="72" t="str">
        <f>GENERAL!N117</f>
        <v/>
      </c>
      <c r="F104" s="73" t="str">
        <f t="shared" si="6"/>
        <v xml:space="preserve"> </v>
      </c>
      <c r="G104" s="73" t="str">
        <f>IF((B104=0)," ",INDEX('calcule lg bande'!$B$2:$E$7,MATCH(C104,'calcule lg bande'!$A$2:$A$7,0),MATCH(D104,'calcule lg bande'!$B$1:$E$1,0)))</f>
        <v xml:space="preserve"> </v>
      </c>
      <c r="H104" s="73" t="str">
        <f t="shared" si="7"/>
        <v xml:space="preserve"> </v>
      </c>
      <c r="I104" s="73" t="str">
        <f t="shared" si="8"/>
        <v xml:space="preserve"> </v>
      </c>
      <c r="J104" s="67"/>
      <c r="K104" s="74" t="str">
        <f t="shared" si="5"/>
        <v xml:space="preserve"> </v>
      </c>
      <c r="L104" s="75" t="s">
        <v>15</v>
      </c>
      <c r="M104" s="75"/>
      <c r="N104" s="75" t="s">
        <v>15</v>
      </c>
      <c r="O104" s="75" t="s">
        <v>15</v>
      </c>
      <c r="Q104" s="140"/>
      <c r="R104" s="141"/>
      <c r="S104" s="142"/>
      <c r="T104" s="142"/>
      <c r="U104" s="142"/>
      <c r="V104" s="142"/>
      <c r="W104" s="142"/>
      <c r="X104" s="142"/>
    </row>
    <row r="105" spans="1:24" ht="16.8" x14ac:dyDescent="0.35">
      <c r="A105" s="65">
        <f>GENERAL!B118</f>
        <v>0</v>
      </c>
      <c r="B105" s="67">
        <f>GENERAL!F118</f>
        <v>0</v>
      </c>
      <c r="C105" s="70" t="s">
        <v>15</v>
      </c>
      <c r="D105" s="71" t="s">
        <v>15</v>
      </c>
      <c r="E105" s="72" t="str">
        <f>GENERAL!N118</f>
        <v/>
      </c>
      <c r="F105" s="73" t="str">
        <f t="shared" si="6"/>
        <v xml:space="preserve"> </v>
      </c>
      <c r="G105" s="73" t="str">
        <f>IF((B105=0)," ",INDEX('calcule lg bande'!$B$2:$E$7,MATCH(C105,'calcule lg bande'!$A$2:$A$7,0),MATCH(D105,'calcule lg bande'!$B$1:$E$1,0)))</f>
        <v xml:space="preserve"> </v>
      </c>
      <c r="H105" s="73" t="str">
        <f t="shared" si="7"/>
        <v xml:space="preserve"> </v>
      </c>
      <c r="I105" s="73" t="str">
        <f t="shared" si="8"/>
        <v xml:space="preserve"> </v>
      </c>
      <c r="J105" s="67"/>
      <c r="K105" s="74" t="str">
        <f t="shared" si="5"/>
        <v xml:space="preserve"> </v>
      </c>
      <c r="L105" s="75" t="s">
        <v>15</v>
      </c>
      <c r="M105" s="75"/>
      <c r="N105" s="75" t="s">
        <v>15</v>
      </c>
      <c r="O105" s="75" t="s">
        <v>15</v>
      </c>
      <c r="Q105" s="140"/>
      <c r="R105" s="141"/>
      <c r="S105" s="142"/>
      <c r="T105" s="142"/>
      <c r="U105" s="142"/>
      <c r="V105" s="142"/>
      <c r="W105" s="142"/>
      <c r="X105" s="142"/>
    </row>
    <row r="106" spans="1:24" ht="16.8" x14ac:dyDescent="0.35">
      <c r="A106" s="65">
        <f>GENERAL!B119</f>
        <v>0</v>
      </c>
      <c r="B106" s="67">
        <f>GENERAL!F119</f>
        <v>0</v>
      </c>
      <c r="C106" s="70" t="s">
        <v>15</v>
      </c>
      <c r="D106" s="71" t="s">
        <v>15</v>
      </c>
      <c r="E106" s="72" t="str">
        <f>GENERAL!N119</f>
        <v/>
      </c>
      <c r="F106" s="73" t="str">
        <f t="shared" si="6"/>
        <v xml:space="preserve"> </v>
      </c>
      <c r="G106" s="73" t="str">
        <f>IF((B106=0)," ",INDEX('calcule lg bande'!$B$2:$E$7,MATCH(C106,'calcule lg bande'!$A$2:$A$7,0),MATCH(D106,'calcule lg bande'!$B$1:$E$1,0)))</f>
        <v xml:space="preserve"> </v>
      </c>
      <c r="H106" s="73" t="str">
        <f t="shared" si="7"/>
        <v xml:space="preserve"> </v>
      </c>
      <c r="I106" s="73" t="str">
        <f t="shared" si="8"/>
        <v xml:space="preserve"> </v>
      </c>
      <c r="J106" s="67"/>
      <c r="K106" s="74" t="str">
        <f t="shared" si="5"/>
        <v xml:space="preserve"> </v>
      </c>
      <c r="L106" s="75" t="s">
        <v>15</v>
      </c>
      <c r="M106" s="75"/>
      <c r="N106" s="75" t="s">
        <v>15</v>
      </c>
      <c r="O106" s="75" t="s">
        <v>15</v>
      </c>
      <c r="Q106" s="140"/>
      <c r="R106" s="141"/>
      <c r="S106" s="142"/>
      <c r="T106" s="142"/>
      <c r="U106" s="142"/>
      <c r="V106" s="142"/>
      <c r="W106" s="142"/>
      <c r="X106" s="142"/>
    </row>
    <row r="107" spans="1:24" ht="16.8" x14ac:dyDescent="0.35">
      <c r="A107" s="65">
        <f>GENERAL!B120</f>
        <v>0</v>
      </c>
      <c r="B107" s="67">
        <f>GENERAL!F120</f>
        <v>0</v>
      </c>
      <c r="C107" s="70" t="s">
        <v>15</v>
      </c>
      <c r="D107" s="71" t="s">
        <v>15</v>
      </c>
      <c r="E107" s="72" t="str">
        <f>GENERAL!N120</f>
        <v/>
      </c>
      <c r="F107" s="73" t="str">
        <f t="shared" si="6"/>
        <v xml:space="preserve"> </v>
      </c>
      <c r="G107" s="73" t="str">
        <f>IF((B107=0)," ",INDEX('calcule lg bande'!$B$2:$E$7,MATCH(C107,'calcule lg bande'!$A$2:$A$7,0),MATCH(D107,'calcule lg bande'!$B$1:$E$1,0)))</f>
        <v xml:space="preserve"> </v>
      </c>
      <c r="H107" s="73" t="str">
        <f t="shared" si="7"/>
        <v xml:space="preserve"> </v>
      </c>
      <c r="I107" s="73" t="str">
        <f t="shared" si="8"/>
        <v xml:space="preserve"> </v>
      </c>
      <c r="J107" s="67"/>
      <c r="K107" s="74" t="str">
        <f t="shared" si="5"/>
        <v xml:space="preserve"> </v>
      </c>
      <c r="L107" s="75" t="s">
        <v>15</v>
      </c>
      <c r="M107" s="75"/>
      <c r="N107" s="75" t="s">
        <v>15</v>
      </c>
      <c r="O107" s="75" t="s">
        <v>15</v>
      </c>
      <c r="Q107" s="140"/>
      <c r="R107" s="141"/>
      <c r="S107" s="142"/>
      <c r="T107" s="142"/>
      <c r="U107" s="142"/>
      <c r="V107" s="142"/>
      <c r="W107" s="142"/>
      <c r="X107" s="142"/>
    </row>
    <row r="108" spans="1:24" ht="16.8" x14ac:dyDescent="0.35">
      <c r="A108" s="65">
        <f>GENERAL!B121</f>
        <v>0</v>
      </c>
      <c r="B108" s="67">
        <f>GENERAL!F121</f>
        <v>0</v>
      </c>
      <c r="C108" s="70" t="s">
        <v>15</v>
      </c>
      <c r="D108" s="71" t="s">
        <v>15</v>
      </c>
      <c r="E108" s="72" t="str">
        <f>GENERAL!N121</f>
        <v/>
      </c>
      <c r="F108" s="73" t="str">
        <f t="shared" si="6"/>
        <v xml:space="preserve"> </v>
      </c>
      <c r="G108" s="73" t="str">
        <f>IF((B108=0)," ",INDEX('calcule lg bande'!$B$2:$E$7,MATCH(C108,'calcule lg bande'!$A$2:$A$7,0),MATCH(D108,'calcule lg bande'!$B$1:$E$1,0)))</f>
        <v xml:space="preserve"> </v>
      </c>
      <c r="H108" s="73" t="str">
        <f t="shared" si="7"/>
        <v xml:space="preserve"> </v>
      </c>
      <c r="I108" s="73" t="str">
        <f t="shared" si="8"/>
        <v xml:space="preserve"> </v>
      </c>
      <c r="J108" s="67"/>
      <c r="K108" s="74" t="str">
        <f t="shared" si="5"/>
        <v xml:space="preserve"> </v>
      </c>
      <c r="L108" s="75" t="s">
        <v>15</v>
      </c>
      <c r="M108" s="75"/>
      <c r="N108" s="75" t="s">
        <v>15</v>
      </c>
      <c r="O108" s="75" t="s">
        <v>15</v>
      </c>
      <c r="Q108" s="140"/>
      <c r="R108" s="141"/>
      <c r="S108" s="142"/>
      <c r="T108" s="142"/>
      <c r="U108" s="142"/>
      <c r="V108" s="142"/>
      <c r="W108" s="142"/>
      <c r="X108" s="142"/>
    </row>
    <row r="109" spans="1:24" ht="16.8" x14ac:dyDescent="0.35">
      <c r="A109" s="65">
        <f>GENERAL!B122</f>
        <v>0</v>
      </c>
      <c r="B109" s="67">
        <f>GENERAL!F122</f>
        <v>0</v>
      </c>
      <c r="C109" s="70" t="s">
        <v>15</v>
      </c>
      <c r="D109" s="71" t="s">
        <v>15</v>
      </c>
      <c r="E109" s="72" t="str">
        <f>GENERAL!N122</f>
        <v/>
      </c>
      <c r="F109" s="73" t="str">
        <f t="shared" si="6"/>
        <v xml:space="preserve"> </v>
      </c>
      <c r="G109" s="73" t="str">
        <f>IF((B109=0)," ",INDEX('calcule lg bande'!$B$2:$E$7,MATCH(C109,'calcule lg bande'!$A$2:$A$7,0),MATCH(D109,'calcule lg bande'!$B$1:$E$1,0)))</f>
        <v xml:space="preserve"> </v>
      </c>
      <c r="H109" s="73" t="str">
        <f t="shared" si="7"/>
        <v xml:space="preserve"> </v>
      </c>
      <c r="I109" s="73" t="str">
        <f t="shared" si="8"/>
        <v xml:space="preserve"> </v>
      </c>
      <c r="J109" s="67"/>
      <c r="K109" s="74" t="str">
        <f t="shared" si="5"/>
        <v xml:space="preserve"> </v>
      </c>
      <c r="L109" s="75" t="s">
        <v>15</v>
      </c>
      <c r="M109" s="75"/>
      <c r="N109" s="75" t="s">
        <v>15</v>
      </c>
      <c r="O109" s="75" t="s">
        <v>15</v>
      </c>
      <c r="Q109" s="140"/>
      <c r="R109" s="141"/>
      <c r="S109" s="142"/>
      <c r="T109" s="142"/>
      <c r="U109" s="142"/>
      <c r="V109" s="142"/>
      <c r="W109" s="142"/>
      <c r="X109" s="142"/>
    </row>
    <row r="110" spans="1:24" ht="16.8" x14ac:dyDescent="0.35">
      <c r="A110" s="65">
        <f>GENERAL!B123</f>
        <v>0</v>
      </c>
      <c r="B110" s="67">
        <f>GENERAL!F123</f>
        <v>0</v>
      </c>
      <c r="C110" s="70" t="s">
        <v>15</v>
      </c>
      <c r="D110" s="71" t="s">
        <v>15</v>
      </c>
      <c r="E110" s="72" t="str">
        <f>GENERAL!N123</f>
        <v/>
      </c>
      <c r="F110" s="73" t="str">
        <f t="shared" si="6"/>
        <v xml:space="preserve"> </v>
      </c>
      <c r="G110" s="73" t="str">
        <f>IF((B110=0)," ",INDEX('calcule lg bande'!$B$2:$E$7,MATCH(C110,'calcule lg bande'!$A$2:$A$7,0),MATCH(D110,'calcule lg bande'!$B$1:$E$1,0)))</f>
        <v xml:space="preserve"> </v>
      </c>
      <c r="H110" s="73" t="str">
        <f t="shared" si="7"/>
        <v xml:space="preserve"> </v>
      </c>
      <c r="I110" s="73" t="str">
        <f t="shared" si="8"/>
        <v xml:space="preserve"> </v>
      </c>
      <c r="J110" s="67"/>
      <c r="K110" s="74" t="str">
        <f t="shared" si="5"/>
        <v xml:space="preserve"> </v>
      </c>
      <c r="L110" s="75" t="s">
        <v>15</v>
      </c>
      <c r="M110" s="75"/>
      <c r="N110" s="75" t="s">
        <v>15</v>
      </c>
      <c r="O110" s="75" t="s">
        <v>15</v>
      </c>
      <c r="Q110" s="140"/>
      <c r="R110" s="141"/>
      <c r="S110" s="142"/>
      <c r="T110" s="142"/>
      <c r="U110" s="142"/>
      <c r="V110" s="142"/>
      <c r="W110" s="142"/>
      <c r="X110" s="142"/>
    </row>
    <row r="111" spans="1:24" ht="16.8" x14ac:dyDescent="0.35">
      <c r="A111" s="65">
        <f>GENERAL!B124</f>
        <v>0</v>
      </c>
      <c r="B111" s="67">
        <f>GENERAL!F124</f>
        <v>0</v>
      </c>
      <c r="C111" s="70" t="s">
        <v>15</v>
      </c>
      <c r="D111" s="71" t="s">
        <v>15</v>
      </c>
      <c r="E111" s="72" t="str">
        <f>GENERAL!N124</f>
        <v/>
      </c>
      <c r="F111" s="73" t="str">
        <f t="shared" si="6"/>
        <v xml:space="preserve"> </v>
      </c>
      <c r="G111" s="73" t="str">
        <f>IF((B111=0)," ",INDEX('calcule lg bande'!$B$2:$E$7,MATCH(C111,'calcule lg bande'!$A$2:$A$7,0),MATCH(D111,'calcule lg bande'!$B$1:$E$1,0)))</f>
        <v xml:space="preserve"> </v>
      </c>
      <c r="H111" s="73" t="str">
        <f t="shared" si="7"/>
        <v xml:space="preserve"> </v>
      </c>
      <c r="I111" s="73" t="str">
        <f t="shared" si="8"/>
        <v xml:space="preserve"> </v>
      </c>
      <c r="J111" s="67"/>
      <c r="K111" s="74" t="str">
        <f t="shared" si="5"/>
        <v xml:space="preserve"> </v>
      </c>
      <c r="L111" s="75" t="s">
        <v>15</v>
      </c>
      <c r="M111" s="75"/>
      <c r="N111" s="75" t="s">
        <v>15</v>
      </c>
      <c r="O111" s="75" t="s">
        <v>15</v>
      </c>
      <c r="Q111" s="140"/>
      <c r="R111" s="141"/>
      <c r="S111" s="142"/>
      <c r="T111" s="142"/>
      <c r="U111" s="142"/>
      <c r="V111" s="142"/>
      <c r="W111" s="142"/>
      <c r="X111" s="142"/>
    </row>
    <row r="112" spans="1:24" ht="16.8" x14ac:dyDescent="0.35">
      <c r="A112" s="65">
        <f>GENERAL!B125</f>
        <v>0</v>
      </c>
      <c r="B112" s="67">
        <f>GENERAL!F125</f>
        <v>0</v>
      </c>
      <c r="C112" s="70" t="s">
        <v>15</v>
      </c>
      <c r="D112" s="71" t="s">
        <v>15</v>
      </c>
      <c r="E112" s="72" t="str">
        <f>GENERAL!N125</f>
        <v/>
      </c>
      <c r="F112" s="73" t="str">
        <f t="shared" si="6"/>
        <v xml:space="preserve"> </v>
      </c>
      <c r="G112" s="73" t="str">
        <f>IF((B112=0)," ",INDEX('calcule lg bande'!$B$2:$E$7,MATCH(C112,'calcule lg bande'!$A$2:$A$7,0),MATCH(D112,'calcule lg bande'!$B$1:$E$1,0)))</f>
        <v xml:space="preserve"> </v>
      </c>
      <c r="H112" s="73" t="str">
        <f t="shared" si="7"/>
        <v xml:space="preserve"> </v>
      </c>
      <c r="I112" s="73" t="str">
        <f t="shared" si="8"/>
        <v xml:space="preserve"> </v>
      </c>
      <c r="J112" s="67"/>
      <c r="K112" s="74" t="str">
        <f t="shared" si="5"/>
        <v xml:space="preserve"> </v>
      </c>
      <c r="L112" s="75" t="s">
        <v>15</v>
      </c>
      <c r="M112" s="75"/>
      <c r="N112" s="75" t="s">
        <v>15</v>
      </c>
      <c r="O112" s="75" t="s">
        <v>15</v>
      </c>
      <c r="Q112" s="140"/>
      <c r="R112" s="141"/>
      <c r="S112" s="142"/>
      <c r="T112" s="142"/>
      <c r="U112" s="142"/>
      <c r="V112" s="142"/>
      <c r="W112" s="142"/>
      <c r="X112" s="142"/>
    </row>
    <row r="113" spans="1:24" ht="16.8" x14ac:dyDescent="0.35">
      <c r="A113" s="65">
        <f>GENERAL!B126</f>
        <v>0</v>
      </c>
      <c r="B113" s="67">
        <f>GENERAL!F126</f>
        <v>0</v>
      </c>
      <c r="C113" s="70" t="s">
        <v>15</v>
      </c>
      <c r="D113" s="71" t="s">
        <v>15</v>
      </c>
      <c r="E113" s="72" t="str">
        <f>GENERAL!N126</f>
        <v/>
      </c>
      <c r="F113" s="73" t="str">
        <f t="shared" si="6"/>
        <v xml:space="preserve"> </v>
      </c>
      <c r="G113" s="73" t="str">
        <f>IF((B113=0)," ",INDEX('calcule lg bande'!$B$2:$E$7,MATCH(C113,'calcule lg bande'!$A$2:$A$7,0),MATCH(D113,'calcule lg bande'!$B$1:$E$1,0)))</f>
        <v xml:space="preserve"> </v>
      </c>
      <c r="H113" s="73" t="str">
        <f t="shared" si="7"/>
        <v xml:space="preserve"> </v>
      </c>
      <c r="I113" s="73" t="str">
        <f t="shared" si="8"/>
        <v xml:space="preserve"> </v>
      </c>
      <c r="J113" s="67"/>
      <c r="K113" s="74" t="str">
        <f t="shared" si="5"/>
        <v xml:space="preserve"> </v>
      </c>
      <c r="L113" s="75" t="s">
        <v>15</v>
      </c>
      <c r="M113" s="75"/>
      <c r="N113" s="75" t="s">
        <v>15</v>
      </c>
      <c r="O113" s="75" t="s">
        <v>15</v>
      </c>
      <c r="Q113" s="140"/>
      <c r="R113" s="141"/>
      <c r="S113" s="142"/>
      <c r="T113" s="142"/>
      <c r="U113" s="142"/>
      <c r="V113" s="142"/>
      <c r="W113" s="142"/>
      <c r="X113" s="142"/>
    </row>
    <row r="114" spans="1:24" ht="16.8" x14ac:dyDescent="0.35">
      <c r="A114" s="65">
        <f>GENERAL!B127</f>
        <v>0</v>
      </c>
      <c r="B114" s="67">
        <f>GENERAL!F127</f>
        <v>0</v>
      </c>
      <c r="C114" s="70" t="s">
        <v>15</v>
      </c>
      <c r="D114" s="71" t="s">
        <v>15</v>
      </c>
      <c r="E114" s="72" t="str">
        <f>GENERAL!N127</f>
        <v/>
      </c>
      <c r="F114" s="73" t="str">
        <f t="shared" si="6"/>
        <v xml:space="preserve"> </v>
      </c>
      <c r="G114" s="73" t="str">
        <f>IF((B114=0)," ",INDEX('calcule lg bande'!$B$2:$E$7,MATCH(C114,'calcule lg bande'!$A$2:$A$7,0),MATCH(D114,'calcule lg bande'!$B$1:$E$1,0)))</f>
        <v xml:space="preserve"> </v>
      </c>
      <c r="H114" s="73" t="str">
        <f t="shared" si="7"/>
        <v xml:space="preserve"> </v>
      </c>
      <c r="I114" s="73" t="str">
        <f t="shared" si="8"/>
        <v xml:space="preserve"> </v>
      </c>
      <c r="J114" s="67"/>
      <c r="K114" s="74" t="str">
        <f t="shared" si="5"/>
        <v xml:space="preserve"> </v>
      </c>
      <c r="L114" s="75" t="s">
        <v>15</v>
      </c>
      <c r="M114" s="75"/>
      <c r="N114" s="75" t="s">
        <v>15</v>
      </c>
      <c r="O114" s="75" t="s">
        <v>15</v>
      </c>
      <c r="Q114" s="140"/>
      <c r="R114" s="141"/>
      <c r="S114" s="142"/>
      <c r="T114" s="142"/>
      <c r="U114" s="142"/>
      <c r="V114" s="142"/>
      <c r="W114" s="142"/>
      <c r="X114" s="142"/>
    </row>
    <row r="115" spans="1:24" ht="16.8" x14ac:dyDescent="0.35">
      <c r="A115" s="65">
        <f>GENERAL!B128</f>
        <v>0</v>
      </c>
      <c r="B115" s="67">
        <f>GENERAL!F128</f>
        <v>0</v>
      </c>
      <c r="C115" s="70" t="s">
        <v>15</v>
      </c>
      <c r="D115" s="71" t="s">
        <v>15</v>
      </c>
      <c r="E115" s="72" t="str">
        <f>GENERAL!N128</f>
        <v/>
      </c>
      <c r="F115" s="73" t="str">
        <f t="shared" si="6"/>
        <v xml:space="preserve"> </v>
      </c>
      <c r="G115" s="73" t="str">
        <f>IF((B115=0)," ",INDEX('calcule lg bande'!$B$2:$E$7,MATCH(C115,'calcule lg bande'!$A$2:$A$7,0),MATCH(D115,'calcule lg bande'!$B$1:$E$1,0)))</f>
        <v xml:space="preserve"> </v>
      </c>
      <c r="H115" s="73" t="str">
        <f t="shared" si="7"/>
        <v xml:space="preserve"> </v>
      </c>
      <c r="I115" s="73" t="str">
        <f t="shared" si="8"/>
        <v xml:space="preserve"> </v>
      </c>
      <c r="J115" s="67"/>
      <c r="K115" s="74" t="str">
        <f t="shared" si="5"/>
        <v xml:space="preserve"> </v>
      </c>
      <c r="L115" s="75" t="s">
        <v>15</v>
      </c>
      <c r="M115" s="75"/>
      <c r="N115" s="75" t="s">
        <v>15</v>
      </c>
      <c r="O115" s="75" t="s">
        <v>15</v>
      </c>
      <c r="Q115" s="140"/>
      <c r="R115" s="141"/>
      <c r="S115" s="142"/>
      <c r="T115" s="142"/>
      <c r="U115" s="142"/>
      <c r="V115" s="142"/>
      <c r="W115" s="142"/>
      <c r="X115" s="142"/>
    </row>
    <row r="116" spans="1:24" ht="16.8" x14ac:dyDescent="0.35">
      <c r="A116" s="65">
        <f>GENERAL!B129</f>
        <v>0</v>
      </c>
      <c r="B116" s="67">
        <f>GENERAL!F129</f>
        <v>0</v>
      </c>
      <c r="C116" s="70" t="s">
        <v>15</v>
      </c>
      <c r="D116" s="71" t="s">
        <v>15</v>
      </c>
      <c r="E116" s="72" t="str">
        <f>GENERAL!N129</f>
        <v/>
      </c>
      <c r="F116" s="73" t="str">
        <f t="shared" si="6"/>
        <v xml:space="preserve"> </v>
      </c>
      <c r="G116" s="73" t="str">
        <f>IF((B116=0)," ",INDEX('calcule lg bande'!$B$2:$E$7,MATCH(C116,'calcule lg bande'!$A$2:$A$7,0),MATCH(D116,'calcule lg bande'!$B$1:$E$1,0)))</f>
        <v xml:space="preserve"> </v>
      </c>
      <c r="H116" s="73" t="str">
        <f t="shared" si="7"/>
        <v xml:space="preserve"> </v>
      </c>
      <c r="I116" s="73" t="str">
        <f t="shared" si="8"/>
        <v xml:space="preserve"> </v>
      </c>
      <c r="J116" s="67"/>
      <c r="K116" s="74" t="str">
        <f t="shared" si="5"/>
        <v xml:space="preserve"> </v>
      </c>
      <c r="L116" s="75" t="s">
        <v>15</v>
      </c>
      <c r="M116" s="75"/>
      <c r="N116" s="75" t="s">
        <v>15</v>
      </c>
      <c r="O116" s="75" t="s">
        <v>15</v>
      </c>
      <c r="Q116" s="140"/>
      <c r="R116" s="141"/>
      <c r="S116" s="142"/>
      <c r="T116" s="142"/>
      <c r="U116" s="142"/>
      <c r="V116" s="142"/>
      <c r="W116" s="142"/>
      <c r="X116" s="142"/>
    </row>
    <row r="117" spans="1:24" ht="16.8" x14ac:dyDescent="0.35">
      <c r="A117" s="65">
        <f>GENERAL!B130</f>
        <v>0</v>
      </c>
      <c r="B117" s="67">
        <f>GENERAL!F130</f>
        <v>0</v>
      </c>
      <c r="C117" s="70" t="s">
        <v>15</v>
      </c>
      <c r="D117" s="71" t="s">
        <v>15</v>
      </c>
      <c r="E117" s="72" t="str">
        <f>GENERAL!N130</f>
        <v/>
      </c>
      <c r="F117" s="73" t="str">
        <f t="shared" si="6"/>
        <v xml:space="preserve"> </v>
      </c>
      <c r="G117" s="73" t="str">
        <f>IF((B117=0)," ",INDEX('calcule lg bande'!$B$2:$E$7,MATCH(C117,'calcule lg bande'!$A$2:$A$7,0),MATCH(D117,'calcule lg bande'!$B$1:$E$1,0)))</f>
        <v xml:space="preserve"> </v>
      </c>
      <c r="H117" s="73" t="str">
        <f t="shared" si="7"/>
        <v xml:space="preserve"> </v>
      </c>
      <c r="I117" s="73" t="str">
        <f t="shared" si="8"/>
        <v xml:space="preserve"> </v>
      </c>
      <c r="J117" s="67"/>
      <c r="K117" s="74" t="str">
        <f t="shared" si="5"/>
        <v xml:space="preserve"> </v>
      </c>
      <c r="L117" s="75" t="s">
        <v>15</v>
      </c>
      <c r="M117" s="75"/>
      <c r="N117" s="75" t="s">
        <v>15</v>
      </c>
      <c r="O117" s="75" t="s">
        <v>15</v>
      </c>
      <c r="Q117" s="140"/>
      <c r="R117" s="141"/>
      <c r="S117" s="142"/>
      <c r="T117" s="142"/>
      <c r="U117" s="142"/>
      <c r="V117" s="142"/>
      <c r="W117" s="142"/>
      <c r="X117" s="142"/>
    </row>
    <row r="118" spans="1:24" ht="16.8" x14ac:dyDescent="0.35">
      <c r="A118" s="65">
        <f>GENERAL!B131</f>
        <v>0</v>
      </c>
      <c r="B118" s="67">
        <f>GENERAL!F131</f>
        <v>0</v>
      </c>
      <c r="C118" s="70" t="s">
        <v>15</v>
      </c>
      <c r="D118" s="71" t="s">
        <v>15</v>
      </c>
      <c r="E118" s="72" t="str">
        <f>GENERAL!N131</f>
        <v/>
      </c>
      <c r="F118" s="73" t="str">
        <f t="shared" si="6"/>
        <v xml:space="preserve"> </v>
      </c>
      <c r="G118" s="73" t="str">
        <f>IF((B118=0)," ",INDEX('calcule lg bande'!$B$2:$E$7,MATCH(C118,'calcule lg bande'!$A$2:$A$7,0),MATCH(D118,'calcule lg bande'!$B$1:$E$1,0)))</f>
        <v xml:space="preserve"> </v>
      </c>
      <c r="H118" s="73" t="str">
        <f t="shared" si="7"/>
        <v xml:space="preserve"> </v>
      </c>
      <c r="I118" s="73" t="str">
        <f t="shared" si="8"/>
        <v xml:space="preserve"> </v>
      </c>
      <c r="J118" s="67"/>
      <c r="K118" s="74" t="str">
        <f t="shared" si="5"/>
        <v xml:space="preserve"> </v>
      </c>
      <c r="L118" s="75" t="s">
        <v>15</v>
      </c>
      <c r="M118" s="75"/>
      <c r="N118" s="75" t="s">
        <v>15</v>
      </c>
      <c r="O118" s="75" t="s">
        <v>15</v>
      </c>
      <c r="Q118" s="140"/>
      <c r="R118" s="141"/>
      <c r="S118" s="142"/>
      <c r="T118" s="142"/>
      <c r="U118" s="142"/>
      <c r="V118" s="142"/>
      <c r="W118" s="142"/>
      <c r="X118" s="142"/>
    </row>
    <row r="119" spans="1:24" ht="16.8" x14ac:dyDescent="0.35">
      <c r="A119" s="65">
        <f>GENERAL!B132</f>
        <v>0</v>
      </c>
      <c r="B119" s="67">
        <f>GENERAL!F132</f>
        <v>0</v>
      </c>
      <c r="C119" s="70" t="s">
        <v>15</v>
      </c>
      <c r="D119" s="71" t="s">
        <v>15</v>
      </c>
      <c r="E119" s="72" t="str">
        <f>GENERAL!N132</f>
        <v/>
      </c>
      <c r="F119" s="73" t="str">
        <f t="shared" si="6"/>
        <v xml:space="preserve"> </v>
      </c>
      <c r="G119" s="73" t="str">
        <f>IF((B119=0)," ",INDEX('calcule lg bande'!$B$2:$E$7,MATCH(C119,'calcule lg bande'!$A$2:$A$7,0),MATCH(D119,'calcule lg bande'!$B$1:$E$1,0)))</f>
        <v xml:space="preserve"> </v>
      </c>
      <c r="H119" s="73" t="str">
        <f t="shared" si="7"/>
        <v xml:space="preserve"> </v>
      </c>
      <c r="I119" s="73" t="str">
        <f t="shared" si="8"/>
        <v xml:space="preserve"> </v>
      </c>
      <c r="J119" s="67"/>
      <c r="K119" s="74" t="str">
        <f t="shared" si="5"/>
        <v xml:space="preserve"> </v>
      </c>
      <c r="L119" s="75" t="s">
        <v>15</v>
      </c>
      <c r="M119" s="75"/>
      <c r="N119" s="75" t="s">
        <v>15</v>
      </c>
      <c r="O119" s="75" t="s">
        <v>15</v>
      </c>
      <c r="Q119" s="140"/>
      <c r="R119" s="141"/>
      <c r="S119" s="142"/>
      <c r="T119" s="142"/>
      <c r="U119" s="142"/>
      <c r="V119" s="142"/>
      <c r="W119" s="142"/>
      <c r="X119" s="142"/>
    </row>
    <row r="120" spans="1:24" ht="16.8" x14ac:dyDescent="0.35">
      <c r="A120" s="65">
        <f>GENERAL!B133</f>
        <v>0</v>
      </c>
      <c r="B120" s="67">
        <f>GENERAL!F133</f>
        <v>0</v>
      </c>
      <c r="C120" s="70" t="s">
        <v>15</v>
      </c>
      <c r="D120" s="71" t="s">
        <v>15</v>
      </c>
      <c r="E120" s="72" t="str">
        <f>GENERAL!N133</f>
        <v/>
      </c>
      <c r="F120" s="73" t="str">
        <f t="shared" si="6"/>
        <v xml:space="preserve"> </v>
      </c>
      <c r="G120" s="73" t="str">
        <f>IF((B120=0)," ",INDEX('calcule lg bande'!$B$2:$E$7,MATCH(C120,'calcule lg bande'!$A$2:$A$7,0),MATCH(D120,'calcule lg bande'!$B$1:$E$1,0)))</f>
        <v xml:space="preserve"> </v>
      </c>
      <c r="H120" s="73" t="str">
        <f t="shared" si="7"/>
        <v xml:space="preserve"> </v>
      </c>
      <c r="I120" s="73" t="str">
        <f t="shared" si="8"/>
        <v xml:space="preserve"> </v>
      </c>
      <c r="J120" s="67"/>
      <c r="K120" s="74" t="str">
        <f t="shared" si="5"/>
        <v xml:space="preserve"> </v>
      </c>
      <c r="L120" s="75" t="s">
        <v>15</v>
      </c>
      <c r="M120" s="75"/>
      <c r="N120" s="75" t="s">
        <v>15</v>
      </c>
      <c r="O120" s="75" t="s">
        <v>15</v>
      </c>
      <c r="Q120" s="140"/>
      <c r="R120" s="141"/>
      <c r="S120" s="142"/>
      <c r="T120" s="142"/>
      <c r="U120" s="142"/>
      <c r="V120" s="142"/>
      <c r="W120" s="142"/>
      <c r="X120" s="142"/>
    </row>
    <row r="121" spans="1:24" ht="16.8" x14ac:dyDescent="0.35">
      <c r="A121" s="65">
        <f>GENERAL!B134</f>
        <v>0</v>
      </c>
      <c r="B121" s="67">
        <f>GENERAL!F134</f>
        <v>0</v>
      </c>
      <c r="C121" s="70" t="s">
        <v>15</v>
      </c>
      <c r="D121" s="71" t="s">
        <v>15</v>
      </c>
      <c r="E121" s="72" t="str">
        <f>GENERAL!N134</f>
        <v/>
      </c>
      <c r="F121" s="73" t="str">
        <f t="shared" si="6"/>
        <v xml:space="preserve"> </v>
      </c>
      <c r="G121" s="73" t="str">
        <f>IF((B121=0)," ",INDEX('calcule lg bande'!$B$2:$E$7,MATCH(C121,'calcule lg bande'!$A$2:$A$7,0),MATCH(D121,'calcule lg bande'!$B$1:$E$1,0)))</f>
        <v xml:space="preserve"> </v>
      </c>
      <c r="H121" s="73" t="str">
        <f t="shared" si="7"/>
        <v xml:space="preserve"> </v>
      </c>
      <c r="I121" s="73" t="str">
        <f t="shared" si="8"/>
        <v xml:space="preserve"> </v>
      </c>
      <c r="J121" s="67"/>
      <c r="K121" s="74" t="str">
        <f t="shared" si="5"/>
        <v xml:space="preserve"> </v>
      </c>
      <c r="L121" s="75" t="s">
        <v>15</v>
      </c>
      <c r="M121" s="75"/>
      <c r="N121" s="75" t="s">
        <v>15</v>
      </c>
      <c r="O121" s="75" t="s">
        <v>15</v>
      </c>
      <c r="Q121" s="140"/>
      <c r="R121" s="141"/>
      <c r="S121" s="142"/>
      <c r="T121" s="142"/>
      <c r="U121" s="142"/>
      <c r="V121" s="142"/>
      <c r="W121" s="142"/>
      <c r="X121" s="142"/>
    </row>
    <row r="122" spans="1:24" ht="16.8" x14ac:dyDescent="0.35">
      <c r="A122" s="65">
        <f>GENERAL!B135</f>
        <v>0</v>
      </c>
      <c r="B122" s="67">
        <f>GENERAL!F135</f>
        <v>0</v>
      </c>
      <c r="C122" s="70" t="s">
        <v>15</v>
      </c>
      <c r="D122" s="71" t="s">
        <v>15</v>
      </c>
      <c r="E122" s="72" t="str">
        <f>GENERAL!N135</f>
        <v/>
      </c>
      <c r="F122" s="73" t="str">
        <f t="shared" si="6"/>
        <v xml:space="preserve"> </v>
      </c>
      <c r="G122" s="73" t="str">
        <f>IF((B122=0)," ",INDEX('calcule lg bande'!$B$2:$E$7,MATCH(C122,'calcule lg bande'!$A$2:$A$7,0),MATCH(D122,'calcule lg bande'!$B$1:$E$1,0)))</f>
        <v xml:space="preserve"> </v>
      </c>
      <c r="H122" s="73" t="str">
        <f t="shared" si="7"/>
        <v xml:space="preserve"> </v>
      </c>
      <c r="I122" s="73" t="str">
        <f t="shared" si="8"/>
        <v xml:space="preserve"> </v>
      </c>
      <c r="J122" s="67"/>
      <c r="K122" s="74" t="str">
        <f t="shared" si="5"/>
        <v xml:space="preserve"> </v>
      </c>
      <c r="L122" s="75" t="s">
        <v>15</v>
      </c>
      <c r="M122" s="75"/>
      <c r="N122" s="75" t="s">
        <v>15</v>
      </c>
      <c r="O122" s="75" t="s">
        <v>15</v>
      </c>
      <c r="Q122" s="140"/>
      <c r="R122" s="141"/>
      <c r="S122" s="142"/>
      <c r="T122" s="142"/>
      <c r="U122" s="142"/>
      <c r="V122" s="142"/>
      <c r="W122" s="142"/>
      <c r="X122" s="142"/>
    </row>
    <row r="123" spans="1:24" ht="16.8" x14ac:dyDescent="0.35">
      <c r="A123" s="65">
        <f>GENERAL!B136</f>
        <v>0</v>
      </c>
      <c r="B123" s="67">
        <f>GENERAL!F136</f>
        <v>0</v>
      </c>
      <c r="C123" s="70" t="s">
        <v>15</v>
      </c>
      <c r="D123" s="71" t="s">
        <v>15</v>
      </c>
      <c r="E123" s="72" t="str">
        <f>GENERAL!N136</f>
        <v/>
      </c>
      <c r="F123" s="73" t="str">
        <f t="shared" si="6"/>
        <v xml:space="preserve"> </v>
      </c>
      <c r="G123" s="73" t="str">
        <f>IF((B123=0)," ",INDEX('calcule lg bande'!$B$2:$E$7,MATCH(C123,'calcule lg bande'!$A$2:$A$7,0),MATCH(D123,'calcule lg bande'!$B$1:$E$1,0)))</f>
        <v xml:space="preserve"> </v>
      </c>
      <c r="H123" s="73" t="str">
        <f t="shared" si="7"/>
        <v xml:space="preserve"> </v>
      </c>
      <c r="I123" s="73" t="str">
        <f t="shared" si="8"/>
        <v xml:space="preserve"> </v>
      </c>
      <c r="J123" s="67"/>
      <c r="K123" s="74" t="str">
        <f t="shared" ref="K123:K154" si="9">IF((B123=0)," ",E123+I123+250)</f>
        <v xml:space="preserve"> </v>
      </c>
      <c r="L123" s="75" t="s">
        <v>15</v>
      </c>
      <c r="M123" s="75"/>
      <c r="N123" s="75" t="s">
        <v>15</v>
      </c>
      <c r="O123" s="75" t="s">
        <v>15</v>
      </c>
      <c r="Q123" s="140"/>
      <c r="R123" s="141"/>
      <c r="S123" s="142"/>
      <c r="T123" s="142"/>
      <c r="U123" s="142"/>
      <c r="V123" s="142"/>
      <c r="W123" s="142"/>
      <c r="X123" s="142"/>
    </row>
    <row r="124" spans="1:24" ht="16.8" x14ac:dyDescent="0.35">
      <c r="A124" s="65">
        <f>GENERAL!B137</f>
        <v>0</v>
      </c>
      <c r="B124" s="67">
        <f>GENERAL!F137</f>
        <v>0</v>
      </c>
      <c r="C124" s="70" t="s">
        <v>15</v>
      </c>
      <c r="D124" s="71" t="s">
        <v>15</v>
      </c>
      <c r="E124" s="72" t="str">
        <f>GENERAL!N137</f>
        <v/>
      </c>
      <c r="F124" s="73" t="str">
        <f t="shared" si="6"/>
        <v xml:space="preserve"> </v>
      </c>
      <c r="G124" s="73" t="str">
        <f>IF((B124=0)," ",INDEX('calcule lg bande'!$B$2:$E$7,MATCH(C124,'calcule lg bande'!$A$2:$A$7,0),MATCH(D124,'calcule lg bande'!$B$1:$E$1,0)))</f>
        <v xml:space="preserve"> </v>
      </c>
      <c r="H124" s="73" t="str">
        <f t="shared" si="7"/>
        <v xml:space="preserve"> </v>
      </c>
      <c r="I124" s="73" t="str">
        <f t="shared" si="8"/>
        <v xml:space="preserve"> </v>
      </c>
      <c r="J124" s="67"/>
      <c r="K124" s="74" t="str">
        <f t="shared" si="9"/>
        <v xml:space="preserve"> </v>
      </c>
      <c r="L124" s="75" t="s">
        <v>15</v>
      </c>
      <c r="M124" s="75"/>
      <c r="N124" s="75" t="s">
        <v>15</v>
      </c>
      <c r="O124" s="75" t="s">
        <v>15</v>
      </c>
      <c r="Q124" s="140"/>
      <c r="R124" s="141"/>
      <c r="S124" s="142"/>
      <c r="T124" s="142"/>
      <c r="U124" s="142"/>
      <c r="V124" s="142"/>
      <c r="W124" s="142"/>
      <c r="X124" s="142"/>
    </row>
    <row r="125" spans="1:24" ht="16.8" x14ac:dyDescent="0.35">
      <c r="A125" s="65">
        <f>GENERAL!B138</f>
        <v>0</v>
      </c>
      <c r="B125" s="67">
        <f>GENERAL!F138</f>
        <v>0</v>
      </c>
      <c r="C125" s="70" t="s">
        <v>15</v>
      </c>
      <c r="D125" s="71" t="s">
        <v>15</v>
      </c>
      <c r="E125" s="72" t="str">
        <f>GENERAL!N138</f>
        <v/>
      </c>
      <c r="F125" s="73" t="str">
        <f t="shared" si="6"/>
        <v xml:space="preserve"> </v>
      </c>
      <c r="G125" s="73" t="str">
        <f>IF((B125=0)," ",INDEX('calcule lg bande'!$B$2:$E$7,MATCH(C125,'calcule lg bande'!$A$2:$A$7,0),MATCH(D125,'calcule lg bande'!$B$1:$E$1,0)))</f>
        <v xml:space="preserve"> </v>
      </c>
      <c r="H125" s="73" t="str">
        <f t="shared" si="7"/>
        <v xml:space="preserve"> </v>
      </c>
      <c r="I125" s="73" t="str">
        <f t="shared" si="8"/>
        <v xml:space="preserve"> </v>
      </c>
      <c r="J125" s="67"/>
      <c r="K125" s="74" t="str">
        <f t="shared" si="9"/>
        <v xml:space="preserve"> </v>
      </c>
      <c r="L125" s="75" t="s">
        <v>15</v>
      </c>
      <c r="M125" s="75"/>
      <c r="N125" s="75" t="s">
        <v>15</v>
      </c>
      <c r="O125" s="75" t="s">
        <v>15</v>
      </c>
      <c r="Q125" s="140"/>
      <c r="R125" s="141"/>
      <c r="S125" s="142"/>
      <c r="T125" s="142"/>
      <c r="U125" s="142"/>
      <c r="V125" s="142"/>
      <c r="W125" s="142"/>
      <c r="X125" s="142"/>
    </row>
    <row r="126" spans="1:24" ht="16.8" x14ac:dyDescent="0.35">
      <c r="A126" s="65">
        <f>GENERAL!B139</f>
        <v>0</v>
      </c>
      <c r="B126" s="67">
        <f>GENERAL!F139</f>
        <v>0</v>
      </c>
      <c r="C126" s="70" t="s">
        <v>15</v>
      </c>
      <c r="D126" s="71" t="s">
        <v>15</v>
      </c>
      <c r="E126" s="72" t="str">
        <f>GENERAL!N139</f>
        <v/>
      </c>
      <c r="F126" s="73" t="str">
        <f t="shared" si="6"/>
        <v xml:space="preserve"> </v>
      </c>
      <c r="G126" s="73" t="str">
        <f>IF((B126=0)," ",INDEX('calcule lg bande'!$B$2:$E$7,MATCH(C126,'calcule lg bande'!$A$2:$A$7,0),MATCH(D126,'calcule lg bande'!$B$1:$E$1,0)))</f>
        <v xml:space="preserve"> </v>
      </c>
      <c r="H126" s="73" t="str">
        <f t="shared" si="7"/>
        <v xml:space="preserve"> </v>
      </c>
      <c r="I126" s="73" t="str">
        <f t="shared" si="8"/>
        <v xml:space="preserve"> </v>
      </c>
      <c r="J126" s="67"/>
      <c r="K126" s="74" t="str">
        <f t="shared" si="9"/>
        <v xml:space="preserve"> </v>
      </c>
      <c r="L126" s="75" t="s">
        <v>15</v>
      </c>
      <c r="M126" s="75"/>
      <c r="N126" s="75" t="s">
        <v>15</v>
      </c>
      <c r="O126" s="75" t="s">
        <v>15</v>
      </c>
      <c r="Q126" s="140"/>
      <c r="R126" s="141"/>
      <c r="S126" s="142"/>
      <c r="T126" s="142"/>
      <c r="U126" s="142"/>
      <c r="V126" s="142"/>
      <c r="W126" s="142"/>
      <c r="X126" s="142"/>
    </row>
    <row r="127" spans="1:24" ht="16.8" x14ac:dyDescent="0.35">
      <c r="A127" s="65">
        <f>GENERAL!B140</f>
        <v>0</v>
      </c>
      <c r="B127" s="67">
        <f>GENERAL!F140</f>
        <v>0</v>
      </c>
      <c r="C127" s="70" t="s">
        <v>15</v>
      </c>
      <c r="D127" s="71" t="s">
        <v>15</v>
      </c>
      <c r="E127" s="72" t="str">
        <f>GENERAL!N140</f>
        <v/>
      </c>
      <c r="F127" s="73" t="str">
        <f t="shared" si="6"/>
        <v xml:space="preserve"> </v>
      </c>
      <c r="G127" s="73" t="str">
        <f>IF((B127=0)," ",INDEX('calcule lg bande'!$B$2:$E$7,MATCH(C127,'calcule lg bande'!$A$2:$A$7,0),MATCH(D127,'calcule lg bande'!$B$1:$E$1,0)))</f>
        <v xml:space="preserve"> </v>
      </c>
      <c r="H127" s="73" t="str">
        <f t="shared" si="7"/>
        <v xml:space="preserve"> </v>
      </c>
      <c r="I127" s="73" t="str">
        <f t="shared" si="8"/>
        <v xml:space="preserve"> </v>
      </c>
      <c r="J127" s="67"/>
      <c r="K127" s="74" t="str">
        <f t="shared" si="9"/>
        <v xml:space="preserve"> </v>
      </c>
      <c r="L127" s="75" t="s">
        <v>15</v>
      </c>
      <c r="M127" s="75"/>
      <c r="N127" s="75" t="s">
        <v>15</v>
      </c>
      <c r="O127" s="75" t="s">
        <v>15</v>
      </c>
      <c r="Q127" s="140"/>
      <c r="R127" s="141"/>
      <c r="S127" s="142"/>
      <c r="T127" s="142"/>
      <c r="U127" s="142"/>
      <c r="V127" s="142"/>
      <c r="W127" s="142"/>
      <c r="X127" s="142"/>
    </row>
    <row r="128" spans="1:24" ht="16.8" x14ac:dyDescent="0.35">
      <c r="A128" s="65">
        <f>GENERAL!B141</f>
        <v>0</v>
      </c>
      <c r="B128" s="67">
        <f>GENERAL!F141</f>
        <v>0</v>
      </c>
      <c r="C128" s="70" t="s">
        <v>15</v>
      </c>
      <c r="D128" s="71" t="s">
        <v>15</v>
      </c>
      <c r="E128" s="72" t="str">
        <f>GENERAL!N141</f>
        <v/>
      </c>
      <c r="F128" s="73" t="str">
        <f t="shared" si="6"/>
        <v xml:space="preserve"> </v>
      </c>
      <c r="G128" s="73" t="str">
        <f>IF((B128=0)," ",INDEX('calcule lg bande'!$B$2:$E$7,MATCH(C128,'calcule lg bande'!$A$2:$A$7,0),MATCH(D128,'calcule lg bande'!$B$1:$E$1,0)))</f>
        <v xml:space="preserve"> </v>
      </c>
      <c r="H128" s="73" t="str">
        <f t="shared" si="7"/>
        <v xml:space="preserve"> </v>
      </c>
      <c r="I128" s="73" t="str">
        <f t="shared" si="8"/>
        <v xml:space="preserve"> </v>
      </c>
      <c r="J128" s="67"/>
      <c r="K128" s="74" t="str">
        <f t="shared" si="9"/>
        <v xml:space="preserve"> </v>
      </c>
      <c r="L128" s="75" t="s">
        <v>15</v>
      </c>
      <c r="M128" s="75"/>
      <c r="N128" s="75" t="s">
        <v>15</v>
      </c>
      <c r="O128" s="75" t="s">
        <v>15</v>
      </c>
      <c r="Q128" s="140"/>
      <c r="R128" s="141"/>
      <c r="S128" s="142"/>
      <c r="T128" s="142"/>
      <c r="U128" s="142"/>
      <c r="V128" s="142"/>
      <c r="W128" s="142"/>
      <c r="X128" s="142"/>
    </row>
    <row r="129" spans="1:24" ht="16.8" x14ac:dyDescent="0.35">
      <c r="A129" s="65">
        <f>GENERAL!B142</f>
        <v>0</v>
      </c>
      <c r="B129" s="67">
        <f>GENERAL!F142</f>
        <v>0</v>
      </c>
      <c r="C129" s="70" t="s">
        <v>15</v>
      </c>
      <c r="D129" s="71" t="s">
        <v>15</v>
      </c>
      <c r="E129" s="72" t="str">
        <f>GENERAL!N142</f>
        <v/>
      </c>
      <c r="F129" s="73" t="str">
        <f t="shared" si="6"/>
        <v xml:space="preserve"> </v>
      </c>
      <c r="G129" s="73" t="str">
        <f>IF((B129=0)," ",INDEX('calcule lg bande'!$B$2:$E$7,MATCH(C129,'calcule lg bande'!$A$2:$A$7,0),MATCH(D129,'calcule lg bande'!$B$1:$E$1,0)))</f>
        <v xml:space="preserve"> </v>
      </c>
      <c r="H129" s="73" t="str">
        <f t="shared" si="7"/>
        <v xml:space="preserve"> </v>
      </c>
      <c r="I129" s="73" t="str">
        <f t="shared" si="8"/>
        <v xml:space="preserve"> </v>
      </c>
      <c r="J129" s="67"/>
      <c r="K129" s="74" t="str">
        <f t="shared" si="9"/>
        <v xml:space="preserve"> </v>
      </c>
      <c r="L129" s="75" t="s">
        <v>15</v>
      </c>
      <c r="M129" s="75"/>
      <c r="N129" s="75" t="s">
        <v>15</v>
      </c>
      <c r="O129" s="75" t="s">
        <v>15</v>
      </c>
      <c r="Q129" s="140"/>
      <c r="R129" s="141"/>
      <c r="S129" s="142"/>
      <c r="T129" s="142"/>
      <c r="U129" s="142"/>
      <c r="V129" s="142"/>
      <c r="W129" s="142"/>
      <c r="X129" s="142"/>
    </row>
    <row r="130" spans="1:24" ht="16.8" x14ac:dyDescent="0.35">
      <c r="A130" s="65">
        <f>GENERAL!B143</f>
        <v>0</v>
      </c>
      <c r="B130" s="67">
        <f>GENERAL!F143</f>
        <v>0</v>
      </c>
      <c r="C130" s="70" t="s">
        <v>15</v>
      </c>
      <c r="D130" s="71" t="s">
        <v>15</v>
      </c>
      <c r="E130" s="72" t="str">
        <f>GENERAL!N143</f>
        <v/>
      </c>
      <c r="F130" s="73" t="str">
        <f t="shared" si="6"/>
        <v xml:space="preserve"> </v>
      </c>
      <c r="G130" s="73" t="str">
        <f>IF((B130=0)," ",INDEX('calcule lg bande'!$B$2:$E$7,MATCH(C130,'calcule lg bande'!$A$2:$A$7,0),MATCH(D130,'calcule lg bande'!$B$1:$E$1,0)))</f>
        <v xml:space="preserve"> </v>
      </c>
      <c r="H130" s="73" t="str">
        <f t="shared" si="7"/>
        <v xml:space="preserve"> </v>
      </c>
      <c r="I130" s="73" t="str">
        <f t="shared" si="8"/>
        <v xml:space="preserve"> </v>
      </c>
      <c r="J130" s="67"/>
      <c r="K130" s="74" t="str">
        <f t="shared" si="9"/>
        <v xml:space="preserve"> </v>
      </c>
      <c r="L130" s="75" t="s">
        <v>15</v>
      </c>
      <c r="M130" s="75"/>
      <c r="N130" s="75" t="s">
        <v>15</v>
      </c>
      <c r="O130" s="75" t="s">
        <v>15</v>
      </c>
      <c r="Q130" s="140"/>
      <c r="R130" s="141"/>
      <c r="S130" s="142"/>
      <c r="T130" s="142"/>
      <c r="U130" s="142"/>
      <c r="V130" s="142"/>
      <c r="W130" s="142"/>
      <c r="X130" s="142"/>
    </row>
    <row r="131" spans="1:24" ht="16.8" x14ac:dyDescent="0.35">
      <c r="A131" s="65">
        <f>GENERAL!B144</f>
        <v>0</v>
      </c>
      <c r="B131" s="67">
        <f>GENERAL!F144</f>
        <v>0</v>
      </c>
      <c r="C131" s="70" t="s">
        <v>15</v>
      </c>
      <c r="D131" s="71" t="s">
        <v>15</v>
      </c>
      <c r="E131" s="72" t="str">
        <f>GENERAL!N144</f>
        <v/>
      </c>
      <c r="F131" s="73" t="str">
        <f t="shared" si="6"/>
        <v xml:space="preserve"> </v>
      </c>
      <c r="G131" s="73" t="str">
        <f>IF((B131=0)," ",INDEX('calcule lg bande'!$B$2:$E$7,MATCH(C131,'calcule lg bande'!$A$2:$A$7,0),MATCH(D131,'calcule lg bande'!$B$1:$E$1,0)))</f>
        <v xml:space="preserve"> </v>
      </c>
      <c r="H131" s="73" t="str">
        <f t="shared" si="7"/>
        <v xml:space="preserve"> </v>
      </c>
      <c r="I131" s="73" t="str">
        <f t="shared" si="8"/>
        <v xml:space="preserve"> </v>
      </c>
      <c r="J131" s="67"/>
      <c r="K131" s="74" t="str">
        <f t="shared" si="9"/>
        <v xml:space="preserve"> </v>
      </c>
      <c r="L131" s="75" t="s">
        <v>15</v>
      </c>
      <c r="M131" s="75"/>
      <c r="N131" s="75" t="s">
        <v>15</v>
      </c>
      <c r="O131" s="75" t="s">
        <v>15</v>
      </c>
      <c r="Q131" s="140"/>
      <c r="R131" s="141"/>
      <c r="S131" s="142"/>
      <c r="T131" s="142"/>
      <c r="U131" s="142"/>
      <c r="V131" s="142"/>
      <c r="W131" s="142"/>
      <c r="X131" s="142"/>
    </row>
    <row r="132" spans="1:24" ht="16.8" x14ac:dyDescent="0.35">
      <c r="A132" s="65">
        <f>GENERAL!B145</f>
        <v>0</v>
      </c>
      <c r="B132" s="67">
        <f>GENERAL!F145</f>
        <v>0</v>
      </c>
      <c r="C132" s="70" t="s">
        <v>15</v>
      </c>
      <c r="D132" s="71" t="s">
        <v>15</v>
      </c>
      <c r="E132" s="72" t="str">
        <f>GENERAL!N145</f>
        <v/>
      </c>
      <c r="F132" s="73" t="str">
        <f t="shared" si="6"/>
        <v xml:space="preserve"> </v>
      </c>
      <c r="G132" s="73" t="str">
        <f>IF((B132=0)," ",INDEX('calcule lg bande'!$B$2:$E$7,MATCH(C132,'calcule lg bande'!$A$2:$A$7,0),MATCH(D132,'calcule lg bande'!$B$1:$E$1,0)))</f>
        <v xml:space="preserve"> </v>
      </c>
      <c r="H132" s="73" t="str">
        <f t="shared" si="7"/>
        <v xml:space="preserve"> </v>
      </c>
      <c r="I132" s="73" t="str">
        <f t="shared" si="8"/>
        <v xml:space="preserve"> </v>
      </c>
      <c r="J132" s="67"/>
      <c r="K132" s="74" t="str">
        <f t="shared" si="9"/>
        <v xml:space="preserve"> </v>
      </c>
      <c r="L132" s="75" t="s">
        <v>15</v>
      </c>
      <c r="M132" s="75"/>
      <c r="N132" s="75" t="s">
        <v>15</v>
      </c>
      <c r="O132" s="75" t="s">
        <v>15</v>
      </c>
      <c r="Q132" s="140"/>
      <c r="R132" s="141"/>
      <c r="S132" s="142"/>
      <c r="T132" s="142"/>
      <c r="U132" s="142"/>
      <c r="V132" s="142"/>
      <c r="W132" s="142"/>
      <c r="X132" s="142"/>
    </row>
    <row r="133" spans="1:24" ht="16.8" x14ac:dyDescent="0.35">
      <c r="A133" s="65">
        <f>GENERAL!B146</f>
        <v>0</v>
      </c>
      <c r="B133" s="67">
        <f>GENERAL!F146</f>
        <v>0</v>
      </c>
      <c r="C133" s="70" t="s">
        <v>15</v>
      </c>
      <c r="D133" s="71" t="s">
        <v>15</v>
      </c>
      <c r="E133" s="72" t="str">
        <f>GENERAL!N146</f>
        <v/>
      </c>
      <c r="F133" s="73" t="str">
        <f t="shared" si="6"/>
        <v xml:space="preserve"> </v>
      </c>
      <c r="G133" s="73" t="str">
        <f>IF((B133=0)," ",INDEX('calcule lg bande'!$B$2:$E$7,MATCH(C133,'calcule lg bande'!$A$2:$A$7,0),MATCH(D133,'calcule lg bande'!$B$1:$E$1,0)))</f>
        <v xml:space="preserve"> </v>
      </c>
      <c r="H133" s="73" t="str">
        <f t="shared" si="7"/>
        <v xml:space="preserve"> </v>
      </c>
      <c r="I133" s="73" t="str">
        <f t="shared" si="8"/>
        <v xml:space="preserve"> </v>
      </c>
      <c r="J133" s="67"/>
      <c r="K133" s="74" t="str">
        <f t="shared" si="9"/>
        <v xml:space="preserve"> </v>
      </c>
      <c r="L133" s="75" t="s">
        <v>15</v>
      </c>
      <c r="M133" s="75"/>
      <c r="N133" s="75" t="s">
        <v>15</v>
      </c>
      <c r="O133" s="75" t="s">
        <v>15</v>
      </c>
      <c r="Q133" s="140"/>
      <c r="R133" s="141"/>
      <c r="S133" s="142"/>
      <c r="T133" s="142"/>
      <c r="U133" s="142"/>
      <c r="V133" s="142"/>
      <c r="W133" s="142"/>
      <c r="X133" s="142"/>
    </row>
    <row r="134" spans="1:24" ht="16.8" x14ac:dyDescent="0.35">
      <c r="A134" s="65">
        <f>GENERAL!B147</f>
        <v>0</v>
      </c>
      <c r="B134" s="67">
        <f>GENERAL!F147</f>
        <v>0</v>
      </c>
      <c r="C134" s="70" t="s">
        <v>15</v>
      </c>
      <c r="D134" s="71" t="s">
        <v>15</v>
      </c>
      <c r="E134" s="72" t="str">
        <f>GENERAL!N147</f>
        <v/>
      </c>
      <c r="F134" s="73" t="str">
        <f t="shared" si="6"/>
        <v xml:space="preserve"> </v>
      </c>
      <c r="G134" s="73" t="str">
        <f>IF((B134=0)," ",INDEX('calcule lg bande'!$B$2:$E$7,MATCH(C134,'calcule lg bande'!$A$2:$A$7,0),MATCH(D134,'calcule lg bande'!$B$1:$E$1,0)))</f>
        <v xml:space="preserve"> </v>
      </c>
      <c r="H134" s="73" t="str">
        <f t="shared" si="7"/>
        <v xml:space="preserve"> </v>
      </c>
      <c r="I134" s="73" t="str">
        <f t="shared" si="8"/>
        <v xml:space="preserve"> </v>
      </c>
      <c r="J134" s="67"/>
      <c r="K134" s="74" t="str">
        <f t="shared" si="9"/>
        <v xml:space="preserve"> </v>
      </c>
      <c r="L134" s="75" t="s">
        <v>15</v>
      </c>
      <c r="M134" s="75"/>
      <c r="N134" s="75" t="s">
        <v>15</v>
      </c>
      <c r="O134" s="75" t="s">
        <v>15</v>
      </c>
      <c r="Q134" s="140"/>
      <c r="R134" s="141"/>
      <c r="S134" s="142"/>
      <c r="T134" s="142"/>
      <c r="U134" s="142"/>
      <c r="V134" s="142"/>
      <c r="W134" s="142"/>
      <c r="X134" s="142"/>
    </row>
    <row r="135" spans="1:24" ht="16.8" x14ac:dyDescent="0.35">
      <c r="A135" s="65">
        <f>GENERAL!B148</f>
        <v>0</v>
      </c>
      <c r="B135" s="67">
        <f>GENERAL!F148</f>
        <v>0</v>
      </c>
      <c r="C135" s="70" t="s">
        <v>15</v>
      </c>
      <c r="D135" s="71" t="s">
        <v>15</v>
      </c>
      <c r="E135" s="72" t="str">
        <f>GENERAL!N148</f>
        <v/>
      </c>
      <c r="F135" s="73" t="str">
        <f t="shared" si="6"/>
        <v xml:space="preserve"> </v>
      </c>
      <c r="G135" s="73" t="str">
        <f>IF((B135=0)," ",INDEX('calcule lg bande'!$B$2:$E$7,MATCH(C135,'calcule lg bande'!$A$2:$A$7,0),MATCH(D135,'calcule lg bande'!$B$1:$E$1,0)))</f>
        <v xml:space="preserve"> </v>
      </c>
      <c r="H135" s="73" t="str">
        <f t="shared" si="7"/>
        <v xml:space="preserve"> </v>
      </c>
      <c r="I135" s="73" t="str">
        <f t="shared" si="8"/>
        <v xml:space="preserve"> </v>
      </c>
      <c r="J135" s="67"/>
      <c r="K135" s="74" t="str">
        <f t="shared" si="9"/>
        <v xml:space="preserve"> </v>
      </c>
      <c r="L135" s="75" t="s">
        <v>15</v>
      </c>
      <c r="M135" s="75"/>
      <c r="N135" s="75" t="s">
        <v>15</v>
      </c>
      <c r="O135" s="75" t="s">
        <v>15</v>
      </c>
      <c r="Q135" s="140"/>
      <c r="R135" s="141"/>
      <c r="S135" s="142"/>
      <c r="T135" s="142"/>
      <c r="U135" s="142"/>
      <c r="V135" s="142"/>
      <c r="W135" s="142"/>
      <c r="X135" s="142"/>
    </row>
    <row r="136" spans="1:24" ht="16.8" x14ac:dyDescent="0.35">
      <c r="A136" s="65">
        <f>GENERAL!B149</f>
        <v>0</v>
      </c>
      <c r="B136" s="67">
        <f>GENERAL!F149</f>
        <v>0</v>
      </c>
      <c r="C136" s="70" t="s">
        <v>15</v>
      </c>
      <c r="D136" s="71" t="s">
        <v>15</v>
      </c>
      <c r="E136" s="72" t="str">
        <f>GENERAL!N149</f>
        <v/>
      </c>
      <c r="F136" s="73" t="str">
        <f t="shared" si="6"/>
        <v xml:space="preserve"> </v>
      </c>
      <c r="G136" s="73" t="str">
        <f>IF((B136=0)," ",INDEX('calcule lg bande'!$B$2:$E$7,MATCH(C136,'calcule lg bande'!$A$2:$A$7,0),MATCH(D136,'calcule lg bande'!$B$1:$E$1,0)))</f>
        <v xml:space="preserve"> </v>
      </c>
      <c r="H136" s="73" t="str">
        <f t="shared" si="7"/>
        <v xml:space="preserve"> </v>
      </c>
      <c r="I136" s="73" t="str">
        <f t="shared" si="8"/>
        <v xml:space="preserve"> </v>
      </c>
      <c r="J136" s="67"/>
      <c r="K136" s="74" t="str">
        <f t="shared" si="9"/>
        <v xml:space="preserve"> </v>
      </c>
      <c r="L136" s="75" t="s">
        <v>15</v>
      </c>
      <c r="M136" s="75"/>
      <c r="N136" s="75" t="s">
        <v>15</v>
      </c>
      <c r="O136" s="75" t="s">
        <v>15</v>
      </c>
      <c r="Q136" s="140"/>
      <c r="R136" s="141"/>
      <c r="S136" s="142"/>
      <c r="T136" s="142"/>
      <c r="U136" s="142"/>
      <c r="V136" s="142"/>
      <c r="W136" s="142"/>
      <c r="X136" s="142"/>
    </row>
    <row r="137" spans="1:24" ht="16.8" x14ac:dyDescent="0.35">
      <c r="A137" s="65">
        <f>GENERAL!B150</f>
        <v>0</v>
      </c>
      <c r="B137" s="67">
        <f>GENERAL!F150</f>
        <v>0</v>
      </c>
      <c r="C137" s="70" t="s">
        <v>15</v>
      </c>
      <c r="D137" s="71" t="s">
        <v>15</v>
      </c>
      <c r="E137" s="72" t="str">
        <f>GENERAL!N150</f>
        <v/>
      </c>
      <c r="F137" s="73" t="str">
        <f t="shared" si="6"/>
        <v xml:space="preserve"> </v>
      </c>
      <c r="G137" s="73" t="str">
        <f>IF((B137=0)," ",INDEX('calcule lg bande'!$B$2:$E$7,MATCH(C137,'calcule lg bande'!$A$2:$A$7,0),MATCH(D137,'calcule lg bande'!$B$1:$E$1,0)))</f>
        <v xml:space="preserve"> </v>
      </c>
      <c r="H137" s="73" t="str">
        <f t="shared" si="7"/>
        <v xml:space="preserve"> </v>
      </c>
      <c r="I137" s="73" t="str">
        <f t="shared" si="8"/>
        <v xml:space="preserve"> </v>
      </c>
      <c r="J137" s="67"/>
      <c r="K137" s="74" t="str">
        <f t="shared" si="9"/>
        <v xml:space="preserve"> </v>
      </c>
      <c r="L137" s="75" t="s">
        <v>15</v>
      </c>
      <c r="M137" s="75"/>
      <c r="N137" s="75" t="s">
        <v>15</v>
      </c>
      <c r="O137" s="75" t="s">
        <v>15</v>
      </c>
      <c r="Q137" s="140"/>
      <c r="R137" s="141"/>
      <c r="S137" s="142"/>
      <c r="T137" s="142"/>
      <c r="U137" s="142"/>
      <c r="V137" s="142"/>
      <c r="W137" s="142"/>
      <c r="X137" s="142"/>
    </row>
    <row r="138" spans="1:24" ht="16.8" x14ac:dyDescent="0.35">
      <c r="A138" s="65">
        <f>GENERAL!B151</f>
        <v>0</v>
      </c>
      <c r="B138" s="67">
        <f>GENERAL!F151</f>
        <v>0</v>
      </c>
      <c r="C138" s="70" t="s">
        <v>15</v>
      </c>
      <c r="D138" s="71" t="s">
        <v>15</v>
      </c>
      <c r="E138" s="72" t="str">
        <f>GENERAL!N151</f>
        <v/>
      </c>
      <c r="F138" s="73" t="str">
        <f t="shared" si="6"/>
        <v xml:space="preserve"> </v>
      </c>
      <c r="G138" s="73" t="str">
        <f>IF((B138=0)," ",INDEX('calcule lg bande'!$B$2:$E$7,MATCH(C138,'calcule lg bande'!$A$2:$A$7,0),MATCH(D138,'calcule lg bande'!$B$1:$E$1,0)))</f>
        <v xml:space="preserve"> </v>
      </c>
      <c r="H138" s="73" t="str">
        <f t="shared" si="7"/>
        <v xml:space="preserve"> </v>
      </c>
      <c r="I138" s="73" t="str">
        <f t="shared" si="8"/>
        <v xml:space="preserve"> </v>
      </c>
      <c r="J138" s="67"/>
      <c r="K138" s="74" t="str">
        <f t="shared" si="9"/>
        <v xml:space="preserve"> </v>
      </c>
      <c r="L138" s="75" t="s">
        <v>15</v>
      </c>
      <c r="M138" s="75"/>
      <c r="N138" s="75" t="s">
        <v>15</v>
      </c>
      <c r="O138" s="75" t="s">
        <v>15</v>
      </c>
      <c r="Q138" s="140"/>
      <c r="R138" s="141"/>
      <c r="S138" s="142"/>
      <c r="T138" s="142"/>
      <c r="U138" s="142"/>
      <c r="V138" s="142"/>
      <c r="W138" s="142"/>
      <c r="X138" s="142"/>
    </row>
    <row r="139" spans="1:24" ht="16.8" x14ac:dyDescent="0.35">
      <c r="A139" s="65">
        <f>GENERAL!B152</f>
        <v>0</v>
      </c>
      <c r="B139" s="67">
        <f>GENERAL!F152</f>
        <v>0</v>
      </c>
      <c r="C139" s="70" t="s">
        <v>15</v>
      </c>
      <c r="D139" s="71" t="s">
        <v>15</v>
      </c>
      <c r="E139" s="72" t="str">
        <f>GENERAL!N152</f>
        <v/>
      </c>
      <c r="F139" s="73" t="str">
        <f t="shared" si="6"/>
        <v xml:space="preserve"> </v>
      </c>
      <c r="G139" s="73" t="str">
        <f>IF((B139=0)," ",INDEX('calcule lg bande'!$B$2:$E$7,MATCH(C139,'calcule lg bande'!$A$2:$A$7,0),MATCH(D139,'calcule lg bande'!$B$1:$E$1,0)))</f>
        <v xml:space="preserve"> </v>
      </c>
      <c r="H139" s="73" t="str">
        <f t="shared" si="7"/>
        <v xml:space="preserve"> </v>
      </c>
      <c r="I139" s="73" t="str">
        <f t="shared" si="8"/>
        <v xml:space="preserve"> </v>
      </c>
      <c r="J139" s="67"/>
      <c r="K139" s="74" t="str">
        <f t="shared" si="9"/>
        <v xml:space="preserve"> </v>
      </c>
      <c r="L139" s="75" t="s">
        <v>15</v>
      </c>
      <c r="M139" s="75"/>
      <c r="N139" s="75" t="s">
        <v>15</v>
      </c>
      <c r="O139" s="75" t="s">
        <v>15</v>
      </c>
      <c r="Q139" s="140"/>
      <c r="R139" s="141"/>
      <c r="S139" s="142"/>
      <c r="T139" s="142"/>
      <c r="U139" s="142"/>
      <c r="V139" s="142"/>
      <c r="W139" s="142"/>
      <c r="X139" s="142"/>
    </row>
    <row r="140" spans="1:24" ht="16.8" x14ac:dyDescent="0.35">
      <c r="A140" s="65">
        <f>GENERAL!B153</f>
        <v>0</v>
      </c>
      <c r="B140" s="67">
        <f>GENERAL!F153</f>
        <v>0</v>
      </c>
      <c r="C140" s="70" t="s">
        <v>15</v>
      </c>
      <c r="D140" s="71" t="s">
        <v>15</v>
      </c>
      <c r="E140" s="72" t="str">
        <f>GENERAL!N153</f>
        <v/>
      </c>
      <c r="F140" s="73" t="str">
        <f t="shared" si="6"/>
        <v xml:space="preserve"> </v>
      </c>
      <c r="G140" s="73" t="str">
        <f>IF((B140=0)," ",INDEX('calcule lg bande'!$B$2:$E$7,MATCH(C140,'calcule lg bande'!$A$2:$A$7,0),MATCH(D140,'calcule lg bande'!$B$1:$E$1,0)))</f>
        <v xml:space="preserve"> </v>
      </c>
      <c r="H140" s="73" t="str">
        <f t="shared" si="7"/>
        <v xml:space="preserve"> </v>
      </c>
      <c r="I140" s="73" t="str">
        <f t="shared" si="8"/>
        <v xml:space="preserve"> </v>
      </c>
      <c r="J140" s="67"/>
      <c r="K140" s="74" t="str">
        <f t="shared" si="9"/>
        <v xml:space="preserve"> </v>
      </c>
      <c r="L140" s="75" t="s">
        <v>15</v>
      </c>
      <c r="M140" s="75"/>
      <c r="N140" s="75" t="s">
        <v>15</v>
      </c>
      <c r="O140" s="75" t="s">
        <v>15</v>
      </c>
      <c r="Q140" s="140"/>
      <c r="R140" s="141"/>
      <c r="S140" s="142"/>
      <c r="T140" s="142"/>
      <c r="U140" s="142"/>
      <c r="V140" s="142"/>
      <c r="W140" s="142"/>
      <c r="X140" s="142"/>
    </row>
    <row r="141" spans="1:24" ht="16.8" x14ac:dyDescent="0.35">
      <c r="A141" s="65">
        <f>GENERAL!B154</f>
        <v>0</v>
      </c>
      <c r="B141" s="67">
        <f>GENERAL!F154</f>
        <v>0</v>
      </c>
      <c r="C141" s="70" t="s">
        <v>15</v>
      </c>
      <c r="D141" s="71" t="s">
        <v>15</v>
      </c>
      <c r="E141" s="72" t="str">
        <f>GENERAL!N154</f>
        <v/>
      </c>
      <c r="F141" s="73" t="str">
        <f t="shared" si="6"/>
        <v xml:space="preserve"> </v>
      </c>
      <c r="G141" s="73" t="str">
        <f>IF((B141=0)," ",INDEX('calcule lg bande'!$B$2:$E$7,MATCH(C141,'calcule lg bande'!$A$2:$A$7,0),MATCH(D141,'calcule lg bande'!$B$1:$E$1,0)))</f>
        <v xml:space="preserve"> </v>
      </c>
      <c r="H141" s="73" t="str">
        <f t="shared" si="7"/>
        <v xml:space="preserve"> </v>
      </c>
      <c r="I141" s="73" t="str">
        <f t="shared" si="8"/>
        <v xml:space="preserve"> </v>
      </c>
      <c r="J141" s="67"/>
      <c r="K141" s="74" t="str">
        <f t="shared" si="9"/>
        <v xml:space="preserve"> </v>
      </c>
      <c r="L141" s="75" t="s">
        <v>15</v>
      </c>
      <c r="M141" s="75"/>
      <c r="N141" s="75" t="s">
        <v>15</v>
      </c>
      <c r="O141" s="75" t="s">
        <v>15</v>
      </c>
      <c r="Q141" s="140"/>
      <c r="R141" s="141"/>
      <c r="S141" s="142"/>
      <c r="T141" s="142"/>
      <c r="U141" s="142"/>
      <c r="V141" s="142"/>
      <c r="W141" s="142"/>
      <c r="X141" s="142"/>
    </row>
    <row r="142" spans="1:24" ht="16.8" x14ac:dyDescent="0.35">
      <c r="A142" s="65">
        <f>GENERAL!B155</f>
        <v>0</v>
      </c>
      <c r="B142" s="67">
        <f>GENERAL!F155</f>
        <v>0</v>
      </c>
      <c r="C142" s="70" t="s">
        <v>15</v>
      </c>
      <c r="D142" s="71" t="s">
        <v>15</v>
      </c>
      <c r="E142" s="72" t="str">
        <f>GENERAL!N155</f>
        <v/>
      </c>
      <c r="F142" s="73" t="str">
        <f t="shared" si="6"/>
        <v xml:space="preserve"> </v>
      </c>
      <c r="G142" s="73" t="str">
        <f>IF((B142=0)," ",INDEX('calcule lg bande'!$B$2:$E$7,MATCH(C142,'calcule lg bande'!$A$2:$A$7,0),MATCH(D142,'calcule lg bande'!$B$1:$E$1,0)))</f>
        <v xml:space="preserve"> </v>
      </c>
      <c r="H142" s="73" t="str">
        <f t="shared" si="7"/>
        <v xml:space="preserve"> </v>
      </c>
      <c r="I142" s="73" t="str">
        <f t="shared" si="8"/>
        <v xml:space="preserve"> </v>
      </c>
      <c r="J142" s="67"/>
      <c r="K142" s="74" t="str">
        <f t="shared" si="9"/>
        <v xml:space="preserve"> </v>
      </c>
      <c r="L142" s="75" t="s">
        <v>15</v>
      </c>
      <c r="M142" s="75"/>
      <c r="N142" s="75" t="s">
        <v>15</v>
      </c>
      <c r="O142" s="75" t="s">
        <v>15</v>
      </c>
      <c r="Q142" s="140"/>
      <c r="R142" s="141"/>
      <c r="S142" s="142"/>
      <c r="T142" s="142"/>
      <c r="U142" s="142"/>
      <c r="V142" s="142"/>
      <c r="W142" s="142"/>
      <c r="X142" s="142"/>
    </row>
    <row r="143" spans="1:24" ht="16.8" x14ac:dyDescent="0.3">
      <c r="A143" s="65">
        <f>GENERAL!B156</f>
        <v>0</v>
      </c>
      <c r="B143" s="67">
        <f>GENERAL!F156</f>
        <v>0</v>
      </c>
      <c r="C143" s="70" t="s">
        <v>15</v>
      </c>
      <c r="D143" s="71" t="s">
        <v>15</v>
      </c>
      <c r="E143" s="72" t="str">
        <f>GENERAL!N156</f>
        <v/>
      </c>
      <c r="F143" s="73" t="str">
        <f t="shared" si="6"/>
        <v xml:space="preserve"> </v>
      </c>
      <c r="G143" s="73" t="str">
        <f>IF((B143=0)," ",INDEX('calcule lg bande'!$B$2:$E$7,MATCH(C143,'calcule lg bande'!$A$2:$A$7,0),MATCH(D143,'calcule lg bande'!$B$1:$E$1,0)))</f>
        <v xml:space="preserve"> </v>
      </c>
      <c r="H143" s="73" t="str">
        <f t="shared" si="7"/>
        <v xml:space="preserve"> </v>
      </c>
      <c r="I143" s="73" t="str">
        <f t="shared" si="8"/>
        <v xml:space="preserve"> </v>
      </c>
      <c r="J143" s="67"/>
      <c r="K143" s="74" t="str">
        <f t="shared" si="9"/>
        <v xml:space="preserve"> </v>
      </c>
      <c r="L143" s="75" t="s">
        <v>15</v>
      </c>
      <c r="M143" s="75"/>
      <c r="N143" s="75" t="s">
        <v>15</v>
      </c>
      <c r="O143" s="75" t="s">
        <v>15</v>
      </c>
      <c r="Q143" s="143"/>
      <c r="R143" s="141"/>
      <c r="S143" s="142"/>
      <c r="T143" s="142"/>
      <c r="U143" s="142"/>
      <c r="V143" s="142"/>
      <c r="W143" s="142"/>
      <c r="X143" s="142"/>
    </row>
    <row r="144" spans="1:24" ht="16.8" x14ac:dyDescent="0.3">
      <c r="A144" s="65">
        <f>GENERAL!B157</f>
        <v>0</v>
      </c>
      <c r="B144" s="67">
        <f>GENERAL!F157</f>
        <v>0</v>
      </c>
      <c r="C144" s="70" t="s">
        <v>15</v>
      </c>
      <c r="D144" s="71" t="s">
        <v>15</v>
      </c>
      <c r="E144" s="72" t="str">
        <f>GENERAL!N157</f>
        <v/>
      </c>
      <c r="F144" s="73" t="str">
        <f t="shared" si="6"/>
        <v xml:space="preserve"> </v>
      </c>
      <c r="G144" s="73" t="str">
        <f>IF((B144=0)," ",INDEX('calcule lg bande'!$B$2:$E$7,MATCH(C144,'calcule lg bande'!$A$2:$A$7,0),MATCH(D144,'calcule lg bande'!$B$1:$E$1,0)))</f>
        <v xml:space="preserve"> </v>
      </c>
      <c r="H144" s="73" t="str">
        <f t="shared" si="7"/>
        <v xml:space="preserve"> </v>
      </c>
      <c r="I144" s="73" t="str">
        <f t="shared" si="8"/>
        <v xml:space="preserve"> </v>
      </c>
      <c r="J144" s="67"/>
      <c r="K144" s="74" t="str">
        <f t="shared" si="9"/>
        <v xml:space="preserve"> </v>
      </c>
      <c r="L144" s="75" t="s">
        <v>15</v>
      </c>
      <c r="M144" s="75"/>
      <c r="N144" s="75" t="s">
        <v>15</v>
      </c>
      <c r="O144" s="75" t="s">
        <v>15</v>
      </c>
      <c r="Q144" s="143"/>
      <c r="R144" s="141"/>
      <c r="S144" s="142"/>
      <c r="T144" s="142"/>
      <c r="U144" s="142"/>
      <c r="V144" s="142"/>
      <c r="W144" s="142"/>
      <c r="X144" s="142"/>
    </row>
    <row r="145" spans="1:24" ht="16.8" x14ac:dyDescent="0.35">
      <c r="A145" s="65">
        <f>GENERAL!B158</f>
        <v>0</v>
      </c>
      <c r="B145" s="67">
        <f>GENERAL!F158</f>
        <v>0</v>
      </c>
      <c r="C145" s="70" t="s">
        <v>15</v>
      </c>
      <c r="D145" s="71" t="s">
        <v>15</v>
      </c>
      <c r="E145" s="72" t="str">
        <f>GENERAL!N158</f>
        <v/>
      </c>
      <c r="F145" s="73" t="str">
        <f t="shared" si="6"/>
        <v xml:space="preserve"> </v>
      </c>
      <c r="G145" s="73" t="str">
        <f>IF((B145=0)," ",INDEX('calcule lg bande'!$B$2:$E$7,MATCH(C145,'calcule lg bande'!$A$2:$A$7,0),MATCH(D145,'calcule lg bande'!$B$1:$E$1,0)))</f>
        <v xml:space="preserve"> </v>
      </c>
      <c r="H145" s="73" t="str">
        <f t="shared" si="7"/>
        <v xml:space="preserve"> </v>
      </c>
      <c r="I145" s="73" t="str">
        <f t="shared" si="8"/>
        <v xml:space="preserve"> </v>
      </c>
      <c r="J145" s="67"/>
      <c r="K145" s="74" t="str">
        <f t="shared" si="9"/>
        <v xml:space="preserve"> </v>
      </c>
      <c r="L145" s="75" t="s">
        <v>15</v>
      </c>
      <c r="M145" s="75"/>
      <c r="N145" s="75" t="s">
        <v>15</v>
      </c>
      <c r="O145" s="75" t="s">
        <v>15</v>
      </c>
      <c r="Q145" s="140"/>
      <c r="R145" s="141"/>
      <c r="S145" s="142"/>
      <c r="T145" s="142"/>
      <c r="U145" s="142"/>
      <c r="V145" s="142"/>
      <c r="W145" s="142"/>
      <c r="X145" s="142"/>
    </row>
    <row r="146" spans="1:24" ht="16.8" x14ac:dyDescent="0.35">
      <c r="A146" s="65">
        <f>GENERAL!B159</f>
        <v>0</v>
      </c>
      <c r="B146" s="67">
        <f>GENERAL!F159</f>
        <v>0</v>
      </c>
      <c r="C146" s="70" t="s">
        <v>15</v>
      </c>
      <c r="D146" s="71" t="s">
        <v>15</v>
      </c>
      <c r="E146" s="72" t="str">
        <f>GENERAL!N159</f>
        <v/>
      </c>
      <c r="F146" s="73" t="str">
        <f t="shared" si="6"/>
        <v xml:space="preserve"> </v>
      </c>
      <c r="G146" s="73" t="str">
        <f>IF((B146=0)," ",INDEX('calcule lg bande'!$B$2:$E$7,MATCH(C146,'calcule lg bande'!$A$2:$A$7,0),MATCH(D146,'calcule lg bande'!$B$1:$E$1,0)))</f>
        <v xml:space="preserve"> </v>
      </c>
      <c r="H146" s="73" t="str">
        <f t="shared" si="7"/>
        <v xml:space="preserve"> </v>
      </c>
      <c r="I146" s="73" t="str">
        <f t="shared" si="8"/>
        <v xml:space="preserve"> </v>
      </c>
      <c r="J146" s="67"/>
      <c r="K146" s="74" t="str">
        <f t="shared" si="9"/>
        <v xml:space="preserve"> </v>
      </c>
      <c r="L146" s="75" t="s">
        <v>15</v>
      </c>
      <c r="M146" s="75"/>
      <c r="N146" s="75" t="s">
        <v>15</v>
      </c>
      <c r="O146" s="75" t="s">
        <v>15</v>
      </c>
      <c r="Q146" s="140"/>
      <c r="R146" s="141"/>
      <c r="S146" s="142"/>
      <c r="T146" s="142"/>
      <c r="U146" s="142"/>
      <c r="V146" s="142"/>
      <c r="W146" s="142"/>
      <c r="X146" s="142"/>
    </row>
    <row r="147" spans="1:24" ht="16.8" x14ac:dyDescent="0.35">
      <c r="A147" s="65">
        <f>GENERAL!B160</f>
        <v>0</v>
      </c>
      <c r="B147" s="67">
        <f>GENERAL!F160</f>
        <v>0</v>
      </c>
      <c r="C147" s="70" t="s">
        <v>15</v>
      </c>
      <c r="D147" s="71" t="s">
        <v>15</v>
      </c>
      <c r="E147" s="72" t="str">
        <f>GENERAL!N160</f>
        <v/>
      </c>
      <c r="F147" s="73" t="str">
        <f t="shared" si="6"/>
        <v xml:space="preserve"> </v>
      </c>
      <c r="G147" s="73" t="str">
        <f>IF((B147=0)," ",INDEX('calcule lg bande'!$B$2:$E$7,MATCH(C147,'calcule lg bande'!$A$2:$A$7,0),MATCH(D147,'calcule lg bande'!$B$1:$E$1,0)))</f>
        <v xml:space="preserve"> </v>
      </c>
      <c r="H147" s="73" t="str">
        <f t="shared" si="7"/>
        <v xml:space="preserve"> </v>
      </c>
      <c r="I147" s="73" t="str">
        <f t="shared" si="8"/>
        <v xml:space="preserve"> </v>
      </c>
      <c r="J147" s="67"/>
      <c r="K147" s="74" t="str">
        <f t="shared" si="9"/>
        <v xml:space="preserve"> </v>
      </c>
      <c r="L147" s="75" t="s">
        <v>15</v>
      </c>
      <c r="M147" s="75"/>
      <c r="N147" s="75" t="s">
        <v>15</v>
      </c>
      <c r="O147" s="75" t="s">
        <v>15</v>
      </c>
      <c r="Q147" s="140"/>
      <c r="R147" s="141"/>
      <c r="S147" s="142"/>
      <c r="T147" s="142"/>
      <c r="U147" s="142"/>
      <c r="V147" s="142"/>
      <c r="W147" s="142"/>
      <c r="X147" s="142"/>
    </row>
    <row r="148" spans="1:24" ht="16.8" x14ac:dyDescent="0.35">
      <c r="A148" s="65">
        <f>GENERAL!B161</f>
        <v>0</v>
      </c>
      <c r="B148" s="67">
        <f>GENERAL!F161</f>
        <v>0</v>
      </c>
      <c r="C148" s="70" t="s">
        <v>15</v>
      </c>
      <c r="D148" s="71" t="s">
        <v>15</v>
      </c>
      <c r="E148" s="72" t="str">
        <f>GENERAL!N161</f>
        <v/>
      </c>
      <c r="F148" s="73" t="str">
        <f t="shared" si="6"/>
        <v xml:space="preserve"> </v>
      </c>
      <c r="G148" s="73" t="str">
        <f>IF((B148=0)," ",INDEX('calcule lg bande'!$B$2:$E$7,MATCH(C148,'calcule lg bande'!$A$2:$A$7,0),MATCH(D148,'calcule lg bande'!$B$1:$E$1,0)))</f>
        <v xml:space="preserve"> </v>
      </c>
      <c r="H148" s="73" t="str">
        <f t="shared" si="7"/>
        <v xml:space="preserve"> </v>
      </c>
      <c r="I148" s="73" t="str">
        <f t="shared" si="8"/>
        <v xml:space="preserve"> </v>
      </c>
      <c r="J148" s="67"/>
      <c r="K148" s="74" t="str">
        <f t="shared" si="9"/>
        <v xml:space="preserve"> </v>
      </c>
      <c r="L148" s="75" t="s">
        <v>15</v>
      </c>
      <c r="M148" s="75"/>
      <c r="N148" s="75" t="s">
        <v>15</v>
      </c>
      <c r="O148" s="75" t="s">
        <v>15</v>
      </c>
      <c r="Q148" s="140"/>
      <c r="R148" s="141"/>
      <c r="S148" s="142"/>
      <c r="T148" s="142"/>
      <c r="U148" s="142"/>
      <c r="V148" s="142"/>
      <c r="W148" s="142"/>
      <c r="X148" s="142"/>
    </row>
    <row r="149" spans="1:24" ht="16.8" x14ac:dyDescent="0.35">
      <c r="A149" s="65">
        <f>GENERAL!B162</f>
        <v>0</v>
      </c>
      <c r="B149" s="67">
        <f>GENERAL!F162</f>
        <v>0</v>
      </c>
      <c r="C149" s="70" t="s">
        <v>15</v>
      </c>
      <c r="D149" s="71" t="s">
        <v>15</v>
      </c>
      <c r="E149" s="72" t="str">
        <f>GENERAL!N162</f>
        <v/>
      </c>
      <c r="F149" s="73" t="str">
        <f t="shared" si="6"/>
        <v xml:space="preserve"> </v>
      </c>
      <c r="G149" s="73" t="str">
        <f>IF((B149=0)," ",INDEX('calcule lg bande'!$B$2:$E$7,MATCH(C149,'calcule lg bande'!$A$2:$A$7,0),MATCH(D149,'calcule lg bande'!$B$1:$E$1,0)))</f>
        <v xml:space="preserve"> </v>
      </c>
      <c r="H149" s="73" t="str">
        <f t="shared" si="7"/>
        <v xml:space="preserve"> </v>
      </c>
      <c r="I149" s="73" t="str">
        <f t="shared" si="8"/>
        <v xml:space="preserve"> </v>
      </c>
      <c r="J149" s="67"/>
      <c r="K149" s="74" t="str">
        <f t="shared" si="9"/>
        <v xml:space="preserve"> </v>
      </c>
      <c r="L149" s="75" t="s">
        <v>15</v>
      </c>
      <c r="M149" s="75"/>
      <c r="N149" s="75" t="s">
        <v>15</v>
      </c>
      <c r="O149" s="75" t="s">
        <v>15</v>
      </c>
      <c r="Q149" s="140"/>
      <c r="R149" s="141"/>
      <c r="S149" s="142"/>
      <c r="T149" s="142"/>
      <c r="U149" s="142"/>
      <c r="V149" s="142"/>
      <c r="W149" s="142"/>
      <c r="X149" s="142"/>
    </row>
    <row r="150" spans="1:24" ht="16.8" x14ac:dyDescent="0.35">
      <c r="A150" s="65">
        <f>GENERAL!B163</f>
        <v>0</v>
      </c>
      <c r="B150" s="67">
        <f>GENERAL!F163</f>
        <v>0</v>
      </c>
      <c r="C150" s="70" t="s">
        <v>15</v>
      </c>
      <c r="D150" s="71" t="s">
        <v>15</v>
      </c>
      <c r="E150" s="72" t="str">
        <f>GENERAL!N163</f>
        <v/>
      </c>
      <c r="F150" s="73" t="str">
        <f t="shared" si="6"/>
        <v xml:space="preserve"> </v>
      </c>
      <c r="G150" s="73" t="str">
        <f>IF((B150=0)," ",INDEX('calcule lg bande'!$B$2:$E$7,MATCH(C150,'calcule lg bande'!$A$2:$A$7,0),MATCH(D150,'calcule lg bande'!$B$1:$E$1,0)))</f>
        <v xml:space="preserve"> </v>
      </c>
      <c r="H150" s="73" t="str">
        <f t="shared" si="7"/>
        <v xml:space="preserve"> </v>
      </c>
      <c r="I150" s="73" t="str">
        <f t="shared" si="8"/>
        <v xml:space="preserve"> </v>
      </c>
      <c r="J150" s="67"/>
      <c r="K150" s="74" t="str">
        <f t="shared" si="9"/>
        <v xml:space="preserve"> </v>
      </c>
      <c r="L150" s="75" t="s">
        <v>15</v>
      </c>
      <c r="M150" s="75"/>
      <c r="N150" s="75" t="s">
        <v>15</v>
      </c>
      <c r="O150" s="75" t="s">
        <v>15</v>
      </c>
      <c r="Q150" s="140"/>
      <c r="R150" s="141"/>
      <c r="S150" s="142"/>
      <c r="T150" s="142"/>
      <c r="U150" s="142"/>
      <c r="V150" s="142"/>
      <c r="W150" s="142"/>
      <c r="X150" s="142"/>
    </row>
    <row r="151" spans="1:24" ht="16.8" x14ac:dyDescent="0.35">
      <c r="A151" s="65">
        <f>GENERAL!B164</f>
        <v>0</v>
      </c>
      <c r="B151" s="67">
        <f>GENERAL!F164</f>
        <v>0</v>
      </c>
      <c r="C151" s="70" t="s">
        <v>15</v>
      </c>
      <c r="D151" s="71" t="s">
        <v>15</v>
      </c>
      <c r="E151" s="72" t="str">
        <f>GENERAL!N164</f>
        <v/>
      </c>
      <c r="F151" s="73" t="str">
        <f t="shared" si="6"/>
        <v xml:space="preserve"> </v>
      </c>
      <c r="G151" s="73" t="str">
        <f>IF((B151=0)," ",INDEX('calcule lg bande'!$B$2:$E$7,MATCH(C151,'calcule lg bande'!$A$2:$A$7,0),MATCH(D151,'calcule lg bande'!$B$1:$E$1,0)))</f>
        <v xml:space="preserve"> </v>
      </c>
      <c r="H151" s="73" t="str">
        <f t="shared" si="7"/>
        <v xml:space="preserve"> </v>
      </c>
      <c r="I151" s="73" t="str">
        <f t="shared" si="8"/>
        <v xml:space="preserve"> </v>
      </c>
      <c r="J151" s="67"/>
      <c r="K151" s="74" t="str">
        <f t="shared" si="9"/>
        <v xml:space="preserve"> </v>
      </c>
      <c r="L151" s="75" t="s">
        <v>15</v>
      </c>
      <c r="M151" s="75"/>
      <c r="N151" s="75" t="s">
        <v>15</v>
      </c>
      <c r="O151" s="75" t="s">
        <v>15</v>
      </c>
      <c r="Q151" s="140"/>
      <c r="R151" s="141"/>
      <c r="S151" s="142"/>
      <c r="T151" s="142"/>
      <c r="U151" s="142"/>
      <c r="V151" s="142"/>
      <c r="W151" s="142"/>
      <c r="X151" s="142"/>
    </row>
    <row r="152" spans="1:24" ht="16.8" x14ac:dyDescent="0.35">
      <c r="A152" s="65">
        <f>GENERAL!B165</f>
        <v>0</v>
      </c>
      <c r="B152" s="67">
        <f>GENERAL!F165</f>
        <v>0</v>
      </c>
      <c r="C152" s="70" t="s">
        <v>15</v>
      </c>
      <c r="D152" s="71" t="s">
        <v>15</v>
      </c>
      <c r="E152" s="72" t="str">
        <f>GENERAL!N165</f>
        <v/>
      </c>
      <c r="F152" s="73" t="str">
        <f t="shared" si="6"/>
        <v xml:space="preserve"> </v>
      </c>
      <c r="G152" s="73" t="str">
        <f>IF((B152=0)," ",INDEX('calcule lg bande'!$B$2:$E$7,MATCH(C152,'calcule lg bande'!$A$2:$A$7,0),MATCH(D152,'calcule lg bande'!$B$1:$E$1,0)))</f>
        <v xml:space="preserve"> </v>
      </c>
      <c r="H152" s="73" t="str">
        <f t="shared" si="7"/>
        <v xml:space="preserve"> </v>
      </c>
      <c r="I152" s="73" t="str">
        <f t="shared" si="8"/>
        <v xml:space="preserve"> </v>
      </c>
      <c r="J152" s="67"/>
      <c r="K152" s="74" t="str">
        <f t="shared" si="9"/>
        <v xml:space="preserve"> </v>
      </c>
      <c r="L152" s="75" t="s">
        <v>15</v>
      </c>
      <c r="M152" s="75"/>
      <c r="N152" s="75" t="s">
        <v>15</v>
      </c>
      <c r="O152" s="75" t="s">
        <v>15</v>
      </c>
      <c r="Q152" s="140"/>
      <c r="R152" s="141"/>
      <c r="S152" s="142"/>
      <c r="T152" s="142"/>
      <c r="U152" s="142"/>
      <c r="V152" s="142"/>
      <c r="W152" s="142"/>
      <c r="X152" s="142"/>
    </row>
    <row r="153" spans="1:24" ht="16.8" x14ac:dyDescent="0.35">
      <c r="A153" s="65">
        <f>GENERAL!B166</f>
        <v>0</v>
      </c>
      <c r="B153" s="67">
        <f>GENERAL!F166</f>
        <v>0</v>
      </c>
      <c r="C153" s="70" t="s">
        <v>15</v>
      </c>
      <c r="D153" s="71" t="s">
        <v>15</v>
      </c>
      <c r="E153" s="72" t="str">
        <f>GENERAL!N166</f>
        <v/>
      </c>
      <c r="F153" s="73" t="str">
        <f t="shared" si="6"/>
        <v xml:space="preserve"> </v>
      </c>
      <c r="G153" s="73" t="str">
        <f>IF((B153=0)," ",INDEX('calcule lg bande'!$B$2:$E$7,MATCH(C153,'calcule lg bande'!$A$2:$A$7,0),MATCH(D153,'calcule lg bande'!$B$1:$E$1,0)))</f>
        <v xml:space="preserve"> </v>
      </c>
      <c r="H153" s="73" t="str">
        <f t="shared" si="7"/>
        <v xml:space="preserve"> </v>
      </c>
      <c r="I153" s="73" t="str">
        <f t="shared" si="8"/>
        <v xml:space="preserve"> </v>
      </c>
      <c r="J153" s="67"/>
      <c r="K153" s="74" t="str">
        <f t="shared" si="9"/>
        <v xml:space="preserve"> </v>
      </c>
      <c r="L153" s="75" t="s">
        <v>15</v>
      </c>
      <c r="M153" s="75"/>
      <c r="N153" s="75" t="s">
        <v>15</v>
      </c>
      <c r="O153" s="75" t="s">
        <v>15</v>
      </c>
      <c r="Q153" s="140"/>
      <c r="R153" s="141"/>
      <c r="S153" s="142"/>
      <c r="T153" s="142"/>
      <c r="U153" s="142"/>
      <c r="V153" s="142"/>
      <c r="W153" s="142"/>
      <c r="X153" s="142"/>
    </row>
    <row r="154" spans="1:24" ht="16.8" x14ac:dyDescent="0.35">
      <c r="A154" s="65">
        <f>GENERAL!B167</f>
        <v>0</v>
      </c>
      <c r="B154" s="67">
        <f>GENERAL!F167</f>
        <v>0</v>
      </c>
      <c r="C154" s="70" t="s">
        <v>15</v>
      </c>
      <c r="D154" s="71" t="s">
        <v>15</v>
      </c>
      <c r="E154" s="72" t="str">
        <f>GENERAL!N167</f>
        <v/>
      </c>
      <c r="F154" s="73" t="str">
        <f t="shared" si="6"/>
        <v xml:space="preserve"> </v>
      </c>
      <c r="G154" s="73" t="str">
        <f>IF((B154=0)," ",INDEX('calcule lg bande'!$B$2:$E$7,MATCH(C154,'calcule lg bande'!$A$2:$A$7,0),MATCH(D154,'calcule lg bande'!$B$1:$E$1,0)))</f>
        <v xml:space="preserve"> </v>
      </c>
      <c r="H154" s="73" t="str">
        <f t="shared" si="7"/>
        <v xml:space="preserve"> </v>
      </c>
      <c r="I154" s="73" t="str">
        <f t="shared" si="8"/>
        <v xml:space="preserve"> </v>
      </c>
      <c r="J154" s="67"/>
      <c r="K154" s="74" t="str">
        <f t="shared" si="9"/>
        <v xml:space="preserve"> </v>
      </c>
      <c r="L154" s="75" t="s">
        <v>15</v>
      </c>
      <c r="M154" s="75"/>
      <c r="N154" s="75" t="s">
        <v>15</v>
      </c>
      <c r="O154" s="75" t="s">
        <v>15</v>
      </c>
      <c r="Q154" s="140"/>
      <c r="R154" s="141"/>
      <c r="S154" s="142"/>
      <c r="T154" s="142"/>
      <c r="U154" s="142"/>
      <c r="V154" s="142"/>
      <c r="W154" s="142"/>
      <c r="X154" s="142"/>
    </row>
    <row r="155" spans="1:24" ht="16.8" x14ac:dyDescent="0.35">
      <c r="A155" s="65">
        <f>GENERAL!B168</f>
        <v>0</v>
      </c>
      <c r="B155" s="67">
        <f>GENERAL!F168</f>
        <v>0</v>
      </c>
      <c r="C155" s="70" t="s">
        <v>15</v>
      </c>
      <c r="D155" s="71" t="s">
        <v>15</v>
      </c>
      <c r="E155" s="72" t="str">
        <f>GENERAL!N168</f>
        <v/>
      </c>
      <c r="F155" s="73" t="str">
        <f t="shared" si="6"/>
        <v xml:space="preserve"> </v>
      </c>
      <c r="G155" s="73" t="str">
        <f>IF((B155=0)," ",INDEX('calcule lg bande'!$B$2:$E$7,MATCH(C155,'calcule lg bande'!$A$2:$A$7,0),MATCH(D155,'calcule lg bande'!$B$1:$E$1,0)))</f>
        <v xml:space="preserve"> </v>
      </c>
      <c r="H155" s="73" t="str">
        <f t="shared" si="7"/>
        <v xml:space="preserve"> </v>
      </c>
      <c r="I155" s="73" t="str">
        <f t="shared" si="8"/>
        <v xml:space="preserve"> </v>
      </c>
      <c r="J155" s="67"/>
      <c r="K155" s="74" t="str">
        <f t="shared" ref="K155:K186" si="10">IF((B155=0)," ",E155+I155+250)</f>
        <v xml:space="preserve"> </v>
      </c>
      <c r="L155" s="75" t="s">
        <v>15</v>
      </c>
      <c r="M155" s="75"/>
      <c r="N155" s="75" t="s">
        <v>15</v>
      </c>
      <c r="O155" s="75" t="s">
        <v>15</v>
      </c>
      <c r="Q155" s="140"/>
      <c r="R155" s="141"/>
      <c r="S155" s="142"/>
      <c r="T155" s="142"/>
      <c r="U155" s="142"/>
      <c r="V155" s="142"/>
      <c r="W155" s="142"/>
      <c r="X155" s="142"/>
    </row>
    <row r="156" spans="1:24" ht="16.8" x14ac:dyDescent="0.35">
      <c r="A156" s="65">
        <f>GENERAL!B169</f>
        <v>0</v>
      </c>
      <c r="B156" s="67">
        <f>GENERAL!F169</f>
        <v>0</v>
      </c>
      <c r="C156" s="70" t="s">
        <v>15</v>
      </c>
      <c r="D156" s="71" t="s">
        <v>15</v>
      </c>
      <c r="E156" s="72" t="str">
        <f>GENERAL!N169</f>
        <v/>
      </c>
      <c r="F156" s="73" t="str">
        <f t="shared" ref="F156:F219" si="11">IF((B156=0)," ",B156*0.3)</f>
        <v xml:space="preserve"> </v>
      </c>
      <c r="G156" s="73" t="str">
        <f>IF((B156=0)," ",INDEX('calcule lg bande'!$B$2:$E$7,MATCH(C156,'calcule lg bande'!$A$2:$A$7,0),MATCH(D156,'calcule lg bande'!$B$1:$E$1,0)))</f>
        <v xml:space="preserve"> </v>
      </c>
      <c r="H156" s="73" t="str">
        <f t="shared" ref="H156:H219" si="12">IF((B156=0)," ",G156*(D156-1))</f>
        <v xml:space="preserve"> </v>
      </c>
      <c r="I156" s="73" t="str">
        <f t="shared" ref="I156:I219" si="13">IF((B156=0)," ",F156+H156)</f>
        <v xml:space="preserve"> </v>
      </c>
      <c r="J156" s="67"/>
      <c r="K156" s="74" t="str">
        <f t="shared" si="10"/>
        <v xml:space="preserve"> </v>
      </c>
      <c r="L156" s="75" t="s">
        <v>15</v>
      </c>
      <c r="M156" s="75"/>
      <c r="N156" s="75" t="s">
        <v>15</v>
      </c>
      <c r="O156" s="75" t="s">
        <v>15</v>
      </c>
      <c r="Q156" s="140"/>
      <c r="R156" s="141"/>
      <c r="S156" s="142"/>
      <c r="T156" s="142"/>
      <c r="U156" s="142"/>
      <c r="V156" s="142"/>
      <c r="W156" s="142"/>
      <c r="X156" s="142"/>
    </row>
    <row r="157" spans="1:24" ht="16.8" x14ac:dyDescent="0.35">
      <c r="A157" s="65">
        <f>GENERAL!B170</f>
        <v>0</v>
      </c>
      <c r="B157" s="67">
        <f>GENERAL!F170</f>
        <v>0</v>
      </c>
      <c r="C157" s="70" t="s">
        <v>15</v>
      </c>
      <c r="D157" s="71" t="s">
        <v>15</v>
      </c>
      <c r="E157" s="72" t="str">
        <f>GENERAL!N170</f>
        <v/>
      </c>
      <c r="F157" s="73" t="str">
        <f t="shared" si="11"/>
        <v xml:space="preserve"> </v>
      </c>
      <c r="G157" s="73" t="str">
        <f>IF((B157=0)," ",INDEX('calcule lg bande'!$B$2:$E$7,MATCH(C157,'calcule lg bande'!$A$2:$A$7,0),MATCH(D157,'calcule lg bande'!$B$1:$E$1,0)))</f>
        <v xml:space="preserve"> </v>
      </c>
      <c r="H157" s="73" t="str">
        <f t="shared" si="12"/>
        <v xml:space="preserve"> </v>
      </c>
      <c r="I157" s="73" t="str">
        <f t="shared" si="13"/>
        <v xml:space="preserve"> </v>
      </c>
      <c r="J157" s="67"/>
      <c r="K157" s="74" t="str">
        <f t="shared" si="10"/>
        <v xml:space="preserve"> </v>
      </c>
      <c r="L157" s="75" t="s">
        <v>15</v>
      </c>
      <c r="M157" s="75"/>
      <c r="N157" s="75" t="s">
        <v>15</v>
      </c>
      <c r="O157" s="75" t="s">
        <v>15</v>
      </c>
      <c r="Q157" s="140"/>
      <c r="R157" s="141"/>
      <c r="S157" s="142"/>
      <c r="T157" s="142"/>
      <c r="U157" s="142"/>
      <c r="V157" s="142"/>
      <c r="W157" s="142"/>
      <c r="X157" s="142"/>
    </row>
    <row r="158" spans="1:24" ht="16.8" x14ac:dyDescent="0.35">
      <c r="A158" s="65">
        <f>GENERAL!B171</f>
        <v>0</v>
      </c>
      <c r="B158" s="67">
        <f>GENERAL!F171</f>
        <v>0</v>
      </c>
      <c r="C158" s="70" t="s">
        <v>15</v>
      </c>
      <c r="D158" s="71" t="s">
        <v>15</v>
      </c>
      <c r="E158" s="72" t="str">
        <f>GENERAL!N171</f>
        <v/>
      </c>
      <c r="F158" s="73" t="str">
        <f t="shared" si="11"/>
        <v xml:space="preserve"> </v>
      </c>
      <c r="G158" s="73" t="str">
        <f>IF((B158=0)," ",INDEX('calcule lg bande'!$B$2:$E$7,MATCH(C158,'calcule lg bande'!$A$2:$A$7,0),MATCH(D158,'calcule lg bande'!$B$1:$E$1,0)))</f>
        <v xml:space="preserve"> </v>
      </c>
      <c r="H158" s="73" t="str">
        <f t="shared" si="12"/>
        <v xml:space="preserve"> </v>
      </c>
      <c r="I158" s="73" t="str">
        <f t="shared" si="13"/>
        <v xml:space="preserve"> </v>
      </c>
      <c r="J158" s="67"/>
      <c r="K158" s="74" t="str">
        <f t="shared" si="10"/>
        <v xml:space="preserve"> </v>
      </c>
      <c r="L158" s="75" t="s">
        <v>15</v>
      </c>
      <c r="M158" s="75"/>
      <c r="N158" s="75" t="s">
        <v>15</v>
      </c>
      <c r="O158" s="75" t="s">
        <v>15</v>
      </c>
      <c r="Q158" s="140"/>
      <c r="R158" s="141"/>
      <c r="S158" s="142"/>
      <c r="T158" s="142"/>
      <c r="U158" s="142"/>
      <c r="V158" s="142"/>
      <c r="W158" s="142"/>
      <c r="X158" s="142"/>
    </row>
    <row r="159" spans="1:24" ht="16.8" x14ac:dyDescent="0.35">
      <c r="A159" s="65">
        <f>GENERAL!B172</f>
        <v>0</v>
      </c>
      <c r="B159" s="67">
        <f>GENERAL!F172</f>
        <v>0</v>
      </c>
      <c r="C159" s="70" t="s">
        <v>15</v>
      </c>
      <c r="D159" s="71" t="s">
        <v>15</v>
      </c>
      <c r="E159" s="72" t="str">
        <f>GENERAL!N172</f>
        <v/>
      </c>
      <c r="F159" s="73" t="str">
        <f t="shared" si="11"/>
        <v xml:space="preserve"> </v>
      </c>
      <c r="G159" s="73" t="str">
        <f>IF((B159=0)," ",INDEX('calcule lg bande'!$B$2:$E$7,MATCH(C159,'calcule lg bande'!$A$2:$A$7,0),MATCH(D159,'calcule lg bande'!$B$1:$E$1,0)))</f>
        <v xml:space="preserve"> </v>
      </c>
      <c r="H159" s="73" t="str">
        <f t="shared" si="12"/>
        <v xml:space="preserve"> </v>
      </c>
      <c r="I159" s="73" t="str">
        <f t="shared" si="13"/>
        <v xml:space="preserve"> </v>
      </c>
      <c r="J159" s="67"/>
      <c r="K159" s="74" t="str">
        <f t="shared" si="10"/>
        <v xml:space="preserve"> </v>
      </c>
      <c r="L159" s="75" t="s">
        <v>15</v>
      </c>
      <c r="M159" s="75"/>
      <c r="N159" s="75" t="s">
        <v>15</v>
      </c>
      <c r="O159" s="75" t="s">
        <v>15</v>
      </c>
      <c r="Q159" s="140"/>
      <c r="R159" s="141"/>
      <c r="S159" s="142"/>
      <c r="T159" s="142"/>
      <c r="U159" s="142"/>
      <c r="V159" s="142"/>
      <c r="W159" s="142"/>
      <c r="X159" s="142"/>
    </row>
    <row r="160" spans="1:24" ht="16.8" x14ac:dyDescent="0.35">
      <c r="A160" s="65">
        <f>GENERAL!B173</f>
        <v>0</v>
      </c>
      <c r="B160" s="67">
        <f>GENERAL!F173</f>
        <v>0</v>
      </c>
      <c r="C160" s="70" t="s">
        <v>15</v>
      </c>
      <c r="D160" s="71" t="s">
        <v>15</v>
      </c>
      <c r="E160" s="72" t="str">
        <f>GENERAL!N173</f>
        <v/>
      </c>
      <c r="F160" s="73" t="str">
        <f t="shared" si="11"/>
        <v xml:space="preserve"> </v>
      </c>
      <c r="G160" s="73" t="str">
        <f>IF((B160=0)," ",INDEX('calcule lg bande'!$B$2:$E$7,MATCH(C160,'calcule lg bande'!$A$2:$A$7,0),MATCH(D160,'calcule lg bande'!$B$1:$E$1,0)))</f>
        <v xml:space="preserve"> </v>
      </c>
      <c r="H160" s="73" t="str">
        <f t="shared" si="12"/>
        <v xml:space="preserve"> </v>
      </c>
      <c r="I160" s="73" t="str">
        <f t="shared" si="13"/>
        <v xml:space="preserve"> </v>
      </c>
      <c r="J160" s="67"/>
      <c r="K160" s="74" t="str">
        <f t="shared" si="10"/>
        <v xml:space="preserve"> </v>
      </c>
      <c r="L160" s="75" t="s">
        <v>15</v>
      </c>
      <c r="M160" s="75"/>
      <c r="N160" s="75" t="s">
        <v>15</v>
      </c>
      <c r="O160" s="75" t="s">
        <v>15</v>
      </c>
      <c r="Q160" s="140"/>
      <c r="R160" s="141"/>
      <c r="S160" s="142"/>
      <c r="T160" s="142"/>
      <c r="U160" s="142"/>
      <c r="V160" s="142"/>
      <c r="W160" s="142"/>
      <c r="X160" s="142"/>
    </row>
    <row r="161" spans="1:24" ht="16.8" x14ac:dyDescent="0.35">
      <c r="A161" s="65">
        <f>GENERAL!B174</f>
        <v>0</v>
      </c>
      <c r="B161" s="67">
        <f>GENERAL!F174</f>
        <v>0</v>
      </c>
      <c r="C161" s="70" t="s">
        <v>15</v>
      </c>
      <c r="D161" s="71" t="s">
        <v>15</v>
      </c>
      <c r="E161" s="72" t="str">
        <f>GENERAL!N174</f>
        <v/>
      </c>
      <c r="F161" s="73" t="str">
        <f t="shared" si="11"/>
        <v xml:space="preserve"> </v>
      </c>
      <c r="G161" s="73" t="str">
        <f>IF((B161=0)," ",INDEX('calcule lg bande'!$B$2:$E$7,MATCH(C161,'calcule lg bande'!$A$2:$A$7,0),MATCH(D161,'calcule lg bande'!$B$1:$E$1,0)))</f>
        <v xml:space="preserve"> </v>
      </c>
      <c r="H161" s="73" t="str">
        <f t="shared" si="12"/>
        <v xml:space="preserve"> </v>
      </c>
      <c r="I161" s="73" t="str">
        <f t="shared" si="13"/>
        <v xml:space="preserve"> </v>
      </c>
      <c r="J161" s="67"/>
      <c r="K161" s="74" t="str">
        <f t="shared" si="10"/>
        <v xml:space="preserve"> </v>
      </c>
      <c r="L161" s="75" t="s">
        <v>15</v>
      </c>
      <c r="M161" s="75"/>
      <c r="N161" s="75" t="s">
        <v>15</v>
      </c>
      <c r="O161" s="75" t="s">
        <v>15</v>
      </c>
      <c r="Q161" s="140"/>
      <c r="R161" s="141"/>
      <c r="S161" s="142"/>
      <c r="T161" s="142"/>
      <c r="U161" s="142"/>
      <c r="V161" s="142"/>
      <c r="W161" s="142"/>
      <c r="X161" s="142"/>
    </row>
    <row r="162" spans="1:24" ht="16.8" x14ac:dyDescent="0.35">
      <c r="A162" s="65">
        <f>GENERAL!B175</f>
        <v>0</v>
      </c>
      <c r="B162" s="67">
        <f>GENERAL!F175</f>
        <v>0</v>
      </c>
      <c r="C162" s="70" t="s">
        <v>15</v>
      </c>
      <c r="D162" s="71" t="s">
        <v>15</v>
      </c>
      <c r="E162" s="72" t="str">
        <f>GENERAL!N175</f>
        <v/>
      </c>
      <c r="F162" s="73" t="str">
        <f t="shared" si="11"/>
        <v xml:space="preserve"> </v>
      </c>
      <c r="G162" s="73" t="str">
        <f>IF((B162=0)," ",INDEX('calcule lg bande'!$B$2:$E$7,MATCH(C162,'calcule lg bande'!$A$2:$A$7,0),MATCH(D162,'calcule lg bande'!$B$1:$E$1,0)))</f>
        <v xml:space="preserve"> </v>
      </c>
      <c r="H162" s="73" t="str">
        <f t="shared" si="12"/>
        <v xml:space="preserve"> </v>
      </c>
      <c r="I162" s="73" t="str">
        <f t="shared" si="13"/>
        <v xml:space="preserve"> </v>
      </c>
      <c r="J162" s="67"/>
      <c r="K162" s="74" t="str">
        <f t="shared" si="10"/>
        <v xml:space="preserve"> </v>
      </c>
      <c r="L162" s="75" t="s">
        <v>15</v>
      </c>
      <c r="M162" s="75"/>
      <c r="N162" s="75" t="s">
        <v>15</v>
      </c>
      <c r="O162" s="75" t="s">
        <v>15</v>
      </c>
      <c r="Q162" s="140"/>
      <c r="R162" s="141"/>
      <c r="S162" s="142"/>
      <c r="T162" s="142"/>
      <c r="U162" s="142"/>
      <c r="V162" s="142"/>
      <c r="W162" s="142"/>
      <c r="X162" s="142"/>
    </row>
    <row r="163" spans="1:24" ht="16.8" x14ac:dyDescent="0.35">
      <c r="A163" s="65">
        <f>GENERAL!B176</f>
        <v>0</v>
      </c>
      <c r="B163" s="67">
        <f>GENERAL!F176</f>
        <v>0</v>
      </c>
      <c r="C163" s="70" t="s">
        <v>15</v>
      </c>
      <c r="D163" s="71" t="s">
        <v>15</v>
      </c>
      <c r="E163" s="72" t="str">
        <f>GENERAL!N176</f>
        <v/>
      </c>
      <c r="F163" s="73" t="str">
        <f t="shared" si="11"/>
        <v xml:space="preserve"> </v>
      </c>
      <c r="G163" s="73" t="str">
        <f>IF((B163=0)," ",INDEX('calcule lg bande'!$B$2:$E$7,MATCH(C163,'calcule lg bande'!$A$2:$A$7,0),MATCH(D163,'calcule lg bande'!$B$1:$E$1,0)))</f>
        <v xml:space="preserve"> </v>
      </c>
      <c r="H163" s="73" t="str">
        <f t="shared" si="12"/>
        <v xml:space="preserve"> </v>
      </c>
      <c r="I163" s="73" t="str">
        <f t="shared" si="13"/>
        <v xml:space="preserve"> </v>
      </c>
      <c r="J163" s="67"/>
      <c r="K163" s="74" t="str">
        <f t="shared" si="10"/>
        <v xml:space="preserve"> </v>
      </c>
      <c r="L163" s="75" t="s">
        <v>15</v>
      </c>
      <c r="M163" s="75"/>
      <c r="N163" s="75" t="s">
        <v>15</v>
      </c>
      <c r="O163" s="75" t="s">
        <v>15</v>
      </c>
      <c r="Q163" s="140"/>
      <c r="R163" s="141"/>
      <c r="S163" s="142"/>
      <c r="T163" s="142"/>
      <c r="U163" s="142"/>
      <c r="V163" s="142"/>
      <c r="W163" s="142"/>
      <c r="X163" s="142"/>
    </row>
    <row r="164" spans="1:24" ht="16.8" x14ac:dyDescent="0.35">
      <c r="A164" s="65">
        <f>GENERAL!B177</f>
        <v>0</v>
      </c>
      <c r="B164" s="67">
        <f>GENERAL!F177</f>
        <v>0</v>
      </c>
      <c r="C164" s="70" t="s">
        <v>15</v>
      </c>
      <c r="D164" s="71" t="s">
        <v>15</v>
      </c>
      <c r="E164" s="72" t="str">
        <f>GENERAL!N177</f>
        <v/>
      </c>
      <c r="F164" s="73" t="str">
        <f t="shared" si="11"/>
        <v xml:space="preserve"> </v>
      </c>
      <c r="G164" s="73" t="str">
        <f>IF((B164=0)," ",INDEX('calcule lg bande'!$B$2:$E$7,MATCH(C164,'calcule lg bande'!$A$2:$A$7,0),MATCH(D164,'calcule lg bande'!$B$1:$E$1,0)))</f>
        <v xml:space="preserve"> </v>
      </c>
      <c r="H164" s="73" t="str">
        <f t="shared" si="12"/>
        <v xml:space="preserve"> </v>
      </c>
      <c r="I164" s="73" t="str">
        <f t="shared" si="13"/>
        <v xml:space="preserve"> </v>
      </c>
      <c r="J164" s="67"/>
      <c r="K164" s="74" t="str">
        <f t="shared" si="10"/>
        <v xml:space="preserve"> </v>
      </c>
      <c r="L164" s="75" t="s">
        <v>15</v>
      </c>
      <c r="M164" s="75"/>
      <c r="N164" s="75" t="s">
        <v>15</v>
      </c>
      <c r="O164" s="75" t="s">
        <v>15</v>
      </c>
      <c r="Q164" s="140"/>
      <c r="R164" s="141"/>
      <c r="S164" s="142"/>
      <c r="T164" s="142"/>
      <c r="U164" s="142"/>
      <c r="V164" s="142"/>
      <c r="W164" s="142"/>
      <c r="X164" s="142"/>
    </row>
    <row r="165" spans="1:24" ht="16.8" x14ac:dyDescent="0.35">
      <c r="A165" s="65">
        <f>GENERAL!B178</f>
        <v>0</v>
      </c>
      <c r="B165" s="67">
        <f>GENERAL!F178</f>
        <v>0</v>
      </c>
      <c r="C165" s="70" t="s">
        <v>15</v>
      </c>
      <c r="D165" s="71" t="s">
        <v>15</v>
      </c>
      <c r="E165" s="72" t="str">
        <f>GENERAL!N178</f>
        <v/>
      </c>
      <c r="F165" s="73" t="str">
        <f t="shared" si="11"/>
        <v xml:space="preserve"> </v>
      </c>
      <c r="G165" s="73" t="str">
        <f>IF((B165=0)," ",INDEX('calcule lg bande'!$B$2:$E$7,MATCH(C165,'calcule lg bande'!$A$2:$A$7,0),MATCH(D165,'calcule lg bande'!$B$1:$E$1,0)))</f>
        <v xml:space="preserve"> </v>
      </c>
      <c r="H165" s="73" t="str">
        <f t="shared" si="12"/>
        <v xml:space="preserve"> </v>
      </c>
      <c r="I165" s="73" t="str">
        <f t="shared" si="13"/>
        <v xml:space="preserve"> </v>
      </c>
      <c r="J165" s="67"/>
      <c r="K165" s="74" t="str">
        <f t="shared" si="10"/>
        <v xml:space="preserve"> </v>
      </c>
      <c r="L165" s="75" t="s">
        <v>15</v>
      </c>
      <c r="M165" s="75"/>
      <c r="N165" s="75" t="s">
        <v>15</v>
      </c>
      <c r="O165" s="75" t="s">
        <v>15</v>
      </c>
      <c r="Q165" s="140"/>
      <c r="R165" s="141"/>
      <c r="S165" s="142"/>
      <c r="T165" s="142"/>
      <c r="U165" s="142"/>
      <c r="V165" s="142"/>
      <c r="W165" s="142"/>
      <c r="X165" s="142"/>
    </row>
    <row r="166" spans="1:24" ht="16.8" x14ac:dyDescent="0.3">
      <c r="A166" s="65">
        <f>GENERAL!B179</f>
        <v>0</v>
      </c>
      <c r="B166" s="67">
        <f>GENERAL!F179</f>
        <v>0</v>
      </c>
      <c r="C166" s="70" t="s">
        <v>15</v>
      </c>
      <c r="D166" s="71" t="s">
        <v>15</v>
      </c>
      <c r="E166" s="72" t="str">
        <f>GENERAL!N179</f>
        <v/>
      </c>
      <c r="F166" s="73" t="str">
        <f t="shared" si="11"/>
        <v xml:space="preserve"> </v>
      </c>
      <c r="G166" s="73" t="str">
        <f>IF((B166=0)," ",INDEX('calcule lg bande'!$B$2:$E$7,MATCH(C166,'calcule lg bande'!$A$2:$A$7,0),MATCH(D166,'calcule lg bande'!$B$1:$E$1,0)))</f>
        <v xml:space="preserve"> </v>
      </c>
      <c r="H166" s="73" t="str">
        <f t="shared" si="12"/>
        <v xml:space="preserve"> </v>
      </c>
      <c r="I166" s="73" t="str">
        <f t="shared" si="13"/>
        <v xml:space="preserve"> </v>
      </c>
      <c r="J166" s="67"/>
      <c r="K166" s="74" t="str">
        <f t="shared" si="10"/>
        <v xml:space="preserve"> </v>
      </c>
      <c r="L166" s="75" t="s">
        <v>15</v>
      </c>
      <c r="M166" s="75"/>
      <c r="N166" s="75" t="s">
        <v>15</v>
      </c>
      <c r="O166" s="75" t="s">
        <v>15</v>
      </c>
      <c r="Q166" s="143"/>
      <c r="R166" s="141"/>
      <c r="S166" s="142"/>
      <c r="T166" s="142"/>
      <c r="U166" s="142"/>
      <c r="V166" s="142"/>
      <c r="W166" s="142"/>
      <c r="X166" s="142"/>
    </row>
    <row r="167" spans="1:24" ht="16.8" x14ac:dyDescent="0.3">
      <c r="A167" s="65">
        <f>GENERAL!B180</f>
        <v>0</v>
      </c>
      <c r="B167" s="67">
        <f>GENERAL!F180</f>
        <v>0</v>
      </c>
      <c r="C167" s="70" t="s">
        <v>15</v>
      </c>
      <c r="D167" s="71" t="s">
        <v>15</v>
      </c>
      <c r="E167" s="72" t="str">
        <f>GENERAL!N180</f>
        <v/>
      </c>
      <c r="F167" s="73" t="str">
        <f t="shared" si="11"/>
        <v xml:space="preserve"> </v>
      </c>
      <c r="G167" s="73" t="str">
        <f>IF((B167=0)," ",INDEX('calcule lg bande'!$B$2:$E$7,MATCH(C167,'calcule lg bande'!$A$2:$A$7,0),MATCH(D167,'calcule lg bande'!$B$1:$E$1,0)))</f>
        <v xml:space="preserve"> </v>
      </c>
      <c r="H167" s="73" t="str">
        <f t="shared" si="12"/>
        <v xml:space="preserve"> </v>
      </c>
      <c r="I167" s="73" t="str">
        <f t="shared" si="13"/>
        <v xml:space="preserve"> </v>
      </c>
      <c r="J167" s="67"/>
      <c r="K167" s="74" t="str">
        <f t="shared" si="10"/>
        <v xml:space="preserve"> </v>
      </c>
      <c r="L167" s="75" t="s">
        <v>15</v>
      </c>
      <c r="M167" s="75"/>
      <c r="N167" s="75" t="s">
        <v>15</v>
      </c>
      <c r="O167" s="75" t="s">
        <v>15</v>
      </c>
      <c r="Q167" s="143"/>
      <c r="R167" s="141"/>
      <c r="S167" s="142"/>
      <c r="T167" s="142"/>
      <c r="U167" s="142"/>
      <c r="V167" s="142"/>
      <c r="W167" s="142"/>
      <c r="X167" s="142"/>
    </row>
    <row r="168" spans="1:24" ht="16.8" x14ac:dyDescent="0.3">
      <c r="A168" s="65">
        <f>GENERAL!B181</f>
        <v>0</v>
      </c>
      <c r="B168" s="67">
        <f>GENERAL!F181</f>
        <v>0</v>
      </c>
      <c r="C168" s="70" t="s">
        <v>15</v>
      </c>
      <c r="D168" s="71" t="s">
        <v>15</v>
      </c>
      <c r="E168" s="72" t="str">
        <f>GENERAL!N181</f>
        <v/>
      </c>
      <c r="F168" s="73" t="str">
        <f t="shared" si="11"/>
        <v xml:space="preserve"> </v>
      </c>
      <c r="G168" s="73" t="str">
        <f>IF((B168=0)," ",INDEX('calcule lg bande'!$B$2:$E$7,MATCH(C168,'calcule lg bande'!$A$2:$A$7,0),MATCH(D168,'calcule lg bande'!$B$1:$E$1,0)))</f>
        <v xml:space="preserve"> </v>
      </c>
      <c r="H168" s="73" t="str">
        <f t="shared" si="12"/>
        <v xml:space="preserve"> </v>
      </c>
      <c r="I168" s="73" t="str">
        <f t="shared" si="13"/>
        <v xml:space="preserve"> </v>
      </c>
      <c r="J168" s="67"/>
      <c r="K168" s="74" t="str">
        <f t="shared" si="10"/>
        <v xml:space="preserve"> </v>
      </c>
      <c r="L168" s="75" t="s">
        <v>15</v>
      </c>
      <c r="M168" s="75"/>
      <c r="N168" s="75" t="s">
        <v>15</v>
      </c>
      <c r="O168" s="75" t="s">
        <v>15</v>
      </c>
      <c r="Q168" s="143"/>
      <c r="R168" s="141"/>
      <c r="S168" s="142"/>
      <c r="T168" s="142"/>
      <c r="U168" s="142"/>
      <c r="V168" s="142"/>
      <c r="W168" s="142"/>
      <c r="X168" s="142"/>
    </row>
    <row r="169" spans="1:24" ht="16.8" x14ac:dyDescent="0.3">
      <c r="A169" s="65">
        <f>GENERAL!B182</f>
        <v>0</v>
      </c>
      <c r="B169" s="67">
        <f>GENERAL!F182</f>
        <v>0</v>
      </c>
      <c r="C169" s="70" t="s">
        <v>15</v>
      </c>
      <c r="D169" s="71" t="s">
        <v>15</v>
      </c>
      <c r="E169" s="72" t="str">
        <f>GENERAL!N182</f>
        <v/>
      </c>
      <c r="F169" s="73" t="str">
        <f t="shared" si="11"/>
        <v xml:space="preserve"> </v>
      </c>
      <c r="G169" s="73" t="str">
        <f>IF((B169=0)," ",INDEX('calcule lg bande'!$B$2:$E$7,MATCH(C169,'calcule lg bande'!$A$2:$A$7,0),MATCH(D169,'calcule lg bande'!$B$1:$E$1,0)))</f>
        <v xml:space="preserve"> </v>
      </c>
      <c r="H169" s="73" t="str">
        <f t="shared" si="12"/>
        <v xml:space="preserve"> </v>
      </c>
      <c r="I169" s="73" t="str">
        <f t="shared" si="13"/>
        <v xml:space="preserve"> </v>
      </c>
      <c r="J169" s="67"/>
      <c r="K169" s="74" t="str">
        <f t="shared" si="10"/>
        <v xml:space="preserve"> </v>
      </c>
      <c r="L169" s="75" t="s">
        <v>15</v>
      </c>
      <c r="M169" s="75"/>
      <c r="N169" s="75" t="s">
        <v>15</v>
      </c>
      <c r="O169" s="75" t="s">
        <v>15</v>
      </c>
      <c r="Q169" s="144"/>
      <c r="R169" s="144"/>
      <c r="S169" s="144"/>
      <c r="T169" s="144"/>
      <c r="U169" s="144"/>
      <c r="V169" s="144"/>
      <c r="W169" s="144"/>
      <c r="X169" s="144"/>
    </row>
    <row r="170" spans="1:24" ht="16.8" x14ac:dyDescent="0.3">
      <c r="A170" s="65">
        <f>GENERAL!B183</f>
        <v>0</v>
      </c>
      <c r="B170" s="67">
        <f>GENERAL!F183</f>
        <v>0</v>
      </c>
      <c r="C170" s="70" t="s">
        <v>15</v>
      </c>
      <c r="D170" s="71" t="s">
        <v>15</v>
      </c>
      <c r="E170" s="72" t="str">
        <f>GENERAL!N183</f>
        <v/>
      </c>
      <c r="F170" s="73" t="str">
        <f t="shared" si="11"/>
        <v xml:space="preserve"> </v>
      </c>
      <c r="G170" s="73" t="str">
        <f>IF((B170=0)," ",INDEX('calcule lg bande'!$B$2:$E$7,MATCH(C170,'calcule lg bande'!$A$2:$A$7,0),MATCH(D170,'calcule lg bande'!$B$1:$E$1,0)))</f>
        <v xml:space="preserve"> </v>
      </c>
      <c r="H170" s="73" t="str">
        <f t="shared" si="12"/>
        <v xml:space="preserve"> </v>
      </c>
      <c r="I170" s="73" t="str">
        <f t="shared" si="13"/>
        <v xml:space="preserve"> </v>
      </c>
      <c r="J170" s="67"/>
      <c r="K170" s="74" t="str">
        <f t="shared" si="10"/>
        <v xml:space="preserve"> </v>
      </c>
      <c r="L170" s="75" t="s">
        <v>15</v>
      </c>
      <c r="M170" s="75"/>
      <c r="N170" s="75" t="s">
        <v>15</v>
      </c>
      <c r="O170" s="75" t="s">
        <v>15</v>
      </c>
      <c r="Q170" s="144"/>
      <c r="R170" s="144"/>
      <c r="S170" s="144"/>
      <c r="T170" s="144"/>
      <c r="U170" s="144"/>
      <c r="V170" s="144"/>
      <c r="W170" s="144"/>
      <c r="X170" s="144"/>
    </row>
    <row r="171" spans="1:24" ht="16.8" x14ac:dyDescent="0.3">
      <c r="A171" s="65">
        <f>GENERAL!B184</f>
        <v>0</v>
      </c>
      <c r="B171" s="67">
        <f>GENERAL!F184</f>
        <v>0</v>
      </c>
      <c r="C171" s="70" t="s">
        <v>15</v>
      </c>
      <c r="D171" s="71" t="s">
        <v>15</v>
      </c>
      <c r="E171" s="72" t="str">
        <f>GENERAL!N184</f>
        <v/>
      </c>
      <c r="F171" s="73" t="str">
        <f t="shared" si="11"/>
        <v xml:space="preserve"> </v>
      </c>
      <c r="G171" s="73" t="str">
        <f>IF((B171=0)," ",INDEX('calcule lg bande'!$B$2:$E$7,MATCH(C171,'calcule lg bande'!$A$2:$A$7,0),MATCH(D171,'calcule lg bande'!$B$1:$E$1,0)))</f>
        <v xml:space="preserve"> </v>
      </c>
      <c r="H171" s="73" t="str">
        <f t="shared" si="12"/>
        <v xml:space="preserve"> </v>
      </c>
      <c r="I171" s="73" t="str">
        <f t="shared" si="13"/>
        <v xml:space="preserve"> </v>
      </c>
      <c r="J171" s="67"/>
      <c r="K171" s="74" t="str">
        <f t="shared" si="10"/>
        <v xml:space="preserve"> </v>
      </c>
      <c r="L171" s="75" t="s">
        <v>15</v>
      </c>
      <c r="M171" s="75"/>
      <c r="N171" s="75" t="s">
        <v>15</v>
      </c>
      <c r="O171" s="75" t="s">
        <v>15</v>
      </c>
      <c r="Q171" s="144"/>
      <c r="R171" s="144"/>
      <c r="S171" s="144"/>
      <c r="T171" s="144"/>
      <c r="U171" s="144"/>
      <c r="V171" s="144"/>
      <c r="W171" s="144"/>
      <c r="X171" s="144"/>
    </row>
    <row r="172" spans="1:24" ht="16.8" x14ac:dyDescent="0.3">
      <c r="A172" s="65">
        <f>GENERAL!B185</f>
        <v>0</v>
      </c>
      <c r="B172" s="67">
        <f>GENERAL!F185</f>
        <v>0</v>
      </c>
      <c r="C172" s="70" t="s">
        <v>15</v>
      </c>
      <c r="D172" s="71" t="s">
        <v>15</v>
      </c>
      <c r="E172" s="72" t="str">
        <f>GENERAL!N185</f>
        <v/>
      </c>
      <c r="F172" s="73" t="str">
        <f t="shared" si="11"/>
        <v xml:space="preserve"> </v>
      </c>
      <c r="G172" s="73" t="str">
        <f>IF((B172=0)," ",INDEX('calcule lg bande'!$B$2:$E$7,MATCH(C172,'calcule lg bande'!$A$2:$A$7,0),MATCH(D172,'calcule lg bande'!$B$1:$E$1,0)))</f>
        <v xml:space="preserve"> </v>
      </c>
      <c r="H172" s="73" t="str">
        <f t="shared" si="12"/>
        <v xml:space="preserve"> </v>
      </c>
      <c r="I172" s="73" t="str">
        <f t="shared" si="13"/>
        <v xml:space="preserve"> </v>
      </c>
      <c r="J172" s="67"/>
      <c r="K172" s="74" t="str">
        <f t="shared" si="10"/>
        <v xml:space="preserve"> </v>
      </c>
      <c r="L172" s="75" t="s">
        <v>15</v>
      </c>
      <c r="M172" s="75"/>
      <c r="N172" s="75" t="s">
        <v>15</v>
      </c>
      <c r="O172" s="75" t="s">
        <v>15</v>
      </c>
      <c r="Q172" s="144"/>
      <c r="R172" s="144"/>
      <c r="S172" s="144"/>
      <c r="T172" s="144"/>
      <c r="U172" s="144"/>
      <c r="V172" s="144"/>
      <c r="W172" s="144"/>
      <c r="X172" s="144"/>
    </row>
    <row r="173" spans="1:24" ht="16.8" x14ac:dyDescent="0.3">
      <c r="A173" s="65">
        <f>GENERAL!B186</f>
        <v>0</v>
      </c>
      <c r="B173" s="67">
        <f>GENERAL!F186</f>
        <v>0</v>
      </c>
      <c r="C173" s="70" t="s">
        <v>15</v>
      </c>
      <c r="D173" s="71" t="s">
        <v>15</v>
      </c>
      <c r="E173" s="72" t="str">
        <f>GENERAL!N186</f>
        <v/>
      </c>
      <c r="F173" s="73" t="str">
        <f t="shared" si="11"/>
        <v xml:space="preserve"> </v>
      </c>
      <c r="G173" s="73" t="str">
        <f>IF((B173=0)," ",INDEX('calcule lg bande'!$B$2:$E$7,MATCH(C173,'calcule lg bande'!$A$2:$A$7,0),MATCH(D173,'calcule lg bande'!$B$1:$E$1,0)))</f>
        <v xml:space="preserve"> </v>
      </c>
      <c r="H173" s="73" t="str">
        <f t="shared" si="12"/>
        <v xml:space="preserve"> </v>
      </c>
      <c r="I173" s="73" t="str">
        <f t="shared" si="13"/>
        <v xml:space="preserve"> </v>
      </c>
      <c r="J173" s="67"/>
      <c r="K173" s="74" t="str">
        <f t="shared" si="10"/>
        <v xml:space="preserve"> </v>
      </c>
      <c r="L173" s="75" t="s">
        <v>15</v>
      </c>
      <c r="M173" s="75"/>
      <c r="N173" s="75" t="s">
        <v>15</v>
      </c>
      <c r="O173" s="75" t="s">
        <v>15</v>
      </c>
      <c r="Q173" s="144"/>
      <c r="R173" s="144"/>
      <c r="S173" s="144"/>
      <c r="T173" s="144"/>
      <c r="U173" s="144"/>
      <c r="V173" s="144"/>
      <c r="W173" s="144"/>
      <c r="X173" s="144"/>
    </row>
    <row r="174" spans="1:24" ht="16.8" x14ac:dyDescent="0.3">
      <c r="A174" s="65">
        <f>GENERAL!B187</f>
        <v>0</v>
      </c>
      <c r="B174" s="67">
        <f>GENERAL!F187</f>
        <v>0</v>
      </c>
      <c r="C174" s="70" t="s">
        <v>15</v>
      </c>
      <c r="D174" s="71" t="s">
        <v>15</v>
      </c>
      <c r="E174" s="72" t="str">
        <f>GENERAL!N187</f>
        <v/>
      </c>
      <c r="F174" s="73" t="str">
        <f t="shared" si="11"/>
        <v xml:space="preserve"> </v>
      </c>
      <c r="G174" s="73" t="str">
        <f>IF((B174=0)," ",INDEX('calcule lg bande'!$B$2:$E$7,MATCH(C174,'calcule lg bande'!$A$2:$A$7,0),MATCH(D174,'calcule lg bande'!$B$1:$E$1,0)))</f>
        <v xml:space="preserve"> </v>
      </c>
      <c r="H174" s="73" t="str">
        <f t="shared" si="12"/>
        <v xml:space="preserve"> </v>
      </c>
      <c r="I174" s="73" t="str">
        <f t="shared" si="13"/>
        <v xml:space="preserve"> </v>
      </c>
      <c r="J174" s="67"/>
      <c r="K174" s="74" t="str">
        <f t="shared" si="10"/>
        <v xml:space="preserve"> </v>
      </c>
      <c r="L174" s="75" t="s">
        <v>15</v>
      </c>
      <c r="M174" s="75"/>
      <c r="N174" s="75" t="s">
        <v>15</v>
      </c>
      <c r="O174" s="75" t="s">
        <v>15</v>
      </c>
      <c r="Q174" s="144"/>
      <c r="R174" s="144"/>
      <c r="S174" s="144"/>
      <c r="T174" s="144"/>
      <c r="U174" s="144"/>
      <c r="V174" s="144"/>
      <c r="W174" s="144"/>
      <c r="X174" s="144"/>
    </row>
    <row r="175" spans="1:24" ht="16.8" x14ac:dyDescent="0.3">
      <c r="A175" s="65">
        <f>GENERAL!B188</f>
        <v>0</v>
      </c>
      <c r="B175" s="67">
        <f>GENERAL!F188</f>
        <v>0</v>
      </c>
      <c r="C175" s="70" t="s">
        <v>15</v>
      </c>
      <c r="D175" s="71" t="s">
        <v>15</v>
      </c>
      <c r="E175" s="72" t="str">
        <f>GENERAL!N188</f>
        <v/>
      </c>
      <c r="F175" s="73" t="str">
        <f t="shared" si="11"/>
        <v xml:space="preserve"> </v>
      </c>
      <c r="G175" s="73" t="str">
        <f>IF((B175=0)," ",INDEX('calcule lg bande'!$B$2:$E$7,MATCH(C175,'calcule lg bande'!$A$2:$A$7,0),MATCH(D175,'calcule lg bande'!$B$1:$E$1,0)))</f>
        <v xml:space="preserve"> </v>
      </c>
      <c r="H175" s="73" t="str">
        <f t="shared" si="12"/>
        <v xml:space="preserve"> </v>
      </c>
      <c r="I175" s="73" t="str">
        <f t="shared" si="13"/>
        <v xml:space="preserve"> </v>
      </c>
      <c r="J175" s="67"/>
      <c r="K175" s="74" t="str">
        <f t="shared" si="10"/>
        <v xml:space="preserve"> </v>
      </c>
      <c r="L175" s="75" t="s">
        <v>15</v>
      </c>
      <c r="M175" s="75"/>
      <c r="N175" s="75" t="s">
        <v>15</v>
      </c>
      <c r="O175" s="75" t="s">
        <v>15</v>
      </c>
      <c r="Q175" s="144"/>
      <c r="R175" s="144"/>
      <c r="S175" s="144"/>
      <c r="T175" s="144"/>
      <c r="U175" s="144"/>
      <c r="V175" s="144"/>
      <c r="W175" s="144"/>
      <c r="X175" s="144"/>
    </row>
    <row r="176" spans="1:24" ht="16.8" x14ac:dyDescent="0.3">
      <c r="A176" s="65">
        <f>GENERAL!B189</f>
        <v>0</v>
      </c>
      <c r="B176" s="67">
        <f>GENERAL!F189</f>
        <v>0</v>
      </c>
      <c r="C176" s="70" t="s">
        <v>15</v>
      </c>
      <c r="D176" s="71" t="s">
        <v>15</v>
      </c>
      <c r="E176" s="72" t="str">
        <f>GENERAL!N189</f>
        <v/>
      </c>
      <c r="F176" s="73" t="str">
        <f t="shared" si="11"/>
        <v xml:space="preserve"> </v>
      </c>
      <c r="G176" s="73" t="str">
        <f>IF((B176=0)," ",INDEX('calcule lg bande'!$B$2:$E$7,MATCH(C176,'calcule lg bande'!$A$2:$A$7,0),MATCH(D176,'calcule lg bande'!$B$1:$E$1,0)))</f>
        <v xml:space="preserve"> </v>
      </c>
      <c r="H176" s="73" t="str">
        <f t="shared" si="12"/>
        <v xml:space="preserve"> </v>
      </c>
      <c r="I176" s="73" t="str">
        <f t="shared" si="13"/>
        <v xml:space="preserve"> </v>
      </c>
      <c r="J176" s="67"/>
      <c r="K176" s="74" t="str">
        <f t="shared" si="10"/>
        <v xml:space="preserve"> </v>
      </c>
      <c r="L176" s="75" t="s">
        <v>15</v>
      </c>
      <c r="M176" s="75"/>
      <c r="N176" s="75" t="s">
        <v>15</v>
      </c>
      <c r="O176" s="75" t="s">
        <v>15</v>
      </c>
      <c r="Q176" s="144"/>
      <c r="R176" s="144"/>
      <c r="S176" s="144"/>
      <c r="T176" s="144"/>
      <c r="U176" s="144"/>
      <c r="V176" s="144"/>
      <c r="W176" s="144"/>
      <c r="X176" s="144"/>
    </row>
    <row r="177" spans="1:24" ht="16.8" x14ac:dyDescent="0.3">
      <c r="A177" s="65">
        <f>GENERAL!B190</f>
        <v>0</v>
      </c>
      <c r="B177" s="67">
        <f>GENERAL!F190</f>
        <v>0</v>
      </c>
      <c r="C177" s="70" t="s">
        <v>15</v>
      </c>
      <c r="D177" s="71" t="s">
        <v>15</v>
      </c>
      <c r="E177" s="72" t="str">
        <f>GENERAL!N190</f>
        <v/>
      </c>
      <c r="F177" s="73" t="str">
        <f t="shared" si="11"/>
        <v xml:space="preserve"> </v>
      </c>
      <c r="G177" s="73" t="str">
        <f>IF((B177=0)," ",INDEX('calcule lg bande'!$B$2:$E$7,MATCH(C177,'calcule lg bande'!$A$2:$A$7,0),MATCH(D177,'calcule lg bande'!$B$1:$E$1,0)))</f>
        <v xml:space="preserve"> </v>
      </c>
      <c r="H177" s="73" t="str">
        <f t="shared" si="12"/>
        <v xml:space="preserve"> </v>
      </c>
      <c r="I177" s="73" t="str">
        <f t="shared" si="13"/>
        <v xml:space="preserve"> </v>
      </c>
      <c r="J177" s="67"/>
      <c r="K177" s="74" t="str">
        <f t="shared" si="10"/>
        <v xml:space="preserve"> </v>
      </c>
      <c r="L177" s="75" t="s">
        <v>15</v>
      </c>
      <c r="M177" s="75"/>
      <c r="N177" s="75" t="s">
        <v>15</v>
      </c>
      <c r="O177" s="75" t="s">
        <v>15</v>
      </c>
      <c r="Q177" s="144"/>
      <c r="R177" s="144"/>
      <c r="S177" s="144"/>
      <c r="T177" s="144"/>
      <c r="U177" s="144"/>
      <c r="V177" s="144"/>
      <c r="W177" s="144"/>
      <c r="X177" s="144"/>
    </row>
    <row r="178" spans="1:24" ht="16.8" x14ac:dyDescent="0.3">
      <c r="A178" s="65">
        <f>GENERAL!B191</f>
        <v>0</v>
      </c>
      <c r="B178" s="67">
        <f>GENERAL!F191</f>
        <v>0</v>
      </c>
      <c r="C178" s="70" t="s">
        <v>15</v>
      </c>
      <c r="D178" s="71" t="s">
        <v>15</v>
      </c>
      <c r="E178" s="72" t="str">
        <f>GENERAL!N191</f>
        <v/>
      </c>
      <c r="F178" s="73" t="str">
        <f t="shared" si="11"/>
        <v xml:space="preserve"> </v>
      </c>
      <c r="G178" s="73" t="str">
        <f>IF((B178=0)," ",INDEX('calcule lg bande'!$B$2:$E$7,MATCH(C178,'calcule lg bande'!$A$2:$A$7,0),MATCH(D178,'calcule lg bande'!$B$1:$E$1,0)))</f>
        <v xml:space="preserve"> </v>
      </c>
      <c r="H178" s="73" t="str">
        <f t="shared" si="12"/>
        <v xml:space="preserve"> </v>
      </c>
      <c r="I178" s="73" t="str">
        <f t="shared" si="13"/>
        <v xml:space="preserve"> </v>
      </c>
      <c r="J178" s="67"/>
      <c r="K178" s="74" t="str">
        <f t="shared" si="10"/>
        <v xml:space="preserve"> </v>
      </c>
      <c r="L178" s="75" t="s">
        <v>15</v>
      </c>
      <c r="M178" s="75"/>
      <c r="N178" s="75" t="s">
        <v>15</v>
      </c>
      <c r="O178" s="75" t="s">
        <v>15</v>
      </c>
      <c r="Q178" s="144"/>
      <c r="R178" s="144"/>
      <c r="S178" s="144"/>
      <c r="T178" s="144"/>
      <c r="U178" s="144"/>
      <c r="V178" s="144"/>
      <c r="W178" s="144"/>
      <c r="X178" s="144"/>
    </row>
    <row r="179" spans="1:24" ht="16.8" x14ac:dyDescent="0.3">
      <c r="A179" s="65">
        <f>GENERAL!B192</f>
        <v>0</v>
      </c>
      <c r="B179" s="67">
        <f>GENERAL!F192</f>
        <v>0</v>
      </c>
      <c r="C179" s="70" t="s">
        <v>15</v>
      </c>
      <c r="D179" s="71" t="s">
        <v>15</v>
      </c>
      <c r="E179" s="72" t="str">
        <f>GENERAL!N192</f>
        <v/>
      </c>
      <c r="F179" s="73" t="str">
        <f t="shared" si="11"/>
        <v xml:space="preserve"> </v>
      </c>
      <c r="G179" s="73" t="str">
        <f>IF((B179=0)," ",INDEX('calcule lg bande'!$B$2:$E$7,MATCH(C179,'calcule lg bande'!$A$2:$A$7,0),MATCH(D179,'calcule lg bande'!$B$1:$E$1,0)))</f>
        <v xml:space="preserve"> </v>
      </c>
      <c r="H179" s="73" t="str">
        <f t="shared" si="12"/>
        <v xml:space="preserve"> </v>
      </c>
      <c r="I179" s="73" t="str">
        <f t="shared" si="13"/>
        <v xml:space="preserve"> </v>
      </c>
      <c r="J179" s="67"/>
      <c r="K179" s="74" t="str">
        <f t="shared" si="10"/>
        <v xml:space="preserve"> </v>
      </c>
      <c r="L179" s="75" t="s">
        <v>15</v>
      </c>
      <c r="M179" s="75"/>
      <c r="N179" s="75" t="s">
        <v>15</v>
      </c>
      <c r="O179" s="75" t="s">
        <v>15</v>
      </c>
      <c r="Q179" s="144"/>
      <c r="R179" s="144"/>
      <c r="S179" s="144"/>
      <c r="T179" s="144"/>
      <c r="U179" s="144"/>
      <c r="V179" s="144"/>
      <c r="W179" s="144"/>
      <c r="X179" s="144"/>
    </row>
    <row r="180" spans="1:24" ht="16.8" x14ac:dyDescent="0.3">
      <c r="A180" s="65">
        <f>GENERAL!B193</f>
        <v>0</v>
      </c>
      <c r="B180" s="67">
        <f>GENERAL!F193</f>
        <v>0</v>
      </c>
      <c r="C180" s="70" t="s">
        <v>15</v>
      </c>
      <c r="D180" s="71" t="s">
        <v>15</v>
      </c>
      <c r="E180" s="72" t="str">
        <f>GENERAL!N193</f>
        <v/>
      </c>
      <c r="F180" s="73" t="str">
        <f t="shared" si="11"/>
        <v xml:space="preserve"> </v>
      </c>
      <c r="G180" s="73" t="str">
        <f>IF((B180=0)," ",INDEX('calcule lg bande'!$B$2:$E$7,MATCH(C180,'calcule lg bande'!$A$2:$A$7,0),MATCH(D180,'calcule lg bande'!$B$1:$E$1,0)))</f>
        <v xml:space="preserve"> </v>
      </c>
      <c r="H180" s="73" t="str">
        <f t="shared" si="12"/>
        <v xml:space="preserve"> </v>
      </c>
      <c r="I180" s="73" t="str">
        <f t="shared" si="13"/>
        <v xml:space="preserve"> </v>
      </c>
      <c r="J180" s="67"/>
      <c r="K180" s="74" t="str">
        <f t="shared" si="10"/>
        <v xml:space="preserve"> </v>
      </c>
      <c r="L180" s="75" t="s">
        <v>15</v>
      </c>
      <c r="M180" s="75"/>
      <c r="N180" s="75" t="s">
        <v>15</v>
      </c>
      <c r="O180" s="75" t="s">
        <v>15</v>
      </c>
      <c r="Q180" s="144"/>
      <c r="R180" s="144"/>
      <c r="S180" s="144"/>
      <c r="T180" s="144"/>
      <c r="U180" s="144"/>
      <c r="V180" s="144"/>
      <c r="W180" s="144"/>
      <c r="X180" s="144"/>
    </row>
    <row r="181" spans="1:24" ht="16.8" x14ac:dyDescent="0.3">
      <c r="A181" s="65">
        <f>GENERAL!B194</f>
        <v>0</v>
      </c>
      <c r="B181" s="67">
        <f>GENERAL!F194</f>
        <v>0</v>
      </c>
      <c r="C181" s="70" t="s">
        <v>15</v>
      </c>
      <c r="D181" s="71" t="s">
        <v>15</v>
      </c>
      <c r="E181" s="72" t="str">
        <f>GENERAL!N194</f>
        <v/>
      </c>
      <c r="F181" s="73" t="str">
        <f t="shared" si="11"/>
        <v xml:space="preserve"> </v>
      </c>
      <c r="G181" s="73" t="str">
        <f>IF((B181=0)," ",INDEX('calcule lg bande'!$B$2:$E$7,MATCH(C181,'calcule lg bande'!$A$2:$A$7,0),MATCH(D181,'calcule lg bande'!$B$1:$E$1,0)))</f>
        <v xml:space="preserve"> </v>
      </c>
      <c r="H181" s="73" t="str">
        <f t="shared" si="12"/>
        <v xml:space="preserve"> </v>
      </c>
      <c r="I181" s="73" t="str">
        <f t="shared" si="13"/>
        <v xml:space="preserve"> </v>
      </c>
      <c r="J181" s="67"/>
      <c r="K181" s="74" t="str">
        <f t="shared" si="10"/>
        <v xml:space="preserve"> </v>
      </c>
      <c r="L181" s="75" t="s">
        <v>15</v>
      </c>
      <c r="M181" s="75"/>
      <c r="N181" s="75" t="s">
        <v>15</v>
      </c>
      <c r="O181" s="75" t="s">
        <v>15</v>
      </c>
      <c r="Q181" s="144"/>
      <c r="R181" s="144"/>
      <c r="S181" s="144"/>
      <c r="T181" s="144"/>
      <c r="U181" s="144"/>
      <c r="V181" s="144"/>
      <c r="W181" s="144"/>
      <c r="X181" s="144"/>
    </row>
    <row r="182" spans="1:24" ht="16.8" x14ac:dyDescent="0.3">
      <c r="A182" s="65">
        <f>GENERAL!B195</f>
        <v>0</v>
      </c>
      <c r="B182" s="67">
        <f>GENERAL!F195</f>
        <v>0</v>
      </c>
      <c r="C182" s="70" t="s">
        <v>15</v>
      </c>
      <c r="D182" s="71" t="s">
        <v>15</v>
      </c>
      <c r="E182" s="72" t="str">
        <f>GENERAL!N195</f>
        <v/>
      </c>
      <c r="F182" s="73" t="str">
        <f t="shared" si="11"/>
        <v xml:space="preserve"> </v>
      </c>
      <c r="G182" s="73" t="str">
        <f>IF((B182=0)," ",INDEX('calcule lg bande'!$B$2:$E$7,MATCH(C182,'calcule lg bande'!$A$2:$A$7,0),MATCH(D182,'calcule lg bande'!$B$1:$E$1,0)))</f>
        <v xml:space="preserve"> </v>
      </c>
      <c r="H182" s="73" t="str">
        <f t="shared" si="12"/>
        <v xml:space="preserve"> </v>
      </c>
      <c r="I182" s="73" t="str">
        <f t="shared" si="13"/>
        <v xml:space="preserve"> </v>
      </c>
      <c r="J182" s="67"/>
      <c r="K182" s="74" t="str">
        <f t="shared" si="10"/>
        <v xml:space="preserve"> </v>
      </c>
      <c r="L182" s="75" t="s">
        <v>15</v>
      </c>
      <c r="M182" s="75"/>
      <c r="N182" s="75" t="s">
        <v>15</v>
      </c>
      <c r="O182" s="75" t="s">
        <v>15</v>
      </c>
      <c r="Q182" s="144"/>
      <c r="R182" s="144"/>
      <c r="S182" s="144"/>
      <c r="T182" s="144"/>
      <c r="U182" s="144"/>
      <c r="V182" s="144"/>
      <c r="W182" s="144"/>
      <c r="X182" s="144"/>
    </row>
    <row r="183" spans="1:24" ht="16.8" x14ac:dyDescent="0.3">
      <c r="A183" s="65">
        <f>GENERAL!B196</f>
        <v>0</v>
      </c>
      <c r="B183" s="67">
        <f>GENERAL!F196</f>
        <v>0</v>
      </c>
      <c r="C183" s="70" t="s">
        <v>15</v>
      </c>
      <c r="D183" s="71" t="s">
        <v>15</v>
      </c>
      <c r="E183" s="72" t="str">
        <f>GENERAL!N196</f>
        <v/>
      </c>
      <c r="F183" s="73" t="str">
        <f t="shared" si="11"/>
        <v xml:space="preserve"> </v>
      </c>
      <c r="G183" s="73" t="str">
        <f>IF((B183=0)," ",INDEX('calcule lg bande'!$B$2:$E$7,MATCH(C183,'calcule lg bande'!$A$2:$A$7,0),MATCH(D183,'calcule lg bande'!$B$1:$E$1,0)))</f>
        <v xml:space="preserve"> </v>
      </c>
      <c r="H183" s="73" t="str">
        <f t="shared" si="12"/>
        <v xml:space="preserve"> </v>
      </c>
      <c r="I183" s="73" t="str">
        <f t="shared" si="13"/>
        <v xml:space="preserve"> </v>
      </c>
      <c r="J183" s="67"/>
      <c r="K183" s="74" t="str">
        <f t="shared" si="10"/>
        <v xml:space="preserve"> </v>
      </c>
      <c r="L183" s="75" t="s">
        <v>15</v>
      </c>
      <c r="M183" s="75"/>
      <c r="N183" s="75" t="s">
        <v>15</v>
      </c>
      <c r="O183" s="75" t="s">
        <v>15</v>
      </c>
      <c r="Q183" s="144"/>
      <c r="R183" s="144"/>
      <c r="S183" s="144"/>
      <c r="T183" s="144"/>
      <c r="U183" s="144"/>
      <c r="V183" s="144"/>
      <c r="W183" s="144"/>
      <c r="X183" s="144"/>
    </row>
    <row r="184" spans="1:24" ht="16.8" x14ac:dyDescent="0.3">
      <c r="A184" s="65">
        <f>GENERAL!B197</f>
        <v>0</v>
      </c>
      <c r="B184" s="67">
        <f>GENERAL!F197</f>
        <v>0</v>
      </c>
      <c r="C184" s="70" t="s">
        <v>15</v>
      </c>
      <c r="D184" s="71" t="s">
        <v>15</v>
      </c>
      <c r="E184" s="72" t="str">
        <f>GENERAL!N197</f>
        <v/>
      </c>
      <c r="F184" s="73" t="str">
        <f t="shared" si="11"/>
        <v xml:space="preserve"> </v>
      </c>
      <c r="G184" s="73" t="str">
        <f>IF((B184=0)," ",INDEX('calcule lg bande'!$B$2:$E$7,MATCH(C184,'calcule lg bande'!$A$2:$A$7,0),MATCH(D184,'calcule lg bande'!$B$1:$E$1,0)))</f>
        <v xml:space="preserve"> </v>
      </c>
      <c r="H184" s="73" t="str">
        <f t="shared" si="12"/>
        <v xml:space="preserve"> </v>
      </c>
      <c r="I184" s="73" t="str">
        <f t="shared" si="13"/>
        <v xml:space="preserve"> </v>
      </c>
      <c r="J184" s="67"/>
      <c r="K184" s="74" t="str">
        <f t="shared" si="10"/>
        <v xml:space="preserve"> </v>
      </c>
      <c r="L184" s="75" t="s">
        <v>15</v>
      </c>
      <c r="M184" s="75"/>
      <c r="N184" s="75" t="s">
        <v>15</v>
      </c>
      <c r="O184" s="75" t="s">
        <v>15</v>
      </c>
      <c r="Q184" s="144"/>
      <c r="R184" s="144"/>
      <c r="S184" s="144"/>
      <c r="T184" s="144"/>
      <c r="U184" s="144"/>
      <c r="V184" s="144"/>
      <c r="W184" s="144"/>
      <c r="X184" s="144"/>
    </row>
    <row r="185" spans="1:24" ht="16.8" x14ac:dyDescent="0.3">
      <c r="A185" s="65">
        <f>GENERAL!B198</f>
        <v>0</v>
      </c>
      <c r="B185" s="67">
        <f>GENERAL!F198</f>
        <v>0</v>
      </c>
      <c r="C185" s="70" t="s">
        <v>15</v>
      </c>
      <c r="D185" s="71" t="s">
        <v>15</v>
      </c>
      <c r="E185" s="72" t="str">
        <f>GENERAL!N198</f>
        <v/>
      </c>
      <c r="F185" s="73" t="str">
        <f t="shared" si="11"/>
        <v xml:space="preserve"> </v>
      </c>
      <c r="G185" s="73" t="str">
        <f>IF((B185=0)," ",INDEX('calcule lg bande'!$B$2:$E$7,MATCH(C185,'calcule lg bande'!$A$2:$A$7,0),MATCH(D185,'calcule lg bande'!$B$1:$E$1,0)))</f>
        <v xml:space="preserve"> </v>
      </c>
      <c r="H185" s="73" t="str">
        <f t="shared" si="12"/>
        <v xml:space="preserve"> </v>
      </c>
      <c r="I185" s="73" t="str">
        <f t="shared" si="13"/>
        <v xml:space="preserve"> </v>
      </c>
      <c r="J185" s="67"/>
      <c r="K185" s="74" t="str">
        <f t="shared" si="10"/>
        <v xml:space="preserve"> </v>
      </c>
      <c r="L185" s="75" t="s">
        <v>15</v>
      </c>
      <c r="M185" s="75"/>
      <c r="N185" s="75" t="s">
        <v>15</v>
      </c>
      <c r="O185" s="75" t="s">
        <v>15</v>
      </c>
      <c r="Q185" s="144"/>
      <c r="R185" s="144"/>
      <c r="S185" s="144"/>
      <c r="T185" s="144"/>
      <c r="U185" s="144"/>
      <c r="V185" s="144"/>
      <c r="W185" s="144"/>
      <c r="X185" s="144"/>
    </row>
    <row r="186" spans="1:24" ht="16.8" x14ac:dyDescent="0.3">
      <c r="A186" s="65">
        <f>GENERAL!B199</f>
        <v>0</v>
      </c>
      <c r="B186" s="67">
        <f>GENERAL!F199</f>
        <v>0</v>
      </c>
      <c r="C186" s="70" t="s">
        <v>15</v>
      </c>
      <c r="D186" s="71" t="s">
        <v>15</v>
      </c>
      <c r="E186" s="72" t="str">
        <f>GENERAL!N199</f>
        <v/>
      </c>
      <c r="F186" s="73" t="str">
        <f t="shared" si="11"/>
        <v xml:space="preserve"> </v>
      </c>
      <c r="G186" s="73" t="str">
        <f>IF((B186=0)," ",INDEX('calcule lg bande'!$B$2:$E$7,MATCH(C186,'calcule lg bande'!$A$2:$A$7,0),MATCH(D186,'calcule lg bande'!$B$1:$E$1,0)))</f>
        <v xml:space="preserve"> </v>
      </c>
      <c r="H186" s="73" t="str">
        <f t="shared" si="12"/>
        <v xml:space="preserve"> </v>
      </c>
      <c r="I186" s="73" t="str">
        <f t="shared" si="13"/>
        <v xml:space="preserve"> </v>
      </c>
      <c r="J186" s="67"/>
      <c r="K186" s="74" t="str">
        <f t="shared" si="10"/>
        <v xml:space="preserve"> </v>
      </c>
      <c r="L186" s="75" t="s">
        <v>15</v>
      </c>
      <c r="M186" s="75"/>
      <c r="N186" s="75" t="s">
        <v>15</v>
      </c>
      <c r="O186" s="75" t="s">
        <v>15</v>
      </c>
      <c r="Q186" s="144"/>
      <c r="R186" s="144"/>
      <c r="S186" s="144"/>
      <c r="T186" s="144"/>
      <c r="U186" s="144"/>
      <c r="V186" s="144"/>
      <c r="W186" s="144"/>
      <c r="X186" s="144"/>
    </row>
    <row r="187" spans="1:24" ht="16.8" x14ac:dyDescent="0.3">
      <c r="A187" s="65">
        <f>GENERAL!B200</f>
        <v>0</v>
      </c>
      <c r="B187" s="67">
        <f>GENERAL!F200</f>
        <v>0</v>
      </c>
      <c r="C187" s="70" t="s">
        <v>15</v>
      </c>
      <c r="D187" s="71" t="s">
        <v>15</v>
      </c>
      <c r="E187" s="72" t="str">
        <f>GENERAL!N200</f>
        <v/>
      </c>
      <c r="F187" s="73" t="str">
        <f t="shared" si="11"/>
        <v xml:space="preserve"> </v>
      </c>
      <c r="G187" s="73" t="str">
        <f>IF((B187=0)," ",INDEX('calcule lg bande'!$B$2:$E$7,MATCH(C187,'calcule lg bande'!$A$2:$A$7,0),MATCH(D187,'calcule lg bande'!$B$1:$E$1,0)))</f>
        <v xml:space="preserve"> </v>
      </c>
      <c r="H187" s="73" t="str">
        <f t="shared" si="12"/>
        <v xml:space="preserve"> </v>
      </c>
      <c r="I187" s="73" t="str">
        <f t="shared" si="13"/>
        <v xml:space="preserve"> </v>
      </c>
      <c r="J187" s="67"/>
      <c r="K187" s="74" t="str">
        <f t="shared" ref="K187:K218" si="14">IF((B187=0)," ",E187+I187+250)</f>
        <v xml:space="preserve"> </v>
      </c>
      <c r="L187" s="75" t="s">
        <v>15</v>
      </c>
      <c r="M187" s="75"/>
      <c r="N187" s="75" t="s">
        <v>15</v>
      </c>
      <c r="O187" s="75" t="s">
        <v>15</v>
      </c>
      <c r="Q187" s="144"/>
      <c r="R187" s="144"/>
      <c r="S187" s="144"/>
      <c r="T187" s="144"/>
      <c r="U187" s="144"/>
      <c r="V187" s="144"/>
      <c r="W187" s="144"/>
      <c r="X187" s="144"/>
    </row>
    <row r="188" spans="1:24" ht="16.8" x14ac:dyDescent="0.3">
      <c r="A188" s="65">
        <f>GENERAL!B201</f>
        <v>0</v>
      </c>
      <c r="B188" s="67">
        <f>GENERAL!F201</f>
        <v>0</v>
      </c>
      <c r="C188" s="70" t="s">
        <v>15</v>
      </c>
      <c r="D188" s="71" t="s">
        <v>15</v>
      </c>
      <c r="E188" s="72" t="str">
        <f>GENERAL!N201</f>
        <v/>
      </c>
      <c r="F188" s="73" t="str">
        <f t="shared" si="11"/>
        <v xml:space="preserve"> </v>
      </c>
      <c r="G188" s="73" t="str">
        <f>IF((B188=0)," ",INDEX('calcule lg bande'!$B$2:$E$7,MATCH(C188,'calcule lg bande'!$A$2:$A$7,0),MATCH(D188,'calcule lg bande'!$B$1:$E$1,0)))</f>
        <v xml:space="preserve"> </v>
      </c>
      <c r="H188" s="73" t="str">
        <f t="shared" si="12"/>
        <v xml:space="preserve"> </v>
      </c>
      <c r="I188" s="73" t="str">
        <f t="shared" si="13"/>
        <v xml:space="preserve"> </v>
      </c>
      <c r="J188" s="67"/>
      <c r="K188" s="74" t="str">
        <f t="shared" si="14"/>
        <v xml:space="preserve"> </v>
      </c>
      <c r="L188" s="75" t="s">
        <v>15</v>
      </c>
      <c r="M188" s="75"/>
      <c r="N188" s="75" t="s">
        <v>15</v>
      </c>
      <c r="O188" s="75" t="s">
        <v>15</v>
      </c>
      <c r="Q188" s="144"/>
      <c r="R188" s="144"/>
      <c r="S188" s="144"/>
      <c r="T188" s="144"/>
      <c r="U188" s="144"/>
      <c r="V188" s="144"/>
      <c r="W188" s="144"/>
      <c r="X188" s="144"/>
    </row>
    <row r="189" spans="1:24" ht="16.8" x14ac:dyDescent="0.3">
      <c r="A189" s="65">
        <f>GENERAL!B202</f>
        <v>0</v>
      </c>
      <c r="B189" s="67">
        <f>GENERAL!F202</f>
        <v>0</v>
      </c>
      <c r="C189" s="70" t="s">
        <v>15</v>
      </c>
      <c r="D189" s="71" t="s">
        <v>15</v>
      </c>
      <c r="E189" s="72" t="str">
        <f>GENERAL!N202</f>
        <v/>
      </c>
      <c r="F189" s="73" t="str">
        <f t="shared" si="11"/>
        <v xml:space="preserve"> </v>
      </c>
      <c r="G189" s="73" t="str">
        <f>IF((B189=0)," ",INDEX('calcule lg bande'!$B$2:$E$7,MATCH(C189,'calcule lg bande'!$A$2:$A$7,0),MATCH(D189,'calcule lg bande'!$B$1:$E$1,0)))</f>
        <v xml:space="preserve"> </v>
      </c>
      <c r="H189" s="73" t="str">
        <f t="shared" si="12"/>
        <v xml:space="preserve"> </v>
      </c>
      <c r="I189" s="73" t="str">
        <f t="shared" si="13"/>
        <v xml:space="preserve"> </v>
      </c>
      <c r="J189" s="67"/>
      <c r="K189" s="74" t="str">
        <f t="shared" si="14"/>
        <v xml:space="preserve"> </v>
      </c>
      <c r="L189" s="75" t="s">
        <v>15</v>
      </c>
      <c r="M189" s="75"/>
      <c r="N189" s="75" t="s">
        <v>15</v>
      </c>
      <c r="O189" s="75" t="s">
        <v>15</v>
      </c>
      <c r="Q189" s="144"/>
      <c r="R189" s="144"/>
      <c r="S189" s="144"/>
      <c r="T189" s="144"/>
      <c r="U189" s="144"/>
      <c r="V189" s="144"/>
      <c r="W189" s="144"/>
      <c r="X189" s="144"/>
    </row>
    <row r="190" spans="1:24" ht="16.8" x14ac:dyDescent="0.3">
      <c r="A190" s="65">
        <f>GENERAL!B203</f>
        <v>0</v>
      </c>
      <c r="B190" s="67">
        <f>GENERAL!F203</f>
        <v>0</v>
      </c>
      <c r="C190" s="70" t="s">
        <v>15</v>
      </c>
      <c r="D190" s="71" t="s">
        <v>15</v>
      </c>
      <c r="E190" s="72" t="str">
        <f>GENERAL!N203</f>
        <v/>
      </c>
      <c r="F190" s="73" t="str">
        <f t="shared" si="11"/>
        <v xml:space="preserve"> </v>
      </c>
      <c r="G190" s="73" t="str">
        <f>IF((B190=0)," ",INDEX('calcule lg bande'!$B$2:$E$7,MATCH(C190,'calcule lg bande'!$A$2:$A$7,0),MATCH(D190,'calcule lg bande'!$B$1:$E$1,0)))</f>
        <v xml:space="preserve"> </v>
      </c>
      <c r="H190" s="73" t="str">
        <f t="shared" si="12"/>
        <v xml:space="preserve"> </v>
      </c>
      <c r="I190" s="73" t="str">
        <f t="shared" si="13"/>
        <v xml:space="preserve"> </v>
      </c>
      <c r="J190" s="67"/>
      <c r="K190" s="74" t="str">
        <f t="shared" si="14"/>
        <v xml:space="preserve"> </v>
      </c>
      <c r="L190" s="75" t="s">
        <v>15</v>
      </c>
      <c r="M190" s="75"/>
      <c r="N190" s="75" t="s">
        <v>15</v>
      </c>
      <c r="O190" s="75" t="s">
        <v>15</v>
      </c>
      <c r="Q190" s="144"/>
      <c r="R190" s="144"/>
      <c r="S190" s="144"/>
      <c r="T190" s="144"/>
      <c r="U190" s="144"/>
      <c r="V190" s="144"/>
      <c r="W190" s="144"/>
      <c r="X190" s="144"/>
    </row>
    <row r="191" spans="1:24" ht="16.8" x14ac:dyDescent="0.3">
      <c r="A191" s="65">
        <f>GENERAL!B204</f>
        <v>0</v>
      </c>
      <c r="B191" s="67">
        <f>GENERAL!F204</f>
        <v>0</v>
      </c>
      <c r="C191" s="70" t="s">
        <v>15</v>
      </c>
      <c r="D191" s="71" t="s">
        <v>15</v>
      </c>
      <c r="E191" s="72" t="str">
        <f>GENERAL!N204</f>
        <v/>
      </c>
      <c r="F191" s="73" t="str">
        <f t="shared" si="11"/>
        <v xml:space="preserve"> </v>
      </c>
      <c r="G191" s="73" t="str">
        <f>IF((B191=0)," ",INDEX('calcule lg bande'!$B$2:$E$7,MATCH(C191,'calcule lg bande'!$A$2:$A$7,0),MATCH(D191,'calcule lg bande'!$B$1:$E$1,0)))</f>
        <v xml:space="preserve"> </v>
      </c>
      <c r="H191" s="73" t="str">
        <f t="shared" si="12"/>
        <v xml:space="preserve"> </v>
      </c>
      <c r="I191" s="73" t="str">
        <f t="shared" si="13"/>
        <v xml:space="preserve"> </v>
      </c>
      <c r="J191" s="67"/>
      <c r="K191" s="74" t="str">
        <f t="shared" si="14"/>
        <v xml:space="preserve"> </v>
      </c>
      <c r="L191" s="75" t="s">
        <v>15</v>
      </c>
      <c r="M191" s="75"/>
      <c r="N191" s="75" t="s">
        <v>15</v>
      </c>
      <c r="O191" s="75" t="s">
        <v>15</v>
      </c>
      <c r="Q191" s="144"/>
      <c r="R191" s="144"/>
      <c r="S191" s="144"/>
      <c r="T191" s="144"/>
      <c r="U191" s="144"/>
      <c r="V191" s="144"/>
      <c r="W191" s="144"/>
      <c r="X191" s="144"/>
    </row>
    <row r="192" spans="1:24" ht="16.8" x14ac:dyDescent="0.3">
      <c r="A192" s="65">
        <f>GENERAL!B205</f>
        <v>0</v>
      </c>
      <c r="B192" s="67">
        <f>GENERAL!F205</f>
        <v>0</v>
      </c>
      <c r="C192" s="70" t="s">
        <v>15</v>
      </c>
      <c r="D192" s="71" t="s">
        <v>15</v>
      </c>
      <c r="E192" s="72" t="str">
        <f>GENERAL!N205</f>
        <v/>
      </c>
      <c r="F192" s="73" t="str">
        <f t="shared" si="11"/>
        <v xml:space="preserve"> </v>
      </c>
      <c r="G192" s="73" t="str">
        <f>IF((B192=0)," ",INDEX('calcule lg bande'!$B$2:$E$7,MATCH(C192,'calcule lg bande'!$A$2:$A$7,0),MATCH(D192,'calcule lg bande'!$B$1:$E$1,0)))</f>
        <v xml:space="preserve"> </v>
      </c>
      <c r="H192" s="73" t="str">
        <f t="shared" si="12"/>
        <v xml:space="preserve"> </v>
      </c>
      <c r="I192" s="73" t="str">
        <f t="shared" si="13"/>
        <v xml:space="preserve"> </v>
      </c>
      <c r="J192" s="67"/>
      <c r="K192" s="74" t="str">
        <f t="shared" si="14"/>
        <v xml:space="preserve"> </v>
      </c>
      <c r="L192" s="75" t="s">
        <v>15</v>
      </c>
      <c r="M192" s="75"/>
      <c r="N192" s="75" t="s">
        <v>15</v>
      </c>
      <c r="O192" s="75" t="s">
        <v>15</v>
      </c>
      <c r="Q192" s="144"/>
      <c r="R192" s="144"/>
      <c r="S192" s="144"/>
      <c r="T192" s="144"/>
      <c r="U192" s="144"/>
      <c r="V192" s="144"/>
      <c r="W192" s="144"/>
      <c r="X192" s="144"/>
    </row>
    <row r="193" spans="1:24" ht="16.8" x14ac:dyDescent="0.3">
      <c r="A193" s="65">
        <f>GENERAL!B206</f>
        <v>0</v>
      </c>
      <c r="B193" s="67">
        <f>GENERAL!F206</f>
        <v>0</v>
      </c>
      <c r="C193" s="70" t="s">
        <v>15</v>
      </c>
      <c r="D193" s="71" t="s">
        <v>15</v>
      </c>
      <c r="E193" s="72" t="str">
        <f>GENERAL!N206</f>
        <v/>
      </c>
      <c r="F193" s="73" t="str">
        <f t="shared" si="11"/>
        <v xml:space="preserve"> </v>
      </c>
      <c r="G193" s="73" t="str">
        <f>IF((B193=0)," ",INDEX('calcule lg bande'!$B$2:$E$7,MATCH(C193,'calcule lg bande'!$A$2:$A$7,0),MATCH(D193,'calcule lg bande'!$B$1:$E$1,0)))</f>
        <v xml:space="preserve"> </v>
      </c>
      <c r="H193" s="73" t="str">
        <f t="shared" si="12"/>
        <v xml:space="preserve"> </v>
      </c>
      <c r="I193" s="73" t="str">
        <f t="shared" si="13"/>
        <v xml:space="preserve"> </v>
      </c>
      <c r="J193" s="67"/>
      <c r="K193" s="74" t="str">
        <f t="shared" si="14"/>
        <v xml:space="preserve"> </v>
      </c>
      <c r="L193" s="75" t="s">
        <v>15</v>
      </c>
      <c r="M193" s="75"/>
      <c r="N193" s="75" t="s">
        <v>15</v>
      </c>
      <c r="O193" s="75" t="s">
        <v>15</v>
      </c>
      <c r="Q193" s="144"/>
      <c r="R193" s="144"/>
      <c r="S193" s="144"/>
      <c r="T193" s="144"/>
      <c r="U193" s="144"/>
      <c r="V193" s="144"/>
      <c r="W193" s="144"/>
      <c r="X193" s="144"/>
    </row>
    <row r="194" spans="1:24" ht="16.8" x14ac:dyDescent="0.3">
      <c r="A194" s="65">
        <f>GENERAL!B207</f>
        <v>0</v>
      </c>
      <c r="B194" s="67">
        <f>GENERAL!F207</f>
        <v>0</v>
      </c>
      <c r="C194" s="70" t="s">
        <v>15</v>
      </c>
      <c r="D194" s="71" t="s">
        <v>15</v>
      </c>
      <c r="E194" s="72" t="str">
        <f>GENERAL!N207</f>
        <v/>
      </c>
      <c r="F194" s="73" t="str">
        <f t="shared" si="11"/>
        <v xml:space="preserve"> </v>
      </c>
      <c r="G194" s="73" t="str">
        <f>IF((B194=0)," ",INDEX('calcule lg bande'!$B$2:$E$7,MATCH(C194,'calcule lg bande'!$A$2:$A$7,0),MATCH(D194,'calcule lg bande'!$B$1:$E$1,0)))</f>
        <v xml:space="preserve"> </v>
      </c>
      <c r="H194" s="73" t="str">
        <f t="shared" si="12"/>
        <v xml:space="preserve"> </v>
      </c>
      <c r="I194" s="73" t="str">
        <f t="shared" si="13"/>
        <v xml:space="preserve"> </v>
      </c>
      <c r="J194" s="67"/>
      <c r="K194" s="74" t="str">
        <f t="shared" si="14"/>
        <v xml:space="preserve"> </v>
      </c>
      <c r="L194" s="75" t="s">
        <v>15</v>
      </c>
      <c r="M194" s="75"/>
      <c r="N194" s="75" t="s">
        <v>15</v>
      </c>
      <c r="O194" s="75" t="s">
        <v>15</v>
      </c>
      <c r="Q194" s="144"/>
      <c r="R194" s="144"/>
      <c r="S194" s="144"/>
      <c r="T194" s="144"/>
      <c r="U194" s="144"/>
      <c r="V194" s="144"/>
      <c r="W194" s="144"/>
      <c r="X194" s="144"/>
    </row>
    <row r="195" spans="1:24" ht="16.8" x14ac:dyDescent="0.3">
      <c r="A195" s="65">
        <f>GENERAL!B208</f>
        <v>0</v>
      </c>
      <c r="B195" s="67">
        <f>GENERAL!F208</f>
        <v>0</v>
      </c>
      <c r="C195" s="70" t="s">
        <v>15</v>
      </c>
      <c r="D195" s="71" t="s">
        <v>15</v>
      </c>
      <c r="E195" s="72" t="str">
        <f>GENERAL!N208</f>
        <v/>
      </c>
      <c r="F195" s="73" t="str">
        <f t="shared" si="11"/>
        <v xml:space="preserve"> </v>
      </c>
      <c r="G195" s="73" t="str">
        <f>IF((B195=0)," ",INDEX('calcule lg bande'!$B$2:$E$7,MATCH(C195,'calcule lg bande'!$A$2:$A$7,0),MATCH(D195,'calcule lg bande'!$B$1:$E$1,0)))</f>
        <v xml:space="preserve"> </v>
      </c>
      <c r="H195" s="73" t="str">
        <f t="shared" si="12"/>
        <v xml:space="preserve"> </v>
      </c>
      <c r="I195" s="73" t="str">
        <f t="shared" si="13"/>
        <v xml:space="preserve"> </v>
      </c>
      <c r="J195" s="67"/>
      <c r="K195" s="74" t="str">
        <f t="shared" si="14"/>
        <v xml:space="preserve"> </v>
      </c>
      <c r="L195" s="75" t="s">
        <v>15</v>
      </c>
      <c r="M195" s="75"/>
      <c r="N195" s="75" t="s">
        <v>15</v>
      </c>
      <c r="O195" s="75" t="s">
        <v>15</v>
      </c>
      <c r="Q195" s="144"/>
      <c r="R195" s="144"/>
      <c r="S195" s="144"/>
      <c r="T195" s="144"/>
      <c r="U195" s="144"/>
      <c r="V195" s="144"/>
      <c r="W195" s="144"/>
      <c r="X195" s="144"/>
    </row>
    <row r="196" spans="1:24" ht="16.8" x14ac:dyDescent="0.3">
      <c r="A196" s="65">
        <f>GENERAL!B209</f>
        <v>0</v>
      </c>
      <c r="B196" s="67">
        <f>GENERAL!F209</f>
        <v>0</v>
      </c>
      <c r="C196" s="70" t="s">
        <v>15</v>
      </c>
      <c r="D196" s="71" t="s">
        <v>15</v>
      </c>
      <c r="E196" s="72" t="str">
        <f>GENERAL!N209</f>
        <v/>
      </c>
      <c r="F196" s="73" t="str">
        <f t="shared" si="11"/>
        <v xml:space="preserve"> </v>
      </c>
      <c r="G196" s="73" t="str">
        <f>IF((B196=0)," ",INDEX('calcule lg bande'!$B$2:$E$7,MATCH(C196,'calcule lg bande'!$A$2:$A$7,0),MATCH(D196,'calcule lg bande'!$B$1:$E$1,0)))</f>
        <v xml:space="preserve"> </v>
      </c>
      <c r="H196" s="73" t="str">
        <f t="shared" si="12"/>
        <v xml:space="preserve"> </v>
      </c>
      <c r="I196" s="73" t="str">
        <f t="shared" si="13"/>
        <v xml:space="preserve"> </v>
      </c>
      <c r="J196" s="67"/>
      <c r="K196" s="74" t="str">
        <f t="shared" si="14"/>
        <v xml:space="preserve"> </v>
      </c>
      <c r="L196" s="75" t="s">
        <v>15</v>
      </c>
      <c r="M196" s="75"/>
      <c r="N196" s="75" t="s">
        <v>15</v>
      </c>
      <c r="O196" s="75" t="s">
        <v>15</v>
      </c>
      <c r="Q196" s="144"/>
      <c r="R196" s="144"/>
      <c r="S196" s="144"/>
      <c r="T196" s="144"/>
      <c r="U196" s="144"/>
      <c r="V196" s="144"/>
      <c r="W196" s="144"/>
      <c r="X196" s="144"/>
    </row>
    <row r="197" spans="1:24" ht="16.8" x14ac:dyDescent="0.3">
      <c r="A197" s="65">
        <f>GENERAL!B210</f>
        <v>0</v>
      </c>
      <c r="B197" s="67">
        <f>GENERAL!F210</f>
        <v>0</v>
      </c>
      <c r="C197" s="70" t="s">
        <v>15</v>
      </c>
      <c r="D197" s="71" t="s">
        <v>15</v>
      </c>
      <c r="E197" s="72" t="str">
        <f>GENERAL!N210</f>
        <v/>
      </c>
      <c r="F197" s="73" t="str">
        <f t="shared" si="11"/>
        <v xml:space="preserve"> </v>
      </c>
      <c r="G197" s="73" t="str">
        <f>IF((B197=0)," ",INDEX('calcule lg bande'!$B$2:$E$7,MATCH(C197,'calcule lg bande'!$A$2:$A$7,0),MATCH(D197,'calcule lg bande'!$B$1:$E$1,0)))</f>
        <v xml:space="preserve"> </v>
      </c>
      <c r="H197" s="73" t="str">
        <f t="shared" si="12"/>
        <v xml:space="preserve"> </v>
      </c>
      <c r="I197" s="73" t="str">
        <f t="shared" si="13"/>
        <v xml:space="preserve"> </v>
      </c>
      <c r="J197" s="67"/>
      <c r="K197" s="74" t="str">
        <f t="shared" si="14"/>
        <v xml:space="preserve"> </v>
      </c>
      <c r="L197" s="75" t="s">
        <v>15</v>
      </c>
      <c r="M197" s="75"/>
      <c r="N197" s="75" t="s">
        <v>15</v>
      </c>
      <c r="O197" s="75" t="s">
        <v>15</v>
      </c>
      <c r="Q197" s="144"/>
      <c r="R197" s="144"/>
      <c r="S197" s="144"/>
      <c r="T197" s="144"/>
      <c r="U197" s="144"/>
      <c r="V197" s="144"/>
      <c r="W197" s="144"/>
      <c r="X197" s="144"/>
    </row>
    <row r="198" spans="1:24" ht="16.8" x14ac:dyDescent="0.3">
      <c r="A198" s="65">
        <f>GENERAL!B211</f>
        <v>0</v>
      </c>
      <c r="B198" s="67">
        <f>GENERAL!F211</f>
        <v>0</v>
      </c>
      <c r="C198" s="70" t="s">
        <v>15</v>
      </c>
      <c r="D198" s="71" t="s">
        <v>15</v>
      </c>
      <c r="E198" s="72" t="str">
        <f>GENERAL!N211</f>
        <v/>
      </c>
      <c r="F198" s="73" t="str">
        <f t="shared" si="11"/>
        <v xml:space="preserve"> </v>
      </c>
      <c r="G198" s="73" t="str">
        <f>IF((B198=0)," ",INDEX('calcule lg bande'!$B$2:$E$7,MATCH(C198,'calcule lg bande'!$A$2:$A$7,0),MATCH(D198,'calcule lg bande'!$B$1:$E$1,0)))</f>
        <v xml:space="preserve"> </v>
      </c>
      <c r="H198" s="73" t="str">
        <f t="shared" si="12"/>
        <v xml:space="preserve"> </v>
      </c>
      <c r="I198" s="73" t="str">
        <f t="shared" si="13"/>
        <v xml:space="preserve"> </v>
      </c>
      <c r="J198" s="67"/>
      <c r="K198" s="74" t="str">
        <f t="shared" si="14"/>
        <v xml:space="preserve"> </v>
      </c>
      <c r="L198" s="75" t="s">
        <v>15</v>
      </c>
      <c r="M198" s="75"/>
      <c r="N198" s="75" t="s">
        <v>15</v>
      </c>
      <c r="O198" s="75" t="s">
        <v>15</v>
      </c>
      <c r="Q198" s="144"/>
      <c r="R198" s="144"/>
      <c r="S198" s="144"/>
      <c r="T198" s="144"/>
      <c r="U198" s="144"/>
      <c r="V198" s="144"/>
      <c r="W198" s="144"/>
      <c r="X198" s="144"/>
    </row>
    <row r="199" spans="1:24" ht="16.8" x14ac:dyDescent="0.3">
      <c r="A199" s="65">
        <f>GENERAL!B212</f>
        <v>0</v>
      </c>
      <c r="B199" s="67">
        <f>GENERAL!F212</f>
        <v>0</v>
      </c>
      <c r="C199" s="70" t="s">
        <v>15</v>
      </c>
      <c r="D199" s="71" t="s">
        <v>15</v>
      </c>
      <c r="E199" s="72" t="str">
        <f>GENERAL!N212</f>
        <v/>
      </c>
      <c r="F199" s="73" t="str">
        <f t="shared" si="11"/>
        <v xml:space="preserve"> </v>
      </c>
      <c r="G199" s="73" t="str">
        <f>IF((B199=0)," ",INDEX('calcule lg bande'!$B$2:$E$7,MATCH(C199,'calcule lg bande'!$A$2:$A$7,0),MATCH(D199,'calcule lg bande'!$B$1:$E$1,0)))</f>
        <v xml:space="preserve"> </v>
      </c>
      <c r="H199" s="73" t="str">
        <f t="shared" si="12"/>
        <v xml:space="preserve"> </v>
      </c>
      <c r="I199" s="73" t="str">
        <f t="shared" si="13"/>
        <v xml:space="preserve"> </v>
      </c>
      <c r="J199" s="67"/>
      <c r="K199" s="74" t="str">
        <f t="shared" si="14"/>
        <v xml:space="preserve"> </v>
      </c>
      <c r="L199" s="75" t="s">
        <v>15</v>
      </c>
      <c r="M199" s="75"/>
      <c r="N199" s="75" t="s">
        <v>15</v>
      </c>
      <c r="O199" s="75" t="s">
        <v>15</v>
      </c>
      <c r="Q199" s="144"/>
      <c r="R199" s="144"/>
      <c r="S199" s="144"/>
      <c r="T199" s="144"/>
      <c r="U199" s="144"/>
      <c r="V199" s="144"/>
      <c r="W199" s="144"/>
      <c r="X199" s="144"/>
    </row>
    <row r="200" spans="1:24" ht="16.8" x14ac:dyDescent="0.3">
      <c r="A200" s="65">
        <f>GENERAL!B213</f>
        <v>0</v>
      </c>
      <c r="B200" s="67">
        <f>GENERAL!F213</f>
        <v>0</v>
      </c>
      <c r="C200" s="70" t="s">
        <v>15</v>
      </c>
      <c r="D200" s="71" t="s">
        <v>15</v>
      </c>
      <c r="E200" s="72" t="str">
        <f>GENERAL!N213</f>
        <v/>
      </c>
      <c r="F200" s="73" t="str">
        <f t="shared" si="11"/>
        <v xml:space="preserve"> </v>
      </c>
      <c r="G200" s="73" t="str">
        <f>IF((B200=0)," ",INDEX('calcule lg bande'!$B$2:$E$7,MATCH(C200,'calcule lg bande'!$A$2:$A$7,0),MATCH(D200,'calcule lg bande'!$B$1:$E$1,0)))</f>
        <v xml:space="preserve"> </v>
      </c>
      <c r="H200" s="73" t="str">
        <f t="shared" si="12"/>
        <v xml:space="preserve"> </v>
      </c>
      <c r="I200" s="73" t="str">
        <f t="shared" si="13"/>
        <v xml:space="preserve"> </v>
      </c>
      <c r="J200" s="67"/>
      <c r="K200" s="74" t="str">
        <f t="shared" si="14"/>
        <v xml:space="preserve"> </v>
      </c>
      <c r="L200" s="75" t="s">
        <v>15</v>
      </c>
      <c r="M200" s="75"/>
      <c r="N200" s="75" t="s">
        <v>15</v>
      </c>
      <c r="O200" s="75" t="s">
        <v>15</v>
      </c>
      <c r="Q200" s="144"/>
      <c r="R200" s="144"/>
      <c r="S200" s="144"/>
      <c r="T200" s="144"/>
      <c r="U200" s="144"/>
      <c r="V200" s="144"/>
      <c r="W200" s="144"/>
      <c r="X200" s="144"/>
    </row>
    <row r="201" spans="1:24" ht="16.8" x14ac:dyDescent="0.3">
      <c r="A201" s="65">
        <f>GENERAL!B214</f>
        <v>0</v>
      </c>
      <c r="B201" s="67">
        <f>GENERAL!F214</f>
        <v>0</v>
      </c>
      <c r="C201" s="70" t="s">
        <v>15</v>
      </c>
      <c r="D201" s="71" t="s">
        <v>15</v>
      </c>
      <c r="E201" s="72" t="str">
        <f>GENERAL!N214</f>
        <v/>
      </c>
      <c r="F201" s="73" t="str">
        <f t="shared" si="11"/>
        <v xml:space="preserve"> </v>
      </c>
      <c r="G201" s="73" t="str">
        <f>IF((B201=0)," ",INDEX('calcule lg bande'!$B$2:$E$7,MATCH(C201,'calcule lg bande'!$A$2:$A$7,0),MATCH(D201,'calcule lg bande'!$B$1:$E$1,0)))</f>
        <v xml:space="preserve"> </v>
      </c>
      <c r="H201" s="73" t="str">
        <f t="shared" si="12"/>
        <v xml:space="preserve"> </v>
      </c>
      <c r="I201" s="73" t="str">
        <f t="shared" si="13"/>
        <v xml:space="preserve"> </v>
      </c>
      <c r="J201" s="67"/>
      <c r="K201" s="74" t="str">
        <f t="shared" si="14"/>
        <v xml:space="preserve"> </v>
      </c>
      <c r="L201" s="75" t="s">
        <v>15</v>
      </c>
      <c r="M201" s="75"/>
      <c r="N201" s="75" t="s">
        <v>15</v>
      </c>
      <c r="O201" s="75" t="s">
        <v>15</v>
      </c>
      <c r="Q201" s="144"/>
      <c r="R201" s="144"/>
      <c r="S201" s="144"/>
      <c r="T201" s="144"/>
      <c r="U201" s="144"/>
      <c r="V201" s="144"/>
      <c r="W201" s="144"/>
      <c r="X201" s="144"/>
    </row>
    <row r="202" spans="1:24" ht="16.8" x14ac:dyDescent="0.3">
      <c r="A202" s="65">
        <f>GENERAL!B215</f>
        <v>0</v>
      </c>
      <c r="B202" s="67">
        <f>GENERAL!F215</f>
        <v>0</v>
      </c>
      <c r="C202" s="70" t="s">
        <v>15</v>
      </c>
      <c r="D202" s="71" t="s">
        <v>15</v>
      </c>
      <c r="E202" s="72" t="str">
        <f>GENERAL!N215</f>
        <v/>
      </c>
      <c r="F202" s="73" t="str">
        <f t="shared" si="11"/>
        <v xml:space="preserve"> </v>
      </c>
      <c r="G202" s="73" t="str">
        <f>IF((B202=0)," ",INDEX('calcule lg bande'!$B$2:$E$7,MATCH(C202,'calcule lg bande'!$A$2:$A$7,0),MATCH(D202,'calcule lg bande'!$B$1:$E$1,0)))</f>
        <v xml:space="preserve"> </v>
      </c>
      <c r="H202" s="73" t="str">
        <f t="shared" si="12"/>
        <v xml:space="preserve"> </v>
      </c>
      <c r="I202" s="73" t="str">
        <f t="shared" si="13"/>
        <v xml:space="preserve"> </v>
      </c>
      <c r="J202" s="67"/>
      <c r="K202" s="74" t="str">
        <f t="shared" si="14"/>
        <v xml:space="preserve"> </v>
      </c>
      <c r="L202" s="75" t="s">
        <v>15</v>
      </c>
      <c r="M202" s="75"/>
      <c r="N202" s="75" t="s">
        <v>15</v>
      </c>
      <c r="O202" s="75" t="s">
        <v>15</v>
      </c>
      <c r="Q202" s="144"/>
      <c r="R202" s="144"/>
      <c r="S202" s="144"/>
      <c r="T202" s="144"/>
      <c r="U202" s="144"/>
      <c r="V202" s="144"/>
      <c r="W202" s="144"/>
      <c r="X202" s="144"/>
    </row>
    <row r="203" spans="1:24" ht="16.8" x14ac:dyDescent="0.3">
      <c r="A203" s="65">
        <f>GENERAL!B216</f>
        <v>0</v>
      </c>
      <c r="B203" s="67">
        <f>GENERAL!F216</f>
        <v>0</v>
      </c>
      <c r="C203" s="70" t="s">
        <v>15</v>
      </c>
      <c r="D203" s="71" t="s">
        <v>15</v>
      </c>
      <c r="E203" s="72" t="str">
        <f>GENERAL!N216</f>
        <v/>
      </c>
      <c r="F203" s="73" t="str">
        <f t="shared" si="11"/>
        <v xml:space="preserve"> </v>
      </c>
      <c r="G203" s="73" t="str">
        <f>IF((B203=0)," ",INDEX('calcule lg bande'!$B$2:$E$7,MATCH(C203,'calcule lg bande'!$A$2:$A$7,0),MATCH(D203,'calcule lg bande'!$B$1:$E$1,0)))</f>
        <v xml:space="preserve"> </v>
      </c>
      <c r="H203" s="73" t="str">
        <f t="shared" si="12"/>
        <v xml:space="preserve"> </v>
      </c>
      <c r="I203" s="73" t="str">
        <f t="shared" si="13"/>
        <v xml:space="preserve"> </v>
      </c>
      <c r="J203" s="67"/>
      <c r="K203" s="74" t="str">
        <f t="shared" si="14"/>
        <v xml:space="preserve"> </v>
      </c>
      <c r="L203" s="75" t="s">
        <v>15</v>
      </c>
      <c r="M203" s="75"/>
      <c r="N203" s="75" t="s">
        <v>15</v>
      </c>
      <c r="O203" s="75" t="s">
        <v>15</v>
      </c>
      <c r="Q203" s="144"/>
      <c r="R203" s="144"/>
      <c r="S203" s="144"/>
      <c r="T203" s="144"/>
      <c r="U203" s="144"/>
      <c r="V203" s="144"/>
      <c r="W203" s="144"/>
      <c r="X203" s="144"/>
    </row>
    <row r="204" spans="1:24" ht="16.8" x14ac:dyDescent="0.3">
      <c r="A204" s="65">
        <f>GENERAL!B217</f>
        <v>0</v>
      </c>
      <c r="B204" s="67">
        <f>GENERAL!F217</f>
        <v>0</v>
      </c>
      <c r="C204" s="70" t="s">
        <v>15</v>
      </c>
      <c r="D204" s="71" t="s">
        <v>15</v>
      </c>
      <c r="E204" s="72" t="str">
        <f>GENERAL!N217</f>
        <v/>
      </c>
      <c r="F204" s="73" t="str">
        <f t="shared" si="11"/>
        <v xml:space="preserve"> </v>
      </c>
      <c r="G204" s="73" t="str">
        <f>IF((B204=0)," ",INDEX('calcule lg bande'!$B$2:$E$7,MATCH(C204,'calcule lg bande'!$A$2:$A$7,0),MATCH(D204,'calcule lg bande'!$B$1:$E$1,0)))</f>
        <v xml:space="preserve"> </v>
      </c>
      <c r="H204" s="73" t="str">
        <f t="shared" si="12"/>
        <v xml:space="preserve"> </v>
      </c>
      <c r="I204" s="73" t="str">
        <f t="shared" si="13"/>
        <v xml:space="preserve"> </v>
      </c>
      <c r="J204" s="67"/>
      <c r="K204" s="74" t="str">
        <f t="shared" si="14"/>
        <v xml:space="preserve"> </v>
      </c>
      <c r="L204" s="75" t="s">
        <v>15</v>
      </c>
      <c r="M204" s="75"/>
      <c r="N204" s="75" t="s">
        <v>15</v>
      </c>
      <c r="O204" s="75" t="s">
        <v>15</v>
      </c>
      <c r="Q204" s="144"/>
      <c r="R204" s="144"/>
      <c r="S204" s="144"/>
      <c r="T204" s="144"/>
      <c r="U204" s="144"/>
      <c r="V204" s="144"/>
      <c r="W204" s="144"/>
      <c r="X204" s="144"/>
    </row>
    <row r="205" spans="1:24" ht="16.8" x14ac:dyDescent="0.3">
      <c r="A205" s="65">
        <f>GENERAL!B218</f>
        <v>0</v>
      </c>
      <c r="B205" s="67">
        <f>GENERAL!F218</f>
        <v>0</v>
      </c>
      <c r="C205" s="70" t="s">
        <v>15</v>
      </c>
      <c r="D205" s="71" t="s">
        <v>15</v>
      </c>
      <c r="E205" s="72" t="str">
        <f>GENERAL!N218</f>
        <v/>
      </c>
      <c r="F205" s="73" t="str">
        <f t="shared" si="11"/>
        <v xml:space="preserve"> </v>
      </c>
      <c r="G205" s="73" t="str">
        <f>IF((B205=0)," ",INDEX('calcule lg bande'!$B$2:$E$7,MATCH(C205,'calcule lg bande'!$A$2:$A$7,0),MATCH(D205,'calcule lg bande'!$B$1:$E$1,0)))</f>
        <v xml:space="preserve"> </v>
      </c>
      <c r="H205" s="73" t="str">
        <f t="shared" si="12"/>
        <v xml:space="preserve"> </v>
      </c>
      <c r="I205" s="73" t="str">
        <f t="shared" si="13"/>
        <v xml:space="preserve"> </v>
      </c>
      <c r="J205" s="67"/>
      <c r="K205" s="74" t="str">
        <f t="shared" si="14"/>
        <v xml:space="preserve"> </v>
      </c>
      <c r="L205" s="75" t="s">
        <v>15</v>
      </c>
      <c r="M205" s="75"/>
      <c r="N205" s="75" t="s">
        <v>15</v>
      </c>
      <c r="O205" s="75" t="s">
        <v>15</v>
      </c>
      <c r="Q205" s="144"/>
      <c r="R205" s="144"/>
      <c r="S205" s="144"/>
      <c r="T205" s="144"/>
      <c r="U205" s="144"/>
      <c r="V205" s="144"/>
      <c r="W205" s="144"/>
      <c r="X205" s="144"/>
    </row>
    <row r="206" spans="1:24" ht="16.8" x14ac:dyDescent="0.3">
      <c r="A206" s="65">
        <f>GENERAL!B219</f>
        <v>0</v>
      </c>
      <c r="B206" s="67">
        <f>GENERAL!F219</f>
        <v>0</v>
      </c>
      <c r="C206" s="70" t="s">
        <v>15</v>
      </c>
      <c r="D206" s="71" t="s">
        <v>15</v>
      </c>
      <c r="E206" s="72" t="str">
        <f>GENERAL!N219</f>
        <v/>
      </c>
      <c r="F206" s="73" t="str">
        <f t="shared" si="11"/>
        <v xml:space="preserve"> </v>
      </c>
      <c r="G206" s="73" t="str">
        <f>IF((B206=0)," ",INDEX('calcule lg bande'!$B$2:$E$7,MATCH(C206,'calcule lg bande'!$A$2:$A$7,0),MATCH(D206,'calcule lg bande'!$B$1:$E$1,0)))</f>
        <v xml:space="preserve"> </v>
      </c>
      <c r="H206" s="73" t="str">
        <f t="shared" si="12"/>
        <v xml:space="preserve"> </v>
      </c>
      <c r="I206" s="73" t="str">
        <f t="shared" si="13"/>
        <v xml:space="preserve"> </v>
      </c>
      <c r="J206" s="67"/>
      <c r="K206" s="74" t="str">
        <f t="shared" si="14"/>
        <v xml:space="preserve"> </v>
      </c>
      <c r="L206" s="75" t="s">
        <v>15</v>
      </c>
      <c r="M206" s="75"/>
      <c r="N206" s="75" t="s">
        <v>15</v>
      </c>
      <c r="O206" s="75" t="s">
        <v>15</v>
      </c>
      <c r="Q206" s="144"/>
      <c r="R206" s="144"/>
      <c r="S206" s="144"/>
      <c r="T206" s="144"/>
      <c r="U206" s="144"/>
      <c r="V206" s="144"/>
      <c r="W206" s="144"/>
      <c r="X206" s="144"/>
    </row>
    <row r="207" spans="1:24" ht="16.8" x14ac:dyDescent="0.3">
      <c r="A207" s="65">
        <f>GENERAL!B220</f>
        <v>0</v>
      </c>
      <c r="B207" s="67">
        <f>GENERAL!F220</f>
        <v>0</v>
      </c>
      <c r="C207" s="70" t="s">
        <v>15</v>
      </c>
      <c r="D207" s="71" t="s">
        <v>15</v>
      </c>
      <c r="E207" s="72" t="str">
        <f>GENERAL!N220</f>
        <v/>
      </c>
      <c r="F207" s="73" t="str">
        <f t="shared" si="11"/>
        <v xml:space="preserve"> </v>
      </c>
      <c r="G207" s="73" t="str">
        <f>IF((B207=0)," ",INDEX('calcule lg bande'!$B$2:$E$7,MATCH(C207,'calcule lg bande'!$A$2:$A$7,0),MATCH(D207,'calcule lg bande'!$B$1:$E$1,0)))</f>
        <v xml:space="preserve"> </v>
      </c>
      <c r="H207" s="73" t="str">
        <f t="shared" si="12"/>
        <v xml:space="preserve"> </v>
      </c>
      <c r="I207" s="73" t="str">
        <f t="shared" si="13"/>
        <v xml:space="preserve"> </v>
      </c>
      <c r="J207" s="67"/>
      <c r="K207" s="74" t="str">
        <f t="shared" si="14"/>
        <v xml:space="preserve"> </v>
      </c>
      <c r="L207" s="75" t="s">
        <v>15</v>
      </c>
      <c r="M207" s="75"/>
      <c r="N207" s="75" t="s">
        <v>15</v>
      </c>
      <c r="O207" s="75" t="s">
        <v>15</v>
      </c>
      <c r="Q207" s="144"/>
      <c r="R207" s="144"/>
      <c r="S207" s="144"/>
      <c r="T207" s="144"/>
      <c r="U207" s="144"/>
      <c r="V207" s="144"/>
      <c r="W207" s="144"/>
      <c r="X207" s="144"/>
    </row>
    <row r="208" spans="1:24" ht="16.8" x14ac:dyDescent="0.3">
      <c r="A208" s="65">
        <f>GENERAL!B221</f>
        <v>0</v>
      </c>
      <c r="B208" s="67">
        <f>GENERAL!F221</f>
        <v>0</v>
      </c>
      <c r="C208" s="70" t="s">
        <v>15</v>
      </c>
      <c r="D208" s="71" t="s">
        <v>15</v>
      </c>
      <c r="E208" s="72" t="str">
        <f>GENERAL!N221</f>
        <v/>
      </c>
      <c r="F208" s="73" t="str">
        <f t="shared" si="11"/>
        <v xml:space="preserve"> </v>
      </c>
      <c r="G208" s="73" t="str">
        <f>IF((B208=0)," ",INDEX('calcule lg bande'!$B$2:$E$7,MATCH(C208,'calcule lg bande'!$A$2:$A$7,0),MATCH(D208,'calcule lg bande'!$B$1:$E$1,0)))</f>
        <v xml:space="preserve"> </v>
      </c>
      <c r="H208" s="73" t="str">
        <f t="shared" si="12"/>
        <v xml:space="preserve"> </v>
      </c>
      <c r="I208" s="73" t="str">
        <f t="shared" si="13"/>
        <v xml:space="preserve"> </v>
      </c>
      <c r="J208" s="67"/>
      <c r="K208" s="74" t="str">
        <f t="shared" si="14"/>
        <v xml:space="preserve"> </v>
      </c>
      <c r="L208" s="75" t="s">
        <v>15</v>
      </c>
      <c r="M208" s="75"/>
      <c r="N208" s="75" t="s">
        <v>15</v>
      </c>
      <c r="O208" s="75" t="s">
        <v>15</v>
      </c>
      <c r="Q208" s="144"/>
      <c r="R208" s="144"/>
      <c r="S208" s="144"/>
      <c r="T208" s="144"/>
      <c r="U208" s="144"/>
      <c r="V208" s="144"/>
      <c r="W208" s="144"/>
      <c r="X208" s="144"/>
    </row>
    <row r="209" spans="1:24" ht="16.8" x14ac:dyDescent="0.3">
      <c r="A209" s="65">
        <f>GENERAL!B222</f>
        <v>0</v>
      </c>
      <c r="B209" s="67">
        <f>GENERAL!F222</f>
        <v>0</v>
      </c>
      <c r="C209" s="70" t="s">
        <v>15</v>
      </c>
      <c r="D209" s="71" t="s">
        <v>15</v>
      </c>
      <c r="E209" s="72" t="str">
        <f>GENERAL!N222</f>
        <v/>
      </c>
      <c r="F209" s="73" t="str">
        <f t="shared" si="11"/>
        <v xml:space="preserve"> </v>
      </c>
      <c r="G209" s="73" t="str">
        <f>IF((B209=0)," ",INDEX('calcule lg bande'!$B$2:$E$7,MATCH(C209,'calcule lg bande'!$A$2:$A$7,0),MATCH(D209,'calcule lg bande'!$B$1:$E$1,0)))</f>
        <v xml:space="preserve"> </v>
      </c>
      <c r="H209" s="73" t="str">
        <f t="shared" si="12"/>
        <v xml:space="preserve"> </v>
      </c>
      <c r="I209" s="73" t="str">
        <f t="shared" si="13"/>
        <v xml:space="preserve"> </v>
      </c>
      <c r="J209" s="67"/>
      <c r="K209" s="74" t="str">
        <f t="shared" si="14"/>
        <v xml:space="preserve"> </v>
      </c>
      <c r="L209" s="75" t="s">
        <v>15</v>
      </c>
      <c r="M209" s="75"/>
      <c r="N209" s="75" t="s">
        <v>15</v>
      </c>
      <c r="O209" s="75" t="s">
        <v>15</v>
      </c>
      <c r="Q209" s="144"/>
      <c r="R209" s="144"/>
      <c r="S209" s="144"/>
      <c r="T209" s="144"/>
      <c r="U209" s="144"/>
      <c r="V209" s="144"/>
      <c r="W209" s="144"/>
      <c r="X209" s="144"/>
    </row>
    <row r="210" spans="1:24" ht="16.8" x14ac:dyDescent="0.3">
      <c r="A210" s="65">
        <f>GENERAL!B223</f>
        <v>0</v>
      </c>
      <c r="B210" s="67">
        <f>GENERAL!F223</f>
        <v>0</v>
      </c>
      <c r="C210" s="70" t="s">
        <v>15</v>
      </c>
      <c r="D210" s="71" t="s">
        <v>15</v>
      </c>
      <c r="E210" s="72" t="str">
        <f>GENERAL!N223</f>
        <v/>
      </c>
      <c r="F210" s="73" t="str">
        <f t="shared" si="11"/>
        <v xml:space="preserve"> </v>
      </c>
      <c r="G210" s="73" t="str">
        <f>IF((B210=0)," ",INDEX('calcule lg bande'!$B$2:$E$7,MATCH(C210,'calcule lg bande'!$A$2:$A$7,0),MATCH(D210,'calcule lg bande'!$B$1:$E$1,0)))</f>
        <v xml:space="preserve"> </v>
      </c>
      <c r="H210" s="73" t="str">
        <f t="shared" si="12"/>
        <v xml:space="preserve"> </v>
      </c>
      <c r="I210" s="73" t="str">
        <f t="shared" si="13"/>
        <v xml:space="preserve"> </v>
      </c>
      <c r="J210" s="67"/>
      <c r="K210" s="74" t="str">
        <f t="shared" si="14"/>
        <v xml:space="preserve"> </v>
      </c>
      <c r="L210" s="75" t="s">
        <v>15</v>
      </c>
      <c r="M210" s="75"/>
      <c r="N210" s="75" t="s">
        <v>15</v>
      </c>
      <c r="O210" s="75" t="s">
        <v>15</v>
      </c>
      <c r="Q210" s="144"/>
      <c r="R210" s="144"/>
      <c r="S210" s="144"/>
      <c r="T210" s="144"/>
      <c r="U210" s="144"/>
      <c r="V210" s="144"/>
      <c r="W210" s="144"/>
      <c r="X210" s="144"/>
    </row>
    <row r="211" spans="1:24" ht="16.8" x14ac:dyDescent="0.3">
      <c r="A211" s="65">
        <f>GENERAL!B224</f>
        <v>0</v>
      </c>
      <c r="B211" s="67">
        <f>GENERAL!F224</f>
        <v>0</v>
      </c>
      <c r="C211" s="70" t="s">
        <v>15</v>
      </c>
      <c r="D211" s="71" t="s">
        <v>15</v>
      </c>
      <c r="E211" s="72" t="str">
        <f>GENERAL!N224</f>
        <v/>
      </c>
      <c r="F211" s="73" t="str">
        <f t="shared" si="11"/>
        <v xml:space="preserve"> </v>
      </c>
      <c r="G211" s="73" t="str">
        <f>IF((B211=0)," ",INDEX('calcule lg bande'!$B$2:$E$7,MATCH(C211,'calcule lg bande'!$A$2:$A$7,0),MATCH(D211,'calcule lg bande'!$B$1:$E$1,0)))</f>
        <v xml:space="preserve"> </v>
      </c>
      <c r="H211" s="73" t="str">
        <f t="shared" si="12"/>
        <v xml:space="preserve"> </v>
      </c>
      <c r="I211" s="73" t="str">
        <f t="shared" si="13"/>
        <v xml:space="preserve"> </v>
      </c>
      <c r="J211" s="67"/>
      <c r="K211" s="74" t="str">
        <f t="shared" si="14"/>
        <v xml:space="preserve"> </v>
      </c>
      <c r="L211" s="75" t="s">
        <v>15</v>
      </c>
      <c r="M211" s="75"/>
      <c r="N211" s="75" t="s">
        <v>15</v>
      </c>
      <c r="O211" s="75" t="s">
        <v>15</v>
      </c>
      <c r="Q211" s="144"/>
      <c r="R211" s="144"/>
      <c r="S211" s="144"/>
      <c r="T211" s="144"/>
      <c r="U211" s="144"/>
      <c r="V211" s="144"/>
      <c r="W211" s="144"/>
      <c r="X211" s="144"/>
    </row>
    <row r="212" spans="1:24" ht="16.8" x14ac:dyDescent="0.3">
      <c r="A212" s="65">
        <f>GENERAL!B225</f>
        <v>0</v>
      </c>
      <c r="B212" s="67">
        <f>GENERAL!F225</f>
        <v>0</v>
      </c>
      <c r="C212" s="70" t="s">
        <v>15</v>
      </c>
      <c r="D212" s="71" t="s">
        <v>15</v>
      </c>
      <c r="E212" s="72" t="str">
        <f>GENERAL!N225</f>
        <v/>
      </c>
      <c r="F212" s="73" t="str">
        <f t="shared" si="11"/>
        <v xml:space="preserve"> </v>
      </c>
      <c r="G212" s="73" t="str">
        <f>IF((B212=0)," ",INDEX('calcule lg bande'!$B$2:$E$7,MATCH(C212,'calcule lg bande'!$A$2:$A$7,0),MATCH(D212,'calcule lg bande'!$B$1:$E$1,0)))</f>
        <v xml:space="preserve"> </v>
      </c>
      <c r="H212" s="73" t="str">
        <f t="shared" si="12"/>
        <v xml:space="preserve"> </v>
      </c>
      <c r="I212" s="73" t="str">
        <f t="shared" si="13"/>
        <v xml:space="preserve"> </v>
      </c>
      <c r="J212" s="67"/>
      <c r="K212" s="74" t="str">
        <f t="shared" si="14"/>
        <v xml:space="preserve"> </v>
      </c>
      <c r="L212" s="75" t="s">
        <v>15</v>
      </c>
      <c r="M212" s="75"/>
      <c r="N212" s="75" t="s">
        <v>15</v>
      </c>
      <c r="O212" s="75" t="s">
        <v>15</v>
      </c>
      <c r="Q212" s="144"/>
      <c r="R212" s="144"/>
      <c r="S212" s="144"/>
      <c r="T212" s="144"/>
      <c r="U212" s="144"/>
      <c r="V212" s="144"/>
      <c r="W212" s="144"/>
      <c r="X212" s="144"/>
    </row>
    <row r="213" spans="1:24" ht="16.8" x14ac:dyDescent="0.3">
      <c r="A213" s="65">
        <f>GENERAL!B226</f>
        <v>0</v>
      </c>
      <c r="B213" s="67">
        <f>GENERAL!F226</f>
        <v>0</v>
      </c>
      <c r="C213" s="70" t="s">
        <v>15</v>
      </c>
      <c r="D213" s="71" t="s">
        <v>15</v>
      </c>
      <c r="E213" s="72" t="str">
        <f>GENERAL!N226</f>
        <v/>
      </c>
      <c r="F213" s="73" t="str">
        <f t="shared" si="11"/>
        <v xml:space="preserve"> </v>
      </c>
      <c r="G213" s="73" t="str">
        <f>IF((B213=0)," ",INDEX('calcule lg bande'!$B$2:$E$7,MATCH(C213,'calcule lg bande'!$A$2:$A$7,0),MATCH(D213,'calcule lg bande'!$B$1:$E$1,0)))</f>
        <v xml:space="preserve"> </v>
      </c>
      <c r="H213" s="73" t="str">
        <f t="shared" si="12"/>
        <v xml:space="preserve"> </v>
      </c>
      <c r="I213" s="73" t="str">
        <f t="shared" si="13"/>
        <v xml:space="preserve"> </v>
      </c>
      <c r="J213" s="67"/>
      <c r="K213" s="74" t="str">
        <f t="shared" si="14"/>
        <v xml:space="preserve"> </v>
      </c>
      <c r="L213" s="75" t="s">
        <v>15</v>
      </c>
      <c r="M213" s="75"/>
      <c r="N213" s="75" t="s">
        <v>15</v>
      </c>
      <c r="O213" s="75" t="s">
        <v>15</v>
      </c>
      <c r="Q213" s="144"/>
      <c r="R213" s="144"/>
      <c r="S213" s="144"/>
      <c r="T213" s="144"/>
      <c r="U213" s="144"/>
      <c r="V213" s="144"/>
      <c r="W213" s="144"/>
      <c r="X213" s="144"/>
    </row>
    <row r="214" spans="1:24" ht="16.8" x14ac:dyDescent="0.3">
      <c r="A214" s="65">
        <f>GENERAL!B227</f>
        <v>0</v>
      </c>
      <c r="B214" s="67">
        <f>GENERAL!F227</f>
        <v>0</v>
      </c>
      <c r="C214" s="70" t="s">
        <v>15</v>
      </c>
      <c r="D214" s="71" t="s">
        <v>15</v>
      </c>
      <c r="E214" s="72" t="str">
        <f>GENERAL!N227</f>
        <v/>
      </c>
      <c r="F214" s="73" t="str">
        <f t="shared" si="11"/>
        <v xml:space="preserve"> </v>
      </c>
      <c r="G214" s="73" t="str">
        <f>IF((B214=0)," ",INDEX('calcule lg bande'!$B$2:$E$7,MATCH(C214,'calcule lg bande'!$A$2:$A$7,0),MATCH(D214,'calcule lg bande'!$B$1:$E$1,0)))</f>
        <v xml:space="preserve"> </v>
      </c>
      <c r="H214" s="73" t="str">
        <f t="shared" si="12"/>
        <v xml:space="preserve"> </v>
      </c>
      <c r="I214" s="73" t="str">
        <f t="shared" si="13"/>
        <v xml:space="preserve"> </v>
      </c>
      <c r="J214" s="67"/>
      <c r="K214" s="74" t="str">
        <f t="shared" si="14"/>
        <v xml:space="preserve"> </v>
      </c>
      <c r="L214" s="75" t="s">
        <v>15</v>
      </c>
      <c r="M214" s="75"/>
      <c r="N214" s="75" t="s">
        <v>15</v>
      </c>
      <c r="O214" s="75" t="s">
        <v>15</v>
      </c>
      <c r="Q214" s="144"/>
      <c r="R214" s="144"/>
      <c r="S214" s="144"/>
      <c r="T214" s="144"/>
      <c r="U214" s="144"/>
      <c r="V214" s="144"/>
      <c r="W214" s="144"/>
      <c r="X214" s="144"/>
    </row>
    <row r="215" spans="1:24" ht="16.8" x14ac:dyDescent="0.3">
      <c r="A215" s="65">
        <f>GENERAL!B228</f>
        <v>0</v>
      </c>
      <c r="B215" s="67">
        <f>GENERAL!F228</f>
        <v>0</v>
      </c>
      <c r="C215" s="70" t="s">
        <v>15</v>
      </c>
      <c r="D215" s="71" t="s">
        <v>15</v>
      </c>
      <c r="E215" s="72" t="str">
        <f>GENERAL!N228</f>
        <v/>
      </c>
      <c r="F215" s="73" t="str">
        <f t="shared" si="11"/>
        <v xml:space="preserve"> </v>
      </c>
      <c r="G215" s="73" t="str">
        <f>IF((B215=0)," ",INDEX('calcule lg bande'!$B$2:$E$7,MATCH(C215,'calcule lg bande'!$A$2:$A$7,0),MATCH(D215,'calcule lg bande'!$B$1:$E$1,0)))</f>
        <v xml:space="preserve"> </v>
      </c>
      <c r="H215" s="73" t="str">
        <f t="shared" si="12"/>
        <v xml:space="preserve"> </v>
      </c>
      <c r="I215" s="73" t="str">
        <f t="shared" si="13"/>
        <v xml:space="preserve"> </v>
      </c>
      <c r="J215" s="67"/>
      <c r="K215" s="74" t="str">
        <f t="shared" si="14"/>
        <v xml:space="preserve"> </v>
      </c>
      <c r="L215" s="75" t="s">
        <v>15</v>
      </c>
      <c r="M215" s="75"/>
      <c r="N215" s="75" t="s">
        <v>15</v>
      </c>
      <c r="O215" s="75" t="s">
        <v>15</v>
      </c>
      <c r="Q215" s="144"/>
      <c r="R215" s="144"/>
      <c r="S215" s="144"/>
      <c r="T215" s="144"/>
      <c r="U215" s="144"/>
      <c r="V215" s="144"/>
      <c r="W215" s="144"/>
      <c r="X215" s="144"/>
    </row>
    <row r="216" spans="1:24" ht="16.8" x14ac:dyDescent="0.3">
      <c r="A216" s="65">
        <f>GENERAL!B229</f>
        <v>0</v>
      </c>
      <c r="B216" s="67">
        <f>GENERAL!F229</f>
        <v>0</v>
      </c>
      <c r="C216" s="70" t="s">
        <v>15</v>
      </c>
      <c r="D216" s="71" t="s">
        <v>15</v>
      </c>
      <c r="E216" s="72" t="str">
        <f>GENERAL!N229</f>
        <v/>
      </c>
      <c r="F216" s="73" t="str">
        <f t="shared" si="11"/>
        <v xml:space="preserve"> </v>
      </c>
      <c r="G216" s="73" t="str">
        <f>IF((B216=0)," ",INDEX('calcule lg bande'!$B$2:$E$7,MATCH(C216,'calcule lg bande'!$A$2:$A$7,0),MATCH(D216,'calcule lg bande'!$B$1:$E$1,0)))</f>
        <v xml:space="preserve"> </v>
      </c>
      <c r="H216" s="73" t="str">
        <f t="shared" si="12"/>
        <v xml:space="preserve"> </v>
      </c>
      <c r="I216" s="73" t="str">
        <f t="shared" si="13"/>
        <v xml:space="preserve"> </v>
      </c>
      <c r="J216" s="67"/>
      <c r="K216" s="74" t="str">
        <f t="shared" si="14"/>
        <v xml:space="preserve"> </v>
      </c>
      <c r="L216" s="75" t="s">
        <v>15</v>
      </c>
      <c r="M216" s="75"/>
      <c r="N216" s="75" t="s">
        <v>15</v>
      </c>
      <c r="O216" s="75" t="s">
        <v>15</v>
      </c>
      <c r="Q216" s="144"/>
      <c r="R216" s="144"/>
      <c r="S216" s="144"/>
      <c r="T216" s="144"/>
      <c r="U216" s="144"/>
      <c r="V216" s="144"/>
      <c r="W216" s="144"/>
      <c r="X216" s="144"/>
    </row>
    <row r="217" spans="1:24" ht="16.8" x14ac:dyDescent="0.3">
      <c r="A217" s="65">
        <f>GENERAL!B230</f>
        <v>0</v>
      </c>
      <c r="B217" s="67">
        <f>GENERAL!F230</f>
        <v>0</v>
      </c>
      <c r="C217" s="70" t="s">
        <v>15</v>
      </c>
      <c r="D217" s="71" t="s">
        <v>15</v>
      </c>
      <c r="E217" s="72" t="str">
        <f>GENERAL!N230</f>
        <v/>
      </c>
      <c r="F217" s="73" t="str">
        <f t="shared" si="11"/>
        <v xml:space="preserve"> </v>
      </c>
      <c r="G217" s="73" t="str">
        <f>IF((B217=0)," ",INDEX('calcule lg bande'!$B$2:$E$7,MATCH(C217,'calcule lg bande'!$A$2:$A$7,0),MATCH(D217,'calcule lg bande'!$B$1:$E$1,0)))</f>
        <v xml:space="preserve"> </v>
      </c>
      <c r="H217" s="73" t="str">
        <f t="shared" si="12"/>
        <v xml:space="preserve"> </v>
      </c>
      <c r="I217" s="73" t="str">
        <f t="shared" si="13"/>
        <v xml:space="preserve"> </v>
      </c>
      <c r="J217" s="67"/>
      <c r="K217" s="74" t="str">
        <f t="shared" si="14"/>
        <v xml:space="preserve"> </v>
      </c>
      <c r="L217" s="75" t="s">
        <v>15</v>
      </c>
      <c r="M217" s="75"/>
      <c r="N217" s="75" t="s">
        <v>15</v>
      </c>
      <c r="O217" s="75" t="s">
        <v>15</v>
      </c>
      <c r="Q217" s="144"/>
      <c r="R217" s="144"/>
      <c r="S217" s="144"/>
      <c r="T217" s="144"/>
      <c r="U217" s="144"/>
      <c r="V217" s="144"/>
      <c r="W217" s="144"/>
      <c r="X217" s="144"/>
    </row>
    <row r="218" spans="1:24" ht="16.8" x14ac:dyDescent="0.3">
      <c r="A218" s="65">
        <f>GENERAL!B231</f>
        <v>0</v>
      </c>
      <c r="B218" s="67">
        <f>GENERAL!F231</f>
        <v>0</v>
      </c>
      <c r="C218" s="70" t="s">
        <v>15</v>
      </c>
      <c r="D218" s="71" t="s">
        <v>15</v>
      </c>
      <c r="E218" s="72" t="str">
        <f>GENERAL!N231</f>
        <v/>
      </c>
      <c r="F218" s="73" t="str">
        <f t="shared" si="11"/>
        <v xml:space="preserve"> </v>
      </c>
      <c r="G218" s="73" t="str">
        <f>IF((B218=0)," ",INDEX('calcule lg bande'!$B$2:$E$7,MATCH(C218,'calcule lg bande'!$A$2:$A$7,0),MATCH(D218,'calcule lg bande'!$B$1:$E$1,0)))</f>
        <v xml:space="preserve"> </v>
      </c>
      <c r="H218" s="73" t="str">
        <f t="shared" si="12"/>
        <v xml:space="preserve"> </v>
      </c>
      <c r="I218" s="73" t="str">
        <f t="shared" si="13"/>
        <v xml:space="preserve"> </v>
      </c>
      <c r="J218" s="67"/>
      <c r="K218" s="74" t="str">
        <f t="shared" si="14"/>
        <v xml:space="preserve"> </v>
      </c>
      <c r="L218" s="75" t="s">
        <v>15</v>
      </c>
      <c r="M218" s="75"/>
      <c r="N218" s="75" t="s">
        <v>15</v>
      </c>
      <c r="O218" s="75" t="s">
        <v>15</v>
      </c>
      <c r="Q218" s="144"/>
      <c r="R218" s="144"/>
      <c r="S218" s="144"/>
      <c r="T218" s="144"/>
      <c r="U218" s="144"/>
      <c r="V218" s="144"/>
      <c r="W218" s="144"/>
      <c r="X218" s="144"/>
    </row>
    <row r="219" spans="1:24" ht="16.8" x14ac:dyDescent="0.3">
      <c r="A219" s="65">
        <f>GENERAL!B232</f>
        <v>0</v>
      </c>
      <c r="B219" s="67">
        <f>GENERAL!F232</f>
        <v>0</v>
      </c>
      <c r="C219" s="70" t="s">
        <v>15</v>
      </c>
      <c r="D219" s="71" t="s">
        <v>15</v>
      </c>
      <c r="E219" s="72" t="str">
        <f>GENERAL!N232</f>
        <v/>
      </c>
      <c r="F219" s="73" t="str">
        <f t="shared" si="11"/>
        <v xml:space="preserve"> </v>
      </c>
      <c r="G219" s="73" t="str">
        <f>IF((B219=0)," ",INDEX('calcule lg bande'!$B$2:$E$7,MATCH(C219,'calcule lg bande'!$A$2:$A$7,0),MATCH(D219,'calcule lg bande'!$B$1:$E$1,0)))</f>
        <v xml:space="preserve"> </v>
      </c>
      <c r="H219" s="73" t="str">
        <f t="shared" si="12"/>
        <v xml:space="preserve"> </v>
      </c>
      <c r="I219" s="73" t="str">
        <f t="shared" si="13"/>
        <v xml:space="preserve"> </v>
      </c>
      <c r="J219" s="67"/>
      <c r="K219" s="74" t="str">
        <f t="shared" ref="K219:K226" si="15">IF((B219=0)," ",E219+I219+250)</f>
        <v xml:space="preserve"> </v>
      </c>
      <c r="L219" s="75" t="s">
        <v>15</v>
      </c>
      <c r="M219" s="75"/>
      <c r="N219" s="75" t="s">
        <v>15</v>
      </c>
      <c r="O219" s="75" t="s">
        <v>15</v>
      </c>
      <c r="Q219" s="144"/>
      <c r="R219" s="144"/>
      <c r="S219" s="144"/>
      <c r="T219" s="144"/>
      <c r="U219" s="144"/>
      <c r="V219" s="144"/>
      <c r="W219" s="144"/>
      <c r="X219" s="144"/>
    </row>
    <row r="220" spans="1:24" ht="16.8" x14ac:dyDescent="0.3">
      <c r="A220" s="65">
        <f>GENERAL!B233</f>
        <v>0</v>
      </c>
      <c r="B220" s="67">
        <f>GENERAL!F233</f>
        <v>0</v>
      </c>
      <c r="C220" s="70" t="s">
        <v>15</v>
      </c>
      <c r="D220" s="71" t="s">
        <v>15</v>
      </c>
      <c r="E220" s="72" t="str">
        <f>GENERAL!N233</f>
        <v/>
      </c>
      <c r="F220" s="73" t="str">
        <f t="shared" ref="F220:F221" si="16">IF((B220=0)," ",B220*0.3)</f>
        <v xml:space="preserve"> </v>
      </c>
      <c r="G220" s="73" t="str">
        <f>IF((B220=0)," ",INDEX('calcule lg bande'!$B$2:$E$7,MATCH(C220,'calcule lg bande'!$A$2:$A$7,0),MATCH(D220,'calcule lg bande'!$B$1:$E$1,0)))</f>
        <v xml:space="preserve"> </v>
      </c>
      <c r="H220" s="73" t="str">
        <f t="shared" ref="H220:H221" si="17">IF((B220=0)," ",G220*(D220-1))</f>
        <v xml:space="preserve"> </v>
      </c>
      <c r="I220" s="73" t="str">
        <f t="shared" ref="I220:I221" si="18">IF((B220=0)," ",F220+H220)</f>
        <v xml:space="preserve"> </v>
      </c>
      <c r="J220" s="67"/>
      <c r="K220" s="74" t="str">
        <f t="shared" si="15"/>
        <v xml:space="preserve"> </v>
      </c>
      <c r="L220" s="75" t="s">
        <v>15</v>
      </c>
      <c r="M220" s="75"/>
      <c r="N220" s="75" t="s">
        <v>15</v>
      </c>
      <c r="O220" s="75" t="s">
        <v>15</v>
      </c>
      <c r="Q220" s="144"/>
      <c r="R220" s="144"/>
      <c r="S220" s="144"/>
      <c r="T220" s="144"/>
      <c r="U220" s="144"/>
      <c r="V220" s="144"/>
      <c r="W220" s="144"/>
      <c r="X220" s="144"/>
    </row>
    <row r="221" spans="1:24" ht="16.8" x14ac:dyDescent="0.3">
      <c r="A221" s="65">
        <f>GENERAL!B234</f>
        <v>0</v>
      </c>
      <c r="B221" s="67">
        <f>GENERAL!F234</f>
        <v>0</v>
      </c>
      <c r="C221" s="70" t="s">
        <v>15</v>
      </c>
      <c r="D221" s="71" t="s">
        <v>15</v>
      </c>
      <c r="E221" s="72" t="str">
        <f>GENERAL!N234</f>
        <v/>
      </c>
      <c r="F221" s="73" t="str">
        <f t="shared" si="16"/>
        <v xml:space="preserve"> </v>
      </c>
      <c r="G221" s="73" t="str">
        <f>IF((B221=0)," ",INDEX('calcule lg bande'!$B$2:$E$7,MATCH(C221,'calcule lg bande'!$A$2:$A$7,0),MATCH(D221,'calcule lg bande'!$B$1:$E$1,0)))</f>
        <v xml:space="preserve"> </v>
      </c>
      <c r="H221" s="73" t="str">
        <f t="shared" si="17"/>
        <v xml:space="preserve"> </v>
      </c>
      <c r="I221" s="73" t="str">
        <f t="shared" si="18"/>
        <v xml:space="preserve"> </v>
      </c>
      <c r="J221" s="67"/>
      <c r="K221" s="74" t="str">
        <f t="shared" si="15"/>
        <v xml:space="preserve"> </v>
      </c>
      <c r="L221" s="75" t="s">
        <v>15</v>
      </c>
      <c r="M221" s="75"/>
      <c r="N221" s="75" t="s">
        <v>15</v>
      </c>
      <c r="O221" s="75" t="s">
        <v>15</v>
      </c>
      <c r="Q221" s="144"/>
      <c r="R221" s="144"/>
      <c r="S221" s="144"/>
      <c r="T221" s="144"/>
      <c r="U221" s="144"/>
      <c r="V221" s="144"/>
      <c r="W221" s="144"/>
      <c r="X221" s="144"/>
    </row>
    <row r="222" spans="1:24" ht="16.8" x14ac:dyDescent="0.3">
      <c r="A222" s="65">
        <f>GENERAL!B235</f>
        <v>0</v>
      </c>
      <c r="B222" s="67">
        <f>GENERAL!F235</f>
        <v>0</v>
      </c>
      <c r="C222" s="70" t="s">
        <v>15</v>
      </c>
      <c r="D222" s="71" t="s">
        <v>15</v>
      </c>
      <c r="E222" s="72" t="str">
        <f>GENERAL!N235</f>
        <v/>
      </c>
      <c r="F222" s="73" t="str">
        <f t="shared" ref="F222:F226" si="19">IF((B222=0)," ",B222*0.3)</f>
        <v xml:space="preserve"> </v>
      </c>
      <c r="G222" s="73" t="str">
        <f>IF((B222=0)," ",INDEX('calcule lg bande'!$B$2:$E$7,MATCH(C222,'calcule lg bande'!$A$2:$A$7,0),MATCH(D222,'calcule lg bande'!$B$1:$E$1,0)))</f>
        <v xml:space="preserve"> </v>
      </c>
      <c r="H222" s="73" t="str">
        <f t="shared" ref="H222:H226" si="20">IF((B222=0)," ",G222*(D222-1))</f>
        <v xml:space="preserve"> </v>
      </c>
      <c r="I222" s="73" t="str">
        <f t="shared" ref="I222:I226" si="21">IF((B222=0)," ",F222+H222)</f>
        <v xml:space="preserve"> </v>
      </c>
      <c r="J222" s="67"/>
      <c r="K222" s="74" t="str">
        <f t="shared" si="15"/>
        <v xml:space="preserve"> </v>
      </c>
      <c r="L222" s="75" t="s">
        <v>15</v>
      </c>
      <c r="M222" s="75"/>
      <c r="N222" s="75" t="s">
        <v>15</v>
      </c>
      <c r="O222" s="75" t="s">
        <v>15</v>
      </c>
      <c r="Q222" s="144"/>
      <c r="R222" s="144"/>
      <c r="S222" s="144"/>
      <c r="T222" s="144"/>
      <c r="U222" s="144"/>
      <c r="V222" s="144"/>
      <c r="W222" s="144"/>
      <c r="X222" s="144"/>
    </row>
    <row r="223" spans="1:24" ht="16.8" x14ac:dyDescent="0.3">
      <c r="A223" s="65">
        <f>GENERAL!B236</f>
        <v>0</v>
      </c>
      <c r="B223" s="67">
        <f>GENERAL!F236</f>
        <v>0</v>
      </c>
      <c r="C223" s="70" t="s">
        <v>15</v>
      </c>
      <c r="D223" s="71" t="s">
        <v>15</v>
      </c>
      <c r="E223" s="72" t="str">
        <f>GENERAL!N236</f>
        <v/>
      </c>
      <c r="F223" s="73" t="str">
        <f t="shared" si="19"/>
        <v xml:space="preserve"> </v>
      </c>
      <c r="G223" s="73" t="str">
        <f>IF((B223=0)," ",INDEX('calcule lg bande'!$B$2:$E$7,MATCH(C223,'calcule lg bande'!$A$2:$A$7,0),MATCH(D223,'calcule lg bande'!$B$1:$E$1,0)))</f>
        <v xml:space="preserve"> </v>
      </c>
      <c r="H223" s="73" t="str">
        <f t="shared" si="20"/>
        <v xml:space="preserve"> </v>
      </c>
      <c r="I223" s="73" t="str">
        <f t="shared" si="21"/>
        <v xml:space="preserve"> </v>
      </c>
      <c r="J223" s="67"/>
      <c r="K223" s="74" t="str">
        <f t="shared" si="15"/>
        <v xml:space="preserve"> </v>
      </c>
      <c r="L223" s="75" t="s">
        <v>15</v>
      </c>
      <c r="M223" s="75"/>
      <c r="N223" s="75" t="s">
        <v>15</v>
      </c>
      <c r="O223" s="75" t="s">
        <v>15</v>
      </c>
      <c r="Q223" s="144"/>
      <c r="R223" s="144"/>
      <c r="S223" s="144"/>
      <c r="T223" s="144"/>
      <c r="U223" s="144"/>
      <c r="V223" s="144"/>
      <c r="W223" s="144"/>
      <c r="X223" s="144"/>
    </row>
    <row r="224" spans="1:24" ht="16.8" x14ac:dyDescent="0.3">
      <c r="A224" s="65">
        <f>GENERAL!B237</f>
        <v>0</v>
      </c>
      <c r="B224" s="67">
        <f>GENERAL!F237</f>
        <v>0</v>
      </c>
      <c r="C224" s="70" t="s">
        <v>15</v>
      </c>
      <c r="D224" s="71" t="s">
        <v>15</v>
      </c>
      <c r="E224" s="72" t="str">
        <f>GENERAL!N237</f>
        <v/>
      </c>
      <c r="F224" s="73" t="str">
        <f t="shared" si="19"/>
        <v xml:space="preserve"> </v>
      </c>
      <c r="G224" s="73" t="str">
        <f>IF((B224=0)," ",INDEX('calcule lg bande'!$B$2:$E$7,MATCH(C224,'calcule lg bande'!$A$2:$A$7,0),MATCH(D224,'calcule lg bande'!$B$1:$E$1,0)))</f>
        <v xml:space="preserve"> </v>
      </c>
      <c r="H224" s="73" t="str">
        <f t="shared" si="20"/>
        <v xml:space="preserve"> </v>
      </c>
      <c r="I224" s="73" t="str">
        <f t="shared" si="21"/>
        <v xml:space="preserve"> </v>
      </c>
      <c r="J224" s="67"/>
      <c r="K224" s="74" t="str">
        <f t="shared" si="15"/>
        <v xml:space="preserve"> </v>
      </c>
      <c r="L224" s="75" t="s">
        <v>15</v>
      </c>
      <c r="M224" s="75"/>
      <c r="N224" s="75" t="s">
        <v>15</v>
      </c>
      <c r="O224" s="75" t="s">
        <v>15</v>
      </c>
      <c r="Q224" s="144"/>
      <c r="R224" s="144"/>
      <c r="S224" s="144"/>
      <c r="T224" s="144"/>
      <c r="U224" s="144"/>
      <c r="V224" s="144"/>
      <c r="W224" s="144"/>
      <c r="X224" s="144"/>
    </row>
    <row r="225" spans="1:15" ht="16.8" x14ac:dyDescent="0.3">
      <c r="A225" s="65">
        <f>GENERAL!B238</f>
        <v>0</v>
      </c>
      <c r="B225" s="67">
        <f>GENERAL!F238</f>
        <v>0</v>
      </c>
      <c r="C225" s="70" t="s">
        <v>15</v>
      </c>
      <c r="D225" s="71" t="s">
        <v>15</v>
      </c>
      <c r="E225" s="72" t="str">
        <f>GENERAL!N238</f>
        <v/>
      </c>
      <c r="F225" s="73" t="str">
        <f t="shared" si="19"/>
        <v xml:space="preserve"> </v>
      </c>
      <c r="G225" s="73" t="str">
        <f>IF((B225=0)," ",INDEX('calcule lg bande'!$B$2:$E$7,MATCH(C225,'calcule lg bande'!$A$2:$A$7,0),MATCH(D225,'calcule lg bande'!$B$1:$E$1,0)))</f>
        <v xml:space="preserve"> </v>
      </c>
      <c r="H225" s="73" t="str">
        <f t="shared" si="20"/>
        <v xml:space="preserve"> </v>
      </c>
      <c r="I225" s="73" t="str">
        <f t="shared" si="21"/>
        <v xml:space="preserve"> </v>
      </c>
      <c r="J225" s="67"/>
      <c r="K225" s="74" t="str">
        <f t="shared" si="15"/>
        <v xml:space="preserve"> </v>
      </c>
      <c r="L225" s="75" t="s">
        <v>15</v>
      </c>
      <c r="M225" s="75"/>
      <c r="N225" s="75" t="s">
        <v>15</v>
      </c>
      <c r="O225" s="75" t="s">
        <v>15</v>
      </c>
    </row>
    <row r="226" spans="1:15" ht="16.8" x14ac:dyDescent="0.3">
      <c r="A226" s="65">
        <f>GENERAL!B239</f>
        <v>0</v>
      </c>
      <c r="B226" s="67">
        <f>GENERAL!F239</f>
        <v>0</v>
      </c>
      <c r="C226" s="70" t="s">
        <v>15</v>
      </c>
      <c r="D226" s="71" t="s">
        <v>15</v>
      </c>
      <c r="E226" s="72" t="str">
        <f>GENERAL!N239</f>
        <v/>
      </c>
      <c r="F226" s="73" t="str">
        <f t="shared" si="19"/>
        <v xml:space="preserve"> </v>
      </c>
      <c r="G226" s="73" t="str">
        <f>IF((B226=0)," ",INDEX('calcule lg bande'!$B$2:$E$7,MATCH(C226,'calcule lg bande'!$A$2:$A$7,0),MATCH(D226,'calcule lg bande'!$B$1:$E$1,0)))</f>
        <v xml:space="preserve"> </v>
      </c>
      <c r="H226" s="73" t="str">
        <f t="shared" si="20"/>
        <v xml:space="preserve"> </v>
      </c>
      <c r="I226" s="73" t="str">
        <f t="shared" si="21"/>
        <v xml:space="preserve"> </v>
      </c>
      <c r="J226" s="67"/>
      <c r="K226" s="74" t="str">
        <f t="shared" si="15"/>
        <v xml:space="preserve"> </v>
      </c>
      <c r="L226" s="75" t="s">
        <v>15</v>
      </c>
      <c r="M226" s="75"/>
      <c r="N226" s="75" t="s">
        <v>15</v>
      </c>
      <c r="O226" s="75" t="s">
        <v>15</v>
      </c>
    </row>
  </sheetData>
  <sheetProtection selectLockedCells="1" sort="0" autoFilter="0" pivotTables="0"/>
  <autoFilter ref="A26:O226"/>
  <dataValidations count="6">
    <dataValidation type="list" allowBlank="1" showInputMessage="1" showErrorMessage="1" promptTitle="Sélectionnez" prompt="la résistance à la traction" sqref="C27:C226">
      <formula1>"250,315,400,500,630,800,?"</formula1>
    </dataValidation>
    <dataValidation type="list" allowBlank="1" showInputMessage="1" showErrorMessage="1" promptTitle="Sélectionnez" prompt="le nombre de plis" sqref="D27:D226">
      <formula1>"2,3,4,5,?"</formula1>
    </dataValidation>
    <dataValidation type="list" allowBlank="1" showInputMessage="1" showErrorMessage="1" sqref="L27:L226">
      <formula1>"BANDE LISSE,BANDE A TASSAUX,BANDE A CHEVRONS,?"</formula1>
    </dataValidation>
    <dataValidation type="list" allowBlank="1" showInputMessage="1" showErrorMessage="1" sqref="N28:N226">
      <formula1>"CAOUTCHOUC,PU NOIRE,PVC,?"</formula1>
    </dataValidation>
    <dataValidation type="list" allowBlank="1" showInputMessage="1" showErrorMessage="1" sqref="O27:O226">
      <formula1>"G2,ANTI ABRASIF,?"</formula1>
    </dataValidation>
    <dataValidation type="list" allowBlank="1" showInputMessage="1" sqref="N27">
      <formula1>"CAOUTCHOUC,PU NOIRE,PVC,?"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723900</xdr:colOff>
                <xdr:row>1</xdr:row>
                <xdr:rowOff>38100</xdr:rowOff>
              </from>
              <to>
                <xdr:col>3</xdr:col>
                <xdr:colOff>266700</xdr:colOff>
                <xdr:row>3</xdr:row>
                <xdr:rowOff>198120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fermer">
            <anchor moveWithCells="1" sizeWithCells="1">
              <from>
                <xdr:col>3</xdr:col>
                <xdr:colOff>1005840</xdr:colOff>
                <xdr:row>1</xdr:row>
                <xdr:rowOff>60960</xdr:rowOff>
              </from>
              <to>
                <xdr:col>12</xdr:col>
                <xdr:colOff>609600</xdr:colOff>
                <xdr:row>3</xdr:row>
                <xdr:rowOff>182880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2"/>
  <sheetViews>
    <sheetView workbookViewId="0">
      <selection activeCell="K2" sqref="K2"/>
    </sheetView>
  </sheetViews>
  <sheetFormatPr baseColWidth="10" defaultRowHeight="14.4" x14ac:dyDescent="0.3"/>
  <cols>
    <col min="1" max="6" width="8.109375" customWidth="1"/>
    <col min="7" max="7" width="12.44140625" customWidth="1"/>
    <col min="8" max="8" width="15.33203125" customWidth="1"/>
    <col min="10" max="10" width="5.109375" customWidth="1"/>
    <col min="11" max="11" width="18.109375" customWidth="1"/>
    <col min="12" max="15" width="8.109375" customWidth="1"/>
  </cols>
  <sheetData>
    <row r="1" spans="1:18" ht="54" x14ac:dyDescent="0.3">
      <c r="A1" s="40" t="s">
        <v>11</v>
      </c>
      <c r="B1" s="41">
        <v>2</v>
      </c>
      <c r="C1" s="42">
        <v>3</v>
      </c>
      <c r="D1" s="42">
        <v>4</v>
      </c>
      <c r="E1" s="43">
        <v>5</v>
      </c>
      <c r="G1" s="44" t="s">
        <v>2</v>
      </c>
      <c r="H1" s="44" t="s">
        <v>3</v>
      </c>
      <c r="I1" s="44" t="s">
        <v>4</v>
      </c>
      <c r="J1" s="44"/>
      <c r="K1" s="44" t="s">
        <v>12</v>
      </c>
      <c r="N1" s="45"/>
      <c r="O1" s="41">
        <v>2</v>
      </c>
      <c r="P1" s="42">
        <v>3</v>
      </c>
      <c r="Q1" s="42">
        <v>4</v>
      </c>
      <c r="R1" s="43">
        <v>5</v>
      </c>
    </row>
    <row r="2" spans="1:18" ht="18" x14ac:dyDescent="0.3">
      <c r="A2" s="46">
        <v>250</v>
      </c>
      <c r="B2" s="47">
        <v>300</v>
      </c>
      <c r="C2" s="48">
        <v>250</v>
      </c>
      <c r="D2" s="48" t="s">
        <v>13</v>
      </c>
      <c r="E2" s="49" t="s">
        <v>13</v>
      </c>
      <c r="G2" s="50">
        <v>400</v>
      </c>
      <c r="H2" s="51">
        <v>250</v>
      </c>
      <c r="I2" s="51">
        <v>2</v>
      </c>
      <c r="J2" s="51"/>
      <c r="K2" s="51">
        <v>250</v>
      </c>
      <c r="N2" s="46">
        <v>250</v>
      </c>
      <c r="O2" s="47">
        <v>300</v>
      </c>
      <c r="P2" s="48">
        <v>250</v>
      </c>
      <c r="Q2" s="48" t="s">
        <v>13</v>
      </c>
      <c r="R2" s="49" t="s">
        <v>13</v>
      </c>
    </row>
    <row r="3" spans="1:18" ht="18" x14ac:dyDescent="0.3">
      <c r="A3" s="52">
        <v>315</v>
      </c>
      <c r="B3" s="53">
        <v>300</v>
      </c>
      <c r="C3" s="54">
        <v>250</v>
      </c>
      <c r="D3" s="54">
        <v>200</v>
      </c>
      <c r="E3" s="55" t="s">
        <v>13</v>
      </c>
      <c r="G3" s="56">
        <v>600</v>
      </c>
      <c r="H3" s="51">
        <v>315</v>
      </c>
      <c r="I3" s="51">
        <v>3</v>
      </c>
      <c r="J3" s="51"/>
      <c r="N3" s="52">
        <v>315</v>
      </c>
      <c r="O3" s="53">
        <v>300</v>
      </c>
      <c r="P3" s="54">
        <v>250</v>
      </c>
      <c r="Q3" s="54">
        <v>200</v>
      </c>
      <c r="R3" s="55" t="s">
        <v>13</v>
      </c>
    </row>
    <row r="4" spans="1:18" ht="18" x14ac:dyDescent="0.3">
      <c r="A4" s="46">
        <v>400</v>
      </c>
      <c r="B4" s="47">
        <v>350</v>
      </c>
      <c r="C4" s="48">
        <v>250</v>
      </c>
      <c r="D4" s="48">
        <v>250</v>
      </c>
      <c r="E4" s="49" t="s">
        <v>13</v>
      </c>
      <c r="G4" s="57">
        <v>650</v>
      </c>
      <c r="H4" s="51">
        <v>400</v>
      </c>
      <c r="I4" s="51">
        <v>4</v>
      </c>
      <c r="J4" s="51"/>
      <c r="N4" s="46">
        <v>400</v>
      </c>
      <c r="O4" s="47">
        <v>350</v>
      </c>
      <c r="P4" s="48">
        <v>250</v>
      </c>
      <c r="Q4" s="48">
        <v>250</v>
      </c>
      <c r="R4" s="49" t="s">
        <v>13</v>
      </c>
    </row>
    <row r="5" spans="1:18" ht="18" x14ac:dyDescent="0.3">
      <c r="A5" s="52">
        <v>500</v>
      </c>
      <c r="B5" s="53">
        <v>350</v>
      </c>
      <c r="C5" s="54">
        <v>300</v>
      </c>
      <c r="D5" s="54">
        <v>250</v>
      </c>
      <c r="E5" s="55" t="s">
        <v>13</v>
      </c>
      <c r="G5" s="57">
        <v>800</v>
      </c>
      <c r="H5" s="51">
        <v>500</v>
      </c>
      <c r="I5" s="51">
        <v>5</v>
      </c>
      <c r="J5" s="51"/>
      <c r="N5" s="52">
        <v>500</v>
      </c>
      <c r="O5" s="53">
        <v>350</v>
      </c>
      <c r="P5" s="54">
        <v>300</v>
      </c>
      <c r="Q5" s="54">
        <v>250</v>
      </c>
      <c r="R5" s="55" t="s">
        <v>13</v>
      </c>
    </row>
    <row r="6" spans="1:18" ht="18" x14ac:dyDescent="0.3">
      <c r="A6" s="46">
        <v>630</v>
      </c>
      <c r="B6" s="47" t="s">
        <v>13</v>
      </c>
      <c r="C6" s="48">
        <v>300</v>
      </c>
      <c r="D6" s="48">
        <v>250</v>
      </c>
      <c r="E6" s="49">
        <v>250</v>
      </c>
      <c r="G6" s="57">
        <v>960</v>
      </c>
      <c r="H6" s="51">
        <v>630</v>
      </c>
      <c r="I6" s="51"/>
      <c r="J6" s="51"/>
      <c r="N6" s="46">
        <v>630</v>
      </c>
      <c r="O6" s="47" t="s">
        <v>13</v>
      </c>
      <c r="P6" s="48">
        <v>300</v>
      </c>
      <c r="Q6" s="48">
        <v>250</v>
      </c>
      <c r="R6" s="49">
        <v>250</v>
      </c>
    </row>
    <row r="7" spans="1:18" ht="18" x14ac:dyDescent="0.3">
      <c r="A7" s="52">
        <v>800</v>
      </c>
      <c r="B7" s="53" t="s">
        <v>13</v>
      </c>
      <c r="C7" s="54">
        <v>350</v>
      </c>
      <c r="D7" s="54">
        <v>300</v>
      </c>
      <c r="E7" s="58">
        <v>250</v>
      </c>
      <c r="G7" s="57">
        <v>1000</v>
      </c>
      <c r="H7" s="51">
        <v>800</v>
      </c>
      <c r="I7" s="51"/>
      <c r="J7" s="51"/>
      <c r="N7" s="52">
        <v>800</v>
      </c>
      <c r="O7" s="53" t="s">
        <v>13</v>
      </c>
      <c r="P7" s="54">
        <v>350</v>
      </c>
      <c r="Q7" s="54">
        <v>300</v>
      </c>
      <c r="R7" s="58">
        <v>250</v>
      </c>
    </row>
    <row r="8" spans="1:18" x14ac:dyDescent="0.3">
      <c r="G8" s="57">
        <v>1160</v>
      </c>
      <c r="H8" s="51"/>
      <c r="I8" s="51"/>
      <c r="J8" s="51"/>
    </row>
    <row r="9" spans="1:18" x14ac:dyDescent="0.3">
      <c r="G9" s="57">
        <v>1200</v>
      </c>
      <c r="H9" s="51"/>
      <c r="I9" s="51"/>
      <c r="J9" s="51"/>
      <c r="K9" s="51"/>
      <c r="L9" s="51"/>
      <c r="M9" s="51"/>
      <c r="N9" s="51"/>
      <c r="O9" s="51"/>
    </row>
    <row r="10" spans="1:18" x14ac:dyDescent="0.3">
      <c r="G10" s="57">
        <v>1360</v>
      </c>
      <c r="H10" s="51"/>
      <c r="I10" s="51"/>
      <c r="J10" s="51"/>
      <c r="K10" s="51"/>
      <c r="L10" s="51"/>
      <c r="M10" s="51"/>
      <c r="N10" s="51"/>
      <c r="O10" s="51"/>
    </row>
    <row r="11" spans="1:18" ht="18" x14ac:dyDescent="0.3">
      <c r="G11" s="57">
        <v>1400</v>
      </c>
      <c r="H11" s="51"/>
      <c r="I11" s="51"/>
      <c r="J11" s="51"/>
      <c r="K11" s="51"/>
      <c r="L11" s="51"/>
      <c r="M11" s="51"/>
      <c r="N11" s="40" t="s">
        <v>11</v>
      </c>
      <c r="O11" s="41">
        <v>2</v>
      </c>
      <c r="P11" s="42">
        <v>3</v>
      </c>
      <c r="Q11" s="42">
        <v>4</v>
      </c>
      <c r="R11" s="43">
        <v>5</v>
      </c>
    </row>
    <row r="12" spans="1:18" ht="18" x14ac:dyDescent="0.3">
      <c r="G12" s="57">
        <v>1560</v>
      </c>
      <c r="N12" s="46">
        <v>250</v>
      </c>
      <c r="O12" s="47">
        <v>160</v>
      </c>
      <c r="P12" s="48">
        <v>120</v>
      </c>
      <c r="Q12" s="48" t="s">
        <v>13</v>
      </c>
      <c r="R12" s="49" t="s">
        <v>13</v>
      </c>
    </row>
    <row r="13" spans="1:18" ht="18" x14ac:dyDescent="0.3">
      <c r="G13" s="57">
        <v>1600</v>
      </c>
      <c r="N13" s="52">
        <v>315</v>
      </c>
      <c r="O13" s="53">
        <v>200</v>
      </c>
      <c r="P13" s="54">
        <v>160</v>
      </c>
      <c r="Q13" s="54">
        <v>120</v>
      </c>
      <c r="R13" s="55" t="s">
        <v>13</v>
      </c>
    </row>
    <row r="14" spans="1:18" ht="18" x14ac:dyDescent="0.3">
      <c r="G14" s="57">
        <v>1760</v>
      </c>
      <c r="N14" s="46">
        <v>400</v>
      </c>
      <c r="O14" s="47" t="s">
        <v>13</v>
      </c>
      <c r="P14" s="48">
        <v>160</v>
      </c>
      <c r="Q14" s="48">
        <v>160</v>
      </c>
      <c r="R14" s="49" t="s">
        <v>13</v>
      </c>
    </row>
    <row r="15" spans="1:18" ht="18" x14ac:dyDescent="0.3">
      <c r="G15" s="57">
        <v>1800</v>
      </c>
      <c r="N15" s="52">
        <v>500</v>
      </c>
      <c r="O15" s="53" t="s">
        <v>13</v>
      </c>
      <c r="P15" s="54">
        <v>200</v>
      </c>
      <c r="Q15" s="54">
        <v>160</v>
      </c>
      <c r="R15" s="55" t="s">
        <v>13</v>
      </c>
    </row>
    <row r="16" spans="1:18" ht="18" x14ac:dyDescent="0.3">
      <c r="G16" s="57">
        <v>1960</v>
      </c>
      <c r="N16" s="46">
        <v>630</v>
      </c>
      <c r="O16" s="47" t="s">
        <v>13</v>
      </c>
      <c r="P16" s="48">
        <v>250</v>
      </c>
      <c r="Q16" s="48">
        <v>200</v>
      </c>
      <c r="R16" s="49">
        <v>160</v>
      </c>
    </row>
    <row r="17" spans="7:18" ht="18" x14ac:dyDescent="0.3">
      <c r="G17" s="57">
        <v>2000</v>
      </c>
      <c r="N17" s="52">
        <v>800</v>
      </c>
      <c r="O17" s="53" t="s">
        <v>13</v>
      </c>
      <c r="P17" s="54">
        <v>250</v>
      </c>
      <c r="Q17" s="54">
        <v>250</v>
      </c>
      <c r="R17" s="58">
        <v>200</v>
      </c>
    </row>
    <row r="18" spans="7:18" x14ac:dyDescent="0.3">
      <c r="G18" s="57">
        <v>2160</v>
      </c>
    </row>
    <row r="19" spans="7:18" x14ac:dyDescent="0.3">
      <c r="G19" s="57">
        <v>2400</v>
      </c>
    </row>
    <row r="20" spans="7:18" x14ac:dyDescent="0.3">
      <c r="G20" s="57">
        <v>2560</v>
      </c>
    </row>
    <row r="21" spans="7:18" x14ac:dyDescent="0.3">
      <c r="G21" s="57">
        <v>2800</v>
      </c>
    </row>
    <row r="22" spans="7:18" x14ac:dyDescent="0.3">
      <c r="G22" s="57">
        <v>2960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9:DS400"/>
  <sheetViews>
    <sheetView topLeftCell="A15" workbookViewId="0">
      <selection activeCell="M5" sqref="M5"/>
    </sheetView>
  </sheetViews>
  <sheetFormatPr baseColWidth="10" defaultRowHeight="14.4" x14ac:dyDescent="0.3"/>
  <cols>
    <col min="1" max="1" width="11.5546875" style="145"/>
    <col min="2" max="2" width="31.6640625" style="145" customWidth="1"/>
    <col min="3" max="3" width="36.77734375" style="145" customWidth="1"/>
    <col min="4" max="4" width="17.6640625" style="145" hidden="1" customWidth="1"/>
    <col min="5" max="11" width="11.5546875" style="145" hidden="1" customWidth="1"/>
    <col min="12" max="12" width="25.33203125" style="145" customWidth="1"/>
    <col min="13" max="13" width="21.88671875" style="145" customWidth="1"/>
    <col min="14" max="14" width="24.88671875" style="153" customWidth="1"/>
    <col min="15" max="15" width="21.88671875" style="153" customWidth="1"/>
    <col min="16" max="16" width="11.5546875" style="145"/>
    <col min="17" max="18" width="0" style="145" hidden="1" customWidth="1"/>
    <col min="19" max="19" width="18" style="145" hidden="1" customWidth="1"/>
    <col min="20" max="20" width="0" style="145" hidden="1" customWidth="1"/>
    <col min="21" max="21" width="11.5546875" style="145"/>
    <col min="22" max="22" width="23.88671875" style="145" customWidth="1"/>
    <col min="23" max="23" width="33.44140625" style="145" customWidth="1"/>
    <col min="24" max="27" width="11.5546875" style="145"/>
    <col min="28" max="28" width="20.5546875" style="145" customWidth="1"/>
    <col min="29" max="110" width="11.5546875" style="145" customWidth="1"/>
    <col min="111" max="111" width="20.21875" style="145" customWidth="1"/>
    <col min="112" max="124" width="20.77734375" style="145" customWidth="1"/>
    <col min="125" max="16384" width="11.5546875" style="145"/>
  </cols>
  <sheetData>
    <row r="9" spans="14:123" ht="15" thickBot="1" x14ac:dyDescent="0.35">
      <c r="N9" s="153" t="s">
        <v>173</v>
      </c>
    </row>
    <row r="10" spans="14:123" ht="93.6" customHeight="1" thickBot="1" x14ac:dyDescent="0.35">
      <c r="V10" s="224" t="s">
        <v>171</v>
      </c>
      <c r="W10" s="225"/>
    </row>
    <row r="11" spans="14:123" x14ac:dyDescent="0.3">
      <c r="V11" s="158"/>
      <c r="W11" s="159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  <c r="BI11" s="172"/>
      <c r="BJ11" s="172"/>
      <c r="BK11" s="172"/>
      <c r="BL11" s="172"/>
      <c r="BM11" s="172"/>
      <c r="BN11" s="172"/>
      <c r="BO11" s="172"/>
      <c r="BP11" s="172"/>
      <c r="BQ11" s="172"/>
      <c r="BR11" s="172"/>
      <c r="BS11" s="172"/>
      <c r="BT11" s="172"/>
      <c r="BU11" s="172"/>
      <c r="BV11" s="172"/>
      <c r="BW11" s="172"/>
      <c r="BX11" s="172"/>
      <c r="BY11" s="172"/>
      <c r="BZ11" s="172"/>
      <c r="CA11" s="172"/>
      <c r="CB11" s="172"/>
      <c r="CC11" s="172"/>
      <c r="CD11" s="172"/>
      <c r="CE11" s="172"/>
      <c r="CF11" s="172"/>
      <c r="CG11" s="172"/>
      <c r="CH11" s="172"/>
      <c r="CI11" s="172"/>
      <c r="CJ11" s="172"/>
      <c r="CK11" s="172"/>
      <c r="CL11" s="172"/>
      <c r="CM11" s="172"/>
      <c r="CN11" s="172"/>
      <c r="CO11" s="172"/>
      <c r="CP11" s="172"/>
      <c r="CQ11" s="172"/>
      <c r="CR11" s="172"/>
      <c r="CS11" s="172"/>
      <c r="CT11" s="172"/>
      <c r="CU11" s="172"/>
      <c r="CV11" s="172"/>
      <c r="CW11" s="172"/>
      <c r="CX11" s="172"/>
      <c r="CY11" s="172"/>
      <c r="CZ11" s="172"/>
      <c r="DA11" s="172"/>
      <c r="DB11" s="172"/>
      <c r="DC11" s="172"/>
      <c r="DD11" s="172"/>
      <c r="DE11" s="172"/>
      <c r="DF11" s="172"/>
      <c r="DG11" s="172"/>
      <c r="DH11" s="219"/>
      <c r="DI11" s="219"/>
      <c r="DJ11" s="219"/>
      <c r="DK11" s="219"/>
      <c r="DL11" s="219"/>
      <c r="DM11" s="219"/>
      <c r="DN11" s="219"/>
      <c r="DO11" s="219"/>
      <c r="DP11" s="219"/>
      <c r="DQ11" s="219"/>
      <c r="DR11" s="219"/>
      <c r="DS11" s="219"/>
    </row>
    <row r="12" spans="14:123" x14ac:dyDescent="0.3">
      <c r="V12" s="158"/>
      <c r="W12" s="159"/>
      <c r="AB12" s="173">
        <v>27</v>
      </c>
      <c r="AC12" s="173">
        <v>35</v>
      </c>
      <c r="AD12" s="173">
        <v>41</v>
      </c>
      <c r="AE12" s="173">
        <v>48</v>
      </c>
      <c r="AF12" s="173">
        <v>54</v>
      </c>
      <c r="AG12" s="173">
        <v>61</v>
      </c>
      <c r="AH12" s="173">
        <v>67</v>
      </c>
      <c r="AI12" s="173">
        <v>74</v>
      </c>
      <c r="AJ12" s="173">
        <v>80</v>
      </c>
      <c r="AK12" s="173">
        <v>14</v>
      </c>
      <c r="AL12" s="173">
        <v>21</v>
      </c>
      <c r="AM12" s="173">
        <v>31</v>
      </c>
      <c r="AN12" s="173">
        <v>39</v>
      </c>
      <c r="AO12" s="173">
        <v>46</v>
      </c>
      <c r="AP12" s="173">
        <v>54</v>
      </c>
      <c r="AQ12" s="173">
        <v>61</v>
      </c>
      <c r="AR12" s="173">
        <v>69</v>
      </c>
      <c r="AS12" s="173">
        <v>76</v>
      </c>
      <c r="AT12" s="173">
        <v>84</v>
      </c>
      <c r="AU12" s="173">
        <v>91</v>
      </c>
      <c r="AV12" s="173">
        <v>16</v>
      </c>
      <c r="AW12" s="173">
        <v>24</v>
      </c>
      <c r="AX12" s="173">
        <v>35</v>
      </c>
      <c r="AY12" s="173">
        <v>43</v>
      </c>
      <c r="AZ12" s="173">
        <v>52</v>
      </c>
      <c r="BA12" s="173">
        <v>61</v>
      </c>
      <c r="BB12" s="173">
        <v>68</v>
      </c>
      <c r="BC12" s="173">
        <v>77</v>
      </c>
      <c r="BD12" s="173">
        <v>85</v>
      </c>
      <c r="BE12" s="173">
        <v>93</v>
      </c>
      <c r="BF12" s="173">
        <v>101</v>
      </c>
      <c r="BG12" s="173">
        <v>18</v>
      </c>
      <c r="BH12" s="173">
        <v>27</v>
      </c>
      <c r="BI12" s="173">
        <v>38</v>
      </c>
      <c r="BJ12" s="173">
        <v>48</v>
      </c>
      <c r="BK12" s="173">
        <v>57</v>
      </c>
      <c r="BL12" s="173">
        <v>67</v>
      </c>
      <c r="BM12" s="173">
        <v>75</v>
      </c>
      <c r="BN12" s="173">
        <v>85</v>
      </c>
      <c r="BO12" s="173">
        <v>94</v>
      </c>
      <c r="BP12" s="173">
        <v>103</v>
      </c>
      <c r="BQ12" s="173">
        <v>111</v>
      </c>
      <c r="BR12" s="173">
        <v>20</v>
      </c>
      <c r="BS12" s="173">
        <v>30</v>
      </c>
      <c r="BT12" s="173">
        <v>41</v>
      </c>
      <c r="BU12" s="173">
        <v>52</v>
      </c>
      <c r="BV12" s="173">
        <v>62</v>
      </c>
      <c r="BW12" s="173">
        <v>73</v>
      </c>
      <c r="BX12" s="173">
        <v>82</v>
      </c>
      <c r="BY12" s="173">
        <v>93</v>
      </c>
      <c r="BZ12" s="173">
        <v>102</v>
      </c>
      <c r="CA12" s="173">
        <v>113</v>
      </c>
      <c r="CB12" s="173">
        <v>122</v>
      </c>
      <c r="CC12" s="173">
        <v>21</v>
      </c>
      <c r="CD12" s="173">
        <v>32</v>
      </c>
      <c r="CE12" s="173">
        <v>45</v>
      </c>
      <c r="CF12" s="173">
        <v>57</v>
      </c>
      <c r="CG12" s="173">
        <v>67</v>
      </c>
      <c r="CH12" s="173">
        <v>79</v>
      </c>
      <c r="CI12" s="173">
        <v>89</v>
      </c>
      <c r="CJ12" s="173">
        <v>101</v>
      </c>
      <c r="CK12" s="173">
        <v>111</v>
      </c>
      <c r="CL12" s="173">
        <v>123</v>
      </c>
      <c r="CM12" s="173">
        <v>133</v>
      </c>
      <c r="CN12" s="173">
        <v>23</v>
      </c>
      <c r="CO12" s="173">
        <v>35</v>
      </c>
      <c r="CP12" s="173">
        <v>24</v>
      </c>
      <c r="CQ12" s="173">
        <v>30</v>
      </c>
      <c r="CR12" s="173">
        <v>36</v>
      </c>
      <c r="CS12" s="173">
        <v>42</v>
      </c>
      <c r="CT12" s="173">
        <v>47</v>
      </c>
      <c r="CU12" s="173">
        <v>53</v>
      </c>
      <c r="CV12" s="173">
        <v>58</v>
      </c>
      <c r="CW12" s="173">
        <v>64</v>
      </c>
      <c r="CX12" s="173">
        <v>70</v>
      </c>
      <c r="CY12" s="173">
        <v>13</v>
      </c>
      <c r="CZ12" s="173">
        <v>19</v>
      </c>
      <c r="DA12" s="173">
        <v>33</v>
      </c>
      <c r="DB12" s="173">
        <v>38</v>
      </c>
      <c r="DC12" s="173">
        <v>42</v>
      </c>
      <c r="DD12" s="173">
        <v>47</v>
      </c>
      <c r="DE12" s="173">
        <v>51</v>
      </c>
      <c r="DF12" s="173">
        <v>56</v>
      </c>
      <c r="DG12" s="174">
        <v>30</v>
      </c>
      <c r="DH12" s="173">
        <v>23</v>
      </c>
      <c r="DI12" s="173">
        <v>52</v>
      </c>
      <c r="DJ12" s="173">
        <v>78</v>
      </c>
      <c r="DK12" s="173">
        <v>43</v>
      </c>
      <c r="DL12" s="173">
        <v>39</v>
      </c>
      <c r="DM12" s="173">
        <v>35</v>
      </c>
      <c r="DN12" s="173">
        <v>31</v>
      </c>
      <c r="DO12" s="173">
        <v>27</v>
      </c>
      <c r="DP12" s="173">
        <v>22</v>
      </c>
      <c r="DQ12" s="173">
        <v>18</v>
      </c>
      <c r="DR12" s="173">
        <v>14</v>
      </c>
      <c r="DS12" s="173">
        <v>10</v>
      </c>
    </row>
    <row r="13" spans="14:123" x14ac:dyDescent="0.3">
      <c r="V13" s="158"/>
      <c r="W13" s="159"/>
    </row>
    <row r="14" spans="14:123" x14ac:dyDescent="0.3">
      <c r="V14" s="158"/>
      <c r="W14" s="159"/>
    </row>
    <row r="15" spans="14:123" x14ac:dyDescent="0.3">
      <c r="V15" s="158"/>
      <c r="W15" s="159"/>
    </row>
    <row r="16" spans="14:123" x14ac:dyDescent="0.3">
      <c r="V16" s="158"/>
      <c r="W16" s="159"/>
    </row>
    <row r="17" spans="2:23" x14ac:dyDescent="0.3">
      <c r="V17" s="158"/>
      <c r="W17" s="159"/>
    </row>
    <row r="18" spans="2:23" x14ac:dyDescent="0.3">
      <c r="V18" s="158"/>
      <c r="W18" s="159"/>
    </row>
    <row r="19" spans="2:23" ht="15" thickBot="1" x14ac:dyDescent="0.35">
      <c r="V19" s="158"/>
      <c r="W19" s="159"/>
    </row>
    <row r="20" spans="2:23" ht="114" thickBot="1" x14ac:dyDescent="0.35">
      <c r="B20" s="175" t="s">
        <v>35</v>
      </c>
      <c r="C20" s="176" t="s">
        <v>36</v>
      </c>
      <c r="D20" s="176" t="s">
        <v>37</v>
      </c>
      <c r="E20" s="176" t="s">
        <v>38</v>
      </c>
      <c r="F20" s="176" t="s">
        <v>41</v>
      </c>
      <c r="G20" s="176" t="s">
        <v>39</v>
      </c>
      <c r="H20" s="176" t="s">
        <v>40</v>
      </c>
      <c r="I20" s="176" t="s">
        <v>45</v>
      </c>
      <c r="J20" s="176" t="s">
        <v>87</v>
      </c>
      <c r="K20" s="176" t="s">
        <v>42</v>
      </c>
      <c r="L20" s="176" t="s">
        <v>95</v>
      </c>
      <c r="M20" s="176" t="s">
        <v>94</v>
      </c>
      <c r="N20" s="176" t="s">
        <v>107</v>
      </c>
      <c r="O20" s="177" t="s">
        <v>108</v>
      </c>
      <c r="P20" s="178"/>
      <c r="Q20" s="178"/>
      <c r="R20" s="178"/>
      <c r="S20" s="178"/>
      <c r="T20" s="178"/>
      <c r="U20" s="178"/>
      <c r="V20" s="175" t="s">
        <v>35</v>
      </c>
      <c r="W20" s="165" t="s">
        <v>108</v>
      </c>
    </row>
    <row r="21" spans="2:23" ht="16.2" x14ac:dyDescent="0.3"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2"/>
      <c r="N21" s="163" t="str">
        <f>IF(M21&gt;0,HLOOKUP(L21,$AB$11:$DS$12,2,0),"0")</f>
        <v>0</v>
      </c>
      <c r="O21" s="164">
        <f>M21*N21</f>
        <v>0</v>
      </c>
      <c r="P21" s="178"/>
      <c r="Q21" s="178"/>
      <c r="R21" s="178"/>
      <c r="S21" s="178"/>
      <c r="T21" s="178"/>
      <c r="U21" s="178"/>
      <c r="V21" s="179"/>
      <c r="W21" s="164"/>
    </row>
    <row r="22" spans="2:23" ht="16.2" x14ac:dyDescent="0.3">
      <c r="B22" s="68"/>
      <c r="C22" s="66"/>
      <c r="D22" s="66"/>
      <c r="E22" s="66"/>
      <c r="F22" s="66"/>
      <c r="G22" s="66"/>
      <c r="H22" s="66"/>
      <c r="I22" s="66"/>
      <c r="J22" s="66"/>
      <c r="K22" s="66"/>
      <c r="L22" s="106"/>
      <c r="M22" s="106"/>
      <c r="N22" s="163" t="str">
        <f t="shared" ref="N22:N85" si="0">IF(M22&gt;0,HLOOKUP(L22,$AB$11:$DS$12,2,0),"0")</f>
        <v>0</v>
      </c>
      <c r="O22" s="164">
        <f>M22*N22</f>
        <v>0</v>
      </c>
      <c r="P22" s="178"/>
      <c r="Q22" s="178"/>
      <c r="R22" s="178"/>
      <c r="S22" s="178"/>
      <c r="T22" s="178"/>
      <c r="U22" s="178"/>
      <c r="V22" s="180"/>
      <c r="W22" s="157"/>
    </row>
    <row r="23" spans="2:23" ht="16.2" x14ac:dyDescent="0.3">
      <c r="B23" s="160"/>
      <c r="C23" s="66"/>
      <c r="D23" s="66"/>
      <c r="E23" s="66"/>
      <c r="F23" s="66"/>
      <c r="G23" s="66"/>
      <c r="H23" s="66"/>
      <c r="I23" s="66"/>
      <c r="J23" s="66"/>
      <c r="K23" s="66"/>
      <c r="L23" s="106"/>
      <c r="M23" s="106"/>
      <c r="N23" s="163" t="str">
        <f t="shared" si="0"/>
        <v>0</v>
      </c>
      <c r="O23" s="157">
        <f t="shared" ref="O23:O85" si="1">M23*N23</f>
        <v>0</v>
      </c>
      <c r="P23" s="178"/>
      <c r="Q23" s="178"/>
      <c r="R23" s="178"/>
      <c r="S23" s="178"/>
      <c r="T23" s="178"/>
      <c r="U23" s="178"/>
      <c r="V23" s="180"/>
      <c r="W23" s="157"/>
    </row>
    <row r="24" spans="2:23" ht="16.2" x14ac:dyDescent="0.3">
      <c r="B24" s="68"/>
      <c r="C24" s="66"/>
      <c r="D24" s="66"/>
      <c r="E24" s="66"/>
      <c r="F24" s="66"/>
      <c r="G24" s="66"/>
      <c r="H24" s="66"/>
      <c r="I24" s="66"/>
      <c r="J24" s="66"/>
      <c r="K24" s="66"/>
      <c r="L24" s="106"/>
      <c r="M24" s="106"/>
      <c r="N24" s="163" t="str">
        <f t="shared" si="0"/>
        <v>0</v>
      </c>
      <c r="O24" s="157">
        <f t="shared" si="1"/>
        <v>0</v>
      </c>
      <c r="P24" s="178"/>
      <c r="Q24" s="178"/>
      <c r="R24" s="178"/>
      <c r="S24" s="178"/>
      <c r="T24" s="178"/>
      <c r="U24" s="178"/>
      <c r="V24" s="180"/>
      <c r="W24" s="157"/>
    </row>
    <row r="25" spans="2:23" ht="16.2" x14ac:dyDescent="0.3">
      <c r="B25" s="160"/>
      <c r="C25" s="66"/>
      <c r="D25" s="66"/>
      <c r="E25" s="66"/>
      <c r="F25" s="66"/>
      <c r="G25" s="66"/>
      <c r="H25" s="66"/>
      <c r="I25" s="66"/>
      <c r="J25" s="66"/>
      <c r="K25" s="66"/>
      <c r="L25" s="106"/>
      <c r="M25" s="106"/>
      <c r="N25" s="163" t="str">
        <f t="shared" si="0"/>
        <v>0</v>
      </c>
      <c r="O25" s="157">
        <f t="shared" si="1"/>
        <v>0</v>
      </c>
      <c r="P25" s="178"/>
      <c r="Q25" s="178"/>
      <c r="R25" s="178"/>
      <c r="S25" s="178"/>
      <c r="T25" s="178"/>
      <c r="U25" s="178"/>
      <c r="V25" s="180"/>
      <c r="W25" s="157"/>
    </row>
    <row r="26" spans="2:23" ht="16.2" x14ac:dyDescent="0.3">
      <c r="B26" s="68"/>
      <c r="C26" s="66"/>
      <c r="D26" s="66"/>
      <c r="E26" s="66"/>
      <c r="F26" s="66"/>
      <c r="G26" s="66"/>
      <c r="H26" s="66"/>
      <c r="I26" s="66"/>
      <c r="J26" s="66"/>
      <c r="K26" s="66"/>
      <c r="L26" s="106"/>
      <c r="M26" s="106"/>
      <c r="N26" s="163" t="str">
        <f t="shared" si="0"/>
        <v>0</v>
      </c>
      <c r="O26" s="157">
        <f t="shared" si="1"/>
        <v>0</v>
      </c>
      <c r="P26" s="178"/>
      <c r="Q26" s="178"/>
      <c r="R26" s="178"/>
      <c r="S26" s="178"/>
      <c r="T26" s="178"/>
      <c r="U26" s="178"/>
      <c r="V26" s="180"/>
      <c r="W26" s="157"/>
    </row>
    <row r="27" spans="2:23" ht="16.2" x14ac:dyDescent="0.3">
      <c r="B27" s="160"/>
      <c r="C27" s="66"/>
      <c r="D27" s="66"/>
      <c r="E27" s="66"/>
      <c r="F27" s="66"/>
      <c r="G27" s="66"/>
      <c r="H27" s="66"/>
      <c r="I27" s="66"/>
      <c r="J27" s="66"/>
      <c r="K27" s="66"/>
      <c r="L27" s="106"/>
      <c r="M27" s="106"/>
      <c r="N27" s="163" t="str">
        <f t="shared" si="0"/>
        <v>0</v>
      </c>
      <c r="O27" s="157">
        <f t="shared" si="1"/>
        <v>0</v>
      </c>
      <c r="P27" s="178"/>
      <c r="Q27" s="178"/>
      <c r="R27" s="178"/>
      <c r="S27" s="178"/>
      <c r="T27" s="178"/>
      <c r="U27" s="178"/>
      <c r="V27" s="180"/>
      <c r="W27" s="157"/>
    </row>
    <row r="28" spans="2:23" ht="16.2" x14ac:dyDescent="0.3">
      <c r="B28" s="68"/>
      <c r="C28" s="66"/>
      <c r="D28" s="66"/>
      <c r="E28" s="66"/>
      <c r="F28" s="66"/>
      <c r="G28" s="66"/>
      <c r="H28" s="66"/>
      <c r="I28" s="66"/>
      <c r="J28" s="66"/>
      <c r="K28" s="66"/>
      <c r="L28" s="106"/>
      <c r="M28" s="106"/>
      <c r="N28" s="163" t="str">
        <f t="shared" si="0"/>
        <v>0</v>
      </c>
      <c r="O28" s="157">
        <f t="shared" si="1"/>
        <v>0</v>
      </c>
      <c r="P28" s="178"/>
      <c r="Q28" s="178"/>
      <c r="R28" s="178"/>
      <c r="S28" s="178"/>
      <c r="T28" s="178"/>
      <c r="U28" s="178"/>
      <c r="V28" s="180"/>
      <c r="W28" s="157"/>
    </row>
    <row r="29" spans="2:23" ht="16.2" x14ac:dyDescent="0.3">
      <c r="B29" s="160"/>
      <c r="C29" s="66"/>
      <c r="D29" s="66"/>
      <c r="E29" s="66"/>
      <c r="F29" s="66"/>
      <c r="G29" s="66"/>
      <c r="H29" s="66"/>
      <c r="I29" s="66"/>
      <c r="J29" s="66"/>
      <c r="K29" s="66"/>
      <c r="L29" s="106"/>
      <c r="M29" s="106"/>
      <c r="N29" s="163" t="str">
        <f t="shared" si="0"/>
        <v>0</v>
      </c>
      <c r="O29" s="157">
        <f t="shared" si="1"/>
        <v>0</v>
      </c>
      <c r="P29" s="178"/>
      <c r="Q29" s="178"/>
      <c r="R29" s="178"/>
      <c r="S29" s="178"/>
      <c r="T29" s="178"/>
      <c r="U29" s="178"/>
      <c r="V29" s="180"/>
      <c r="W29" s="157"/>
    </row>
    <row r="30" spans="2:23" ht="16.2" x14ac:dyDescent="0.3">
      <c r="B30" s="68"/>
      <c r="C30" s="66"/>
      <c r="D30" s="66"/>
      <c r="E30" s="66"/>
      <c r="F30" s="66"/>
      <c r="G30" s="66"/>
      <c r="H30" s="66"/>
      <c r="I30" s="66"/>
      <c r="J30" s="66"/>
      <c r="K30" s="66"/>
      <c r="L30" s="106"/>
      <c r="M30" s="106"/>
      <c r="N30" s="163" t="str">
        <f t="shared" si="0"/>
        <v>0</v>
      </c>
      <c r="O30" s="157">
        <f t="shared" si="1"/>
        <v>0</v>
      </c>
      <c r="P30" s="178"/>
      <c r="Q30" s="178"/>
      <c r="R30" s="178"/>
      <c r="S30" s="178"/>
      <c r="T30" s="178"/>
      <c r="U30" s="178"/>
      <c r="V30" s="180"/>
      <c r="W30" s="157"/>
    </row>
    <row r="31" spans="2:23" ht="16.2" x14ac:dyDescent="0.3">
      <c r="B31" s="160"/>
      <c r="C31" s="66"/>
      <c r="D31" s="66"/>
      <c r="E31" s="66"/>
      <c r="F31" s="66"/>
      <c r="G31" s="66"/>
      <c r="H31" s="66"/>
      <c r="I31" s="66"/>
      <c r="J31" s="66"/>
      <c r="K31" s="66"/>
      <c r="L31" s="106"/>
      <c r="M31" s="106"/>
      <c r="N31" s="163" t="str">
        <f t="shared" si="0"/>
        <v>0</v>
      </c>
      <c r="O31" s="157">
        <f t="shared" si="1"/>
        <v>0</v>
      </c>
      <c r="P31" s="178"/>
      <c r="Q31" s="178"/>
      <c r="R31" s="178"/>
      <c r="S31" s="178"/>
      <c r="T31" s="178"/>
      <c r="U31" s="178"/>
      <c r="V31" s="180"/>
      <c r="W31" s="157"/>
    </row>
    <row r="32" spans="2:23" ht="16.2" x14ac:dyDescent="0.3">
      <c r="B32" s="68"/>
      <c r="C32" s="66"/>
      <c r="D32" s="66"/>
      <c r="E32" s="66"/>
      <c r="F32" s="66"/>
      <c r="G32" s="66"/>
      <c r="H32" s="66"/>
      <c r="I32" s="66"/>
      <c r="J32" s="66"/>
      <c r="K32" s="66"/>
      <c r="L32" s="106"/>
      <c r="M32" s="106"/>
      <c r="N32" s="163" t="str">
        <f t="shared" si="0"/>
        <v>0</v>
      </c>
      <c r="O32" s="157">
        <f t="shared" si="1"/>
        <v>0</v>
      </c>
      <c r="P32" s="178"/>
      <c r="Q32" s="178"/>
      <c r="R32" s="178"/>
      <c r="S32" s="178"/>
      <c r="T32" s="178"/>
      <c r="U32" s="178"/>
      <c r="V32" s="180"/>
      <c r="W32" s="157"/>
    </row>
    <row r="33" spans="2:23" ht="16.2" x14ac:dyDescent="0.3">
      <c r="B33" s="160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63" t="str">
        <f t="shared" si="0"/>
        <v>0</v>
      </c>
      <c r="O33" s="157">
        <f t="shared" si="1"/>
        <v>0</v>
      </c>
      <c r="P33" s="178"/>
      <c r="Q33" s="178"/>
      <c r="R33" s="178"/>
      <c r="S33" s="178"/>
      <c r="T33" s="178"/>
      <c r="U33" s="178"/>
      <c r="V33" s="180"/>
      <c r="W33" s="157"/>
    </row>
    <row r="34" spans="2:23" ht="16.2" x14ac:dyDescent="0.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63" t="str">
        <f t="shared" si="0"/>
        <v>0</v>
      </c>
      <c r="O34" s="157">
        <f t="shared" si="1"/>
        <v>0</v>
      </c>
      <c r="P34" s="178"/>
      <c r="Q34" s="178"/>
      <c r="R34" s="178"/>
      <c r="S34" s="178"/>
      <c r="T34" s="178"/>
      <c r="U34" s="178"/>
      <c r="V34" s="146"/>
      <c r="W34" s="181"/>
    </row>
    <row r="35" spans="2:23" ht="16.2" x14ac:dyDescent="0.3">
      <c r="B35" s="160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63" t="str">
        <f t="shared" si="0"/>
        <v>0</v>
      </c>
      <c r="O35" s="157">
        <f t="shared" si="1"/>
        <v>0</v>
      </c>
      <c r="P35" s="178"/>
      <c r="Q35" s="178"/>
      <c r="R35" s="178"/>
      <c r="S35" s="178"/>
      <c r="T35" s="178"/>
      <c r="U35" s="178"/>
      <c r="V35" s="146"/>
      <c r="W35" s="181"/>
    </row>
    <row r="36" spans="2:23" ht="16.2" x14ac:dyDescent="0.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63" t="str">
        <f t="shared" si="0"/>
        <v>0</v>
      </c>
      <c r="O36" s="157">
        <f t="shared" si="1"/>
        <v>0</v>
      </c>
      <c r="P36" s="178"/>
      <c r="Q36" s="178"/>
      <c r="R36" s="178"/>
      <c r="S36" s="178"/>
      <c r="T36" s="178"/>
      <c r="U36" s="178"/>
      <c r="V36" s="146"/>
      <c r="W36" s="181"/>
    </row>
    <row r="37" spans="2:23" ht="16.2" x14ac:dyDescent="0.3">
      <c r="B37" s="160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63" t="str">
        <f t="shared" si="0"/>
        <v>0</v>
      </c>
      <c r="O37" s="157">
        <f t="shared" si="1"/>
        <v>0</v>
      </c>
      <c r="P37" s="178"/>
      <c r="Q37" s="178"/>
      <c r="R37" s="178"/>
      <c r="S37" s="178"/>
      <c r="T37" s="178"/>
      <c r="U37" s="178"/>
      <c r="V37" s="146"/>
      <c r="W37" s="181"/>
    </row>
    <row r="38" spans="2:23" ht="16.2" x14ac:dyDescent="0.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63" t="str">
        <f t="shared" si="0"/>
        <v>0</v>
      </c>
      <c r="O38" s="157">
        <f t="shared" si="1"/>
        <v>0</v>
      </c>
      <c r="P38" s="178"/>
      <c r="Q38" s="178"/>
      <c r="R38" s="178"/>
      <c r="S38" s="178"/>
      <c r="T38" s="178"/>
      <c r="U38" s="178"/>
      <c r="V38" s="146"/>
      <c r="W38" s="181"/>
    </row>
    <row r="39" spans="2:23" ht="16.2" x14ac:dyDescent="0.3">
      <c r="B39" s="160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63" t="str">
        <f t="shared" si="0"/>
        <v>0</v>
      </c>
      <c r="O39" s="157">
        <f t="shared" si="1"/>
        <v>0</v>
      </c>
      <c r="P39" s="178"/>
      <c r="Q39" s="178"/>
      <c r="R39" s="178"/>
      <c r="S39" s="178"/>
      <c r="T39" s="178"/>
      <c r="U39" s="178"/>
      <c r="V39" s="146"/>
      <c r="W39" s="181"/>
    </row>
    <row r="40" spans="2:23" ht="16.2" x14ac:dyDescent="0.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63" t="str">
        <f t="shared" si="0"/>
        <v>0</v>
      </c>
      <c r="O40" s="157">
        <f t="shared" si="1"/>
        <v>0</v>
      </c>
      <c r="P40" s="178"/>
      <c r="Q40" s="178"/>
      <c r="R40" s="178"/>
      <c r="S40" s="178"/>
      <c r="T40" s="178"/>
      <c r="U40" s="178"/>
      <c r="V40" s="146"/>
      <c r="W40" s="181"/>
    </row>
    <row r="41" spans="2:23" ht="16.2" x14ac:dyDescent="0.3">
      <c r="B41" s="160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63" t="str">
        <f t="shared" si="0"/>
        <v>0</v>
      </c>
      <c r="O41" s="157">
        <f t="shared" si="1"/>
        <v>0</v>
      </c>
      <c r="P41" s="178"/>
      <c r="Q41" s="178"/>
      <c r="R41" s="178"/>
      <c r="S41" s="178"/>
      <c r="T41" s="178"/>
      <c r="U41" s="178"/>
      <c r="V41" s="146"/>
      <c r="W41" s="181"/>
    </row>
    <row r="42" spans="2:23" ht="16.2" x14ac:dyDescent="0.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63" t="str">
        <f t="shared" si="0"/>
        <v>0</v>
      </c>
      <c r="O42" s="157">
        <f t="shared" si="1"/>
        <v>0</v>
      </c>
      <c r="P42" s="178"/>
      <c r="Q42" s="178"/>
      <c r="R42" s="178"/>
      <c r="S42" s="178"/>
      <c r="T42" s="178"/>
      <c r="U42" s="178"/>
      <c r="V42" s="146"/>
      <c r="W42" s="181"/>
    </row>
    <row r="43" spans="2:23" ht="16.2" x14ac:dyDescent="0.3">
      <c r="B43" s="160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63" t="str">
        <f t="shared" si="0"/>
        <v>0</v>
      </c>
      <c r="O43" s="157">
        <f t="shared" si="1"/>
        <v>0</v>
      </c>
      <c r="P43" s="178"/>
      <c r="Q43" s="178"/>
      <c r="R43" s="178"/>
      <c r="S43" s="178"/>
      <c r="T43" s="178"/>
      <c r="U43" s="178"/>
      <c r="V43" s="146"/>
      <c r="W43" s="181"/>
    </row>
    <row r="44" spans="2:23" ht="16.2" x14ac:dyDescent="0.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63" t="str">
        <f t="shared" si="0"/>
        <v>0</v>
      </c>
      <c r="O44" s="157">
        <f t="shared" si="1"/>
        <v>0</v>
      </c>
      <c r="P44" s="178"/>
      <c r="Q44" s="178"/>
      <c r="R44" s="178"/>
      <c r="S44" s="178"/>
      <c r="T44" s="178"/>
      <c r="U44" s="178"/>
      <c r="V44" s="146"/>
      <c r="W44" s="181"/>
    </row>
    <row r="45" spans="2:23" ht="16.2" x14ac:dyDescent="0.3">
      <c r="B45" s="160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63" t="str">
        <f t="shared" si="0"/>
        <v>0</v>
      </c>
      <c r="O45" s="157">
        <f t="shared" si="1"/>
        <v>0</v>
      </c>
      <c r="P45" s="178"/>
      <c r="Q45" s="178"/>
      <c r="R45" s="178"/>
      <c r="S45" s="178"/>
      <c r="T45" s="178"/>
      <c r="U45" s="178"/>
      <c r="V45" s="146"/>
      <c r="W45" s="181"/>
    </row>
    <row r="46" spans="2:23" ht="16.2" x14ac:dyDescent="0.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63" t="str">
        <f t="shared" si="0"/>
        <v>0</v>
      </c>
      <c r="O46" s="157">
        <f t="shared" si="1"/>
        <v>0</v>
      </c>
      <c r="P46" s="178"/>
      <c r="Q46" s="178"/>
      <c r="R46" s="178"/>
      <c r="S46" s="178"/>
      <c r="T46" s="178"/>
      <c r="U46" s="178"/>
      <c r="V46" s="146"/>
      <c r="W46" s="181"/>
    </row>
    <row r="47" spans="2:23" ht="16.2" x14ac:dyDescent="0.3">
      <c r="B47" s="160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63" t="str">
        <f t="shared" si="0"/>
        <v>0</v>
      </c>
      <c r="O47" s="157">
        <f t="shared" si="1"/>
        <v>0</v>
      </c>
      <c r="P47" s="178"/>
      <c r="Q47" s="178"/>
      <c r="R47" s="178"/>
      <c r="S47" s="178"/>
      <c r="T47" s="178"/>
      <c r="U47" s="178"/>
      <c r="V47" s="146"/>
      <c r="W47" s="181"/>
    </row>
    <row r="48" spans="2:23" ht="16.2" x14ac:dyDescent="0.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63" t="str">
        <f t="shared" si="0"/>
        <v>0</v>
      </c>
      <c r="O48" s="157">
        <f t="shared" si="1"/>
        <v>0</v>
      </c>
      <c r="P48" s="178"/>
      <c r="Q48" s="178"/>
      <c r="R48" s="178"/>
      <c r="S48" s="178"/>
      <c r="T48" s="178"/>
      <c r="U48" s="178"/>
      <c r="V48" s="146"/>
      <c r="W48" s="181"/>
    </row>
    <row r="49" spans="2:23" ht="16.2" x14ac:dyDescent="0.3">
      <c r="B49" s="160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63" t="str">
        <f t="shared" si="0"/>
        <v>0</v>
      </c>
      <c r="O49" s="157">
        <f t="shared" si="1"/>
        <v>0</v>
      </c>
      <c r="P49" s="178"/>
      <c r="Q49" s="178"/>
      <c r="R49" s="178"/>
      <c r="S49" s="178"/>
      <c r="T49" s="178"/>
      <c r="U49" s="178"/>
      <c r="V49" s="146"/>
      <c r="W49" s="181"/>
    </row>
    <row r="50" spans="2:23" ht="16.2" x14ac:dyDescent="0.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63" t="str">
        <f t="shared" si="0"/>
        <v>0</v>
      </c>
      <c r="O50" s="157">
        <f t="shared" si="1"/>
        <v>0</v>
      </c>
      <c r="P50" s="178"/>
      <c r="Q50" s="178"/>
      <c r="R50" s="178"/>
      <c r="S50" s="178"/>
      <c r="T50" s="178"/>
      <c r="U50" s="178"/>
      <c r="V50" s="146"/>
      <c r="W50" s="181"/>
    </row>
    <row r="51" spans="2:23" ht="16.2" x14ac:dyDescent="0.3">
      <c r="B51" s="160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63" t="str">
        <f t="shared" si="0"/>
        <v>0</v>
      </c>
      <c r="O51" s="157">
        <f t="shared" si="1"/>
        <v>0</v>
      </c>
      <c r="P51" s="178"/>
      <c r="Q51" s="178"/>
      <c r="R51" s="178"/>
      <c r="S51" s="178"/>
      <c r="T51" s="178"/>
      <c r="U51" s="178"/>
      <c r="V51" s="146"/>
      <c r="W51" s="181"/>
    </row>
    <row r="52" spans="2:23" ht="16.2" x14ac:dyDescent="0.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63" t="str">
        <f t="shared" si="0"/>
        <v>0</v>
      </c>
      <c r="O52" s="157">
        <f t="shared" si="1"/>
        <v>0</v>
      </c>
      <c r="P52" s="178"/>
      <c r="Q52" s="178"/>
      <c r="R52" s="178"/>
      <c r="S52" s="178"/>
      <c r="T52" s="178"/>
      <c r="U52" s="178"/>
      <c r="V52" s="146"/>
      <c r="W52" s="181"/>
    </row>
    <row r="53" spans="2:23" ht="16.2" x14ac:dyDescent="0.3">
      <c r="B53" s="160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63" t="str">
        <f t="shared" si="0"/>
        <v>0</v>
      </c>
      <c r="O53" s="157">
        <f t="shared" si="1"/>
        <v>0</v>
      </c>
      <c r="P53" s="178"/>
      <c r="Q53" s="178"/>
      <c r="R53" s="178"/>
      <c r="S53" s="178"/>
      <c r="T53" s="178"/>
      <c r="U53" s="178"/>
      <c r="V53" s="146"/>
      <c r="W53" s="181"/>
    </row>
    <row r="54" spans="2:23" ht="16.2" x14ac:dyDescent="0.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63" t="str">
        <f t="shared" si="0"/>
        <v>0</v>
      </c>
      <c r="O54" s="157">
        <f t="shared" si="1"/>
        <v>0</v>
      </c>
      <c r="P54" s="178"/>
      <c r="Q54" s="178"/>
      <c r="R54" s="178"/>
      <c r="S54" s="178"/>
      <c r="T54" s="178"/>
      <c r="U54" s="178"/>
      <c r="V54" s="146"/>
      <c r="W54" s="181"/>
    </row>
    <row r="55" spans="2:23" ht="16.2" x14ac:dyDescent="0.3">
      <c r="B55" s="160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63" t="str">
        <f t="shared" si="0"/>
        <v>0</v>
      </c>
      <c r="O55" s="157">
        <f t="shared" si="1"/>
        <v>0</v>
      </c>
      <c r="P55" s="178"/>
      <c r="Q55" s="178"/>
      <c r="R55" s="178"/>
      <c r="S55" s="178"/>
      <c r="T55" s="178"/>
      <c r="U55" s="178"/>
      <c r="V55" s="146"/>
      <c r="W55" s="181"/>
    </row>
    <row r="56" spans="2:23" ht="16.2" x14ac:dyDescent="0.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63" t="str">
        <f t="shared" si="0"/>
        <v>0</v>
      </c>
      <c r="O56" s="157">
        <f t="shared" si="1"/>
        <v>0</v>
      </c>
      <c r="P56" s="178"/>
      <c r="Q56" s="178"/>
      <c r="R56" s="178"/>
      <c r="S56" s="178"/>
      <c r="T56" s="178"/>
      <c r="U56" s="178"/>
      <c r="V56" s="146"/>
      <c r="W56" s="181"/>
    </row>
    <row r="57" spans="2:23" ht="16.2" x14ac:dyDescent="0.3">
      <c r="B57" s="160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63" t="str">
        <f t="shared" si="0"/>
        <v>0</v>
      </c>
      <c r="O57" s="157">
        <f t="shared" si="1"/>
        <v>0</v>
      </c>
      <c r="P57" s="178"/>
      <c r="Q57" s="178"/>
      <c r="R57" s="178"/>
      <c r="S57" s="178"/>
      <c r="T57" s="178"/>
      <c r="U57" s="178"/>
      <c r="V57" s="146"/>
      <c r="W57" s="181"/>
    </row>
    <row r="58" spans="2:23" ht="16.2" x14ac:dyDescent="0.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63" t="str">
        <f t="shared" si="0"/>
        <v>0</v>
      </c>
      <c r="O58" s="157">
        <f t="shared" si="1"/>
        <v>0</v>
      </c>
      <c r="P58" s="178"/>
      <c r="Q58" s="178"/>
      <c r="R58" s="178"/>
      <c r="S58" s="178"/>
      <c r="T58" s="178"/>
      <c r="U58" s="178"/>
      <c r="V58" s="146"/>
      <c r="W58" s="181"/>
    </row>
    <row r="59" spans="2:23" ht="16.2" x14ac:dyDescent="0.3">
      <c r="B59" s="160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63" t="str">
        <f t="shared" si="0"/>
        <v>0</v>
      </c>
      <c r="O59" s="157">
        <f t="shared" si="1"/>
        <v>0</v>
      </c>
      <c r="P59" s="178"/>
      <c r="Q59" s="178"/>
      <c r="R59" s="178"/>
      <c r="S59" s="178"/>
      <c r="T59" s="178"/>
      <c r="U59" s="178"/>
      <c r="V59" s="146"/>
      <c r="W59" s="181"/>
    </row>
    <row r="60" spans="2:23" ht="16.2" x14ac:dyDescent="0.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63" t="str">
        <f t="shared" si="0"/>
        <v>0</v>
      </c>
      <c r="O60" s="157">
        <f t="shared" si="1"/>
        <v>0</v>
      </c>
      <c r="P60" s="178"/>
      <c r="Q60" s="178"/>
      <c r="R60" s="178"/>
      <c r="S60" s="178"/>
      <c r="T60" s="178"/>
      <c r="U60" s="178"/>
      <c r="V60" s="146"/>
      <c r="W60" s="181"/>
    </row>
    <row r="61" spans="2:23" ht="16.2" x14ac:dyDescent="0.3">
      <c r="B61" s="160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63" t="str">
        <f t="shared" si="0"/>
        <v>0</v>
      </c>
      <c r="O61" s="157">
        <f t="shared" si="1"/>
        <v>0</v>
      </c>
      <c r="P61" s="178"/>
      <c r="Q61" s="178"/>
      <c r="R61" s="178"/>
      <c r="S61" s="178"/>
      <c r="T61" s="178"/>
      <c r="U61" s="178"/>
      <c r="V61" s="146"/>
      <c r="W61" s="181"/>
    </row>
    <row r="62" spans="2:23" ht="16.2" x14ac:dyDescent="0.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63" t="str">
        <f t="shared" si="0"/>
        <v>0</v>
      </c>
      <c r="O62" s="157">
        <f t="shared" si="1"/>
        <v>0</v>
      </c>
      <c r="P62" s="178"/>
      <c r="Q62" s="178"/>
      <c r="R62" s="178"/>
      <c r="S62" s="178"/>
      <c r="T62" s="178"/>
      <c r="U62" s="178"/>
      <c r="V62" s="146"/>
      <c r="W62" s="181"/>
    </row>
    <row r="63" spans="2:23" ht="16.2" x14ac:dyDescent="0.3">
      <c r="B63" s="160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63" t="str">
        <f t="shared" si="0"/>
        <v>0</v>
      </c>
      <c r="O63" s="157">
        <f t="shared" si="1"/>
        <v>0</v>
      </c>
      <c r="P63" s="178"/>
      <c r="Q63" s="178"/>
      <c r="R63" s="178"/>
      <c r="S63" s="178"/>
      <c r="T63" s="178"/>
      <c r="U63" s="178"/>
      <c r="V63" s="146"/>
      <c r="W63" s="181"/>
    </row>
    <row r="64" spans="2:23" ht="16.2" x14ac:dyDescent="0.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63" t="str">
        <f t="shared" si="0"/>
        <v>0</v>
      </c>
      <c r="O64" s="157">
        <f t="shared" si="1"/>
        <v>0</v>
      </c>
      <c r="P64" s="178"/>
      <c r="Q64" s="178"/>
      <c r="R64" s="178"/>
      <c r="S64" s="178"/>
      <c r="T64" s="178"/>
      <c r="U64" s="178"/>
      <c r="V64" s="146"/>
      <c r="W64" s="181"/>
    </row>
    <row r="65" spans="2:23" ht="16.2" x14ac:dyDescent="0.3">
      <c r="B65" s="160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63" t="str">
        <f t="shared" si="0"/>
        <v>0</v>
      </c>
      <c r="O65" s="157">
        <f t="shared" si="1"/>
        <v>0</v>
      </c>
      <c r="P65" s="178"/>
      <c r="Q65" s="178"/>
      <c r="R65" s="178"/>
      <c r="S65" s="178"/>
      <c r="T65" s="178"/>
      <c r="U65" s="178"/>
      <c r="V65" s="146"/>
      <c r="W65" s="181"/>
    </row>
    <row r="66" spans="2:23" ht="16.2" x14ac:dyDescent="0.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63" t="str">
        <f t="shared" si="0"/>
        <v>0</v>
      </c>
      <c r="O66" s="157">
        <f t="shared" si="1"/>
        <v>0</v>
      </c>
      <c r="P66" s="178"/>
      <c r="Q66" s="178"/>
      <c r="R66" s="178"/>
      <c r="S66" s="178"/>
      <c r="T66" s="178"/>
      <c r="U66" s="178"/>
      <c r="V66" s="146"/>
      <c r="W66" s="181"/>
    </row>
    <row r="67" spans="2:23" ht="16.2" x14ac:dyDescent="0.3">
      <c r="B67" s="160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63" t="str">
        <f t="shared" si="0"/>
        <v>0</v>
      </c>
      <c r="O67" s="157">
        <f t="shared" si="1"/>
        <v>0</v>
      </c>
      <c r="P67" s="178"/>
      <c r="Q67" s="178"/>
      <c r="R67" s="178"/>
      <c r="S67" s="178"/>
      <c r="T67" s="178"/>
      <c r="U67" s="178"/>
      <c r="V67" s="146"/>
      <c r="W67" s="181"/>
    </row>
    <row r="68" spans="2:23" ht="16.2" x14ac:dyDescent="0.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63" t="str">
        <f t="shared" si="0"/>
        <v>0</v>
      </c>
      <c r="O68" s="157">
        <f t="shared" si="1"/>
        <v>0</v>
      </c>
      <c r="P68" s="178"/>
      <c r="Q68" s="178"/>
      <c r="R68" s="178"/>
      <c r="S68" s="178"/>
      <c r="T68" s="178"/>
      <c r="U68" s="178"/>
      <c r="V68" s="146"/>
      <c r="W68" s="181"/>
    </row>
    <row r="69" spans="2:23" ht="16.2" x14ac:dyDescent="0.3">
      <c r="B69" s="160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63" t="str">
        <f t="shared" si="0"/>
        <v>0</v>
      </c>
      <c r="O69" s="157">
        <f t="shared" si="1"/>
        <v>0</v>
      </c>
      <c r="P69" s="178"/>
      <c r="Q69" s="178"/>
      <c r="R69" s="178"/>
      <c r="S69" s="178"/>
      <c r="T69" s="178"/>
      <c r="U69" s="178"/>
      <c r="V69" s="146"/>
      <c r="W69" s="181"/>
    </row>
    <row r="70" spans="2:23" ht="16.2" x14ac:dyDescent="0.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63" t="str">
        <f t="shared" si="0"/>
        <v>0</v>
      </c>
      <c r="O70" s="157">
        <f t="shared" si="1"/>
        <v>0</v>
      </c>
      <c r="P70" s="178"/>
      <c r="Q70" s="178"/>
      <c r="R70" s="178"/>
      <c r="S70" s="178"/>
      <c r="T70" s="178"/>
      <c r="U70" s="178"/>
      <c r="V70" s="146"/>
      <c r="W70" s="181"/>
    </row>
    <row r="71" spans="2:23" ht="16.2" x14ac:dyDescent="0.3">
      <c r="B71" s="160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63" t="str">
        <f t="shared" si="0"/>
        <v>0</v>
      </c>
      <c r="O71" s="157">
        <f t="shared" si="1"/>
        <v>0</v>
      </c>
      <c r="P71" s="178"/>
      <c r="Q71" s="178"/>
      <c r="R71" s="178"/>
      <c r="S71" s="178"/>
      <c r="T71" s="178"/>
      <c r="U71" s="178"/>
      <c r="V71" s="146"/>
      <c r="W71" s="181"/>
    </row>
    <row r="72" spans="2:23" ht="16.2" x14ac:dyDescent="0.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63" t="str">
        <f t="shared" si="0"/>
        <v>0</v>
      </c>
      <c r="O72" s="157">
        <f t="shared" si="1"/>
        <v>0</v>
      </c>
      <c r="P72" s="178"/>
      <c r="Q72" s="178"/>
      <c r="R72" s="178"/>
      <c r="S72" s="178"/>
      <c r="T72" s="178"/>
      <c r="U72" s="178"/>
      <c r="V72" s="146"/>
      <c r="W72" s="181"/>
    </row>
    <row r="73" spans="2:23" ht="16.2" x14ac:dyDescent="0.3">
      <c r="B73" s="160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63" t="str">
        <f t="shared" si="0"/>
        <v>0</v>
      </c>
      <c r="O73" s="157">
        <f t="shared" si="1"/>
        <v>0</v>
      </c>
      <c r="P73" s="178"/>
      <c r="Q73" s="178"/>
      <c r="R73" s="178"/>
      <c r="S73" s="178"/>
      <c r="T73" s="178"/>
      <c r="U73" s="178"/>
      <c r="V73" s="146"/>
      <c r="W73" s="181"/>
    </row>
    <row r="74" spans="2:23" ht="16.2" x14ac:dyDescent="0.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63" t="str">
        <f t="shared" si="0"/>
        <v>0</v>
      </c>
      <c r="O74" s="157">
        <f t="shared" si="1"/>
        <v>0</v>
      </c>
      <c r="P74" s="178"/>
      <c r="Q74" s="178"/>
      <c r="R74" s="178"/>
      <c r="S74" s="178"/>
      <c r="T74" s="178"/>
      <c r="U74" s="178"/>
      <c r="V74" s="146"/>
      <c r="W74" s="181"/>
    </row>
    <row r="75" spans="2:23" ht="16.2" x14ac:dyDescent="0.3">
      <c r="B75" s="160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63" t="str">
        <f t="shared" si="0"/>
        <v>0</v>
      </c>
      <c r="O75" s="157">
        <f t="shared" si="1"/>
        <v>0</v>
      </c>
      <c r="P75" s="178"/>
      <c r="Q75" s="178"/>
      <c r="R75" s="178"/>
      <c r="S75" s="178"/>
      <c r="T75" s="178"/>
      <c r="U75" s="178"/>
      <c r="V75" s="146"/>
      <c r="W75" s="181"/>
    </row>
    <row r="76" spans="2:23" ht="16.2" x14ac:dyDescent="0.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63" t="str">
        <f t="shared" si="0"/>
        <v>0</v>
      </c>
      <c r="O76" s="157">
        <f t="shared" si="1"/>
        <v>0</v>
      </c>
      <c r="P76" s="178"/>
      <c r="Q76" s="178"/>
      <c r="R76" s="178"/>
      <c r="S76" s="178"/>
      <c r="T76" s="178"/>
      <c r="U76" s="178"/>
      <c r="V76" s="146"/>
      <c r="W76" s="181"/>
    </row>
    <row r="77" spans="2:23" ht="16.2" x14ac:dyDescent="0.3">
      <c r="B77" s="160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63" t="str">
        <f t="shared" si="0"/>
        <v>0</v>
      </c>
      <c r="O77" s="157">
        <f t="shared" si="1"/>
        <v>0</v>
      </c>
      <c r="P77" s="178"/>
      <c r="Q77" s="178"/>
      <c r="R77" s="178"/>
      <c r="S77" s="178"/>
      <c r="T77" s="178"/>
      <c r="U77" s="178"/>
      <c r="V77" s="146"/>
      <c r="W77" s="181"/>
    </row>
    <row r="78" spans="2:23" ht="16.2" x14ac:dyDescent="0.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63" t="str">
        <f t="shared" si="0"/>
        <v>0</v>
      </c>
      <c r="O78" s="157">
        <f t="shared" si="1"/>
        <v>0</v>
      </c>
      <c r="P78" s="178"/>
      <c r="Q78" s="178"/>
      <c r="R78" s="178"/>
      <c r="S78" s="178"/>
      <c r="T78" s="178"/>
      <c r="U78" s="178"/>
      <c r="V78" s="146"/>
      <c r="W78" s="181"/>
    </row>
    <row r="79" spans="2:23" ht="16.2" x14ac:dyDescent="0.3">
      <c r="B79" s="160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63" t="str">
        <f t="shared" si="0"/>
        <v>0</v>
      </c>
      <c r="O79" s="157">
        <f t="shared" si="1"/>
        <v>0</v>
      </c>
      <c r="P79" s="178"/>
      <c r="Q79" s="178"/>
      <c r="R79" s="178"/>
      <c r="S79" s="178"/>
      <c r="T79" s="178"/>
      <c r="U79" s="178"/>
      <c r="V79" s="146"/>
      <c r="W79" s="181"/>
    </row>
    <row r="80" spans="2:23" ht="16.2" x14ac:dyDescent="0.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63" t="str">
        <f t="shared" si="0"/>
        <v>0</v>
      </c>
      <c r="O80" s="157">
        <f t="shared" si="1"/>
        <v>0</v>
      </c>
      <c r="P80" s="178"/>
      <c r="Q80" s="178"/>
      <c r="R80" s="178"/>
      <c r="S80" s="178"/>
      <c r="T80" s="178"/>
      <c r="U80" s="178"/>
      <c r="V80" s="146"/>
      <c r="W80" s="181"/>
    </row>
    <row r="81" spans="2:23" ht="16.2" x14ac:dyDescent="0.3">
      <c r="B81" s="160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63" t="str">
        <f t="shared" si="0"/>
        <v>0</v>
      </c>
      <c r="O81" s="157">
        <f t="shared" si="1"/>
        <v>0</v>
      </c>
      <c r="P81" s="178"/>
      <c r="Q81" s="178"/>
      <c r="R81" s="178"/>
      <c r="S81" s="178"/>
      <c r="T81" s="178"/>
      <c r="U81" s="178"/>
      <c r="V81" s="146"/>
      <c r="W81" s="181"/>
    </row>
    <row r="82" spans="2:23" ht="16.2" x14ac:dyDescent="0.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63" t="str">
        <f t="shared" si="0"/>
        <v>0</v>
      </c>
      <c r="O82" s="157">
        <f t="shared" si="1"/>
        <v>0</v>
      </c>
      <c r="P82" s="178"/>
      <c r="Q82" s="178"/>
      <c r="R82" s="178"/>
      <c r="S82" s="178"/>
      <c r="T82" s="178"/>
      <c r="U82" s="178"/>
      <c r="V82" s="146"/>
      <c r="W82" s="181"/>
    </row>
    <row r="83" spans="2:23" ht="16.2" x14ac:dyDescent="0.3">
      <c r="B83" s="160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63" t="str">
        <f t="shared" si="0"/>
        <v>0</v>
      </c>
      <c r="O83" s="157">
        <f t="shared" si="1"/>
        <v>0</v>
      </c>
      <c r="P83" s="178"/>
      <c r="Q83" s="178"/>
      <c r="R83" s="178"/>
      <c r="S83" s="178"/>
      <c r="T83" s="178"/>
      <c r="U83" s="178"/>
      <c r="V83" s="146"/>
      <c r="W83" s="181"/>
    </row>
    <row r="84" spans="2:23" ht="16.2" x14ac:dyDescent="0.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63" t="str">
        <f t="shared" si="0"/>
        <v>0</v>
      </c>
      <c r="O84" s="157">
        <f t="shared" si="1"/>
        <v>0</v>
      </c>
      <c r="P84" s="178"/>
      <c r="Q84" s="178"/>
      <c r="R84" s="178"/>
      <c r="S84" s="178"/>
      <c r="T84" s="178"/>
      <c r="U84" s="178"/>
      <c r="V84" s="146"/>
      <c r="W84" s="181"/>
    </row>
    <row r="85" spans="2:23" ht="16.2" x14ac:dyDescent="0.3">
      <c r="B85" s="160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63" t="str">
        <f t="shared" si="0"/>
        <v>0</v>
      </c>
      <c r="O85" s="157">
        <f t="shared" si="1"/>
        <v>0</v>
      </c>
      <c r="P85" s="178"/>
      <c r="Q85" s="178"/>
      <c r="R85" s="178"/>
      <c r="S85" s="178"/>
      <c r="T85" s="178"/>
      <c r="U85" s="178"/>
      <c r="V85" s="146"/>
      <c r="W85" s="181"/>
    </row>
    <row r="86" spans="2:23" ht="16.2" x14ac:dyDescent="0.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63" t="str">
        <f t="shared" ref="N86:N149" si="2">IF(M86&gt;0,HLOOKUP(L86,$AB$11:$DS$12,2,0),"0")</f>
        <v>0</v>
      </c>
      <c r="O86" s="157">
        <f t="shared" ref="O86:O149" si="3">M86*N86</f>
        <v>0</v>
      </c>
      <c r="P86" s="178"/>
      <c r="Q86" s="178"/>
      <c r="R86" s="178"/>
      <c r="S86" s="178"/>
      <c r="T86" s="178"/>
      <c r="U86" s="178"/>
      <c r="V86" s="146"/>
      <c r="W86" s="181"/>
    </row>
    <row r="87" spans="2:23" ht="16.2" x14ac:dyDescent="0.3">
      <c r="B87" s="160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63" t="str">
        <f t="shared" si="2"/>
        <v>0</v>
      </c>
      <c r="O87" s="157">
        <f t="shared" si="3"/>
        <v>0</v>
      </c>
      <c r="P87" s="178"/>
      <c r="Q87" s="178"/>
      <c r="R87" s="178"/>
      <c r="S87" s="178"/>
      <c r="T87" s="178"/>
      <c r="U87" s="178"/>
      <c r="V87" s="146"/>
      <c r="W87" s="181"/>
    </row>
    <row r="88" spans="2:23" ht="16.2" x14ac:dyDescent="0.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63" t="str">
        <f t="shared" si="2"/>
        <v>0</v>
      </c>
      <c r="O88" s="157">
        <f t="shared" si="3"/>
        <v>0</v>
      </c>
      <c r="P88" s="178"/>
      <c r="Q88" s="178"/>
      <c r="R88" s="178"/>
      <c r="S88" s="178"/>
      <c r="T88" s="178"/>
      <c r="U88" s="178"/>
      <c r="V88" s="146"/>
      <c r="W88" s="181"/>
    </row>
    <row r="89" spans="2:23" ht="16.2" x14ac:dyDescent="0.3">
      <c r="B89" s="160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63" t="str">
        <f t="shared" si="2"/>
        <v>0</v>
      </c>
      <c r="O89" s="157">
        <f t="shared" si="3"/>
        <v>0</v>
      </c>
      <c r="P89" s="178"/>
      <c r="Q89" s="178"/>
      <c r="R89" s="178"/>
      <c r="S89" s="178"/>
      <c r="T89" s="178"/>
      <c r="U89" s="178"/>
      <c r="V89" s="146"/>
      <c r="W89" s="181"/>
    </row>
    <row r="90" spans="2:23" ht="16.2" x14ac:dyDescent="0.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63" t="str">
        <f t="shared" si="2"/>
        <v>0</v>
      </c>
      <c r="O90" s="157">
        <f t="shared" si="3"/>
        <v>0</v>
      </c>
      <c r="P90" s="178"/>
      <c r="Q90" s="178"/>
      <c r="R90" s="178"/>
      <c r="S90" s="178"/>
      <c r="T90" s="178"/>
      <c r="U90" s="178"/>
      <c r="V90" s="146"/>
      <c r="W90" s="181"/>
    </row>
    <row r="91" spans="2:23" ht="16.2" x14ac:dyDescent="0.3">
      <c r="B91" s="160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63" t="str">
        <f t="shared" si="2"/>
        <v>0</v>
      </c>
      <c r="O91" s="157">
        <f t="shared" si="3"/>
        <v>0</v>
      </c>
      <c r="P91" s="178"/>
      <c r="Q91" s="178"/>
      <c r="R91" s="178"/>
      <c r="S91" s="178"/>
      <c r="T91" s="178"/>
      <c r="U91" s="178"/>
      <c r="V91" s="146"/>
      <c r="W91" s="181"/>
    </row>
    <row r="92" spans="2:23" ht="16.2" x14ac:dyDescent="0.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63" t="str">
        <f t="shared" si="2"/>
        <v>0</v>
      </c>
      <c r="O92" s="157">
        <f t="shared" si="3"/>
        <v>0</v>
      </c>
      <c r="P92" s="178"/>
      <c r="Q92" s="178"/>
      <c r="R92" s="178"/>
      <c r="S92" s="178"/>
      <c r="T92" s="178"/>
      <c r="U92" s="178"/>
      <c r="V92" s="146"/>
      <c r="W92" s="181"/>
    </row>
    <row r="93" spans="2:23" ht="16.2" x14ac:dyDescent="0.3">
      <c r="B93" s="160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63" t="str">
        <f t="shared" si="2"/>
        <v>0</v>
      </c>
      <c r="O93" s="157">
        <f t="shared" si="3"/>
        <v>0</v>
      </c>
      <c r="P93" s="178"/>
      <c r="Q93" s="178"/>
      <c r="R93" s="178"/>
      <c r="S93" s="178"/>
      <c r="T93" s="178"/>
      <c r="U93" s="178"/>
      <c r="V93" s="146"/>
      <c r="W93" s="181"/>
    </row>
    <row r="94" spans="2:23" ht="16.2" x14ac:dyDescent="0.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63" t="str">
        <f t="shared" si="2"/>
        <v>0</v>
      </c>
      <c r="O94" s="157">
        <f t="shared" si="3"/>
        <v>0</v>
      </c>
      <c r="P94" s="178"/>
      <c r="Q94" s="178"/>
      <c r="R94" s="178"/>
      <c r="S94" s="178"/>
      <c r="T94" s="178"/>
      <c r="U94" s="178"/>
      <c r="V94" s="146"/>
      <c r="W94" s="181"/>
    </row>
    <row r="95" spans="2:23" ht="16.2" x14ac:dyDescent="0.3">
      <c r="B95" s="160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63" t="str">
        <f t="shared" si="2"/>
        <v>0</v>
      </c>
      <c r="O95" s="157">
        <f t="shared" si="3"/>
        <v>0</v>
      </c>
      <c r="P95" s="178"/>
      <c r="Q95" s="178"/>
      <c r="R95" s="178"/>
      <c r="S95" s="178"/>
      <c r="T95" s="178"/>
      <c r="U95" s="178"/>
      <c r="V95" s="146"/>
      <c r="W95" s="181"/>
    </row>
    <row r="96" spans="2:23" ht="16.2" x14ac:dyDescent="0.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63" t="str">
        <f t="shared" si="2"/>
        <v>0</v>
      </c>
      <c r="O96" s="157">
        <f t="shared" si="3"/>
        <v>0</v>
      </c>
      <c r="P96" s="178"/>
      <c r="Q96" s="178"/>
      <c r="R96" s="178"/>
      <c r="S96" s="178"/>
      <c r="T96" s="178"/>
      <c r="U96" s="178"/>
      <c r="V96" s="146"/>
      <c r="W96" s="181"/>
    </row>
    <row r="97" spans="2:23" ht="16.2" x14ac:dyDescent="0.3">
      <c r="B97" s="160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63" t="str">
        <f t="shared" si="2"/>
        <v>0</v>
      </c>
      <c r="O97" s="157">
        <f t="shared" si="3"/>
        <v>0</v>
      </c>
      <c r="P97" s="178"/>
      <c r="Q97" s="178"/>
      <c r="R97" s="178"/>
      <c r="S97" s="178"/>
      <c r="T97" s="178"/>
      <c r="U97" s="178"/>
      <c r="V97" s="146"/>
      <c r="W97" s="181"/>
    </row>
    <row r="98" spans="2:23" ht="16.2" x14ac:dyDescent="0.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63" t="str">
        <f t="shared" si="2"/>
        <v>0</v>
      </c>
      <c r="O98" s="157">
        <f t="shared" si="3"/>
        <v>0</v>
      </c>
      <c r="P98" s="178"/>
      <c r="Q98" s="178"/>
      <c r="R98" s="178"/>
      <c r="S98" s="178"/>
      <c r="T98" s="178"/>
      <c r="U98" s="178"/>
      <c r="V98" s="146"/>
      <c r="W98" s="181"/>
    </row>
    <row r="99" spans="2:23" ht="16.2" x14ac:dyDescent="0.3">
      <c r="B99" s="160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63" t="str">
        <f t="shared" si="2"/>
        <v>0</v>
      </c>
      <c r="O99" s="157">
        <f t="shared" si="3"/>
        <v>0</v>
      </c>
      <c r="P99" s="178"/>
      <c r="Q99" s="178"/>
      <c r="R99" s="178"/>
      <c r="S99" s="178"/>
      <c r="T99" s="178"/>
      <c r="U99" s="178"/>
      <c r="V99" s="146"/>
      <c r="W99" s="181"/>
    </row>
    <row r="100" spans="2:23" ht="16.2" x14ac:dyDescent="0.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63" t="str">
        <f t="shared" si="2"/>
        <v>0</v>
      </c>
      <c r="O100" s="157">
        <f t="shared" si="3"/>
        <v>0</v>
      </c>
      <c r="P100" s="178"/>
      <c r="Q100" s="178"/>
      <c r="R100" s="178"/>
      <c r="S100" s="178"/>
      <c r="T100" s="178"/>
      <c r="U100" s="178"/>
      <c r="V100" s="146"/>
      <c r="W100" s="181"/>
    </row>
    <row r="101" spans="2:23" ht="16.2" x14ac:dyDescent="0.3">
      <c r="B101" s="160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63" t="str">
        <f t="shared" si="2"/>
        <v>0</v>
      </c>
      <c r="O101" s="157">
        <f t="shared" si="3"/>
        <v>0</v>
      </c>
      <c r="P101" s="178"/>
      <c r="Q101" s="178"/>
      <c r="R101" s="178"/>
      <c r="S101" s="178"/>
      <c r="T101" s="178"/>
      <c r="U101" s="178"/>
      <c r="V101" s="146"/>
      <c r="W101" s="181"/>
    </row>
    <row r="102" spans="2:23" ht="16.2" x14ac:dyDescent="0.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63" t="str">
        <f t="shared" si="2"/>
        <v>0</v>
      </c>
      <c r="O102" s="157">
        <f t="shared" si="3"/>
        <v>0</v>
      </c>
      <c r="P102" s="178"/>
      <c r="Q102" s="178"/>
      <c r="R102" s="178"/>
      <c r="S102" s="178"/>
      <c r="T102" s="178"/>
      <c r="U102" s="178"/>
      <c r="V102" s="146"/>
      <c r="W102" s="181"/>
    </row>
    <row r="103" spans="2:23" ht="16.2" x14ac:dyDescent="0.3">
      <c r="B103" s="160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63" t="str">
        <f t="shared" si="2"/>
        <v>0</v>
      </c>
      <c r="O103" s="157">
        <f t="shared" si="3"/>
        <v>0</v>
      </c>
      <c r="P103" s="178"/>
      <c r="Q103" s="178"/>
      <c r="R103" s="178"/>
      <c r="S103" s="178"/>
      <c r="T103" s="178"/>
      <c r="U103" s="178"/>
      <c r="V103" s="146"/>
      <c r="W103" s="181"/>
    </row>
    <row r="104" spans="2:23" ht="16.2" x14ac:dyDescent="0.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63" t="str">
        <f t="shared" si="2"/>
        <v>0</v>
      </c>
      <c r="O104" s="157">
        <f t="shared" si="3"/>
        <v>0</v>
      </c>
      <c r="P104" s="178"/>
      <c r="Q104" s="178"/>
      <c r="R104" s="178"/>
      <c r="S104" s="178"/>
      <c r="T104" s="178"/>
      <c r="U104" s="178"/>
      <c r="V104" s="146"/>
      <c r="W104" s="181"/>
    </row>
    <row r="105" spans="2:23" ht="16.2" x14ac:dyDescent="0.3">
      <c r="B105" s="160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63" t="str">
        <f t="shared" si="2"/>
        <v>0</v>
      </c>
      <c r="O105" s="157">
        <f t="shared" si="3"/>
        <v>0</v>
      </c>
      <c r="P105" s="178"/>
      <c r="Q105" s="178"/>
      <c r="R105" s="178"/>
      <c r="S105" s="178"/>
      <c r="T105" s="178"/>
      <c r="U105" s="178"/>
      <c r="V105" s="146"/>
      <c r="W105" s="181"/>
    </row>
    <row r="106" spans="2:23" ht="16.2" x14ac:dyDescent="0.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63" t="str">
        <f t="shared" si="2"/>
        <v>0</v>
      </c>
      <c r="O106" s="157">
        <f t="shared" si="3"/>
        <v>0</v>
      </c>
      <c r="P106" s="178"/>
      <c r="Q106" s="178"/>
      <c r="R106" s="178"/>
      <c r="S106" s="178"/>
      <c r="T106" s="178"/>
      <c r="U106" s="178"/>
      <c r="V106" s="146"/>
      <c r="W106" s="181"/>
    </row>
    <row r="107" spans="2:23" ht="16.2" x14ac:dyDescent="0.3">
      <c r="B107" s="160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63" t="str">
        <f t="shared" si="2"/>
        <v>0</v>
      </c>
      <c r="O107" s="157">
        <f t="shared" si="3"/>
        <v>0</v>
      </c>
      <c r="P107" s="178"/>
      <c r="Q107" s="178"/>
      <c r="R107" s="178"/>
      <c r="S107" s="178"/>
      <c r="T107" s="178"/>
      <c r="U107" s="178"/>
      <c r="V107" s="146"/>
      <c r="W107" s="181"/>
    </row>
    <row r="108" spans="2:23" ht="16.2" x14ac:dyDescent="0.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63" t="str">
        <f t="shared" si="2"/>
        <v>0</v>
      </c>
      <c r="O108" s="157">
        <f t="shared" si="3"/>
        <v>0</v>
      </c>
      <c r="P108" s="178"/>
      <c r="Q108" s="178"/>
      <c r="R108" s="178"/>
      <c r="S108" s="178"/>
      <c r="T108" s="178"/>
      <c r="U108" s="178"/>
      <c r="V108" s="146"/>
      <c r="W108" s="181"/>
    </row>
    <row r="109" spans="2:23" ht="16.2" x14ac:dyDescent="0.3">
      <c r="B109" s="160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63" t="str">
        <f t="shared" si="2"/>
        <v>0</v>
      </c>
      <c r="O109" s="157">
        <f t="shared" si="3"/>
        <v>0</v>
      </c>
      <c r="P109" s="178"/>
      <c r="Q109" s="178"/>
      <c r="R109" s="178"/>
      <c r="S109" s="178"/>
      <c r="T109" s="178"/>
      <c r="U109" s="178"/>
      <c r="V109" s="146"/>
      <c r="W109" s="181"/>
    </row>
    <row r="110" spans="2:23" ht="16.2" x14ac:dyDescent="0.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63" t="str">
        <f t="shared" si="2"/>
        <v>0</v>
      </c>
      <c r="O110" s="157">
        <f t="shared" si="3"/>
        <v>0</v>
      </c>
      <c r="P110" s="178"/>
      <c r="Q110" s="178"/>
      <c r="R110" s="178"/>
      <c r="S110" s="178"/>
      <c r="T110" s="178"/>
      <c r="U110" s="178"/>
      <c r="V110" s="146"/>
      <c r="W110" s="181"/>
    </row>
    <row r="111" spans="2:23" ht="16.2" x14ac:dyDescent="0.3">
      <c r="B111" s="160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63" t="str">
        <f t="shared" si="2"/>
        <v>0</v>
      </c>
      <c r="O111" s="157">
        <f t="shared" si="3"/>
        <v>0</v>
      </c>
      <c r="P111" s="178"/>
      <c r="Q111" s="178"/>
      <c r="R111" s="178"/>
      <c r="S111" s="178"/>
      <c r="T111" s="178"/>
      <c r="U111" s="178"/>
      <c r="V111" s="146"/>
      <c r="W111" s="181"/>
    </row>
    <row r="112" spans="2:23" ht="16.2" x14ac:dyDescent="0.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63" t="str">
        <f t="shared" si="2"/>
        <v>0</v>
      </c>
      <c r="O112" s="157">
        <f t="shared" si="3"/>
        <v>0</v>
      </c>
      <c r="P112" s="178"/>
      <c r="Q112" s="178"/>
      <c r="R112" s="178"/>
      <c r="S112" s="178"/>
      <c r="T112" s="178"/>
      <c r="U112" s="178"/>
      <c r="V112" s="146"/>
      <c r="W112" s="181"/>
    </row>
    <row r="113" spans="2:23" ht="16.2" x14ac:dyDescent="0.3">
      <c r="B113" s="160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63" t="str">
        <f t="shared" si="2"/>
        <v>0</v>
      </c>
      <c r="O113" s="157">
        <f t="shared" si="3"/>
        <v>0</v>
      </c>
      <c r="P113" s="178"/>
      <c r="Q113" s="178"/>
      <c r="R113" s="178"/>
      <c r="S113" s="178"/>
      <c r="T113" s="178"/>
      <c r="U113" s="178"/>
      <c r="V113" s="146"/>
      <c r="W113" s="181"/>
    </row>
    <row r="114" spans="2:23" ht="16.2" x14ac:dyDescent="0.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63" t="str">
        <f t="shared" si="2"/>
        <v>0</v>
      </c>
      <c r="O114" s="157">
        <f t="shared" si="3"/>
        <v>0</v>
      </c>
      <c r="P114" s="178"/>
      <c r="Q114" s="178"/>
      <c r="R114" s="178"/>
      <c r="S114" s="178"/>
      <c r="T114" s="178"/>
      <c r="U114" s="178"/>
      <c r="V114" s="146"/>
      <c r="W114" s="181"/>
    </row>
    <row r="115" spans="2:23" ht="16.2" x14ac:dyDescent="0.3">
      <c r="B115" s="160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63" t="str">
        <f t="shared" si="2"/>
        <v>0</v>
      </c>
      <c r="O115" s="157">
        <f t="shared" si="3"/>
        <v>0</v>
      </c>
      <c r="P115" s="178"/>
      <c r="Q115" s="178"/>
      <c r="R115" s="178"/>
      <c r="S115" s="178"/>
      <c r="T115" s="178"/>
      <c r="U115" s="178"/>
      <c r="V115" s="146"/>
      <c r="W115" s="181"/>
    </row>
    <row r="116" spans="2:23" ht="16.2" x14ac:dyDescent="0.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63" t="str">
        <f t="shared" si="2"/>
        <v>0</v>
      </c>
      <c r="O116" s="157">
        <f t="shared" si="3"/>
        <v>0</v>
      </c>
      <c r="P116" s="178"/>
      <c r="Q116" s="178"/>
      <c r="R116" s="178"/>
      <c r="S116" s="178"/>
      <c r="T116" s="178"/>
      <c r="U116" s="178"/>
      <c r="V116" s="146"/>
      <c r="W116" s="181"/>
    </row>
    <row r="117" spans="2:23" ht="16.2" x14ac:dyDescent="0.3">
      <c r="B117" s="160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63" t="str">
        <f t="shared" si="2"/>
        <v>0</v>
      </c>
      <c r="O117" s="157">
        <f t="shared" si="3"/>
        <v>0</v>
      </c>
      <c r="P117" s="178"/>
      <c r="Q117" s="178"/>
      <c r="R117" s="178"/>
      <c r="S117" s="178"/>
      <c r="T117" s="178"/>
      <c r="U117" s="178"/>
      <c r="V117" s="146"/>
      <c r="W117" s="181"/>
    </row>
    <row r="118" spans="2:23" ht="16.2" x14ac:dyDescent="0.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63" t="str">
        <f t="shared" si="2"/>
        <v>0</v>
      </c>
      <c r="O118" s="157">
        <f t="shared" si="3"/>
        <v>0</v>
      </c>
      <c r="P118" s="178"/>
      <c r="Q118" s="178"/>
      <c r="R118" s="178"/>
      <c r="S118" s="178"/>
      <c r="T118" s="178"/>
      <c r="U118" s="178"/>
      <c r="V118" s="146"/>
      <c r="W118" s="181"/>
    </row>
    <row r="119" spans="2:23" ht="16.2" x14ac:dyDescent="0.3">
      <c r="B119" s="160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63" t="str">
        <f t="shared" si="2"/>
        <v>0</v>
      </c>
      <c r="O119" s="157">
        <f t="shared" si="3"/>
        <v>0</v>
      </c>
      <c r="P119" s="178"/>
      <c r="Q119" s="178"/>
      <c r="R119" s="178"/>
      <c r="S119" s="178"/>
      <c r="T119" s="178"/>
      <c r="U119" s="178"/>
      <c r="V119" s="146"/>
      <c r="W119" s="181"/>
    </row>
    <row r="120" spans="2:23" ht="16.2" x14ac:dyDescent="0.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63" t="str">
        <f t="shared" si="2"/>
        <v>0</v>
      </c>
      <c r="O120" s="157">
        <f t="shared" si="3"/>
        <v>0</v>
      </c>
      <c r="P120" s="178"/>
      <c r="Q120" s="178"/>
      <c r="R120" s="178"/>
      <c r="S120" s="178"/>
      <c r="T120" s="178"/>
      <c r="U120" s="178"/>
      <c r="V120" s="146"/>
      <c r="W120" s="181"/>
    </row>
    <row r="121" spans="2:23" ht="16.2" x14ac:dyDescent="0.3">
      <c r="B121" s="160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63" t="str">
        <f t="shared" si="2"/>
        <v>0</v>
      </c>
      <c r="O121" s="157">
        <f t="shared" si="3"/>
        <v>0</v>
      </c>
      <c r="P121" s="178"/>
      <c r="Q121" s="178"/>
      <c r="R121" s="178"/>
      <c r="S121" s="178"/>
      <c r="T121" s="178"/>
      <c r="U121" s="178"/>
      <c r="V121" s="146"/>
      <c r="W121" s="181"/>
    </row>
    <row r="122" spans="2:23" ht="16.2" x14ac:dyDescent="0.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63" t="str">
        <f t="shared" si="2"/>
        <v>0</v>
      </c>
      <c r="O122" s="157">
        <f t="shared" si="3"/>
        <v>0</v>
      </c>
      <c r="P122" s="178"/>
      <c r="Q122" s="178"/>
      <c r="R122" s="178"/>
      <c r="S122" s="178"/>
      <c r="T122" s="178"/>
      <c r="U122" s="178"/>
      <c r="V122" s="146"/>
      <c r="W122" s="181"/>
    </row>
    <row r="123" spans="2:23" ht="16.2" x14ac:dyDescent="0.3">
      <c r="B123" s="160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63" t="str">
        <f t="shared" si="2"/>
        <v>0</v>
      </c>
      <c r="O123" s="157">
        <f t="shared" si="3"/>
        <v>0</v>
      </c>
      <c r="P123" s="178"/>
      <c r="Q123" s="178"/>
      <c r="R123" s="178"/>
      <c r="S123" s="178"/>
      <c r="T123" s="178"/>
      <c r="U123" s="178"/>
      <c r="V123" s="146"/>
      <c r="W123" s="181"/>
    </row>
    <row r="124" spans="2:23" ht="16.2" x14ac:dyDescent="0.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63" t="str">
        <f t="shared" si="2"/>
        <v>0</v>
      </c>
      <c r="O124" s="157">
        <f t="shared" si="3"/>
        <v>0</v>
      </c>
      <c r="P124" s="178"/>
      <c r="Q124" s="178"/>
      <c r="R124" s="178"/>
      <c r="S124" s="178"/>
      <c r="T124" s="178"/>
      <c r="U124" s="178"/>
      <c r="V124" s="146"/>
      <c r="W124" s="181"/>
    </row>
    <row r="125" spans="2:23" ht="16.2" x14ac:dyDescent="0.3">
      <c r="B125" s="160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63" t="str">
        <f t="shared" si="2"/>
        <v>0</v>
      </c>
      <c r="O125" s="157">
        <f t="shared" si="3"/>
        <v>0</v>
      </c>
      <c r="P125" s="178"/>
      <c r="Q125" s="178"/>
      <c r="R125" s="178"/>
      <c r="S125" s="178"/>
      <c r="T125" s="178"/>
      <c r="U125" s="178"/>
      <c r="V125" s="146"/>
      <c r="W125" s="181"/>
    </row>
    <row r="126" spans="2:23" ht="16.2" x14ac:dyDescent="0.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63" t="str">
        <f t="shared" si="2"/>
        <v>0</v>
      </c>
      <c r="O126" s="157">
        <f t="shared" si="3"/>
        <v>0</v>
      </c>
      <c r="P126" s="178"/>
      <c r="Q126" s="178"/>
      <c r="R126" s="178"/>
      <c r="S126" s="178"/>
      <c r="T126" s="178"/>
      <c r="U126" s="178"/>
      <c r="V126" s="146"/>
      <c r="W126" s="181"/>
    </row>
    <row r="127" spans="2:23" ht="16.2" x14ac:dyDescent="0.3">
      <c r="B127" s="160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63" t="str">
        <f t="shared" si="2"/>
        <v>0</v>
      </c>
      <c r="O127" s="157">
        <f t="shared" si="3"/>
        <v>0</v>
      </c>
      <c r="P127" s="178"/>
      <c r="Q127" s="178"/>
      <c r="R127" s="178"/>
      <c r="S127" s="178"/>
      <c r="T127" s="178"/>
      <c r="U127" s="178"/>
      <c r="V127" s="146"/>
      <c r="W127" s="181"/>
    </row>
    <row r="128" spans="2:23" ht="16.2" x14ac:dyDescent="0.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63" t="str">
        <f t="shared" si="2"/>
        <v>0</v>
      </c>
      <c r="O128" s="157">
        <f t="shared" si="3"/>
        <v>0</v>
      </c>
      <c r="P128" s="178"/>
      <c r="Q128" s="178"/>
      <c r="R128" s="178"/>
      <c r="S128" s="178"/>
      <c r="T128" s="178"/>
      <c r="U128" s="178"/>
      <c r="V128" s="146"/>
      <c r="W128" s="181"/>
    </row>
    <row r="129" spans="2:23" ht="16.2" x14ac:dyDescent="0.3">
      <c r="B129" s="160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63" t="str">
        <f t="shared" si="2"/>
        <v>0</v>
      </c>
      <c r="O129" s="157">
        <f t="shared" si="3"/>
        <v>0</v>
      </c>
      <c r="P129" s="178"/>
      <c r="Q129" s="178"/>
      <c r="R129" s="178"/>
      <c r="S129" s="178"/>
      <c r="T129" s="178"/>
      <c r="U129" s="178"/>
      <c r="V129" s="146"/>
      <c r="W129" s="181"/>
    </row>
    <row r="130" spans="2:23" ht="16.2" x14ac:dyDescent="0.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63" t="str">
        <f t="shared" si="2"/>
        <v>0</v>
      </c>
      <c r="O130" s="157">
        <f t="shared" si="3"/>
        <v>0</v>
      </c>
      <c r="P130" s="178"/>
      <c r="Q130" s="178"/>
      <c r="R130" s="178"/>
      <c r="S130" s="178"/>
      <c r="T130" s="178"/>
      <c r="U130" s="178"/>
      <c r="V130" s="146"/>
      <c r="W130" s="181"/>
    </row>
    <row r="131" spans="2:23" ht="16.2" x14ac:dyDescent="0.3">
      <c r="B131" s="160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63" t="str">
        <f t="shared" si="2"/>
        <v>0</v>
      </c>
      <c r="O131" s="157">
        <f t="shared" si="3"/>
        <v>0</v>
      </c>
      <c r="P131" s="178"/>
      <c r="Q131" s="178"/>
      <c r="R131" s="178"/>
      <c r="S131" s="178"/>
      <c r="T131" s="178"/>
      <c r="U131" s="178"/>
      <c r="V131" s="146"/>
      <c r="W131" s="181"/>
    </row>
    <row r="132" spans="2:23" ht="16.2" x14ac:dyDescent="0.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63" t="str">
        <f t="shared" si="2"/>
        <v>0</v>
      </c>
      <c r="O132" s="157">
        <f t="shared" si="3"/>
        <v>0</v>
      </c>
      <c r="P132" s="178"/>
      <c r="Q132" s="178"/>
      <c r="R132" s="178"/>
      <c r="S132" s="178"/>
      <c r="T132" s="178"/>
      <c r="U132" s="178"/>
      <c r="V132" s="146"/>
      <c r="W132" s="181"/>
    </row>
    <row r="133" spans="2:23" ht="16.2" x14ac:dyDescent="0.3">
      <c r="B133" s="160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63" t="str">
        <f t="shared" si="2"/>
        <v>0</v>
      </c>
      <c r="O133" s="157">
        <f t="shared" si="3"/>
        <v>0</v>
      </c>
      <c r="P133" s="178"/>
      <c r="Q133" s="178"/>
      <c r="R133" s="178"/>
      <c r="S133" s="178"/>
      <c r="T133" s="178"/>
      <c r="U133" s="178"/>
      <c r="V133" s="146"/>
      <c r="W133" s="181"/>
    </row>
    <row r="134" spans="2:23" ht="16.2" x14ac:dyDescent="0.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63" t="str">
        <f t="shared" si="2"/>
        <v>0</v>
      </c>
      <c r="O134" s="157">
        <f t="shared" si="3"/>
        <v>0</v>
      </c>
      <c r="P134" s="178"/>
      <c r="Q134" s="178"/>
      <c r="R134" s="178"/>
      <c r="S134" s="178"/>
      <c r="T134" s="178"/>
      <c r="U134" s="178"/>
      <c r="V134" s="146"/>
      <c r="W134" s="181"/>
    </row>
    <row r="135" spans="2:23" ht="16.2" x14ac:dyDescent="0.3">
      <c r="B135" s="160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63" t="str">
        <f t="shared" si="2"/>
        <v>0</v>
      </c>
      <c r="O135" s="157">
        <f t="shared" si="3"/>
        <v>0</v>
      </c>
      <c r="P135" s="178"/>
      <c r="Q135" s="178"/>
      <c r="R135" s="178"/>
      <c r="S135" s="178"/>
      <c r="T135" s="178"/>
      <c r="U135" s="178"/>
      <c r="V135" s="146"/>
      <c r="W135" s="181"/>
    </row>
    <row r="136" spans="2:23" ht="16.2" x14ac:dyDescent="0.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63" t="str">
        <f t="shared" si="2"/>
        <v>0</v>
      </c>
      <c r="O136" s="157">
        <f t="shared" si="3"/>
        <v>0</v>
      </c>
      <c r="P136" s="178"/>
      <c r="Q136" s="178"/>
      <c r="R136" s="178"/>
      <c r="S136" s="178"/>
      <c r="T136" s="178"/>
      <c r="U136" s="178"/>
      <c r="V136" s="146"/>
      <c r="W136" s="181"/>
    </row>
    <row r="137" spans="2:23" ht="16.2" x14ac:dyDescent="0.3">
      <c r="B137" s="160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63" t="str">
        <f t="shared" si="2"/>
        <v>0</v>
      </c>
      <c r="O137" s="157">
        <f t="shared" si="3"/>
        <v>0</v>
      </c>
      <c r="P137" s="178"/>
      <c r="Q137" s="178"/>
      <c r="R137" s="178"/>
      <c r="S137" s="178"/>
      <c r="T137" s="178"/>
      <c r="U137" s="178"/>
      <c r="V137" s="146"/>
      <c r="W137" s="181"/>
    </row>
    <row r="138" spans="2:23" ht="16.2" x14ac:dyDescent="0.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63" t="str">
        <f t="shared" si="2"/>
        <v>0</v>
      </c>
      <c r="O138" s="157">
        <f t="shared" si="3"/>
        <v>0</v>
      </c>
      <c r="P138" s="178"/>
      <c r="Q138" s="178"/>
      <c r="R138" s="178"/>
      <c r="S138" s="178"/>
      <c r="T138" s="178"/>
      <c r="U138" s="178"/>
      <c r="V138" s="146"/>
      <c r="W138" s="181"/>
    </row>
    <row r="139" spans="2:23" ht="16.2" x14ac:dyDescent="0.3">
      <c r="B139" s="160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63" t="str">
        <f t="shared" si="2"/>
        <v>0</v>
      </c>
      <c r="O139" s="157">
        <f t="shared" si="3"/>
        <v>0</v>
      </c>
      <c r="P139" s="178"/>
      <c r="Q139" s="178"/>
      <c r="R139" s="178"/>
      <c r="S139" s="178"/>
      <c r="T139" s="178"/>
      <c r="U139" s="178"/>
      <c r="V139" s="146"/>
      <c r="W139" s="181"/>
    </row>
    <row r="140" spans="2:23" ht="16.2" x14ac:dyDescent="0.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63" t="str">
        <f t="shared" si="2"/>
        <v>0</v>
      </c>
      <c r="O140" s="157">
        <f t="shared" si="3"/>
        <v>0</v>
      </c>
      <c r="P140" s="178"/>
      <c r="Q140" s="178"/>
      <c r="R140" s="178"/>
      <c r="S140" s="178"/>
      <c r="T140" s="178"/>
      <c r="U140" s="178"/>
      <c r="V140" s="146"/>
      <c r="W140" s="181"/>
    </row>
    <row r="141" spans="2:23" ht="16.2" x14ac:dyDescent="0.3">
      <c r="B141" s="160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63" t="str">
        <f t="shared" si="2"/>
        <v>0</v>
      </c>
      <c r="O141" s="157">
        <f t="shared" si="3"/>
        <v>0</v>
      </c>
      <c r="P141" s="178"/>
      <c r="Q141" s="178"/>
      <c r="R141" s="178"/>
      <c r="S141" s="178"/>
      <c r="T141" s="178"/>
      <c r="U141" s="178"/>
      <c r="V141" s="146"/>
      <c r="W141" s="181"/>
    </row>
    <row r="142" spans="2:23" ht="16.2" x14ac:dyDescent="0.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63" t="str">
        <f t="shared" si="2"/>
        <v>0</v>
      </c>
      <c r="O142" s="157">
        <f t="shared" si="3"/>
        <v>0</v>
      </c>
      <c r="P142" s="178"/>
      <c r="Q142" s="178"/>
      <c r="R142" s="178"/>
      <c r="S142" s="178"/>
      <c r="T142" s="178"/>
      <c r="U142" s="178"/>
      <c r="V142" s="146"/>
      <c r="W142" s="181"/>
    </row>
    <row r="143" spans="2:23" ht="16.2" x14ac:dyDescent="0.3">
      <c r="B143" s="160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63" t="str">
        <f t="shared" si="2"/>
        <v>0</v>
      </c>
      <c r="O143" s="157">
        <f t="shared" si="3"/>
        <v>0</v>
      </c>
      <c r="P143" s="178"/>
      <c r="Q143" s="178"/>
      <c r="R143" s="178"/>
      <c r="S143" s="178"/>
      <c r="T143" s="178"/>
      <c r="U143" s="178"/>
      <c r="V143" s="146"/>
      <c r="W143" s="181"/>
    </row>
    <row r="144" spans="2:23" ht="16.2" x14ac:dyDescent="0.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63" t="str">
        <f t="shared" si="2"/>
        <v>0</v>
      </c>
      <c r="O144" s="157">
        <f t="shared" si="3"/>
        <v>0</v>
      </c>
      <c r="P144" s="178"/>
      <c r="Q144" s="178"/>
      <c r="R144" s="178"/>
      <c r="S144" s="178"/>
      <c r="T144" s="178"/>
      <c r="U144" s="178"/>
      <c r="V144" s="146"/>
      <c r="W144" s="181"/>
    </row>
    <row r="145" spans="2:23" ht="16.2" x14ac:dyDescent="0.3">
      <c r="B145" s="160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63" t="str">
        <f t="shared" si="2"/>
        <v>0</v>
      </c>
      <c r="O145" s="157">
        <f t="shared" si="3"/>
        <v>0</v>
      </c>
      <c r="P145" s="178"/>
      <c r="Q145" s="178"/>
      <c r="R145" s="178"/>
      <c r="S145" s="178"/>
      <c r="T145" s="178"/>
      <c r="U145" s="178"/>
      <c r="V145" s="146"/>
      <c r="W145" s="181"/>
    </row>
    <row r="146" spans="2:23" ht="16.2" x14ac:dyDescent="0.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63" t="str">
        <f t="shared" si="2"/>
        <v>0</v>
      </c>
      <c r="O146" s="157">
        <f t="shared" si="3"/>
        <v>0</v>
      </c>
      <c r="P146" s="178"/>
      <c r="Q146" s="178"/>
      <c r="R146" s="178"/>
      <c r="S146" s="178"/>
      <c r="T146" s="178"/>
      <c r="U146" s="178"/>
      <c r="V146" s="146"/>
      <c r="W146" s="181"/>
    </row>
    <row r="147" spans="2:23" ht="16.2" x14ac:dyDescent="0.3">
      <c r="B147" s="160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63" t="str">
        <f t="shared" si="2"/>
        <v>0</v>
      </c>
      <c r="O147" s="157">
        <f t="shared" si="3"/>
        <v>0</v>
      </c>
      <c r="P147" s="178"/>
      <c r="Q147" s="178"/>
      <c r="R147" s="178"/>
      <c r="S147" s="178"/>
      <c r="T147" s="178"/>
      <c r="U147" s="178"/>
      <c r="V147" s="146"/>
      <c r="W147" s="181"/>
    </row>
    <row r="148" spans="2:23" ht="16.2" x14ac:dyDescent="0.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63" t="str">
        <f t="shared" si="2"/>
        <v>0</v>
      </c>
      <c r="O148" s="157">
        <f t="shared" si="3"/>
        <v>0</v>
      </c>
      <c r="P148" s="178"/>
      <c r="Q148" s="178"/>
      <c r="R148" s="178"/>
      <c r="S148" s="178"/>
      <c r="T148" s="178"/>
      <c r="U148" s="178"/>
      <c r="V148" s="146"/>
      <c r="W148" s="181"/>
    </row>
    <row r="149" spans="2:23" ht="16.2" x14ac:dyDescent="0.3">
      <c r="B149" s="160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63" t="str">
        <f t="shared" si="2"/>
        <v>0</v>
      </c>
      <c r="O149" s="157">
        <f t="shared" si="3"/>
        <v>0</v>
      </c>
      <c r="P149" s="178"/>
      <c r="Q149" s="178"/>
      <c r="R149" s="178"/>
      <c r="S149" s="178"/>
      <c r="T149" s="178"/>
      <c r="U149" s="178"/>
      <c r="V149" s="146"/>
      <c r="W149" s="181"/>
    </row>
    <row r="150" spans="2:23" ht="16.2" x14ac:dyDescent="0.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63" t="str">
        <f t="shared" ref="N150:N213" si="4">IF(M150&gt;0,HLOOKUP(L150,$AB$11:$DS$12,2,0),"0")</f>
        <v>0</v>
      </c>
      <c r="O150" s="157">
        <f t="shared" ref="O150:O213" si="5">M150*N150</f>
        <v>0</v>
      </c>
      <c r="P150" s="178"/>
      <c r="Q150" s="178"/>
      <c r="R150" s="178"/>
      <c r="S150" s="178"/>
      <c r="T150" s="178"/>
      <c r="U150" s="178"/>
      <c r="V150" s="146"/>
      <c r="W150" s="181"/>
    </row>
    <row r="151" spans="2:23" ht="16.2" x14ac:dyDescent="0.3">
      <c r="B151" s="160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63" t="str">
        <f t="shared" si="4"/>
        <v>0</v>
      </c>
      <c r="O151" s="157">
        <f t="shared" si="5"/>
        <v>0</v>
      </c>
      <c r="P151" s="178"/>
      <c r="Q151" s="178"/>
      <c r="R151" s="178"/>
      <c r="S151" s="178"/>
      <c r="T151" s="178"/>
      <c r="U151" s="178"/>
      <c r="V151" s="146"/>
      <c r="W151" s="181"/>
    </row>
    <row r="152" spans="2:23" ht="16.2" x14ac:dyDescent="0.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63" t="str">
        <f t="shared" si="4"/>
        <v>0</v>
      </c>
      <c r="O152" s="157">
        <f t="shared" si="5"/>
        <v>0</v>
      </c>
      <c r="P152" s="178"/>
      <c r="Q152" s="178"/>
      <c r="R152" s="178"/>
      <c r="S152" s="178"/>
      <c r="T152" s="178"/>
      <c r="U152" s="178"/>
      <c r="V152" s="146"/>
      <c r="W152" s="181"/>
    </row>
    <row r="153" spans="2:23" ht="16.2" x14ac:dyDescent="0.3">
      <c r="B153" s="160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63" t="str">
        <f t="shared" si="4"/>
        <v>0</v>
      </c>
      <c r="O153" s="157">
        <f t="shared" si="5"/>
        <v>0</v>
      </c>
      <c r="P153" s="178"/>
      <c r="Q153" s="178"/>
      <c r="R153" s="178"/>
      <c r="S153" s="178"/>
      <c r="T153" s="178"/>
      <c r="U153" s="178"/>
      <c r="V153" s="146"/>
      <c r="W153" s="181"/>
    </row>
    <row r="154" spans="2:23" ht="16.2" x14ac:dyDescent="0.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63" t="str">
        <f t="shared" si="4"/>
        <v>0</v>
      </c>
      <c r="O154" s="157">
        <f t="shared" si="5"/>
        <v>0</v>
      </c>
      <c r="P154" s="178"/>
      <c r="Q154" s="178"/>
      <c r="R154" s="178"/>
      <c r="S154" s="178"/>
      <c r="T154" s="178"/>
      <c r="U154" s="178"/>
      <c r="V154" s="146"/>
      <c r="W154" s="181"/>
    </row>
    <row r="155" spans="2:23" ht="16.2" x14ac:dyDescent="0.3">
      <c r="B155" s="160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63" t="str">
        <f t="shared" si="4"/>
        <v>0</v>
      </c>
      <c r="O155" s="157">
        <f t="shared" si="5"/>
        <v>0</v>
      </c>
      <c r="P155" s="178"/>
      <c r="Q155" s="178"/>
      <c r="R155" s="178"/>
      <c r="S155" s="178"/>
      <c r="T155" s="178"/>
      <c r="U155" s="178"/>
      <c r="V155" s="146"/>
      <c r="W155" s="181"/>
    </row>
    <row r="156" spans="2:23" ht="16.2" x14ac:dyDescent="0.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63" t="str">
        <f t="shared" si="4"/>
        <v>0</v>
      </c>
      <c r="O156" s="157">
        <f t="shared" si="5"/>
        <v>0</v>
      </c>
      <c r="P156" s="178"/>
      <c r="Q156" s="178"/>
      <c r="R156" s="178"/>
      <c r="S156" s="178"/>
      <c r="T156" s="178"/>
      <c r="U156" s="178"/>
      <c r="V156" s="146"/>
      <c r="W156" s="181"/>
    </row>
    <row r="157" spans="2:23" ht="16.2" x14ac:dyDescent="0.3">
      <c r="B157" s="160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63" t="str">
        <f t="shared" si="4"/>
        <v>0</v>
      </c>
      <c r="O157" s="157">
        <f t="shared" si="5"/>
        <v>0</v>
      </c>
      <c r="P157" s="178"/>
      <c r="Q157" s="178"/>
      <c r="R157" s="178"/>
      <c r="S157" s="178"/>
      <c r="T157" s="178"/>
      <c r="U157" s="178"/>
      <c r="V157" s="146"/>
      <c r="W157" s="181"/>
    </row>
    <row r="158" spans="2:23" ht="16.2" x14ac:dyDescent="0.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63" t="str">
        <f t="shared" si="4"/>
        <v>0</v>
      </c>
      <c r="O158" s="157">
        <f t="shared" si="5"/>
        <v>0</v>
      </c>
      <c r="P158" s="178"/>
      <c r="Q158" s="178"/>
      <c r="R158" s="178"/>
      <c r="S158" s="178"/>
      <c r="T158" s="178"/>
      <c r="U158" s="178"/>
      <c r="V158" s="146"/>
      <c r="W158" s="181"/>
    </row>
    <row r="159" spans="2:23" ht="16.2" x14ac:dyDescent="0.3">
      <c r="B159" s="160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63" t="str">
        <f t="shared" si="4"/>
        <v>0</v>
      </c>
      <c r="O159" s="157">
        <f t="shared" si="5"/>
        <v>0</v>
      </c>
      <c r="P159" s="178"/>
      <c r="Q159" s="178"/>
      <c r="R159" s="178"/>
      <c r="S159" s="178"/>
      <c r="T159" s="178"/>
      <c r="U159" s="178"/>
      <c r="V159" s="146"/>
      <c r="W159" s="181"/>
    </row>
    <row r="160" spans="2:23" ht="16.2" x14ac:dyDescent="0.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63" t="str">
        <f t="shared" si="4"/>
        <v>0</v>
      </c>
      <c r="O160" s="157">
        <f t="shared" si="5"/>
        <v>0</v>
      </c>
      <c r="P160" s="178"/>
      <c r="Q160" s="178"/>
      <c r="R160" s="178"/>
      <c r="S160" s="178"/>
      <c r="T160" s="178"/>
      <c r="U160" s="178"/>
      <c r="V160" s="146"/>
      <c r="W160" s="181"/>
    </row>
    <row r="161" spans="2:23" ht="16.2" x14ac:dyDescent="0.3">
      <c r="B161" s="160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63" t="str">
        <f t="shared" si="4"/>
        <v>0</v>
      </c>
      <c r="O161" s="157">
        <f t="shared" si="5"/>
        <v>0</v>
      </c>
      <c r="P161" s="178"/>
      <c r="Q161" s="178"/>
      <c r="R161" s="178"/>
      <c r="S161" s="178"/>
      <c r="T161" s="178"/>
      <c r="U161" s="178"/>
      <c r="V161" s="146"/>
      <c r="W161" s="181"/>
    </row>
    <row r="162" spans="2:23" ht="16.2" x14ac:dyDescent="0.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63" t="str">
        <f t="shared" si="4"/>
        <v>0</v>
      </c>
      <c r="O162" s="157">
        <f t="shared" si="5"/>
        <v>0</v>
      </c>
      <c r="P162" s="178"/>
      <c r="Q162" s="178"/>
      <c r="R162" s="178"/>
      <c r="S162" s="178"/>
      <c r="T162" s="178"/>
      <c r="U162" s="178"/>
      <c r="V162" s="146"/>
      <c r="W162" s="181"/>
    </row>
    <row r="163" spans="2:23" ht="16.2" x14ac:dyDescent="0.3">
      <c r="B163" s="160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63" t="str">
        <f t="shared" si="4"/>
        <v>0</v>
      </c>
      <c r="O163" s="157">
        <f t="shared" si="5"/>
        <v>0</v>
      </c>
      <c r="P163" s="178"/>
      <c r="Q163" s="178"/>
      <c r="R163" s="178"/>
      <c r="S163" s="178"/>
      <c r="T163" s="178"/>
      <c r="U163" s="178"/>
      <c r="V163" s="146"/>
      <c r="W163" s="181"/>
    </row>
    <row r="164" spans="2:23" ht="16.2" x14ac:dyDescent="0.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63" t="str">
        <f t="shared" si="4"/>
        <v>0</v>
      </c>
      <c r="O164" s="157">
        <f t="shared" si="5"/>
        <v>0</v>
      </c>
      <c r="P164" s="178"/>
      <c r="Q164" s="178"/>
      <c r="R164" s="178"/>
      <c r="S164" s="178"/>
      <c r="T164" s="178"/>
      <c r="U164" s="178"/>
      <c r="V164" s="146"/>
      <c r="W164" s="181"/>
    </row>
    <row r="165" spans="2:23" ht="16.2" x14ac:dyDescent="0.3">
      <c r="B165" s="160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63" t="str">
        <f t="shared" si="4"/>
        <v>0</v>
      </c>
      <c r="O165" s="157">
        <f t="shared" si="5"/>
        <v>0</v>
      </c>
      <c r="P165" s="178"/>
      <c r="Q165" s="178"/>
      <c r="R165" s="178"/>
      <c r="S165" s="178"/>
      <c r="T165" s="178"/>
      <c r="U165" s="178"/>
      <c r="V165" s="146"/>
      <c r="W165" s="181"/>
    </row>
    <row r="166" spans="2:23" ht="16.2" x14ac:dyDescent="0.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63" t="str">
        <f t="shared" si="4"/>
        <v>0</v>
      </c>
      <c r="O166" s="157">
        <f t="shared" si="5"/>
        <v>0</v>
      </c>
      <c r="P166" s="178"/>
      <c r="Q166" s="178"/>
      <c r="R166" s="178"/>
      <c r="S166" s="178"/>
      <c r="T166" s="178"/>
      <c r="U166" s="178"/>
      <c r="V166" s="146"/>
      <c r="W166" s="181"/>
    </row>
    <row r="167" spans="2:23" ht="16.2" x14ac:dyDescent="0.3">
      <c r="B167" s="160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63" t="str">
        <f t="shared" si="4"/>
        <v>0</v>
      </c>
      <c r="O167" s="157">
        <f t="shared" si="5"/>
        <v>0</v>
      </c>
      <c r="P167" s="178"/>
      <c r="Q167" s="178"/>
      <c r="R167" s="178"/>
      <c r="S167" s="178"/>
      <c r="T167" s="178"/>
      <c r="U167" s="178"/>
      <c r="V167" s="146"/>
      <c r="W167" s="181"/>
    </row>
    <row r="168" spans="2:23" ht="16.2" x14ac:dyDescent="0.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63" t="str">
        <f t="shared" si="4"/>
        <v>0</v>
      </c>
      <c r="O168" s="157">
        <f t="shared" si="5"/>
        <v>0</v>
      </c>
      <c r="P168" s="178"/>
      <c r="Q168" s="178"/>
      <c r="R168" s="178"/>
      <c r="S168" s="178"/>
      <c r="T168" s="178"/>
      <c r="U168" s="178"/>
      <c r="V168" s="146"/>
      <c r="W168" s="181"/>
    </row>
    <row r="169" spans="2:23" ht="16.2" x14ac:dyDescent="0.3">
      <c r="B169" s="160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63" t="str">
        <f t="shared" si="4"/>
        <v>0</v>
      </c>
      <c r="O169" s="157">
        <f t="shared" si="5"/>
        <v>0</v>
      </c>
      <c r="P169" s="178"/>
      <c r="Q169" s="178"/>
      <c r="R169" s="178"/>
      <c r="S169" s="178"/>
      <c r="T169" s="178"/>
      <c r="U169" s="178"/>
      <c r="V169" s="146"/>
      <c r="W169" s="181"/>
    </row>
    <row r="170" spans="2:23" ht="16.2" x14ac:dyDescent="0.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63" t="str">
        <f t="shared" si="4"/>
        <v>0</v>
      </c>
      <c r="O170" s="157">
        <f t="shared" si="5"/>
        <v>0</v>
      </c>
      <c r="P170" s="178"/>
      <c r="Q170" s="178"/>
      <c r="R170" s="178"/>
      <c r="S170" s="178"/>
      <c r="T170" s="178"/>
      <c r="U170" s="178"/>
      <c r="V170" s="146"/>
      <c r="W170" s="181"/>
    </row>
    <row r="171" spans="2:23" ht="16.2" x14ac:dyDescent="0.3">
      <c r="B171" s="160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63" t="str">
        <f t="shared" si="4"/>
        <v>0</v>
      </c>
      <c r="O171" s="157">
        <f t="shared" si="5"/>
        <v>0</v>
      </c>
      <c r="P171" s="178"/>
      <c r="Q171" s="178"/>
      <c r="R171" s="178"/>
      <c r="S171" s="178"/>
      <c r="T171" s="178"/>
      <c r="U171" s="178"/>
      <c r="V171" s="146"/>
      <c r="W171" s="181"/>
    </row>
    <row r="172" spans="2:23" ht="16.2" x14ac:dyDescent="0.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63" t="str">
        <f t="shared" si="4"/>
        <v>0</v>
      </c>
      <c r="O172" s="157">
        <f t="shared" si="5"/>
        <v>0</v>
      </c>
      <c r="P172" s="178"/>
      <c r="Q172" s="178"/>
      <c r="R172" s="178"/>
      <c r="S172" s="178"/>
      <c r="T172" s="178"/>
      <c r="U172" s="178"/>
      <c r="V172" s="146"/>
      <c r="W172" s="181"/>
    </row>
    <row r="173" spans="2:23" ht="16.2" x14ac:dyDescent="0.3">
      <c r="B173" s="160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63" t="str">
        <f t="shared" si="4"/>
        <v>0</v>
      </c>
      <c r="O173" s="157">
        <f t="shared" si="5"/>
        <v>0</v>
      </c>
      <c r="P173" s="178"/>
      <c r="Q173" s="178"/>
      <c r="R173" s="178"/>
      <c r="S173" s="178"/>
      <c r="T173" s="178"/>
      <c r="U173" s="178"/>
      <c r="V173" s="146"/>
      <c r="W173" s="181"/>
    </row>
    <row r="174" spans="2:23" ht="16.2" x14ac:dyDescent="0.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63" t="str">
        <f t="shared" si="4"/>
        <v>0</v>
      </c>
      <c r="O174" s="157">
        <f t="shared" si="5"/>
        <v>0</v>
      </c>
      <c r="P174" s="178"/>
      <c r="Q174" s="178"/>
      <c r="R174" s="178"/>
      <c r="S174" s="178"/>
      <c r="T174" s="178"/>
      <c r="U174" s="178"/>
      <c r="V174" s="146"/>
      <c r="W174" s="181"/>
    </row>
    <row r="175" spans="2:23" ht="16.2" x14ac:dyDescent="0.3">
      <c r="B175" s="160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63" t="str">
        <f t="shared" si="4"/>
        <v>0</v>
      </c>
      <c r="O175" s="157">
        <f t="shared" si="5"/>
        <v>0</v>
      </c>
      <c r="P175" s="178"/>
      <c r="Q175" s="178"/>
      <c r="R175" s="178"/>
      <c r="S175" s="178"/>
      <c r="T175" s="178"/>
      <c r="U175" s="178"/>
      <c r="V175" s="146"/>
      <c r="W175" s="181"/>
    </row>
    <row r="176" spans="2:23" ht="16.2" x14ac:dyDescent="0.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63" t="str">
        <f t="shared" si="4"/>
        <v>0</v>
      </c>
      <c r="O176" s="157">
        <f t="shared" si="5"/>
        <v>0</v>
      </c>
      <c r="P176" s="178"/>
      <c r="Q176" s="178"/>
      <c r="R176" s="178"/>
      <c r="S176" s="178"/>
      <c r="T176" s="178"/>
      <c r="U176" s="178"/>
      <c r="V176" s="146"/>
      <c r="W176" s="181"/>
    </row>
    <row r="177" spans="2:23" ht="16.2" x14ac:dyDescent="0.3">
      <c r="B177" s="160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63" t="str">
        <f t="shared" si="4"/>
        <v>0</v>
      </c>
      <c r="O177" s="157">
        <f t="shared" si="5"/>
        <v>0</v>
      </c>
      <c r="P177" s="178"/>
      <c r="Q177" s="178"/>
      <c r="R177" s="178"/>
      <c r="S177" s="178"/>
      <c r="T177" s="178"/>
      <c r="U177" s="178"/>
      <c r="V177" s="146"/>
      <c r="W177" s="181"/>
    </row>
    <row r="178" spans="2:23" ht="16.2" x14ac:dyDescent="0.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63" t="str">
        <f t="shared" si="4"/>
        <v>0</v>
      </c>
      <c r="O178" s="157">
        <f t="shared" si="5"/>
        <v>0</v>
      </c>
      <c r="P178" s="178"/>
      <c r="Q178" s="178"/>
      <c r="R178" s="178"/>
      <c r="S178" s="178"/>
      <c r="T178" s="178"/>
      <c r="U178" s="178"/>
      <c r="V178" s="146"/>
      <c r="W178" s="181"/>
    </row>
    <row r="179" spans="2:23" ht="16.2" x14ac:dyDescent="0.3">
      <c r="B179" s="160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63" t="str">
        <f t="shared" si="4"/>
        <v>0</v>
      </c>
      <c r="O179" s="157">
        <f t="shared" si="5"/>
        <v>0</v>
      </c>
      <c r="P179" s="178"/>
      <c r="Q179" s="178"/>
      <c r="R179" s="178"/>
      <c r="S179" s="178"/>
      <c r="T179" s="178"/>
      <c r="U179" s="178"/>
      <c r="V179" s="146"/>
      <c r="W179" s="181"/>
    </row>
    <row r="180" spans="2:23" ht="16.2" x14ac:dyDescent="0.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63" t="str">
        <f t="shared" si="4"/>
        <v>0</v>
      </c>
      <c r="O180" s="157">
        <f t="shared" si="5"/>
        <v>0</v>
      </c>
      <c r="P180" s="178"/>
      <c r="Q180" s="178"/>
      <c r="R180" s="178"/>
      <c r="S180" s="178"/>
      <c r="T180" s="178"/>
      <c r="U180" s="178"/>
      <c r="V180" s="146"/>
      <c r="W180" s="181"/>
    </row>
    <row r="181" spans="2:23" ht="16.2" x14ac:dyDescent="0.3">
      <c r="B181" s="160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63" t="str">
        <f t="shared" si="4"/>
        <v>0</v>
      </c>
      <c r="O181" s="157">
        <f t="shared" si="5"/>
        <v>0</v>
      </c>
      <c r="P181" s="178"/>
      <c r="Q181" s="178"/>
      <c r="R181" s="178"/>
      <c r="S181" s="178"/>
      <c r="T181" s="178"/>
      <c r="U181" s="178"/>
      <c r="V181" s="146"/>
      <c r="W181" s="181"/>
    </row>
    <row r="182" spans="2:23" ht="16.2" x14ac:dyDescent="0.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63" t="str">
        <f t="shared" si="4"/>
        <v>0</v>
      </c>
      <c r="O182" s="157">
        <f t="shared" si="5"/>
        <v>0</v>
      </c>
      <c r="P182" s="178"/>
      <c r="Q182" s="178"/>
      <c r="R182" s="178"/>
      <c r="S182" s="178"/>
      <c r="T182" s="178"/>
      <c r="U182" s="178"/>
      <c r="V182" s="146"/>
      <c r="W182" s="181"/>
    </row>
    <row r="183" spans="2:23" ht="16.2" x14ac:dyDescent="0.3">
      <c r="B183" s="160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63" t="str">
        <f t="shared" si="4"/>
        <v>0</v>
      </c>
      <c r="O183" s="157">
        <f t="shared" si="5"/>
        <v>0</v>
      </c>
      <c r="P183" s="178"/>
      <c r="Q183" s="178"/>
      <c r="R183" s="178"/>
      <c r="S183" s="178"/>
      <c r="T183" s="178"/>
      <c r="U183" s="178"/>
      <c r="V183" s="146"/>
      <c r="W183" s="181"/>
    </row>
    <row r="184" spans="2:23" ht="16.2" x14ac:dyDescent="0.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63" t="str">
        <f t="shared" si="4"/>
        <v>0</v>
      </c>
      <c r="O184" s="157">
        <f t="shared" si="5"/>
        <v>0</v>
      </c>
      <c r="P184" s="178"/>
      <c r="Q184" s="178"/>
      <c r="R184" s="178"/>
      <c r="S184" s="178"/>
      <c r="T184" s="178"/>
      <c r="U184" s="178"/>
      <c r="V184" s="146"/>
      <c r="W184" s="181"/>
    </row>
    <row r="185" spans="2:23" ht="16.2" x14ac:dyDescent="0.3">
      <c r="B185" s="160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63" t="str">
        <f t="shared" si="4"/>
        <v>0</v>
      </c>
      <c r="O185" s="157">
        <f t="shared" si="5"/>
        <v>0</v>
      </c>
      <c r="P185" s="178"/>
      <c r="Q185" s="178"/>
      <c r="R185" s="178"/>
      <c r="S185" s="178"/>
      <c r="T185" s="178"/>
      <c r="U185" s="178"/>
      <c r="V185" s="146"/>
      <c r="W185" s="181"/>
    </row>
    <row r="186" spans="2:23" ht="16.2" x14ac:dyDescent="0.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63" t="str">
        <f t="shared" si="4"/>
        <v>0</v>
      </c>
      <c r="O186" s="157">
        <f t="shared" si="5"/>
        <v>0</v>
      </c>
      <c r="P186" s="178"/>
      <c r="Q186" s="178"/>
      <c r="R186" s="178"/>
      <c r="S186" s="178"/>
      <c r="T186" s="178"/>
      <c r="U186" s="178"/>
      <c r="V186" s="146"/>
      <c r="W186" s="181"/>
    </row>
    <row r="187" spans="2:23" ht="16.2" x14ac:dyDescent="0.3">
      <c r="B187" s="160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63" t="str">
        <f t="shared" si="4"/>
        <v>0</v>
      </c>
      <c r="O187" s="157">
        <f t="shared" si="5"/>
        <v>0</v>
      </c>
      <c r="P187" s="178"/>
      <c r="Q187" s="178"/>
      <c r="R187" s="178"/>
      <c r="S187" s="178"/>
      <c r="T187" s="178"/>
      <c r="U187" s="178"/>
      <c r="V187" s="146"/>
      <c r="W187" s="181"/>
    </row>
    <row r="188" spans="2:23" ht="16.2" x14ac:dyDescent="0.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63" t="str">
        <f t="shared" si="4"/>
        <v>0</v>
      </c>
      <c r="O188" s="157">
        <f t="shared" si="5"/>
        <v>0</v>
      </c>
      <c r="P188" s="178"/>
      <c r="Q188" s="178"/>
      <c r="R188" s="178"/>
      <c r="S188" s="178"/>
      <c r="T188" s="178"/>
      <c r="U188" s="178"/>
      <c r="V188" s="146"/>
      <c r="W188" s="181"/>
    </row>
    <row r="189" spans="2:23" ht="16.2" x14ac:dyDescent="0.3">
      <c r="B189" s="160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63" t="str">
        <f t="shared" si="4"/>
        <v>0</v>
      </c>
      <c r="O189" s="157">
        <f t="shared" si="5"/>
        <v>0</v>
      </c>
      <c r="P189" s="178"/>
      <c r="Q189" s="178"/>
      <c r="R189" s="178"/>
      <c r="S189" s="178"/>
      <c r="T189" s="178"/>
      <c r="U189" s="178"/>
      <c r="V189" s="146"/>
      <c r="W189" s="181"/>
    </row>
    <row r="190" spans="2:23" ht="16.2" x14ac:dyDescent="0.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63" t="str">
        <f t="shared" si="4"/>
        <v>0</v>
      </c>
      <c r="O190" s="157">
        <f t="shared" si="5"/>
        <v>0</v>
      </c>
      <c r="P190" s="178"/>
      <c r="Q190" s="178"/>
      <c r="R190" s="178"/>
      <c r="S190" s="178"/>
      <c r="T190" s="178"/>
      <c r="U190" s="178"/>
      <c r="V190" s="146"/>
      <c r="W190" s="181"/>
    </row>
    <row r="191" spans="2:23" ht="16.2" x14ac:dyDescent="0.3">
      <c r="B191" s="160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63" t="str">
        <f t="shared" si="4"/>
        <v>0</v>
      </c>
      <c r="O191" s="157">
        <f t="shared" si="5"/>
        <v>0</v>
      </c>
      <c r="P191" s="178"/>
      <c r="Q191" s="178"/>
      <c r="R191" s="178"/>
      <c r="S191" s="178"/>
      <c r="T191" s="178"/>
      <c r="U191" s="178"/>
      <c r="V191" s="146"/>
      <c r="W191" s="181"/>
    </row>
    <row r="192" spans="2:23" ht="16.2" x14ac:dyDescent="0.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63" t="str">
        <f t="shared" si="4"/>
        <v>0</v>
      </c>
      <c r="O192" s="157">
        <f t="shared" si="5"/>
        <v>0</v>
      </c>
      <c r="P192" s="178"/>
      <c r="Q192" s="178"/>
      <c r="R192" s="178"/>
      <c r="S192" s="178"/>
      <c r="T192" s="178"/>
      <c r="U192" s="178"/>
      <c r="V192" s="146"/>
      <c r="W192" s="181"/>
    </row>
    <row r="193" spans="2:23" ht="16.2" x14ac:dyDescent="0.3">
      <c r="B193" s="160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63" t="str">
        <f t="shared" si="4"/>
        <v>0</v>
      </c>
      <c r="O193" s="157">
        <f t="shared" si="5"/>
        <v>0</v>
      </c>
      <c r="P193" s="178"/>
      <c r="Q193" s="178"/>
      <c r="R193" s="178"/>
      <c r="S193" s="178"/>
      <c r="T193" s="178"/>
      <c r="U193" s="178"/>
      <c r="V193" s="146"/>
      <c r="W193" s="181"/>
    </row>
    <row r="194" spans="2:23" ht="16.2" x14ac:dyDescent="0.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63" t="str">
        <f t="shared" si="4"/>
        <v>0</v>
      </c>
      <c r="O194" s="157">
        <f t="shared" si="5"/>
        <v>0</v>
      </c>
      <c r="P194" s="178"/>
      <c r="Q194" s="178"/>
      <c r="R194" s="178"/>
      <c r="S194" s="178"/>
      <c r="T194" s="178"/>
      <c r="U194" s="178"/>
      <c r="V194" s="146"/>
      <c r="W194" s="181"/>
    </row>
    <row r="195" spans="2:23" ht="16.2" x14ac:dyDescent="0.3">
      <c r="B195" s="160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63" t="str">
        <f t="shared" si="4"/>
        <v>0</v>
      </c>
      <c r="O195" s="157">
        <f t="shared" si="5"/>
        <v>0</v>
      </c>
      <c r="P195" s="178"/>
      <c r="Q195" s="178"/>
      <c r="R195" s="178"/>
      <c r="S195" s="178"/>
      <c r="T195" s="178"/>
      <c r="U195" s="178"/>
      <c r="V195" s="146"/>
      <c r="W195" s="181"/>
    </row>
    <row r="196" spans="2:23" ht="16.2" x14ac:dyDescent="0.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63" t="str">
        <f t="shared" si="4"/>
        <v>0</v>
      </c>
      <c r="O196" s="157">
        <f t="shared" si="5"/>
        <v>0</v>
      </c>
      <c r="P196" s="178"/>
      <c r="Q196" s="178"/>
      <c r="R196" s="178"/>
      <c r="S196" s="178"/>
      <c r="T196" s="178"/>
      <c r="U196" s="178"/>
      <c r="V196" s="146"/>
      <c r="W196" s="181"/>
    </row>
    <row r="197" spans="2:23" ht="16.2" x14ac:dyDescent="0.3">
      <c r="B197" s="160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63" t="str">
        <f t="shared" si="4"/>
        <v>0</v>
      </c>
      <c r="O197" s="157">
        <f t="shared" si="5"/>
        <v>0</v>
      </c>
      <c r="P197" s="178"/>
      <c r="Q197" s="178"/>
      <c r="R197" s="178"/>
      <c r="S197" s="178"/>
      <c r="T197" s="178"/>
      <c r="U197" s="178"/>
      <c r="V197" s="146"/>
      <c r="W197" s="181"/>
    </row>
    <row r="198" spans="2:23" ht="16.2" x14ac:dyDescent="0.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63" t="str">
        <f t="shared" si="4"/>
        <v>0</v>
      </c>
      <c r="O198" s="157">
        <f t="shared" si="5"/>
        <v>0</v>
      </c>
      <c r="P198" s="178"/>
      <c r="Q198" s="178"/>
      <c r="R198" s="178"/>
      <c r="S198" s="178"/>
      <c r="T198" s="178"/>
      <c r="U198" s="178"/>
      <c r="V198" s="146"/>
      <c r="W198" s="181"/>
    </row>
    <row r="199" spans="2:23" ht="16.2" x14ac:dyDescent="0.3">
      <c r="B199" s="160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63" t="str">
        <f t="shared" si="4"/>
        <v>0</v>
      </c>
      <c r="O199" s="157">
        <f t="shared" si="5"/>
        <v>0</v>
      </c>
      <c r="P199" s="178"/>
      <c r="Q199" s="178"/>
      <c r="R199" s="178"/>
      <c r="S199" s="178"/>
      <c r="T199" s="178"/>
      <c r="U199" s="178"/>
      <c r="V199" s="146"/>
      <c r="W199" s="181"/>
    </row>
    <row r="200" spans="2:23" ht="16.2" x14ac:dyDescent="0.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63" t="str">
        <f t="shared" si="4"/>
        <v>0</v>
      </c>
      <c r="O200" s="157">
        <f t="shared" si="5"/>
        <v>0</v>
      </c>
      <c r="P200" s="178"/>
      <c r="Q200" s="178"/>
      <c r="R200" s="178"/>
      <c r="S200" s="178"/>
      <c r="T200" s="178"/>
      <c r="U200" s="178"/>
      <c r="V200" s="146"/>
      <c r="W200" s="181"/>
    </row>
    <row r="201" spans="2:23" ht="16.2" x14ac:dyDescent="0.3">
      <c r="B201" s="160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63" t="str">
        <f t="shared" si="4"/>
        <v>0</v>
      </c>
      <c r="O201" s="157">
        <f t="shared" si="5"/>
        <v>0</v>
      </c>
      <c r="P201" s="178"/>
      <c r="Q201" s="178"/>
      <c r="R201" s="178"/>
      <c r="S201" s="178"/>
      <c r="T201" s="178"/>
      <c r="U201" s="178"/>
      <c r="V201" s="146"/>
      <c r="W201" s="181"/>
    </row>
    <row r="202" spans="2:23" ht="16.2" x14ac:dyDescent="0.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63" t="str">
        <f t="shared" si="4"/>
        <v>0</v>
      </c>
      <c r="O202" s="157">
        <f t="shared" si="5"/>
        <v>0</v>
      </c>
      <c r="P202" s="178"/>
      <c r="Q202" s="178"/>
      <c r="R202" s="178"/>
      <c r="S202" s="178"/>
      <c r="T202" s="178"/>
      <c r="U202" s="178"/>
      <c r="V202" s="146"/>
      <c r="W202" s="181"/>
    </row>
    <row r="203" spans="2:23" ht="16.2" x14ac:dyDescent="0.3">
      <c r="B203" s="160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63" t="str">
        <f t="shared" si="4"/>
        <v>0</v>
      </c>
      <c r="O203" s="157">
        <f t="shared" si="5"/>
        <v>0</v>
      </c>
      <c r="P203" s="178"/>
      <c r="Q203" s="178"/>
      <c r="R203" s="178"/>
      <c r="S203" s="178"/>
      <c r="T203" s="178"/>
      <c r="U203" s="178"/>
      <c r="V203" s="146"/>
      <c r="W203" s="181"/>
    </row>
    <row r="204" spans="2:23" ht="16.2" x14ac:dyDescent="0.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63" t="str">
        <f t="shared" si="4"/>
        <v>0</v>
      </c>
      <c r="O204" s="157">
        <f t="shared" si="5"/>
        <v>0</v>
      </c>
      <c r="P204" s="178"/>
      <c r="Q204" s="178"/>
      <c r="R204" s="178"/>
      <c r="S204" s="178"/>
      <c r="T204" s="178"/>
      <c r="U204" s="178"/>
      <c r="V204" s="146"/>
      <c r="W204" s="181"/>
    </row>
    <row r="205" spans="2:23" ht="16.2" x14ac:dyDescent="0.3">
      <c r="B205" s="160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63" t="str">
        <f t="shared" si="4"/>
        <v>0</v>
      </c>
      <c r="O205" s="157">
        <f t="shared" si="5"/>
        <v>0</v>
      </c>
      <c r="P205" s="178"/>
      <c r="Q205" s="178"/>
      <c r="R205" s="178"/>
      <c r="S205" s="178"/>
      <c r="T205" s="178"/>
      <c r="U205" s="178"/>
      <c r="V205" s="146"/>
      <c r="W205" s="181"/>
    </row>
    <row r="206" spans="2:23" ht="16.2" x14ac:dyDescent="0.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63" t="str">
        <f t="shared" si="4"/>
        <v>0</v>
      </c>
      <c r="O206" s="157">
        <f t="shared" si="5"/>
        <v>0</v>
      </c>
      <c r="P206" s="178"/>
      <c r="Q206" s="178"/>
      <c r="R206" s="178"/>
      <c r="S206" s="178"/>
      <c r="T206" s="178"/>
      <c r="U206" s="178"/>
      <c r="V206" s="146"/>
      <c r="W206" s="181"/>
    </row>
    <row r="207" spans="2:23" ht="16.2" x14ac:dyDescent="0.3">
      <c r="B207" s="160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63" t="str">
        <f t="shared" si="4"/>
        <v>0</v>
      </c>
      <c r="O207" s="157">
        <f t="shared" si="5"/>
        <v>0</v>
      </c>
      <c r="P207" s="178"/>
      <c r="Q207" s="178"/>
      <c r="R207" s="178"/>
      <c r="S207" s="178"/>
      <c r="T207" s="178"/>
      <c r="U207" s="178"/>
      <c r="V207" s="146"/>
      <c r="W207" s="181"/>
    </row>
    <row r="208" spans="2:23" ht="16.2" x14ac:dyDescent="0.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63" t="str">
        <f t="shared" si="4"/>
        <v>0</v>
      </c>
      <c r="O208" s="157">
        <f t="shared" si="5"/>
        <v>0</v>
      </c>
      <c r="P208" s="178"/>
      <c r="Q208" s="178"/>
      <c r="R208" s="178"/>
      <c r="S208" s="178"/>
      <c r="T208" s="178"/>
      <c r="U208" s="178"/>
      <c r="V208" s="146"/>
      <c r="W208" s="181"/>
    </row>
    <row r="209" spans="2:23" ht="16.2" x14ac:dyDescent="0.3">
      <c r="B209" s="160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63" t="str">
        <f t="shared" si="4"/>
        <v>0</v>
      </c>
      <c r="O209" s="157">
        <f t="shared" si="5"/>
        <v>0</v>
      </c>
      <c r="P209" s="178"/>
      <c r="Q209" s="178"/>
      <c r="R209" s="178"/>
      <c r="S209" s="178"/>
      <c r="T209" s="178"/>
      <c r="U209" s="178"/>
      <c r="V209" s="146"/>
      <c r="W209" s="181"/>
    </row>
    <row r="210" spans="2:23" ht="16.2" x14ac:dyDescent="0.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63" t="str">
        <f t="shared" si="4"/>
        <v>0</v>
      </c>
      <c r="O210" s="157">
        <f t="shared" si="5"/>
        <v>0</v>
      </c>
      <c r="P210" s="178"/>
      <c r="Q210" s="178"/>
      <c r="R210" s="178"/>
      <c r="S210" s="178"/>
      <c r="T210" s="178"/>
      <c r="U210" s="178"/>
      <c r="V210" s="146"/>
      <c r="W210" s="181"/>
    </row>
    <row r="211" spans="2:23" ht="16.2" x14ac:dyDescent="0.3">
      <c r="B211" s="160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63" t="str">
        <f t="shared" si="4"/>
        <v>0</v>
      </c>
      <c r="O211" s="157">
        <f t="shared" si="5"/>
        <v>0</v>
      </c>
      <c r="P211" s="178"/>
      <c r="Q211" s="178"/>
      <c r="R211" s="178"/>
      <c r="S211" s="178"/>
      <c r="T211" s="178"/>
      <c r="U211" s="178"/>
      <c r="V211" s="146"/>
      <c r="W211" s="181"/>
    </row>
    <row r="212" spans="2:23" ht="16.2" x14ac:dyDescent="0.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63" t="str">
        <f t="shared" si="4"/>
        <v>0</v>
      </c>
      <c r="O212" s="157">
        <f t="shared" si="5"/>
        <v>0</v>
      </c>
      <c r="P212" s="178"/>
      <c r="Q212" s="178"/>
      <c r="R212" s="178"/>
      <c r="S212" s="178"/>
      <c r="T212" s="178"/>
      <c r="U212" s="178"/>
      <c r="V212" s="146"/>
      <c r="W212" s="181"/>
    </row>
    <row r="213" spans="2:23" ht="16.2" x14ac:dyDescent="0.3">
      <c r="B213" s="160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63" t="str">
        <f t="shared" si="4"/>
        <v>0</v>
      </c>
      <c r="O213" s="157">
        <f t="shared" si="5"/>
        <v>0</v>
      </c>
      <c r="P213" s="178"/>
      <c r="Q213" s="178"/>
      <c r="R213" s="178"/>
      <c r="S213" s="178"/>
      <c r="T213" s="178"/>
      <c r="U213" s="178"/>
      <c r="V213" s="146"/>
      <c r="W213" s="181"/>
    </row>
    <row r="214" spans="2:23" ht="16.2" x14ac:dyDescent="0.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63" t="str">
        <f t="shared" ref="N214:N277" si="6">IF(M214&gt;0,HLOOKUP(L214,$AB$11:$DS$12,2,0),"0")</f>
        <v>0</v>
      </c>
      <c r="O214" s="157">
        <f t="shared" ref="O214:O259" si="7">M214*N214</f>
        <v>0</v>
      </c>
      <c r="P214" s="178"/>
      <c r="Q214" s="178"/>
      <c r="R214" s="178"/>
      <c r="S214" s="178"/>
      <c r="T214" s="178"/>
      <c r="U214" s="178"/>
      <c r="V214" s="146"/>
      <c r="W214" s="181"/>
    </row>
    <row r="215" spans="2:23" ht="16.2" x14ac:dyDescent="0.3">
      <c r="B215" s="160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63" t="str">
        <f t="shared" si="6"/>
        <v>0</v>
      </c>
      <c r="O215" s="157">
        <f t="shared" si="7"/>
        <v>0</v>
      </c>
      <c r="P215" s="178"/>
      <c r="Q215" s="178"/>
      <c r="R215" s="178"/>
      <c r="S215" s="178"/>
      <c r="T215" s="178"/>
      <c r="U215" s="178"/>
      <c r="V215" s="146"/>
      <c r="W215" s="181"/>
    </row>
    <row r="216" spans="2:23" ht="16.2" x14ac:dyDescent="0.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63" t="str">
        <f t="shared" si="6"/>
        <v>0</v>
      </c>
      <c r="O216" s="157">
        <f t="shared" si="7"/>
        <v>0</v>
      </c>
      <c r="P216" s="178"/>
      <c r="Q216" s="178"/>
      <c r="R216" s="178"/>
      <c r="S216" s="178"/>
      <c r="T216" s="178"/>
      <c r="U216" s="178"/>
      <c r="V216" s="146"/>
      <c r="W216" s="181"/>
    </row>
    <row r="217" spans="2:23" ht="16.2" x14ac:dyDescent="0.3">
      <c r="B217" s="160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63" t="str">
        <f t="shared" si="6"/>
        <v>0</v>
      </c>
      <c r="O217" s="157">
        <f t="shared" si="7"/>
        <v>0</v>
      </c>
      <c r="P217" s="178"/>
      <c r="Q217" s="178"/>
      <c r="R217" s="178"/>
      <c r="S217" s="178"/>
      <c r="T217" s="178"/>
      <c r="U217" s="178"/>
      <c r="V217" s="146"/>
      <c r="W217" s="181"/>
    </row>
    <row r="218" spans="2:23" ht="16.2" x14ac:dyDescent="0.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63" t="str">
        <f t="shared" si="6"/>
        <v>0</v>
      </c>
      <c r="O218" s="157">
        <f t="shared" si="7"/>
        <v>0</v>
      </c>
      <c r="P218" s="178"/>
      <c r="Q218" s="178"/>
      <c r="R218" s="178"/>
      <c r="S218" s="178"/>
      <c r="T218" s="178"/>
      <c r="U218" s="178"/>
      <c r="V218" s="146"/>
      <c r="W218" s="181"/>
    </row>
    <row r="219" spans="2:23" ht="16.2" x14ac:dyDescent="0.3">
      <c r="B219" s="160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63" t="str">
        <f t="shared" si="6"/>
        <v>0</v>
      </c>
      <c r="O219" s="157">
        <f t="shared" si="7"/>
        <v>0</v>
      </c>
      <c r="P219" s="178"/>
      <c r="Q219" s="178"/>
      <c r="R219" s="178"/>
      <c r="S219" s="178"/>
      <c r="T219" s="178"/>
      <c r="U219" s="178"/>
      <c r="V219" s="146"/>
      <c r="W219" s="181"/>
    </row>
    <row r="220" spans="2:23" ht="16.2" x14ac:dyDescent="0.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63" t="str">
        <f t="shared" si="6"/>
        <v>0</v>
      </c>
      <c r="O220" s="157">
        <f t="shared" si="7"/>
        <v>0</v>
      </c>
      <c r="P220" s="178"/>
      <c r="Q220" s="178"/>
      <c r="R220" s="178"/>
      <c r="S220" s="178"/>
      <c r="T220" s="178"/>
      <c r="U220" s="178"/>
      <c r="V220" s="146"/>
      <c r="W220" s="181"/>
    </row>
    <row r="221" spans="2:23" ht="16.2" x14ac:dyDescent="0.3">
      <c r="B221" s="160"/>
      <c r="C221" s="147"/>
      <c r="D221" s="147"/>
      <c r="E221" s="147"/>
      <c r="F221" s="147"/>
      <c r="G221" s="147"/>
      <c r="H221" s="147"/>
      <c r="I221" s="147"/>
      <c r="J221" s="147"/>
      <c r="K221" s="147"/>
      <c r="L221" s="106"/>
      <c r="M221" s="106"/>
      <c r="N221" s="163" t="str">
        <f t="shared" si="6"/>
        <v>0</v>
      </c>
      <c r="O221" s="157">
        <f t="shared" si="7"/>
        <v>0</v>
      </c>
      <c r="P221" s="178"/>
      <c r="Q221" s="178"/>
      <c r="R221" s="178"/>
      <c r="S221" s="178"/>
      <c r="T221" s="178"/>
      <c r="U221" s="178"/>
      <c r="V221" s="146"/>
      <c r="W221" s="181"/>
    </row>
    <row r="222" spans="2:23" ht="16.2" x14ac:dyDescent="0.3">
      <c r="B222" s="68"/>
      <c r="C222" s="147"/>
      <c r="D222" s="147"/>
      <c r="E222" s="147"/>
      <c r="F222" s="147"/>
      <c r="G222" s="147"/>
      <c r="H222" s="147"/>
      <c r="I222" s="147"/>
      <c r="J222" s="147"/>
      <c r="K222" s="147"/>
      <c r="L222" s="106"/>
      <c r="M222" s="106"/>
      <c r="N222" s="163" t="str">
        <f t="shared" si="6"/>
        <v>0</v>
      </c>
      <c r="O222" s="157">
        <f t="shared" si="7"/>
        <v>0</v>
      </c>
      <c r="P222" s="178"/>
      <c r="Q222" s="178"/>
      <c r="R222" s="178"/>
      <c r="S222" s="178"/>
      <c r="T222" s="178"/>
      <c r="U222" s="178"/>
      <c r="V222" s="146"/>
      <c r="W222" s="181"/>
    </row>
    <row r="223" spans="2:23" ht="16.2" x14ac:dyDescent="0.3">
      <c r="B223" s="160"/>
      <c r="C223" s="147"/>
      <c r="D223" s="147"/>
      <c r="E223" s="147"/>
      <c r="F223" s="147"/>
      <c r="G223" s="147"/>
      <c r="H223" s="147"/>
      <c r="I223" s="147"/>
      <c r="J223" s="147"/>
      <c r="K223" s="147"/>
      <c r="L223" s="106"/>
      <c r="M223" s="106"/>
      <c r="N223" s="163" t="str">
        <f t="shared" si="6"/>
        <v>0</v>
      </c>
      <c r="O223" s="157">
        <f t="shared" si="7"/>
        <v>0</v>
      </c>
      <c r="P223" s="178"/>
      <c r="Q223" s="178"/>
      <c r="R223" s="178"/>
      <c r="S223" s="178"/>
      <c r="T223" s="178"/>
      <c r="U223" s="178"/>
      <c r="V223" s="146"/>
      <c r="W223" s="181"/>
    </row>
    <row r="224" spans="2:23" ht="16.2" x14ac:dyDescent="0.3">
      <c r="B224" s="68"/>
      <c r="C224" s="147"/>
      <c r="D224" s="147"/>
      <c r="E224" s="147"/>
      <c r="F224" s="147"/>
      <c r="G224" s="147"/>
      <c r="H224" s="147"/>
      <c r="I224" s="147"/>
      <c r="J224" s="147"/>
      <c r="K224" s="147"/>
      <c r="L224" s="106"/>
      <c r="M224" s="106"/>
      <c r="N224" s="163" t="str">
        <f t="shared" si="6"/>
        <v>0</v>
      </c>
      <c r="O224" s="157">
        <f t="shared" si="7"/>
        <v>0</v>
      </c>
      <c r="P224" s="178"/>
      <c r="Q224" s="178"/>
      <c r="R224" s="178"/>
      <c r="S224" s="178"/>
      <c r="T224" s="178"/>
      <c r="U224" s="178"/>
      <c r="V224" s="146"/>
      <c r="W224" s="181"/>
    </row>
    <row r="225" spans="2:23" ht="16.2" x14ac:dyDescent="0.3">
      <c r="B225" s="160"/>
      <c r="C225" s="147"/>
      <c r="D225" s="147"/>
      <c r="E225" s="147"/>
      <c r="F225" s="147"/>
      <c r="G225" s="147"/>
      <c r="H225" s="147"/>
      <c r="I225" s="147"/>
      <c r="J225" s="147"/>
      <c r="K225" s="147"/>
      <c r="L225" s="106"/>
      <c r="M225" s="106"/>
      <c r="N225" s="163" t="str">
        <f t="shared" si="6"/>
        <v>0</v>
      </c>
      <c r="O225" s="157">
        <f t="shared" si="7"/>
        <v>0</v>
      </c>
      <c r="P225" s="178"/>
      <c r="Q225" s="178"/>
      <c r="R225" s="178"/>
      <c r="S225" s="178"/>
      <c r="T225" s="178"/>
      <c r="U225" s="178"/>
      <c r="V225" s="146"/>
      <c r="W225" s="181"/>
    </row>
    <row r="226" spans="2:23" ht="16.2" x14ac:dyDescent="0.3">
      <c r="B226" s="68"/>
      <c r="C226" s="147"/>
      <c r="D226" s="147"/>
      <c r="E226" s="147"/>
      <c r="F226" s="147"/>
      <c r="G226" s="147"/>
      <c r="H226" s="147"/>
      <c r="I226" s="147"/>
      <c r="J226" s="147"/>
      <c r="K226" s="147"/>
      <c r="L226" s="106"/>
      <c r="M226" s="106"/>
      <c r="N226" s="163" t="str">
        <f t="shared" si="6"/>
        <v>0</v>
      </c>
      <c r="O226" s="157">
        <f t="shared" si="7"/>
        <v>0</v>
      </c>
      <c r="P226" s="178"/>
      <c r="Q226" s="178"/>
      <c r="R226" s="178"/>
      <c r="S226" s="178"/>
      <c r="T226" s="178"/>
      <c r="U226" s="178"/>
      <c r="V226" s="146"/>
      <c r="W226" s="181"/>
    </row>
    <row r="227" spans="2:23" ht="16.2" x14ac:dyDescent="0.3">
      <c r="B227" s="160"/>
      <c r="C227" s="147"/>
      <c r="D227" s="147"/>
      <c r="E227" s="147"/>
      <c r="F227" s="147"/>
      <c r="G227" s="147"/>
      <c r="H227" s="147"/>
      <c r="I227" s="147"/>
      <c r="J227" s="147"/>
      <c r="K227" s="147"/>
      <c r="L227" s="106"/>
      <c r="M227" s="106"/>
      <c r="N227" s="163" t="str">
        <f t="shared" si="6"/>
        <v>0</v>
      </c>
      <c r="O227" s="157">
        <f t="shared" si="7"/>
        <v>0</v>
      </c>
      <c r="P227" s="178"/>
      <c r="Q227" s="178"/>
      <c r="R227" s="178"/>
      <c r="S227" s="178"/>
      <c r="T227" s="178"/>
      <c r="U227" s="178"/>
      <c r="V227" s="146"/>
      <c r="W227" s="181"/>
    </row>
    <row r="228" spans="2:23" ht="16.2" x14ac:dyDescent="0.3">
      <c r="B228" s="68"/>
      <c r="C228" s="147"/>
      <c r="D228" s="147"/>
      <c r="E228" s="147"/>
      <c r="F228" s="147"/>
      <c r="G228" s="147"/>
      <c r="H228" s="147"/>
      <c r="I228" s="147"/>
      <c r="J228" s="147"/>
      <c r="K228" s="147"/>
      <c r="L228" s="106"/>
      <c r="M228" s="106"/>
      <c r="N228" s="163" t="str">
        <f t="shared" si="6"/>
        <v>0</v>
      </c>
      <c r="O228" s="157">
        <f t="shared" si="7"/>
        <v>0</v>
      </c>
      <c r="P228" s="178"/>
      <c r="Q228" s="178"/>
      <c r="R228" s="178"/>
      <c r="S228" s="178"/>
      <c r="T228" s="178"/>
      <c r="U228" s="178"/>
      <c r="V228" s="146"/>
      <c r="W228" s="181"/>
    </row>
    <row r="229" spans="2:23" ht="16.2" x14ac:dyDescent="0.3">
      <c r="B229" s="160"/>
      <c r="C229" s="147"/>
      <c r="D229" s="147"/>
      <c r="E229" s="147"/>
      <c r="F229" s="147"/>
      <c r="G229" s="147"/>
      <c r="H229" s="147"/>
      <c r="I229" s="147"/>
      <c r="J229" s="147"/>
      <c r="K229" s="147"/>
      <c r="L229" s="106"/>
      <c r="M229" s="106"/>
      <c r="N229" s="163" t="str">
        <f t="shared" si="6"/>
        <v>0</v>
      </c>
      <c r="O229" s="157">
        <f t="shared" si="7"/>
        <v>0</v>
      </c>
      <c r="P229" s="178"/>
      <c r="Q229" s="178"/>
      <c r="R229" s="178"/>
      <c r="S229" s="178"/>
      <c r="T229" s="178"/>
      <c r="U229" s="178"/>
      <c r="V229" s="146"/>
      <c r="W229" s="181"/>
    </row>
    <row r="230" spans="2:23" ht="16.2" x14ac:dyDescent="0.3">
      <c r="B230" s="68"/>
      <c r="C230" s="147"/>
      <c r="D230" s="147"/>
      <c r="E230" s="147"/>
      <c r="F230" s="147"/>
      <c r="G230" s="147"/>
      <c r="H230" s="147"/>
      <c r="I230" s="147"/>
      <c r="J230" s="147"/>
      <c r="K230" s="147"/>
      <c r="L230" s="106"/>
      <c r="M230" s="106"/>
      <c r="N230" s="163" t="str">
        <f t="shared" si="6"/>
        <v>0</v>
      </c>
      <c r="O230" s="157">
        <f t="shared" si="7"/>
        <v>0</v>
      </c>
      <c r="P230" s="178"/>
      <c r="Q230" s="178"/>
      <c r="R230" s="178"/>
      <c r="S230" s="178"/>
      <c r="T230" s="178"/>
      <c r="U230" s="178"/>
      <c r="V230" s="146"/>
      <c r="W230" s="181"/>
    </row>
    <row r="231" spans="2:23" ht="16.2" x14ac:dyDescent="0.3">
      <c r="B231" s="160"/>
      <c r="C231" s="147"/>
      <c r="D231" s="147"/>
      <c r="E231" s="147"/>
      <c r="F231" s="147"/>
      <c r="G231" s="147"/>
      <c r="H231" s="147"/>
      <c r="I231" s="147"/>
      <c r="J231" s="147"/>
      <c r="K231" s="147"/>
      <c r="L231" s="106"/>
      <c r="M231" s="106"/>
      <c r="N231" s="163" t="str">
        <f t="shared" si="6"/>
        <v>0</v>
      </c>
      <c r="O231" s="157">
        <f t="shared" si="7"/>
        <v>0</v>
      </c>
      <c r="P231" s="178"/>
      <c r="Q231" s="178"/>
      <c r="R231" s="178"/>
      <c r="S231" s="178"/>
      <c r="T231" s="178"/>
      <c r="U231" s="178"/>
      <c r="V231" s="146"/>
      <c r="W231" s="181"/>
    </row>
    <row r="232" spans="2:23" ht="16.2" x14ac:dyDescent="0.3">
      <c r="B232" s="68"/>
      <c r="C232" s="147"/>
      <c r="D232" s="147"/>
      <c r="E232" s="147"/>
      <c r="F232" s="147"/>
      <c r="G232" s="147"/>
      <c r="H232" s="147"/>
      <c r="I232" s="147"/>
      <c r="J232" s="147"/>
      <c r="K232" s="147"/>
      <c r="L232" s="106"/>
      <c r="M232" s="106"/>
      <c r="N232" s="163" t="str">
        <f t="shared" si="6"/>
        <v>0</v>
      </c>
      <c r="O232" s="157">
        <f t="shared" si="7"/>
        <v>0</v>
      </c>
      <c r="P232" s="178"/>
      <c r="Q232" s="178"/>
      <c r="R232" s="178"/>
      <c r="S232" s="178"/>
      <c r="T232" s="178"/>
      <c r="U232" s="178"/>
      <c r="V232" s="146"/>
      <c r="W232" s="181"/>
    </row>
    <row r="233" spans="2:23" ht="16.2" x14ac:dyDescent="0.3">
      <c r="B233" s="160"/>
      <c r="C233" s="147"/>
      <c r="D233" s="147"/>
      <c r="E233" s="147"/>
      <c r="F233" s="147"/>
      <c r="G233" s="147"/>
      <c r="H233" s="147"/>
      <c r="I233" s="147"/>
      <c r="J233" s="147"/>
      <c r="K233" s="147"/>
      <c r="L233" s="106"/>
      <c r="M233" s="106"/>
      <c r="N233" s="163" t="str">
        <f t="shared" si="6"/>
        <v>0</v>
      </c>
      <c r="O233" s="157">
        <f t="shared" si="7"/>
        <v>0</v>
      </c>
      <c r="P233" s="178"/>
      <c r="Q233" s="178"/>
      <c r="R233" s="178"/>
      <c r="S233" s="178"/>
      <c r="T233" s="178"/>
      <c r="U233" s="178"/>
      <c r="V233" s="146"/>
      <c r="W233" s="181"/>
    </row>
    <row r="234" spans="2:23" ht="16.2" x14ac:dyDescent="0.3">
      <c r="B234" s="68"/>
      <c r="C234" s="147"/>
      <c r="D234" s="147"/>
      <c r="E234" s="147"/>
      <c r="F234" s="147"/>
      <c r="G234" s="147"/>
      <c r="H234" s="147"/>
      <c r="I234" s="147"/>
      <c r="J234" s="147"/>
      <c r="K234" s="147"/>
      <c r="L234" s="106"/>
      <c r="M234" s="106"/>
      <c r="N234" s="163" t="str">
        <f t="shared" si="6"/>
        <v>0</v>
      </c>
      <c r="O234" s="157">
        <f t="shared" si="7"/>
        <v>0</v>
      </c>
      <c r="P234" s="178"/>
      <c r="Q234" s="178"/>
      <c r="R234" s="178"/>
      <c r="S234" s="178"/>
      <c r="T234" s="178"/>
      <c r="U234" s="178"/>
      <c r="V234" s="146"/>
      <c r="W234" s="181"/>
    </row>
    <row r="235" spans="2:23" ht="16.2" x14ac:dyDescent="0.3">
      <c r="B235" s="160"/>
      <c r="C235" s="147"/>
      <c r="D235" s="147"/>
      <c r="E235" s="147"/>
      <c r="F235" s="147"/>
      <c r="G235" s="147"/>
      <c r="H235" s="147"/>
      <c r="I235" s="147"/>
      <c r="J235" s="147"/>
      <c r="K235" s="147"/>
      <c r="L235" s="106"/>
      <c r="M235" s="106"/>
      <c r="N235" s="163" t="str">
        <f t="shared" si="6"/>
        <v>0</v>
      </c>
      <c r="O235" s="157">
        <f t="shared" si="7"/>
        <v>0</v>
      </c>
      <c r="P235" s="178"/>
      <c r="Q235" s="178"/>
      <c r="R235" s="178"/>
      <c r="S235" s="178"/>
      <c r="T235" s="178"/>
      <c r="U235" s="178"/>
      <c r="V235" s="146"/>
      <c r="W235" s="181"/>
    </row>
    <row r="236" spans="2:23" ht="16.2" x14ac:dyDescent="0.3">
      <c r="B236" s="68"/>
      <c r="C236" s="147"/>
      <c r="D236" s="147"/>
      <c r="E236" s="147"/>
      <c r="F236" s="147"/>
      <c r="G236" s="147"/>
      <c r="H236" s="147"/>
      <c r="I236" s="147"/>
      <c r="J236" s="147"/>
      <c r="K236" s="147"/>
      <c r="L236" s="106"/>
      <c r="M236" s="106"/>
      <c r="N236" s="163" t="str">
        <f t="shared" si="6"/>
        <v>0</v>
      </c>
      <c r="O236" s="157">
        <f t="shared" si="7"/>
        <v>0</v>
      </c>
      <c r="P236" s="178"/>
      <c r="Q236" s="178"/>
      <c r="R236" s="178"/>
      <c r="S236" s="178"/>
      <c r="T236" s="178"/>
      <c r="U236" s="178"/>
      <c r="V236" s="146"/>
      <c r="W236" s="181"/>
    </row>
    <row r="237" spans="2:23" ht="16.2" x14ac:dyDescent="0.3">
      <c r="B237" s="160"/>
      <c r="C237" s="147"/>
      <c r="D237" s="147"/>
      <c r="E237" s="147"/>
      <c r="F237" s="147"/>
      <c r="G237" s="147"/>
      <c r="H237" s="147"/>
      <c r="I237" s="147"/>
      <c r="J237" s="147"/>
      <c r="K237" s="147"/>
      <c r="L237" s="106"/>
      <c r="M237" s="106"/>
      <c r="N237" s="163" t="str">
        <f t="shared" si="6"/>
        <v>0</v>
      </c>
      <c r="O237" s="157">
        <f t="shared" si="7"/>
        <v>0</v>
      </c>
      <c r="P237" s="178"/>
      <c r="Q237" s="178"/>
      <c r="R237" s="178"/>
      <c r="S237" s="178"/>
      <c r="T237" s="178"/>
      <c r="U237" s="178"/>
      <c r="V237" s="146"/>
      <c r="W237" s="181"/>
    </row>
    <row r="238" spans="2:23" ht="16.2" x14ac:dyDescent="0.3">
      <c r="B238" s="68"/>
      <c r="C238" s="147"/>
      <c r="D238" s="147"/>
      <c r="E238" s="147"/>
      <c r="F238" s="147"/>
      <c r="G238" s="147"/>
      <c r="H238" s="147"/>
      <c r="I238" s="147"/>
      <c r="J238" s="147"/>
      <c r="K238" s="147"/>
      <c r="L238" s="106"/>
      <c r="M238" s="106"/>
      <c r="N238" s="163" t="str">
        <f t="shared" si="6"/>
        <v>0</v>
      </c>
      <c r="O238" s="157">
        <f t="shared" si="7"/>
        <v>0</v>
      </c>
      <c r="P238" s="178"/>
      <c r="Q238" s="178"/>
      <c r="R238" s="178"/>
      <c r="S238" s="178"/>
      <c r="T238" s="178"/>
      <c r="U238" s="178"/>
      <c r="V238" s="146"/>
      <c r="W238" s="181"/>
    </row>
    <row r="239" spans="2:23" ht="16.2" x14ac:dyDescent="0.3">
      <c r="B239" s="160"/>
      <c r="C239" s="147"/>
      <c r="D239" s="147"/>
      <c r="E239" s="147"/>
      <c r="F239" s="147"/>
      <c r="G239" s="147"/>
      <c r="H239" s="147"/>
      <c r="I239" s="147"/>
      <c r="J239" s="147"/>
      <c r="K239" s="147"/>
      <c r="L239" s="106"/>
      <c r="M239" s="106"/>
      <c r="N239" s="163" t="str">
        <f t="shared" si="6"/>
        <v>0</v>
      </c>
      <c r="O239" s="157">
        <f t="shared" si="7"/>
        <v>0</v>
      </c>
      <c r="P239" s="178"/>
      <c r="Q239" s="178"/>
      <c r="R239" s="178"/>
      <c r="S239" s="178"/>
      <c r="T239" s="178"/>
      <c r="U239" s="178"/>
      <c r="V239" s="146"/>
      <c r="W239" s="181"/>
    </row>
    <row r="240" spans="2:23" ht="16.2" x14ac:dyDescent="0.3">
      <c r="B240" s="68"/>
      <c r="C240" s="147"/>
      <c r="D240" s="147"/>
      <c r="E240" s="147"/>
      <c r="F240" s="147"/>
      <c r="G240" s="147"/>
      <c r="H240" s="147"/>
      <c r="I240" s="147"/>
      <c r="J240" s="147"/>
      <c r="K240" s="147"/>
      <c r="L240" s="106"/>
      <c r="M240" s="106"/>
      <c r="N240" s="163" t="str">
        <f t="shared" si="6"/>
        <v>0</v>
      </c>
      <c r="O240" s="157">
        <f t="shared" si="7"/>
        <v>0</v>
      </c>
      <c r="P240" s="178"/>
      <c r="Q240" s="178"/>
      <c r="R240" s="178"/>
      <c r="S240" s="178"/>
      <c r="T240" s="178"/>
      <c r="U240" s="178"/>
      <c r="V240" s="146"/>
      <c r="W240" s="181"/>
    </row>
    <row r="241" spans="2:23" ht="16.2" x14ac:dyDescent="0.3">
      <c r="B241" s="160"/>
      <c r="C241" s="147"/>
      <c r="D241" s="147"/>
      <c r="E241" s="147"/>
      <c r="F241" s="147"/>
      <c r="G241" s="147"/>
      <c r="H241" s="147"/>
      <c r="I241" s="147"/>
      <c r="J241" s="147"/>
      <c r="K241" s="147"/>
      <c r="L241" s="106"/>
      <c r="M241" s="106"/>
      <c r="N241" s="163" t="str">
        <f t="shared" si="6"/>
        <v>0</v>
      </c>
      <c r="O241" s="157">
        <f t="shared" si="7"/>
        <v>0</v>
      </c>
      <c r="P241" s="178"/>
      <c r="Q241" s="178"/>
      <c r="R241" s="178"/>
      <c r="S241" s="178"/>
      <c r="T241" s="178"/>
      <c r="U241" s="178"/>
      <c r="V241" s="146"/>
      <c r="W241" s="181"/>
    </row>
    <row r="242" spans="2:23" ht="16.2" x14ac:dyDescent="0.3">
      <c r="B242" s="68"/>
      <c r="C242" s="147"/>
      <c r="D242" s="147"/>
      <c r="E242" s="147"/>
      <c r="F242" s="147"/>
      <c r="G242" s="147"/>
      <c r="H242" s="147"/>
      <c r="I242" s="147"/>
      <c r="J242" s="147"/>
      <c r="K242" s="147"/>
      <c r="L242" s="106"/>
      <c r="M242" s="106"/>
      <c r="N242" s="163" t="str">
        <f t="shared" si="6"/>
        <v>0</v>
      </c>
      <c r="O242" s="157">
        <f t="shared" si="7"/>
        <v>0</v>
      </c>
      <c r="P242" s="178"/>
      <c r="Q242" s="178"/>
      <c r="R242" s="178"/>
      <c r="S242" s="178"/>
      <c r="T242" s="178"/>
      <c r="U242" s="178"/>
      <c r="V242" s="146"/>
      <c r="W242" s="181"/>
    </row>
    <row r="243" spans="2:23" ht="16.2" x14ac:dyDescent="0.3">
      <c r="B243" s="160"/>
      <c r="C243" s="147"/>
      <c r="D243" s="147"/>
      <c r="E243" s="147"/>
      <c r="F243" s="147"/>
      <c r="G243" s="147"/>
      <c r="H243" s="147"/>
      <c r="I243" s="147"/>
      <c r="J243" s="147"/>
      <c r="K243" s="147"/>
      <c r="L243" s="106"/>
      <c r="M243" s="106"/>
      <c r="N243" s="163" t="str">
        <f t="shared" si="6"/>
        <v>0</v>
      </c>
      <c r="O243" s="157">
        <f t="shared" si="7"/>
        <v>0</v>
      </c>
      <c r="P243" s="178"/>
      <c r="Q243" s="178"/>
      <c r="R243" s="178"/>
      <c r="S243" s="178"/>
      <c r="T243" s="178"/>
      <c r="U243" s="178"/>
      <c r="V243" s="146"/>
      <c r="W243" s="181"/>
    </row>
    <row r="244" spans="2:23" ht="16.2" x14ac:dyDescent="0.3">
      <c r="B244" s="68"/>
      <c r="C244" s="147"/>
      <c r="D244" s="147"/>
      <c r="E244" s="147"/>
      <c r="F244" s="147"/>
      <c r="G244" s="147"/>
      <c r="H244" s="147"/>
      <c r="I244" s="147"/>
      <c r="J244" s="147"/>
      <c r="K244" s="147"/>
      <c r="L244" s="106"/>
      <c r="M244" s="106"/>
      <c r="N244" s="163" t="str">
        <f t="shared" si="6"/>
        <v>0</v>
      </c>
      <c r="O244" s="157">
        <f t="shared" si="7"/>
        <v>0</v>
      </c>
      <c r="P244" s="178"/>
      <c r="Q244" s="178"/>
      <c r="R244" s="178"/>
      <c r="S244" s="178"/>
      <c r="T244" s="178"/>
      <c r="U244" s="178"/>
      <c r="V244" s="146"/>
      <c r="W244" s="181"/>
    </row>
    <row r="245" spans="2:23" ht="16.2" x14ac:dyDescent="0.3">
      <c r="B245" s="160"/>
      <c r="C245" s="147"/>
      <c r="D245" s="147"/>
      <c r="E245" s="147"/>
      <c r="F245" s="147"/>
      <c r="G245" s="147"/>
      <c r="H245" s="147"/>
      <c r="I245" s="147"/>
      <c r="J245" s="147"/>
      <c r="K245" s="147"/>
      <c r="L245" s="106"/>
      <c r="M245" s="106"/>
      <c r="N245" s="163" t="str">
        <f t="shared" si="6"/>
        <v>0</v>
      </c>
      <c r="O245" s="157">
        <f t="shared" si="7"/>
        <v>0</v>
      </c>
      <c r="P245" s="178"/>
      <c r="Q245" s="178"/>
      <c r="R245" s="178"/>
      <c r="S245" s="178"/>
      <c r="T245" s="178"/>
      <c r="U245" s="178"/>
      <c r="V245" s="146"/>
      <c r="W245" s="181"/>
    </row>
    <row r="246" spans="2:23" ht="16.2" x14ac:dyDescent="0.3">
      <c r="B246" s="68"/>
      <c r="C246" s="147"/>
      <c r="D246" s="147"/>
      <c r="E246" s="147"/>
      <c r="F246" s="147"/>
      <c r="G246" s="147"/>
      <c r="H246" s="147"/>
      <c r="I246" s="147"/>
      <c r="J246" s="147"/>
      <c r="K246" s="147"/>
      <c r="L246" s="106"/>
      <c r="M246" s="106"/>
      <c r="N246" s="163" t="str">
        <f t="shared" si="6"/>
        <v>0</v>
      </c>
      <c r="O246" s="157">
        <f t="shared" si="7"/>
        <v>0</v>
      </c>
      <c r="P246" s="178"/>
      <c r="Q246" s="178"/>
      <c r="R246" s="178"/>
      <c r="S246" s="178"/>
      <c r="T246" s="178"/>
      <c r="U246" s="178"/>
      <c r="V246" s="146"/>
      <c r="W246" s="181"/>
    </row>
    <row r="247" spans="2:23" ht="16.2" x14ac:dyDescent="0.3">
      <c r="B247" s="160"/>
      <c r="C247" s="147"/>
      <c r="D247" s="147"/>
      <c r="E247" s="147"/>
      <c r="F247" s="147"/>
      <c r="G247" s="147"/>
      <c r="H247" s="147"/>
      <c r="I247" s="147"/>
      <c r="J247" s="147"/>
      <c r="K247" s="147"/>
      <c r="L247" s="106"/>
      <c r="M247" s="106"/>
      <c r="N247" s="163" t="str">
        <f t="shared" si="6"/>
        <v>0</v>
      </c>
      <c r="O247" s="157">
        <f t="shared" si="7"/>
        <v>0</v>
      </c>
      <c r="P247" s="178"/>
      <c r="Q247" s="178"/>
      <c r="R247" s="178"/>
      <c r="S247" s="178"/>
      <c r="T247" s="178"/>
      <c r="U247" s="178"/>
      <c r="V247" s="146"/>
      <c r="W247" s="181"/>
    </row>
    <row r="248" spans="2:23" ht="16.2" x14ac:dyDescent="0.3">
      <c r="B248" s="68"/>
      <c r="C248" s="147"/>
      <c r="D248" s="147"/>
      <c r="E248" s="147"/>
      <c r="F248" s="147"/>
      <c r="G248" s="147"/>
      <c r="H248" s="147"/>
      <c r="I248" s="147"/>
      <c r="J248" s="147"/>
      <c r="K248" s="147"/>
      <c r="L248" s="106"/>
      <c r="M248" s="106"/>
      <c r="N248" s="163" t="str">
        <f t="shared" si="6"/>
        <v>0</v>
      </c>
      <c r="O248" s="157">
        <f t="shared" si="7"/>
        <v>0</v>
      </c>
      <c r="P248" s="178"/>
      <c r="Q248" s="178"/>
      <c r="R248" s="178"/>
      <c r="S248" s="178"/>
      <c r="T248" s="178"/>
      <c r="U248" s="178"/>
      <c r="V248" s="146"/>
      <c r="W248" s="181"/>
    </row>
    <row r="249" spans="2:23" ht="16.2" x14ac:dyDescent="0.3">
      <c r="B249" s="160"/>
      <c r="C249" s="147"/>
      <c r="D249" s="147"/>
      <c r="E249" s="147"/>
      <c r="F249" s="147"/>
      <c r="G249" s="147"/>
      <c r="H249" s="147"/>
      <c r="I249" s="147"/>
      <c r="J249" s="147"/>
      <c r="K249" s="147"/>
      <c r="L249" s="106"/>
      <c r="M249" s="106"/>
      <c r="N249" s="163" t="str">
        <f t="shared" si="6"/>
        <v>0</v>
      </c>
      <c r="O249" s="157">
        <f t="shared" si="7"/>
        <v>0</v>
      </c>
      <c r="P249" s="178"/>
      <c r="Q249" s="178"/>
      <c r="R249" s="178"/>
      <c r="S249" s="178"/>
      <c r="T249" s="178"/>
      <c r="U249" s="178"/>
      <c r="V249" s="146"/>
      <c r="W249" s="181"/>
    </row>
    <row r="250" spans="2:23" ht="16.2" x14ac:dyDescent="0.3">
      <c r="B250" s="68"/>
      <c r="C250" s="147"/>
      <c r="D250" s="147"/>
      <c r="E250" s="147"/>
      <c r="F250" s="147"/>
      <c r="G250" s="147"/>
      <c r="H250" s="147"/>
      <c r="I250" s="147"/>
      <c r="J250" s="147"/>
      <c r="K250" s="147"/>
      <c r="L250" s="106"/>
      <c r="M250" s="106"/>
      <c r="N250" s="163" t="str">
        <f t="shared" si="6"/>
        <v>0</v>
      </c>
      <c r="O250" s="157">
        <f t="shared" si="7"/>
        <v>0</v>
      </c>
      <c r="P250" s="178"/>
      <c r="Q250" s="178"/>
      <c r="R250" s="178"/>
      <c r="S250" s="178"/>
      <c r="T250" s="178"/>
      <c r="U250" s="178"/>
      <c r="V250" s="146"/>
      <c r="W250" s="181"/>
    </row>
    <row r="251" spans="2:23" ht="16.2" x14ac:dyDescent="0.3">
      <c r="B251" s="160"/>
      <c r="C251" s="147"/>
      <c r="D251" s="147"/>
      <c r="E251" s="147"/>
      <c r="F251" s="147"/>
      <c r="G251" s="147"/>
      <c r="H251" s="147"/>
      <c r="I251" s="147"/>
      <c r="J251" s="147"/>
      <c r="K251" s="147"/>
      <c r="L251" s="106"/>
      <c r="M251" s="106"/>
      <c r="N251" s="163" t="str">
        <f t="shared" si="6"/>
        <v>0</v>
      </c>
      <c r="O251" s="157">
        <f t="shared" si="7"/>
        <v>0</v>
      </c>
      <c r="P251" s="178"/>
      <c r="Q251" s="178"/>
      <c r="R251" s="178"/>
      <c r="S251" s="178"/>
      <c r="T251" s="178"/>
      <c r="U251" s="178"/>
      <c r="V251" s="146"/>
      <c r="W251" s="181"/>
    </row>
    <row r="252" spans="2:23" ht="16.2" x14ac:dyDescent="0.3">
      <c r="B252" s="68"/>
      <c r="C252" s="147"/>
      <c r="D252" s="147"/>
      <c r="E252" s="147"/>
      <c r="F252" s="147"/>
      <c r="G252" s="147"/>
      <c r="H252" s="147"/>
      <c r="I252" s="147"/>
      <c r="J252" s="147"/>
      <c r="K252" s="147"/>
      <c r="L252" s="106"/>
      <c r="M252" s="106"/>
      <c r="N252" s="163" t="str">
        <f t="shared" si="6"/>
        <v>0</v>
      </c>
      <c r="O252" s="157">
        <f t="shared" si="7"/>
        <v>0</v>
      </c>
      <c r="P252" s="178"/>
      <c r="Q252" s="178"/>
      <c r="R252" s="178"/>
      <c r="S252" s="178"/>
      <c r="T252" s="178"/>
      <c r="U252" s="178"/>
      <c r="V252" s="146"/>
      <c r="W252" s="181"/>
    </row>
    <row r="253" spans="2:23" ht="16.2" x14ac:dyDescent="0.3">
      <c r="B253" s="160"/>
      <c r="C253" s="147"/>
      <c r="D253" s="147"/>
      <c r="E253" s="147"/>
      <c r="F253" s="147"/>
      <c r="G253" s="147"/>
      <c r="H253" s="147"/>
      <c r="I253" s="147"/>
      <c r="J253" s="147"/>
      <c r="K253" s="147"/>
      <c r="L253" s="106"/>
      <c r="M253" s="106"/>
      <c r="N253" s="163" t="str">
        <f t="shared" si="6"/>
        <v>0</v>
      </c>
      <c r="O253" s="157">
        <f t="shared" si="7"/>
        <v>0</v>
      </c>
      <c r="P253" s="178"/>
      <c r="Q253" s="178"/>
      <c r="R253" s="178"/>
      <c r="S253" s="178"/>
      <c r="T253" s="178"/>
      <c r="U253" s="178"/>
      <c r="V253" s="146"/>
      <c r="W253" s="181"/>
    </row>
    <row r="254" spans="2:23" ht="16.2" x14ac:dyDescent="0.3">
      <c r="B254" s="68"/>
      <c r="C254" s="147"/>
      <c r="D254" s="147"/>
      <c r="E254" s="147"/>
      <c r="F254" s="147"/>
      <c r="G254" s="147"/>
      <c r="H254" s="147"/>
      <c r="I254" s="147"/>
      <c r="J254" s="147"/>
      <c r="K254" s="147"/>
      <c r="L254" s="106"/>
      <c r="M254" s="106"/>
      <c r="N254" s="163" t="str">
        <f t="shared" si="6"/>
        <v>0</v>
      </c>
      <c r="O254" s="157">
        <f t="shared" si="7"/>
        <v>0</v>
      </c>
      <c r="P254" s="178"/>
      <c r="Q254" s="178"/>
      <c r="R254" s="178"/>
      <c r="S254" s="178"/>
      <c r="T254" s="178"/>
      <c r="U254" s="178"/>
      <c r="V254" s="146"/>
      <c r="W254" s="181"/>
    </row>
    <row r="255" spans="2:23" ht="16.2" x14ac:dyDescent="0.3">
      <c r="B255" s="160"/>
      <c r="C255" s="147"/>
      <c r="D255" s="147"/>
      <c r="E255" s="147"/>
      <c r="F255" s="147"/>
      <c r="G255" s="147"/>
      <c r="H255" s="147"/>
      <c r="I255" s="147"/>
      <c r="J255" s="147"/>
      <c r="K255" s="147"/>
      <c r="L255" s="106"/>
      <c r="M255" s="106"/>
      <c r="N255" s="163" t="str">
        <f t="shared" si="6"/>
        <v>0</v>
      </c>
      <c r="O255" s="157">
        <f t="shared" si="7"/>
        <v>0</v>
      </c>
      <c r="P255" s="178"/>
      <c r="Q255" s="178"/>
      <c r="R255" s="178"/>
      <c r="S255" s="178"/>
      <c r="T255" s="178"/>
      <c r="U255" s="178"/>
      <c r="V255" s="146"/>
      <c r="W255" s="181"/>
    </row>
    <row r="256" spans="2:23" ht="16.2" x14ac:dyDescent="0.3">
      <c r="B256" s="68"/>
      <c r="C256" s="147"/>
      <c r="D256" s="147"/>
      <c r="E256" s="147"/>
      <c r="F256" s="147"/>
      <c r="G256" s="147"/>
      <c r="H256" s="147"/>
      <c r="I256" s="147"/>
      <c r="J256" s="147"/>
      <c r="K256" s="147"/>
      <c r="L256" s="106"/>
      <c r="M256" s="106"/>
      <c r="N256" s="163" t="str">
        <f t="shared" si="6"/>
        <v>0</v>
      </c>
      <c r="O256" s="157">
        <f t="shared" si="7"/>
        <v>0</v>
      </c>
      <c r="P256" s="178"/>
      <c r="Q256" s="178"/>
      <c r="R256" s="178"/>
      <c r="S256" s="178"/>
      <c r="T256" s="178"/>
      <c r="U256" s="178"/>
      <c r="V256" s="146"/>
      <c r="W256" s="181"/>
    </row>
    <row r="257" spans="2:23" ht="16.2" x14ac:dyDescent="0.3">
      <c r="B257" s="160"/>
      <c r="C257" s="147"/>
      <c r="D257" s="147"/>
      <c r="E257" s="147"/>
      <c r="F257" s="147"/>
      <c r="G257" s="147"/>
      <c r="H257" s="147"/>
      <c r="I257" s="147"/>
      <c r="J257" s="147"/>
      <c r="K257" s="147"/>
      <c r="L257" s="106"/>
      <c r="M257" s="106"/>
      <c r="N257" s="163" t="str">
        <f t="shared" si="6"/>
        <v>0</v>
      </c>
      <c r="O257" s="157">
        <f t="shared" si="7"/>
        <v>0</v>
      </c>
      <c r="P257" s="178"/>
      <c r="Q257" s="178"/>
      <c r="R257" s="178"/>
      <c r="S257" s="178"/>
      <c r="T257" s="178"/>
      <c r="U257" s="178"/>
      <c r="V257" s="146"/>
      <c r="W257" s="181"/>
    </row>
    <row r="258" spans="2:23" ht="16.2" x14ac:dyDescent="0.3">
      <c r="B258" s="68"/>
      <c r="C258" s="147"/>
      <c r="D258" s="147"/>
      <c r="E258" s="147"/>
      <c r="F258" s="147"/>
      <c r="G258" s="147"/>
      <c r="H258" s="147"/>
      <c r="I258" s="147"/>
      <c r="J258" s="147"/>
      <c r="K258" s="147"/>
      <c r="L258" s="106"/>
      <c r="M258" s="106"/>
      <c r="N258" s="163" t="str">
        <f t="shared" si="6"/>
        <v>0</v>
      </c>
      <c r="O258" s="157">
        <f t="shared" si="7"/>
        <v>0</v>
      </c>
      <c r="P258" s="178"/>
      <c r="Q258" s="178"/>
      <c r="R258" s="178"/>
      <c r="S258" s="178"/>
      <c r="T258" s="178"/>
      <c r="U258" s="178"/>
      <c r="V258" s="146"/>
      <c r="W258" s="181"/>
    </row>
    <row r="259" spans="2:23" ht="16.2" x14ac:dyDescent="0.3">
      <c r="B259" s="160"/>
      <c r="C259" s="147"/>
      <c r="D259" s="147"/>
      <c r="E259" s="147"/>
      <c r="F259" s="147"/>
      <c r="G259" s="147"/>
      <c r="H259" s="147"/>
      <c r="I259" s="147"/>
      <c r="J259" s="147"/>
      <c r="K259" s="147"/>
      <c r="L259" s="106"/>
      <c r="M259" s="106"/>
      <c r="N259" s="163" t="str">
        <f t="shared" si="6"/>
        <v>0</v>
      </c>
      <c r="O259" s="157">
        <f t="shared" si="7"/>
        <v>0</v>
      </c>
      <c r="P259" s="178"/>
      <c r="Q259" s="178"/>
      <c r="R259" s="178"/>
      <c r="S259" s="178"/>
      <c r="T259" s="178"/>
      <c r="U259" s="178"/>
      <c r="V259" s="146"/>
      <c r="W259" s="181"/>
    </row>
    <row r="260" spans="2:23" ht="16.8" thickBot="1" x14ac:dyDescent="0.35">
      <c r="B260" s="68"/>
      <c r="C260" s="147"/>
      <c r="D260" s="147"/>
      <c r="E260" s="147"/>
      <c r="F260" s="147"/>
      <c r="G260" s="147"/>
      <c r="H260" s="147"/>
      <c r="I260" s="147"/>
      <c r="J260" s="147"/>
      <c r="K260" s="147"/>
      <c r="L260" s="106"/>
      <c r="M260" s="106"/>
      <c r="N260" s="163" t="str">
        <f t="shared" si="6"/>
        <v>0</v>
      </c>
      <c r="O260" s="157">
        <f t="shared" ref="O260:O263" si="8">M260*N260</f>
        <v>0</v>
      </c>
      <c r="P260" s="178"/>
      <c r="Q260" s="178"/>
      <c r="R260" s="178"/>
      <c r="S260" s="178"/>
      <c r="T260" s="178"/>
      <c r="U260" s="178"/>
      <c r="V260" s="148"/>
      <c r="W260" s="182"/>
    </row>
    <row r="261" spans="2:23" ht="16.2" x14ac:dyDescent="0.3">
      <c r="B261" s="160"/>
      <c r="C261" s="147"/>
      <c r="D261" s="147"/>
      <c r="E261" s="147"/>
      <c r="F261" s="147"/>
      <c r="G261" s="147"/>
      <c r="H261" s="147"/>
      <c r="I261" s="147"/>
      <c r="J261" s="147"/>
      <c r="K261" s="147"/>
      <c r="L261" s="106"/>
      <c r="M261" s="106"/>
      <c r="N261" s="163" t="str">
        <f t="shared" si="6"/>
        <v>0</v>
      </c>
      <c r="O261" s="157">
        <f t="shared" si="8"/>
        <v>0</v>
      </c>
    </row>
    <row r="262" spans="2:23" ht="16.2" x14ac:dyDescent="0.3">
      <c r="B262" s="68"/>
      <c r="C262" s="147"/>
      <c r="D262" s="147"/>
      <c r="E262" s="147"/>
      <c r="F262" s="147"/>
      <c r="G262" s="147"/>
      <c r="H262" s="147"/>
      <c r="I262" s="147"/>
      <c r="J262" s="147"/>
      <c r="K262" s="147"/>
      <c r="L262" s="106"/>
      <c r="M262" s="106"/>
      <c r="N262" s="163" t="str">
        <f t="shared" si="6"/>
        <v>0</v>
      </c>
      <c r="O262" s="157">
        <f t="shared" si="8"/>
        <v>0</v>
      </c>
    </row>
    <row r="263" spans="2:23" ht="16.2" x14ac:dyDescent="0.3">
      <c r="B263" s="160"/>
      <c r="C263" s="147"/>
      <c r="D263" s="147"/>
      <c r="E263" s="147"/>
      <c r="F263" s="147"/>
      <c r="G263" s="147"/>
      <c r="H263" s="147"/>
      <c r="I263" s="147"/>
      <c r="J263" s="147"/>
      <c r="K263" s="147"/>
      <c r="L263" s="106"/>
      <c r="M263" s="106"/>
      <c r="N263" s="163" t="str">
        <f t="shared" si="6"/>
        <v>0</v>
      </c>
      <c r="O263" s="157">
        <f t="shared" si="8"/>
        <v>0</v>
      </c>
    </row>
    <row r="264" spans="2:23" ht="16.2" x14ac:dyDescent="0.3">
      <c r="B264" s="68"/>
      <c r="C264" s="147"/>
      <c r="D264" s="147"/>
      <c r="E264" s="147"/>
      <c r="F264" s="147"/>
      <c r="G264" s="147"/>
      <c r="H264" s="147"/>
      <c r="I264" s="147"/>
      <c r="J264" s="147"/>
      <c r="K264" s="147"/>
      <c r="L264" s="106"/>
      <c r="M264" s="106"/>
      <c r="N264" s="163" t="str">
        <f t="shared" si="6"/>
        <v>0</v>
      </c>
      <c r="O264" s="157">
        <f t="shared" ref="O264:O327" si="9">M264*N264</f>
        <v>0</v>
      </c>
    </row>
    <row r="265" spans="2:23" ht="16.2" x14ac:dyDescent="0.3">
      <c r="B265" s="160"/>
      <c r="C265" s="147"/>
      <c r="D265" s="147"/>
      <c r="E265" s="147"/>
      <c r="F265" s="147"/>
      <c r="G265" s="147"/>
      <c r="H265" s="147"/>
      <c r="I265" s="147"/>
      <c r="J265" s="147"/>
      <c r="K265" s="147"/>
      <c r="L265" s="106"/>
      <c r="M265" s="106"/>
      <c r="N265" s="163" t="str">
        <f t="shared" si="6"/>
        <v>0</v>
      </c>
      <c r="O265" s="157">
        <f t="shared" si="9"/>
        <v>0</v>
      </c>
    </row>
    <row r="266" spans="2:23" ht="16.2" x14ac:dyDescent="0.3">
      <c r="B266" s="68"/>
      <c r="C266" s="147"/>
      <c r="D266" s="147"/>
      <c r="E266" s="147"/>
      <c r="F266" s="147"/>
      <c r="G266" s="147"/>
      <c r="H266" s="147"/>
      <c r="I266" s="147"/>
      <c r="J266" s="147"/>
      <c r="K266" s="147"/>
      <c r="L266" s="106"/>
      <c r="M266" s="106"/>
      <c r="N266" s="163" t="str">
        <f t="shared" si="6"/>
        <v>0</v>
      </c>
      <c r="O266" s="157">
        <f t="shared" si="9"/>
        <v>0</v>
      </c>
    </row>
    <row r="267" spans="2:23" ht="16.2" x14ac:dyDescent="0.3">
      <c r="B267" s="160"/>
      <c r="C267" s="147"/>
      <c r="D267" s="147"/>
      <c r="E267" s="147"/>
      <c r="F267" s="147"/>
      <c r="G267" s="147"/>
      <c r="H267" s="147"/>
      <c r="I267" s="147"/>
      <c r="J267" s="147"/>
      <c r="K267" s="147"/>
      <c r="L267" s="106"/>
      <c r="M267" s="106"/>
      <c r="N267" s="163" t="str">
        <f t="shared" si="6"/>
        <v>0</v>
      </c>
      <c r="O267" s="157">
        <f t="shared" si="9"/>
        <v>0</v>
      </c>
    </row>
    <row r="268" spans="2:23" ht="16.2" x14ac:dyDescent="0.3">
      <c r="B268" s="68"/>
      <c r="C268" s="147"/>
      <c r="D268" s="147"/>
      <c r="E268" s="147"/>
      <c r="F268" s="147"/>
      <c r="G268" s="147"/>
      <c r="H268" s="147"/>
      <c r="I268" s="147"/>
      <c r="J268" s="147"/>
      <c r="K268" s="147"/>
      <c r="L268" s="106"/>
      <c r="M268" s="106"/>
      <c r="N268" s="163" t="str">
        <f t="shared" si="6"/>
        <v>0</v>
      </c>
      <c r="O268" s="157">
        <f t="shared" si="9"/>
        <v>0</v>
      </c>
    </row>
    <row r="269" spans="2:23" ht="16.2" x14ac:dyDescent="0.3">
      <c r="B269" s="160"/>
      <c r="C269" s="147"/>
      <c r="D269" s="147"/>
      <c r="E269" s="147"/>
      <c r="F269" s="147"/>
      <c r="G269" s="147"/>
      <c r="H269" s="147"/>
      <c r="I269" s="147"/>
      <c r="J269" s="147"/>
      <c r="K269" s="147"/>
      <c r="L269" s="106"/>
      <c r="M269" s="106"/>
      <c r="N269" s="163" t="str">
        <f t="shared" si="6"/>
        <v>0</v>
      </c>
      <c r="O269" s="157">
        <f t="shared" si="9"/>
        <v>0</v>
      </c>
    </row>
    <row r="270" spans="2:23" ht="16.2" x14ac:dyDescent="0.3">
      <c r="B270" s="68"/>
      <c r="C270" s="147"/>
      <c r="D270" s="147"/>
      <c r="E270" s="147"/>
      <c r="F270" s="147"/>
      <c r="G270" s="147"/>
      <c r="H270" s="147"/>
      <c r="I270" s="147"/>
      <c r="J270" s="147"/>
      <c r="K270" s="147"/>
      <c r="L270" s="106"/>
      <c r="M270" s="106"/>
      <c r="N270" s="163" t="str">
        <f t="shared" si="6"/>
        <v>0</v>
      </c>
      <c r="O270" s="157">
        <f t="shared" si="9"/>
        <v>0</v>
      </c>
    </row>
    <row r="271" spans="2:23" ht="16.2" x14ac:dyDescent="0.3">
      <c r="B271" s="160"/>
      <c r="C271" s="147"/>
      <c r="D271" s="147"/>
      <c r="E271" s="147"/>
      <c r="F271" s="147"/>
      <c r="G271" s="147"/>
      <c r="H271" s="147"/>
      <c r="I271" s="147"/>
      <c r="J271" s="147"/>
      <c r="K271" s="147"/>
      <c r="L271" s="106"/>
      <c r="M271" s="106"/>
      <c r="N271" s="163" t="str">
        <f t="shared" si="6"/>
        <v>0</v>
      </c>
      <c r="O271" s="157">
        <f t="shared" si="9"/>
        <v>0</v>
      </c>
    </row>
    <row r="272" spans="2:23" ht="16.2" x14ac:dyDescent="0.3">
      <c r="B272" s="68"/>
      <c r="C272" s="147"/>
      <c r="D272" s="147"/>
      <c r="E272" s="147"/>
      <c r="F272" s="147"/>
      <c r="G272" s="147"/>
      <c r="H272" s="147"/>
      <c r="I272" s="147"/>
      <c r="J272" s="147"/>
      <c r="K272" s="147"/>
      <c r="L272" s="106"/>
      <c r="M272" s="106"/>
      <c r="N272" s="163" t="str">
        <f t="shared" si="6"/>
        <v>0</v>
      </c>
      <c r="O272" s="157">
        <f t="shared" si="9"/>
        <v>0</v>
      </c>
    </row>
    <row r="273" spans="2:15" ht="16.2" x14ac:dyDescent="0.3">
      <c r="B273" s="160"/>
      <c r="C273" s="147"/>
      <c r="D273" s="147"/>
      <c r="E273" s="147"/>
      <c r="F273" s="147"/>
      <c r="G273" s="147"/>
      <c r="H273" s="147"/>
      <c r="I273" s="147"/>
      <c r="J273" s="147"/>
      <c r="K273" s="147"/>
      <c r="L273" s="106"/>
      <c r="M273" s="106"/>
      <c r="N273" s="163" t="str">
        <f t="shared" si="6"/>
        <v>0</v>
      </c>
      <c r="O273" s="157">
        <f t="shared" si="9"/>
        <v>0</v>
      </c>
    </row>
    <row r="274" spans="2:15" ht="16.2" x14ac:dyDescent="0.3">
      <c r="B274" s="68"/>
      <c r="C274" s="147"/>
      <c r="D274" s="147"/>
      <c r="E274" s="147"/>
      <c r="F274" s="147"/>
      <c r="G274" s="147"/>
      <c r="H274" s="147"/>
      <c r="I274" s="147"/>
      <c r="J274" s="147"/>
      <c r="K274" s="147"/>
      <c r="L274" s="106"/>
      <c r="M274" s="106"/>
      <c r="N274" s="163" t="str">
        <f t="shared" si="6"/>
        <v>0</v>
      </c>
      <c r="O274" s="157">
        <f t="shared" si="9"/>
        <v>0</v>
      </c>
    </row>
    <row r="275" spans="2:15" ht="16.2" x14ac:dyDescent="0.3">
      <c r="B275" s="160"/>
      <c r="C275" s="147"/>
      <c r="D275" s="147"/>
      <c r="E275" s="147"/>
      <c r="F275" s="147"/>
      <c r="G275" s="147"/>
      <c r="H275" s="147"/>
      <c r="I275" s="147"/>
      <c r="J275" s="147"/>
      <c r="K275" s="147"/>
      <c r="L275" s="106"/>
      <c r="M275" s="106"/>
      <c r="N275" s="163" t="str">
        <f t="shared" si="6"/>
        <v>0</v>
      </c>
      <c r="O275" s="157">
        <f t="shared" si="9"/>
        <v>0</v>
      </c>
    </row>
    <row r="276" spans="2:15" ht="16.2" x14ac:dyDescent="0.3">
      <c r="B276" s="68"/>
      <c r="C276" s="147"/>
      <c r="D276" s="147"/>
      <c r="E276" s="147"/>
      <c r="F276" s="147"/>
      <c r="G276" s="147"/>
      <c r="H276" s="147"/>
      <c r="I276" s="147"/>
      <c r="J276" s="147"/>
      <c r="K276" s="147"/>
      <c r="L276" s="106"/>
      <c r="M276" s="106"/>
      <c r="N276" s="163" t="str">
        <f t="shared" si="6"/>
        <v>0</v>
      </c>
      <c r="O276" s="157">
        <f t="shared" si="9"/>
        <v>0</v>
      </c>
    </row>
    <row r="277" spans="2:15" ht="16.2" x14ac:dyDescent="0.3">
      <c r="B277" s="160"/>
      <c r="C277" s="147"/>
      <c r="D277" s="147"/>
      <c r="E277" s="147"/>
      <c r="F277" s="147"/>
      <c r="G277" s="147"/>
      <c r="H277" s="147"/>
      <c r="I277" s="147"/>
      <c r="J277" s="147"/>
      <c r="K277" s="147"/>
      <c r="L277" s="106"/>
      <c r="M277" s="106"/>
      <c r="N277" s="163" t="str">
        <f t="shared" si="6"/>
        <v>0</v>
      </c>
      <c r="O277" s="157">
        <f t="shared" si="9"/>
        <v>0</v>
      </c>
    </row>
    <row r="278" spans="2:15" ht="16.2" x14ac:dyDescent="0.3">
      <c r="B278" s="68"/>
      <c r="C278" s="147"/>
      <c r="D278" s="147"/>
      <c r="E278" s="147"/>
      <c r="F278" s="147"/>
      <c r="G278" s="147"/>
      <c r="H278" s="147"/>
      <c r="I278" s="147"/>
      <c r="J278" s="147"/>
      <c r="K278" s="147"/>
      <c r="L278" s="106"/>
      <c r="M278" s="106"/>
      <c r="N278" s="163" t="str">
        <f t="shared" ref="N278:N341" si="10">IF(M278&gt;0,HLOOKUP(L278,$AB$11:$DS$12,2,0),"0")</f>
        <v>0</v>
      </c>
      <c r="O278" s="157">
        <f t="shared" si="9"/>
        <v>0</v>
      </c>
    </row>
    <row r="279" spans="2:15" ht="16.2" x14ac:dyDescent="0.3">
      <c r="B279" s="160"/>
      <c r="C279" s="147"/>
      <c r="D279" s="147"/>
      <c r="E279" s="147"/>
      <c r="F279" s="147"/>
      <c r="G279" s="147"/>
      <c r="H279" s="147"/>
      <c r="I279" s="147"/>
      <c r="J279" s="147"/>
      <c r="K279" s="147"/>
      <c r="L279" s="106"/>
      <c r="M279" s="106"/>
      <c r="N279" s="163" t="str">
        <f t="shared" si="10"/>
        <v>0</v>
      </c>
      <c r="O279" s="157">
        <f t="shared" si="9"/>
        <v>0</v>
      </c>
    </row>
    <row r="280" spans="2:15" ht="16.2" x14ac:dyDescent="0.3">
      <c r="B280" s="68"/>
      <c r="C280" s="147"/>
      <c r="D280" s="147"/>
      <c r="E280" s="147"/>
      <c r="F280" s="147"/>
      <c r="G280" s="147"/>
      <c r="H280" s="147"/>
      <c r="I280" s="147"/>
      <c r="J280" s="147"/>
      <c r="K280" s="147"/>
      <c r="L280" s="106"/>
      <c r="M280" s="106"/>
      <c r="N280" s="163" t="str">
        <f t="shared" si="10"/>
        <v>0</v>
      </c>
      <c r="O280" s="157">
        <f t="shared" si="9"/>
        <v>0</v>
      </c>
    </row>
    <row r="281" spans="2:15" ht="16.2" x14ac:dyDescent="0.3">
      <c r="B281" s="160"/>
      <c r="C281" s="147"/>
      <c r="D281" s="147"/>
      <c r="E281" s="147"/>
      <c r="F281" s="147"/>
      <c r="G281" s="147"/>
      <c r="H281" s="147"/>
      <c r="I281" s="147"/>
      <c r="J281" s="147"/>
      <c r="K281" s="147"/>
      <c r="L281" s="106"/>
      <c r="M281" s="106"/>
      <c r="N281" s="163" t="str">
        <f t="shared" si="10"/>
        <v>0</v>
      </c>
      <c r="O281" s="157">
        <f t="shared" si="9"/>
        <v>0</v>
      </c>
    </row>
    <row r="282" spans="2:15" ht="16.2" x14ac:dyDescent="0.3">
      <c r="B282" s="68"/>
      <c r="C282" s="147"/>
      <c r="D282" s="147"/>
      <c r="E282" s="147"/>
      <c r="F282" s="147"/>
      <c r="G282" s="147"/>
      <c r="H282" s="147"/>
      <c r="I282" s="147"/>
      <c r="J282" s="147"/>
      <c r="K282" s="147"/>
      <c r="L282" s="106"/>
      <c r="M282" s="106"/>
      <c r="N282" s="163" t="str">
        <f t="shared" si="10"/>
        <v>0</v>
      </c>
      <c r="O282" s="157">
        <f t="shared" si="9"/>
        <v>0</v>
      </c>
    </row>
    <row r="283" spans="2:15" ht="16.2" x14ac:dyDescent="0.3">
      <c r="B283" s="160"/>
      <c r="C283" s="147"/>
      <c r="D283" s="147"/>
      <c r="E283" s="147"/>
      <c r="F283" s="147"/>
      <c r="G283" s="147"/>
      <c r="H283" s="147"/>
      <c r="I283" s="147"/>
      <c r="J283" s="147"/>
      <c r="K283" s="147"/>
      <c r="L283" s="106"/>
      <c r="M283" s="106"/>
      <c r="N283" s="163" t="str">
        <f t="shared" si="10"/>
        <v>0</v>
      </c>
      <c r="O283" s="157">
        <f t="shared" si="9"/>
        <v>0</v>
      </c>
    </row>
    <row r="284" spans="2:15" ht="16.2" x14ac:dyDescent="0.3">
      <c r="B284" s="68"/>
      <c r="C284" s="147"/>
      <c r="D284" s="147"/>
      <c r="E284" s="147"/>
      <c r="F284" s="147"/>
      <c r="G284" s="147"/>
      <c r="H284" s="147"/>
      <c r="I284" s="147"/>
      <c r="J284" s="147"/>
      <c r="K284" s="147"/>
      <c r="L284" s="106"/>
      <c r="M284" s="106"/>
      <c r="N284" s="163" t="str">
        <f t="shared" si="10"/>
        <v>0</v>
      </c>
      <c r="O284" s="157">
        <f t="shared" si="9"/>
        <v>0</v>
      </c>
    </row>
    <row r="285" spans="2:15" ht="16.2" x14ac:dyDescent="0.3">
      <c r="B285" s="160"/>
      <c r="C285" s="147"/>
      <c r="D285" s="147"/>
      <c r="E285" s="147"/>
      <c r="F285" s="147"/>
      <c r="G285" s="147"/>
      <c r="H285" s="147"/>
      <c r="I285" s="147"/>
      <c r="J285" s="147"/>
      <c r="K285" s="147"/>
      <c r="L285" s="106"/>
      <c r="M285" s="106"/>
      <c r="N285" s="163" t="str">
        <f t="shared" si="10"/>
        <v>0</v>
      </c>
      <c r="O285" s="157">
        <f t="shared" si="9"/>
        <v>0</v>
      </c>
    </row>
    <row r="286" spans="2:15" ht="16.2" x14ac:dyDescent="0.3">
      <c r="B286" s="68"/>
      <c r="C286" s="147"/>
      <c r="D286" s="147"/>
      <c r="E286" s="147"/>
      <c r="F286" s="147"/>
      <c r="G286" s="147"/>
      <c r="H286" s="147"/>
      <c r="I286" s="147"/>
      <c r="J286" s="147"/>
      <c r="K286" s="147"/>
      <c r="L286" s="106"/>
      <c r="M286" s="106"/>
      <c r="N286" s="163" t="str">
        <f t="shared" si="10"/>
        <v>0</v>
      </c>
      <c r="O286" s="157">
        <f t="shared" si="9"/>
        <v>0</v>
      </c>
    </row>
    <row r="287" spans="2:15" ht="16.2" x14ac:dyDescent="0.3">
      <c r="B287" s="160"/>
      <c r="C287" s="147"/>
      <c r="D287" s="147"/>
      <c r="E287" s="147"/>
      <c r="F287" s="147"/>
      <c r="G287" s="147"/>
      <c r="H287" s="147"/>
      <c r="I287" s="147"/>
      <c r="J287" s="147"/>
      <c r="K287" s="147"/>
      <c r="L287" s="106"/>
      <c r="M287" s="106"/>
      <c r="N287" s="163" t="str">
        <f t="shared" si="10"/>
        <v>0</v>
      </c>
      <c r="O287" s="157">
        <f t="shared" si="9"/>
        <v>0</v>
      </c>
    </row>
    <row r="288" spans="2:15" ht="16.2" x14ac:dyDescent="0.3">
      <c r="B288" s="68"/>
      <c r="C288" s="147"/>
      <c r="D288" s="147"/>
      <c r="E288" s="147"/>
      <c r="F288" s="147"/>
      <c r="G288" s="147"/>
      <c r="H288" s="147"/>
      <c r="I288" s="147"/>
      <c r="J288" s="147"/>
      <c r="K288" s="147"/>
      <c r="L288" s="106"/>
      <c r="M288" s="106"/>
      <c r="N288" s="163" t="str">
        <f t="shared" si="10"/>
        <v>0</v>
      </c>
      <c r="O288" s="157">
        <f t="shared" si="9"/>
        <v>0</v>
      </c>
    </row>
    <row r="289" spans="2:15" ht="16.2" x14ac:dyDescent="0.3">
      <c r="B289" s="160"/>
      <c r="C289" s="147"/>
      <c r="D289" s="147"/>
      <c r="E289" s="147"/>
      <c r="F289" s="147"/>
      <c r="G289" s="147"/>
      <c r="H289" s="147"/>
      <c r="I289" s="147"/>
      <c r="J289" s="147"/>
      <c r="K289" s="147"/>
      <c r="L289" s="106"/>
      <c r="M289" s="106"/>
      <c r="N289" s="163" t="str">
        <f t="shared" si="10"/>
        <v>0</v>
      </c>
      <c r="O289" s="157">
        <f t="shared" si="9"/>
        <v>0</v>
      </c>
    </row>
    <row r="290" spans="2:15" ht="16.2" x14ac:dyDescent="0.3">
      <c r="B290" s="68"/>
      <c r="C290" s="147"/>
      <c r="D290" s="147"/>
      <c r="E290" s="147"/>
      <c r="F290" s="147"/>
      <c r="G290" s="147"/>
      <c r="H290" s="147"/>
      <c r="I290" s="147"/>
      <c r="J290" s="147"/>
      <c r="K290" s="147"/>
      <c r="L290" s="106"/>
      <c r="M290" s="106"/>
      <c r="N290" s="163" t="str">
        <f t="shared" si="10"/>
        <v>0</v>
      </c>
      <c r="O290" s="157">
        <f t="shared" si="9"/>
        <v>0</v>
      </c>
    </row>
    <row r="291" spans="2:15" ht="16.2" x14ac:dyDescent="0.3">
      <c r="B291" s="160"/>
      <c r="C291" s="147"/>
      <c r="D291" s="147"/>
      <c r="E291" s="147"/>
      <c r="F291" s="147"/>
      <c r="G291" s="147"/>
      <c r="H291" s="147"/>
      <c r="I291" s="147"/>
      <c r="J291" s="147"/>
      <c r="K291" s="147"/>
      <c r="L291" s="106"/>
      <c r="M291" s="106"/>
      <c r="N291" s="163" t="str">
        <f t="shared" si="10"/>
        <v>0</v>
      </c>
      <c r="O291" s="157">
        <f t="shared" si="9"/>
        <v>0</v>
      </c>
    </row>
    <row r="292" spans="2:15" ht="16.2" x14ac:dyDescent="0.3">
      <c r="B292" s="68"/>
      <c r="C292" s="147"/>
      <c r="D292" s="147"/>
      <c r="E292" s="147"/>
      <c r="F292" s="147"/>
      <c r="G292" s="147"/>
      <c r="H292" s="147"/>
      <c r="I292" s="147"/>
      <c r="J292" s="147"/>
      <c r="K292" s="147"/>
      <c r="L292" s="106"/>
      <c r="M292" s="106"/>
      <c r="N292" s="163" t="str">
        <f t="shared" si="10"/>
        <v>0</v>
      </c>
      <c r="O292" s="157">
        <f t="shared" si="9"/>
        <v>0</v>
      </c>
    </row>
    <row r="293" spans="2:15" ht="16.2" x14ac:dyDescent="0.3">
      <c r="B293" s="160"/>
      <c r="C293" s="147"/>
      <c r="D293" s="147"/>
      <c r="E293" s="147"/>
      <c r="F293" s="147"/>
      <c r="G293" s="147"/>
      <c r="H293" s="147"/>
      <c r="I293" s="147"/>
      <c r="J293" s="147"/>
      <c r="K293" s="147"/>
      <c r="L293" s="106"/>
      <c r="M293" s="106"/>
      <c r="N293" s="163" t="str">
        <f t="shared" si="10"/>
        <v>0</v>
      </c>
      <c r="O293" s="157">
        <f t="shared" si="9"/>
        <v>0</v>
      </c>
    </row>
    <row r="294" spans="2:15" ht="16.2" x14ac:dyDescent="0.3">
      <c r="B294" s="68"/>
      <c r="C294" s="147"/>
      <c r="D294" s="147"/>
      <c r="E294" s="147"/>
      <c r="F294" s="147"/>
      <c r="G294" s="147"/>
      <c r="H294" s="147"/>
      <c r="I294" s="147"/>
      <c r="J294" s="147"/>
      <c r="K294" s="147"/>
      <c r="L294" s="106"/>
      <c r="M294" s="106"/>
      <c r="N294" s="163" t="str">
        <f t="shared" si="10"/>
        <v>0</v>
      </c>
      <c r="O294" s="157">
        <f t="shared" si="9"/>
        <v>0</v>
      </c>
    </row>
    <row r="295" spans="2:15" ht="16.2" x14ac:dyDescent="0.3">
      <c r="B295" s="160"/>
      <c r="C295" s="147"/>
      <c r="D295" s="147"/>
      <c r="E295" s="147"/>
      <c r="F295" s="147"/>
      <c r="G295" s="147"/>
      <c r="H295" s="147"/>
      <c r="I295" s="147"/>
      <c r="J295" s="147"/>
      <c r="K295" s="147"/>
      <c r="L295" s="106"/>
      <c r="M295" s="106"/>
      <c r="N295" s="163" t="str">
        <f t="shared" si="10"/>
        <v>0</v>
      </c>
      <c r="O295" s="157">
        <f t="shared" si="9"/>
        <v>0</v>
      </c>
    </row>
    <row r="296" spans="2:15" ht="16.2" x14ac:dyDescent="0.3">
      <c r="B296" s="68"/>
      <c r="C296" s="147"/>
      <c r="D296" s="147"/>
      <c r="E296" s="147"/>
      <c r="F296" s="147"/>
      <c r="G296" s="147"/>
      <c r="H296" s="147"/>
      <c r="I296" s="147"/>
      <c r="J296" s="147"/>
      <c r="K296" s="147"/>
      <c r="L296" s="106"/>
      <c r="M296" s="106"/>
      <c r="N296" s="163" t="str">
        <f t="shared" si="10"/>
        <v>0</v>
      </c>
      <c r="O296" s="157">
        <f t="shared" si="9"/>
        <v>0</v>
      </c>
    </row>
    <row r="297" spans="2:15" ht="16.2" x14ac:dyDescent="0.3">
      <c r="B297" s="160"/>
      <c r="C297" s="147"/>
      <c r="D297" s="147"/>
      <c r="E297" s="147"/>
      <c r="F297" s="147"/>
      <c r="G297" s="147"/>
      <c r="H297" s="147"/>
      <c r="I297" s="147"/>
      <c r="J297" s="147"/>
      <c r="K297" s="147"/>
      <c r="L297" s="106"/>
      <c r="M297" s="106"/>
      <c r="N297" s="163" t="str">
        <f t="shared" si="10"/>
        <v>0</v>
      </c>
      <c r="O297" s="157">
        <f t="shared" si="9"/>
        <v>0</v>
      </c>
    </row>
    <row r="298" spans="2:15" ht="16.2" x14ac:dyDescent="0.3">
      <c r="B298" s="68"/>
      <c r="C298" s="147"/>
      <c r="D298" s="147"/>
      <c r="E298" s="147"/>
      <c r="F298" s="147"/>
      <c r="G298" s="147"/>
      <c r="H298" s="147"/>
      <c r="I298" s="147"/>
      <c r="J298" s="147"/>
      <c r="K298" s="147"/>
      <c r="L298" s="106"/>
      <c r="M298" s="106"/>
      <c r="N298" s="163" t="str">
        <f t="shared" si="10"/>
        <v>0</v>
      </c>
      <c r="O298" s="157">
        <f t="shared" si="9"/>
        <v>0</v>
      </c>
    </row>
    <row r="299" spans="2:15" ht="16.2" x14ac:dyDescent="0.3">
      <c r="B299" s="160"/>
      <c r="C299" s="147"/>
      <c r="D299" s="147"/>
      <c r="E299" s="147"/>
      <c r="F299" s="147"/>
      <c r="G299" s="147"/>
      <c r="H299" s="147"/>
      <c r="I299" s="147"/>
      <c r="J299" s="147"/>
      <c r="K299" s="147"/>
      <c r="L299" s="106"/>
      <c r="M299" s="106"/>
      <c r="N299" s="163" t="str">
        <f t="shared" si="10"/>
        <v>0</v>
      </c>
      <c r="O299" s="157">
        <f t="shared" si="9"/>
        <v>0</v>
      </c>
    </row>
    <row r="300" spans="2:15" ht="16.2" x14ac:dyDescent="0.3">
      <c r="B300" s="68"/>
      <c r="C300" s="147"/>
      <c r="D300" s="147"/>
      <c r="E300" s="147"/>
      <c r="F300" s="147"/>
      <c r="G300" s="147"/>
      <c r="H300" s="147"/>
      <c r="I300" s="147"/>
      <c r="J300" s="147"/>
      <c r="K300" s="147"/>
      <c r="L300" s="106"/>
      <c r="M300" s="106"/>
      <c r="N300" s="163" t="str">
        <f t="shared" si="10"/>
        <v>0</v>
      </c>
      <c r="O300" s="157">
        <f t="shared" si="9"/>
        <v>0</v>
      </c>
    </row>
    <row r="301" spans="2:15" ht="16.2" x14ac:dyDescent="0.3">
      <c r="B301" s="160"/>
      <c r="C301" s="147"/>
      <c r="D301" s="147"/>
      <c r="E301" s="147"/>
      <c r="F301" s="147"/>
      <c r="G301" s="147"/>
      <c r="H301" s="147"/>
      <c r="I301" s="147"/>
      <c r="J301" s="147"/>
      <c r="K301" s="147"/>
      <c r="L301" s="106"/>
      <c r="M301" s="106"/>
      <c r="N301" s="163" t="str">
        <f t="shared" si="10"/>
        <v>0</v>
      </c>
      <c r="O301" s="157">
        <f t="shared" si="9"/>
        <v>0</v>
      </c>
    </row>
    <row r="302" spans="2:15" ht="16.2" x14ac:dyDescent="0.3">
      <c r="B302" s="68"/>
      <c r="C302" s="147"/>
      <c r="D302" s="147"/>
      <c r="E302" s="147"/>
      <c r="F302" s="147"/>
      <c r="G302" s="147"/>
      <c r="H302" s="147"/>
      <c r="I302" s="147"/>
      <c r="J302" s="147"/>
      <c r="K302" s="147"/>
      <c r="L302" s="106"/>
      <c r="M302" s="106"/>
      <c r="N302" s="163" t="str">
        <f t="shared" si="10"/>
        <v>0</v>
      </c>
      <c r="O302" s="157">
        <f t="shared" si="9"/>
        <v>0</v>
      </c>
    </row>
    <row r="303" spans="2:15" ht="16.2" x14ac:dyDescent="0.3">
      <c r="B303" s="160"/>
      <c r="C303" s="147"/>
      <c r="D303" s="147"/>
      <c r="E303" s="147"/>
      <c r="F303" s="147"/>
      <c r="G303" s="147"/>
      <c r="H303" s="147"/>
      <c r="I303" s="147"/>
      <c r="J303" s="147"/>
      <c r="K303" s="147"/>
      <c r="L303" s="106"/>
      <c r="M303" s="106"/>
      <c r="N303" s="163" t="str">
        <f t="shared" si="10"/>
        <v>0</v>
      </c>
      <c r="O303" s="157">
        <f t="shared" si="9"/>
        <v>0</v>
      </c>
    </row>
    <row r="304" spans="2:15" ht="16.2" x14ac:dyDescent="0.3">
      <c r="B304" s="68"/>
      <c r="C304" s="147"/>
      <c r="D304" s="147"/>
      <c r="E304" s="147"/>
      <c r="F304" s="147"/>
      <c r="G304" s="147"/>
      <c r="H304" s="147"/>
      <c r="I304" s="147"/>
      <c r="J304" s="147"/>
      <c r="K304" s="147"/>
      <c r="L304" s="106"/>
      <c r="M304" s="106"/>
      <c r="N304" s="163" t="str">
        <f t="shared" si="10"/>
        <v>0</v>
      </c>
      <c r="O304" s="157">
        <f t="shared" si="9"/>
        <v>0</v>
      </c>
    </row>
    <row r="305" spans="2:15" ht="16.2" x14ac:dyDescent="0.3">
      <c r="B305" s="160"/>
      <c r="C305" s="147"/>
      <c r="D305" s="147"/>
      <c r="E305" s="147"/>
      <c r="F305" s="147"/>
      <c r="G305" s="147"/>
      <c r="H305" s="147"/>
      <c r="I305" s="147"/>
      <c r="J305" s="147"/>
      <c r="K305" s="147"/>
      <c r="L305" s="106"/>
      <c r="M305" s="106"/>
      <c r="N305" s="163" t="str">
        <f t="shared" si="10"/>
        <v>0</v>
      </c>
      <c r="O305" s="157">
        <f t="shared" si="9"/>
        <v>0</v>
      </c>
    </row>
    <row r="306" spans="2:15" ht="16.2" x14ac:dyDescent="0.3">
      <c r="B306" s="68"/>
      <c r="C306" s="147"/>
      <c r="D306" s="147"/>
      <c r="E306" s="147"/>
      <c r="F306" s="147"/>
      <c r="G306" s="147"/>
      <c r="H306" s="147"/>
      <c r="I306" s="147"/>
      <c r="J306" s="147"/>
      <c r="K306" s="147"/>
      <c r="L306" s="106"/>
      <c r="M306" s="106"/>
      <c r="N306" s="163" t="str">
        <f t="shared" si="10"/>
        <v>0</v>
      </c>
      <c r="O306" s="157">
        <f t="shared" si="9"/>
        <v>0</v>
      </c>
    </row>
    <row r="307" spans="2:15" ht="16.2" x14ac:dyDescent="0.3">
      <c r="B307" s="160"/>
      <c r="C307" s="147"/>
      <c r="D307" s="147"/>
      <c r="E307" s="147"/>
      <c r="F307" s="147"/>
      <c r="G307" s="147"/>
      <c r="H307" s="147"/>
      <c r="I307" s="147"/>
      <c r="J307" s="147"/>
      <c r="K307" s="147"/>
      <c r="L307" s="106"/>
      <c r="M307" s="106"/>
      <c r="N307" s="163" t="str">
        <f t="shared" si="10"/>
        <v>0</v>
      </c>
      <c r="O307" s="157">
        <f t="shared" si="9"/>
        <v>0</v>
      </c>
    </row>
    <row r="308" spans="2:15" ht="16.2" x14ac:dyDescent="0.3">
      <c r="B308" s="68"/>
      <c r="C308" s="147"/>
      <c r="D308" s="147"/>
      <c r="E308" s="147"/>
      <c r="F308" s="147"/>
      <c r="G308" s="147"/>
      <c r="H308" s="147"/>
      <c r="I308" s="147"/>
      <c r="J308" s="147"/>
      <c r="K308" s="147"/>
      <c r="L308" s="106"/>
      <c r="M308" s="106"/>
      <c r="N308" s="163" t="str">
        <f t="shared" si="10"/>
        <v>0</v>
      </c>
      <c r="O308" s="157">
        <f t="shared" si="9"/>
        <v>0</v>
      </c>
    </row>
    <row r="309" spans="2:15" ht="16.2" x14ac:dyDescent="0.3">
      <c r="B309" s="160"/>
      <c r="C309" s="147"/>
      <c r="D309" s="147"/>
      <c r="E309" s="147"/>
      <c r="F309" s="147"/>
      <c r="G309" s="147"/>
      <c r="H309" s="147"/>
      <c r="I309" s="147"/>
      <c r="J309" s="147"/>
      <c r="K309" s="147"/>
      <c r="L309" s="106"/>
      <c r="M309" s="106"/>
      <c r="N309" s="163" t="str">
        <f t="shared" si="10"/>
        <v>0</v>
      </c>
      <c r="O309" s="157">
        <f t="shared" si="9"/>
        <v>0</v>
      </c>
    </row>
    <row r="310" spans="2:15" ht="16.2" x14ac:dyDescent="0.3">
      <c r="B310" s="68"/>
      <c r="C310" s="147"/>
      <c r="D310" s="147"/>
      <c r="E310" s="147"/>
      <c r="F310" s="147"/>
      <c r="G310" s="147"/>
      <c r="H310" s="147"/>
      <c r="I310" s="147"/>
      <c r="J310" s="147"/>
      <c r="K310" s="147"/>
      <c r="L310" s="106"/>
      <c r="M310" s="106"/>
      <c r="N310" s="163" t="str">
        <f t="shared" si="10"/>
        <v>0</v>
      </c>
      <c r="O310" s="157">
        <f t="shared" si="9"/>
        <v>0</v>
      </c>
    </row>
    <row r="311" spans="2:15" ht="16.2" x14ac:dyDescent="0.3">
      <c r="B311" s="160"/>
      <c r="C311" s="147"/>
      <c r="D311" s="147"/>
      <c r="E311" s="147"/>
      <c r="F311" s="147"/>
      <c r="G311" s="147"/>
      <c r="H311" s="147"/>
      <c r="I311" s="147"/>
      <c r="J311" s="147"/>
      <c r="K311" s="147"/>
      <c r="L311" s="106"/>
      <c r="M311" s="106"/>
      <c r="N311" s="163" t="str">
        <f t="shared" si="10"/>
        <v>0</v>
      </c>
      <c r="O311" s="157">
        <f t="shared" si="9"/>
        <v>0</v>
      </c>
    </row>
    <row r="312" spans="2:15" ht="16.2" x14ac:dyDescent="0.3">
      <c r="B312" s="68"/>
      <c r="C312" s="147"/>
      <c r="D312" s="147"/>
      <c r="E312" s="147"/>
      <c r="F312" s="147"/>
      <c r="G312" s="147"/>
      <c r="H312" s="147"/>
      <c r="I312" s="147"/>
      <c r="J312" s="147"/>
      <c r="K312" s="147"/>
      <c r="L312" s="106"/>
      <c r="M312" s="106"/>
      <c r="N312" s="163" t="str">
        <f t="shared" si="10"/>
        <v>0</v>
      </c>
      <c r="O312" s="157">
        <f t="shared" si="9"/>
        <v>0</v>
      </c>
    </row>
    <row r="313" spans="2:15" ht="16.2" x14ac:dyDescent="0.3">
      <c r="B313" s="160"/>
      <c r="C313" s="147"/>
      <c r="D313" s="147"/>
      <c r="E313" s="147"/>
      <c r="F313" s="147"/>
      <c r="G313" s="147"/>
      <c r="H313" s="147"/>
      <c r="I313" s="147"/>
      <c r="J313" s="147"/>
      <c r="K313" s="147"/>
      <c r="L313" s="106"/>
      <c r="M313" s="106"/>
      <c r="N313" s="163" t="str">
        <f t="shared" si="10"/>
        <v>0</v>
      </c>
      <c r="O313" s="157">
        <f t="shared" si="9"/>
        <v>0</v>
      </c>
    </row>
    <row r="314" spans="2:15" ht="16.2" x14ac:dyDescent="0.3">
      <c r="B314" s="68"/>
      <c r="C314" s="147"/>
      <c r="D314" s="147"/>
      <c r="E314" s="147"/>
      <c r="F314" s="147"/>
      <c r="G314" s="147"/>
      <c r="H314" s="147"/>
      <c r="I314" s="147"/>
      <c r="J314" s="147"/>
      <c r="K314" s="147"/>
      <c r="L314" s="106"/>
      <c r="M314" s="106"/>
      <c r="N314" s="163" t="str">
        <f t="shared" si="10"/>
        <v>0</v>
      </c>
      <c r="O314" s="157">
        <f t="shared" si="9"/>
        <v>0</v>
      </c>
    </row>
    <row r="315" spans="2:15" ht="16.2" x14ac:dyDescent="0.3">
      <c r="B315" s="160"/>
      <c r="C315" s="147"/>
      <c r="D315" s="147"/>
      <c r="E315" s="147"/>
      <c r="F315" s="147"/>
      <c r="G315" s="147"/>
      <c r="H315" s="147"/>
      <c r="I315" s="147"/>
      <c r="J315" s="147"/>
      <c r="K315" s="147"/>
      <c r="L315" s="106"/>
      <c r="M315" s="106"/>
      <c r="N315" s="163" t="str">
        <f t="shared" si="10"/>
        <v>0</v>
      </c>
      <c r="O315" s="157">
        <f t="shared" si="9"/>
        <v>0</v>
      </c>
    </row>
    <row r="316" spans="2:15" ht="16.2" x14ac:dyDescent="0.3">
      <c r="B316" s="68"/>
      <c r="C316" s="147"/>
      <c r="D316" s="147"/>
      <c r="E316" s="147"/>
      <c r="F316" s="147"/>
      <c r="G316" s="147"/>
      <c r="H316" s="147"/>
      <c r="I316" s="147"/>
      <c r="J316" s="147"/>
      <c r="K316" s="147"/>
      <c r="L316" s="106"/>
      <c r="M316" s="106"/>
      <c r="N316" s="163" t="str">
        <f t="shared" si="10"/>
        <v>0</v>
      </c>
      <c r="O316" s="157">
        <f t="shared" si="9"/>
        <v>0</v>
      </c>
    </row>
    <row r="317" spans="2:15" ht="16.2" x14ac:dyDescent="0.3">
      <c r="B317" s="160"/>
      <c r="C317" s="147"/>
      <c r="D317" s="147"/>
      <c r="E317" s="147"/>
      <c r="F317" s="147"/>
      <c r="G317" s="147"/>
      <c r="H317" s="147"/>
      <c r="I317" s="147"/>
      <c r="J317" s="147"/>
      <c r="K317" s="147"/>
      <c r="L317" s="106"/>
      <c r="M317" s="106"/>
      <c r="N317" s="163" t="str">
        <f t="shared" si="10"/>
        <v>0</v>
      </c>
      <c r="O317" s="157">
        <f t="shared" si="9"/>
        <v>0</v>
      </c>
    </row>
    <row r="318" spans="2:15" ht="16.2" x14ac:dyDescent="0.3">
      <c r="B318" s="68"/>
      <c r="C318" s="147"/>
      <c r="D318" s="147"/>
      <c r="E318" s="147"/>
      <c r="F318" s="147"/>
      <c r="G318" s="147"/>
      <c r="H318" s="147"/>
      <c r="I318" s="147"/>
      <c r="J318" s="147"/>
      <c r="K318" s="147"/>
      <c r="L318" s="106"/>
      <c r="M318" s="106"/>
      <c r="N318" s="163" t="str">
        <f t="shared" si="10"/>
        <v>0</v>
      </c>
      <c r="O318" s="157">
        <f t="shared" si="9"/>
        <v>0</v>
      </c>
    </row>
    <row r="319" spans="2:15" ht="16.2" x14ac:dyDescent="0.3">
      <c r="B319" s="160"/>
      <c r="C319" s="147"/>
      <c r="D319" s="147"/>
      <c r="E319" s="147"/>
      <c r="F319" s="147"/>
      <c r="G319" s="147"/>
      <c r="H319" s="147"/>
      <c r="I319" s="147"/>
      <c r="J319" s="147"/>
      <c r="K319" s="147"/>
      <c r="L319" s="106"/>
      <c r="M319" s="106"/>
      <c r="N319" s="163" t="str">
        <f t="shared" si="10"/>
        <v>0</v>
      </c>
      <c r="O319" s="157">
        <f t="shared" si="9"/>
        <v>0</v>
      </c>
    </row>
    <row r="320" spans="2:15" ht="16.2" x14ac:dyDescent="0.3">
      <c r="B320" s="68"/>
      <c r="C320" s="147"/>
      <c r="D320" s="147"/>
      <c r="E320" s="147"/>
      <c r="F320" s="147"/>
      <c r="G320" s="147"/>
      <c r="H320" s="147"/>
      <c r="I320" s="147"/>
      <c r="J320" s="147"/>
      <c r="K320" s="147"/>
      <c r="L320" s="106"/>
      <c r="M320" s="106"/>
      <c r="N320" s="163" t="str">
        <f t="shared" si="10"/>
        <v>0</v>
      </c>
      <c r="O320" s="157">
        <f t="shared" si="9"/>
        <v>0</v>
      </c>
    </row>
    <row r="321" spans="2:15" ht="16.2" x14ac:dyDescent="0.3">
      <c r="B321" s="160"/>
      <c r="C321" s="147"/>
      <c r="D321" s="147"/>
      <c r="E321" s="147"/>
      <c r="F321" s="147"/>
      <c r="G321" s="147"/>
      <c r="H321" s="147"/>
      <c r="I321" s="147"/>
      <c r="J321" s="147"/>
      <c r="K321" s="147"/>
      <c r="L321" s="106"/>
      <c r="M321" s="106"/>
      <c r="N321" s="163" t="str">
        <f t="shared" si="10"/>
        <v>0</v>
      </c>
      <c r="O321" s="157">
        <f t="shared" si="9"/>
        <v>0</v>
      </c>
    </row>
    <row r="322" spans="2:15" ht="16.2" x14ac:dyDescent="0.3">
      <c r="B322" s="68"/>
      <c r="C322" s="147"/>
      <c r="D322" s="147"/>
      <c r="E322" s="147"/>
      <c r="F322" s="147"/>
      <c r="G322" s="147"/>
      <c r="H322" s="147"/>
      <c r="I322" s="147"/>
      <c r="J322" s="147"/>
      <c r="K322" s="147"/>
      <c r="L322" s="106"/>
      <c r="M322" s="106"/>
      <c r="N322" s="163" t="str">
        <f t="shared" si="10"/>
        <v>0</v>
      </c>
      <c r="O322" s="157">
        <f t="shared" si="9"/>
        <v>0</v>
      </c>
    </row>
    <row r="323" spans="2:15" ht="16.2" x14ac:dyDescent="0.3">
      <c r="B323" s="160"/>
      <c r="C323" s="147"/>
      <c r="D323" s="147"/>
      <c r="E323" s="147"/>
      <c r="F323" s="147"/>
      <c r="G323" s="147"/>
      <c r="H323" s="147"/>
      <c r="I323" s="147"/>
      <c r="J323" s="147"/>
      <c r="K323" s="147"/>
      <c r="L323" s="106"/>
      <c r="M323" s="106"/>
      <c r="N323" s="163" t="str">
        <f t="shared" si="10"/>
        <v>0</v>
      </c>
      <c r="O323" s="157">
        <f t="shared" si="9"/>
        <v>0</v>
      </c>
    </row>
    <row r="324" spans="2:15" ht="16.2" x14ac:dyDescent="0.3">
      <c r="B324" s="68"/>
      <c r="C324" s="147"/>
      <c r="D324" s="147"/>
      <c r="E324" s="147"/>
      <c r="F324" s="147"/>
      <c r="G324" s="147"/>
      <c r="H324" s="147"/>
      <c r="I324" s="147"/>
      <c r="J324" s="147"/>
      <c r="K324" s="147"/>
      <c r="L324" s="106"/>
      <c r="M324" s="106"/>
      <c r="N324" s="163" t="str">
        <f t="shared" si="10"/>
        <v>0</v>
      </c>
      <c r="O324" s="157">
        <f t="shared" si="9"/>
        <v>0</v>
      </c>
    </row>
    <row r="325" spans="2:15" ht="16.2" x14ac:dyDescent="0.3">
      <c r="B325" s="160"/>
      <c r="C325" s="147"/>
      <c r="D325" s="147"/>
      <c r="E325" s="147"/>
      <c r="F325" s="147"/>
      <c r="G325" s="147"/>
      <c r="H325" s="147"/>
      <c r="I325" s="147"/>
      <c r="J325" s="147"/>
      <c r="K325" s="147"/>
      <c r="L325" s="106"/>
      <c r="M325" s="106"/>
      <c r="N325" s="163" t="str">
        <f t="shared" si="10"/>
        <v>0</v>
      </c>
      <c r="O325" s="157">
        <f t="shared" si="9"/>
        <v>0</v>
      </c>
    </row>
    <row r="326" spans="2:15" ht="16.2" x14ac:dyDescent="0.3">
      <c r="B326" s="68"/>
      <c r="C326" s="147"/>
      <c r="D326" s="147"/>
      <c r="E326" s="147"/>
      <c r="F326" s="147"/>
      <c r="G326" s="147"/>
      <c r="H326" s="147"/>
      <c r="I326" s="147"/>
      <c r="J326" s="147"/>
      <c r="K326" s="147"/>
      <c r="L326" s="106"/>
      <c r="M326" s="106"/>
      <c r="N326" s="163" t="str">
        <f t="shared" si="10"/>
        <v>0</v>
      </c>
      <c r="O326" s="157">
        <f t="shared" si="9"/>
        <v>0</v>
      </c>
    </row>
    <row r="327" spans="2:15" ht="16.2" x14ac:dyDescent="0.3">
      <c r="B327" s="160"/>
      <c r="C327" s="147"/>
      <c r="D327" s="147"/>
      <c r="E327" s="147"/>
      <c r="F327" s="147"/>
      <c r="G327" s="147"/>
      <c r="H327" s="147"/>
      <c r="I327" s="147"/>
      <c r="J327" s="147"/>
      <c r="K327" s="147"/>
      <c r="L327" s="106"/>
      <c r="M327" s="106"/>
      <c r="N327" s="163" t="str">
        <f t="shared" si="10"/>
        <v>0</v>
      </c>
      <c r="O327" s="157">
        <f t="shared" si="9"/>
        <v>0</v>
      </c>
    </row>
    <row r="328" spans="2:15" ht="16.2" x14ac:dyDescent="0.3">
      <c r="B328" s="68"/>
      <c r="C328" s="147"/>
      <c r="D328" s="147"/>
      <c r="E328" s="147"/>
      <c r="F328" s="147"/>
      <c r="G328" s="147"/>
      <c r="H328" s="147"/>
      <c r="I328" s="147"/>
      <c r="J328" s="147"/>
      <c r="K328" s="147"/>
      <c r="L328" s="106"/>
      <c r="M328" s="106"/>
      <c r="N328" s="163" t="str">
        <f t="shared" si="10"/>
        <v>0</v>
      </c>
      <c r="O328" s="157">
        <f t="shared" ref="O328:O391" si="11">M328*N328</f>
        <v>0</v>
      </c>
    </row>
    <row r="329" spans="2:15" ht="16.2" x14ac:dyDescent="0.3">
      <c r="B329" s="160"/>
      <c r="C329" s="147"/>
      <c r="D329" s="147"/>
      <c r="E329" s="147"/>
      <c r="F329" s="147"/>
      <c r="G329" s="147"/>
      <c r="H329" s="147"/>
      <c r="I329" s="147"/>
      <c r="J329" s="147"/>
      <c r="K329" s="147"/>
      <c r="L329" s="106"/>
      <c r="M329" s="106"/>
      <c r="N329" s="163" t="str">
        <f t="shared" si="10"/>
        <v>0</v>
      </c>
      <c r="O329" s="157">
        <f t="shared" si="11"/>
        <v>0</v>
      </c>
    </row>
    <row r="330" spans="2:15" ht="16.2" x14ac:dyDescent="0.3">
      <c r="B330" s="68"/>
      <c r="C330" s="147"/>
      <c r="D330" s="147"/>
      <c r="E330" s="147"/>
      <c r="F330" s="147"/>
      <c r="G330" s="147"/>
      <c r="H330" s="147"/>
      <c r="I330" s="147"/>
      <c r="J330" s="147"/>
      <c r="K330" s="147"/>
      <c r="L330" s="106"/>
      <c r="M330" s="106"/>
      <c r="N330" s="163" t="str">
        <f t="shared" si="10"/>
        <v>0</v>
      </c>
      <c r="O330" s="157">
        <f t="shared" si="11"/>
        <v>0</v>
      </c>
    </row>
    <row r="331" spans="2:15" ht="16.2" x14ac:dyDescent="0.3">
      <c r="B331" s="160"/>
      <c r="C331" s="147"/>
      <c r="D331" s="147"/>
      <c r="E331" s="147"/>
      <c r="F331" s="147"/>
      <c r="G331" s="147"/>
      <c r="H331" s="147"/>
      <c r="I331" s="147"/>
      <c r="J331" s="147"/>
      <c r="K331" s="147"/>
      <c r="L331" s="106"/>
      <c r="M331" s="106"/>
      <c r="N331" s="163" t="str">
        <f t="shared" si="10"/>
        <v>0</v>
      </c>
      <c r="O331" s="157">
        <f t="shared" si="11"/>
        <v>0</v>
      </c>
    </row>
    <row r="332" spans="2:15" ht="16.2" x14ac:dyDescent="0.3">
      <c r="B332" s="68"/>
      <c r="C332" s="147"/>
      <c r="D332" s="147"/>
      <c r="E332" s="147"/>
      <c r="F332" s="147"/>
      <c r="G332" s="147"/>
      <c r="H332" s="147"/>
      <c r="I332" s="147"/>
      <c r="J332" s="147"/>
      <c r="K332" s="147"/>
      <c r="L332" s="106"/>
      <c r="M332" s="106"/>
      <c r="N332" s="163" t="str">
        <f t="shared" si="10"/>
        <v>0</v>
      </c>
      <c r="O332" s="157">
        <f t="shared" si="11"/>
        <v>0</v>
      </c>
    </row>
    <row r="333" spans="2:15" ht="16.2" x14ac:dyDescent="0.3">
      <c r="B333" s="160"/>
      <c r="C333" s="147"/>
      <c r="D333" s="147"/>
      <c r="E333" s="147"/>
      <c r="F333" s="147"/>
      <c r="G333" s="147"/>
      <c r="H333" s="147"/>
      <c r="I333" s="147"/>
      <c r="J333" s="147"/>
      <c r="K333" s="147"/>
      <c r="L333" s="106"/>
      <c r="M333" s="106"/>
      <c r="N333" s="163" t="str">
        <f t="shared" si="10"/>
        <v>0</v>
      </c>
      <c r="O333" s="157">
        <f t="shared" si="11"/>
        <v>0</v>
      </c>
    </row>
    <row r="334" spans="2:15" ht="16.2" x14ac:dyDescent="0.3">
      <c r="B334" s="68"/>
      <c r="C334" s="147"/>
      <c r="D334" s="147"/>
      <c r="E334" s="147"/>
      <c r="F334" s="147"/>
      <c r="G334" s="147"/>
      <c r="H334" s="147"/>
      <c r="I334" s="147"/>
      <c r="J334" s="147"/>
      <c r="K334" s="147"/>
      <c r="L334" s="106"/>
      <c r="M334" s="106"/>
      <c r="N334" s="163" t="str">
        <f t="shared" si="10"/>
        <v>0</v>
      </c>
      <c r="O334" s="157">
        <f t="shared" si="11"/>
        <v>0</v>
      </c>
    </row>
    <row r="335" spans="2:15" ht="16.2" x14ac:dyDescent="0.3">
      <c r="B335" s="160"/>
      <c r="C335" s="147"/>
      <c r="D335" s="147"/>
      <c r="E335" s="147"/>
      <c r="F335" s="147"/>
      <c r="G335" s="147"/>
      <c r="H335" s="147"/>
      <c r="I335" s="147"/>
      <c r="J335" s="147"/>
      <c r="K335" s="147"/>
      <c r="L335" s="106"/>
      <c r="M335" s="106"/>
      <c r="N335" s="163" t="str">
        <f t="shared" si="10"/>
        <v>0</v>
      </c>
      <c r="O335" s="157">
        <f t="shared" si="11"/>
        <v>0</v>
      </c>
    </row>
    <row r="336" spans="2:15" ht="16.2" x14ac:dyDescent="0.3">
      <c r="B336" s="68"/>
      <c r="C336" s="147"/>
      <c r="D336" s="147"/>
      <c r="E336" s="147"/>
      <c r="F336" s="147"/>
      <c r="G336" s="147"/>
      <c r="H336" s="147"/>
      <c r="I336" s="147"/>
      <c r="J336" s="147"/>
      <c r="K336" s="147"/>
      <c r="L336" s="106"/>
      <c r="M336" s="106"/>
      <c r="N336" s="163" t="str">
        <f t="shared" si="10"/>
        <v>0</v>
      </c>
      <c r="O336" s="157">
        <f t="shared" si="11"/>
        <v>0</v>
      </c>
    </row>
    <row r="337" spans="2:15" ht="16.2" x14ac:dyDescent="0.3">
      <c r="B337" s="160"/>
      <c r="C337" s="147"/>
      <c r="D337" s="147"/>
      <c r="E337" s="147"/>
      <c r="F337" s="147"/>
      <c r="G337" s="147"/>
      <c r="H337" s="147"/>
      <c r="I337" s="147"/>
      <c r="J337" s="147"/>
      <c r="K337" s="147"/>
      <c r="L337" s="106"/>
      <c r="M337" s="106"/>
      <c r="N337" s="163" t="str">
        <f t="shared" si="10"/>
        <v>0</v>
      </c>
      <c r="O337" s="157">
        <f t="shared" si="11"/>
        <v>0</v>
      </c>
    </row>
    <row r="338" spans="2:15" ht="16.2" x14ac:dyDescent="0.3">
      <c r="B338" s="68"/>
      <c r="C338" s="147"/>
      <c r="D338" s="147"/>
      <c r="E338" s="147"/>
      <c r="F338" s="147"/>
      <c r="G338" s="147"/>
      <c r="H338" s="147"/>
      <c r="I338" s="147"/>
      <c r="J338" s="147"/>
      <c r="K338" s="147"/>
      <c r="L338" s="106"/>
      <c r="M338" s="106"/>
      <c r="N338" s="163" t="str">
        <f t="shared" si="10"/>
        <v>0</v>
      </c>
      <c r="O338" s="157">
        <f t="shared" si="11"/>
        <v>0</v>
      </c>
    </row>
    <row r="339" spans="2:15" ht="16.2" x14ac:dyDescent="0.3">
      <c r="B339" s="160"/>
      <c r="C339" s="147"/>
      <c r="D339" s="147"/>
      <c r="E339" s="147"/>
      <c r="F339" s="147"/>
      <c r="G339" s="147"/>
      <c r="H339" s="147"/>
      <c r="I339" s="147"/>
      <c r="J339" s="147"/>
      <c r="K339" s="147"/>
      <c r="L339" s="106"/>
      <c r="M339" s="106"/>
      <c r="N339" s="163" t="str">
        <f t="shared" si="10"/>
        <v>0</v>
      </c>
      <c r="O339" s="157">
        <f t="shared" si="11"/>
        <v>0</v>
      </c>
    </row>
    <row r="340" spans="2:15" ht="16.2" x14ac:dyDescent="0.3">
      <c r="B340" s="68"/>
      <c r="C340" s="147"/>
      <c r="D340" s="147"/>
      <c r="E340" s="147"/>
      <c r="F340" s="147"/>
      <c r="G340" s="147"/>
      <c r="H340" s="147"/>
      <c r="I340" s="147"/>
      <c r="J340" s="147"/>
      <c r="K340" s="147"/>
      <c r="L340" s="106"/>
      <c r="M340" s="106"/>
      <c r="N340" s="163" t="str">
        <f t="shared" si="10"/>
        <v>0</v>
      </c>
      <c r="O340" s="157">
        <f t="shared" si="11"/>
        <v>0</v>
      </c>
    </row>
    <row r="341" spans="2:15" ht="16.2" x14ac:dyDescent="0.3">
      <c r="B341" s="160"/>
      <c r="C341" s="147"/>
      <c r="D341" s="147"/>
      <c r="E341" s="147"/>
      <c r="F341" s="147"/>
      <c r="G341" s="147"/>
      <c r="H341" s="147"/>
      <c r="I341" s="147"/>
      <c r="J341" s="147"/>
      <c r="K341" s="147"/>
      <c r="L341" s="106"/>
      <c r="M341" s="106"/>
      <c r="N341" s="163" t="str">
        <f t="shared" si="10"/>
        <v>0</v>
      </c>
      <c r="O341" s="157">
        <f t="shared" si="11"/>
        <v>0</v>
      </c>
    </row>
    <row r="342" spans="2:15" ht="16.2" x14ac:dyDescent="0.3">
      <c r="B342" s="68"/>
      <c r="C342" s="147"/>
      <c r="D342" s="147"/>
      <c r="E342" s="147"/>
      <c r="F342" s="147"/>
      <c r="G342" s="147"/>
      <c r="H342" s="147"/>
      <c r="I342" s="147"/>
      <c r="J342" s="147"/>
      <c r="K342" s="147"/>
      <c r="L342" s="106"/>
      <c r="M342" s="106"/>
      <c r="N342" s="163" t="str">
        <f t="shared" ref="N342:N400" si="12">IF(M342&gt;0,HLOOKUP(L342,$AB$11:$DS$12,2,0),"0")</f>
        <v>0</v>
      </c>
      <c r="O342" s="157">
        <f t="shared" si="11"/>
        <v>0</v>
      </c>
    </row>
    <row r="343" spans="2:15" ht="16.2" x14ac:dyDescent="0.3">
      <c r="B343" s="160"/>
      <c r="C343" s="147"/>
      <c r="D343" s="147"/>
      <c r="E343" s="147"/>
      <c r="F343" s="147"/>
      <c r="G343" s="147"/>
      <c r="H343" s="147"/>
      <c r="I343" s="147"/>
      <c r="J343" s="147"/>
      <c r="K343" s="147"/>
      <c r="L343" s="106"/>
      <c r="M343" s="106"/>
      <c r="N343" s="163" t="str">
        <f t="shared" si="12"/>
        <v>0</v>
      </c>
      <c r="O343" s="157">
        <f t="shared" si="11"/>
        <v>0</v>
      </c>
    </row>
    <row r="344" spans="2:15" ht="16.2" x14ac:dyDescent="0.3">
      <c r="B344" s="68"/>
      <c r="C344" s="147"/>
      <c r="D344" s="147"/>
      <c r="E344" s="147"/>
      <c r="F344" s="147"/>
      <c r="G344" s="147"/>
      <c r="H344" s="147"/>
      <c r="I344" s="147"/>
      <c r="J344" s="147"/>
      <c r="K344" s="147"/>
      <c r="L344" s="106"/>
      <c r="M344" s="106"/>
      <c r="N344" s="163" t="str">
        <f t="shared" si="12"/>
        <v>0</v>
      </c>
      <c r="O344" s="157">
        <f t="shared" si="11"/>
        <v>0</v>
      </c>
    </row>
    <row r="345" spans="2:15" ht="16.2" x14ac:dyDescent="0.3">
      <c r="B345" s="160"/>
      <c r="C345" s="147"/>
      <c r="D345" s="147"/>
      <c r="E345" s="147"/>
      <c r="F345" s="147"/>
      <c r="G345" s="147"/>
      <c r="H345" s="147"/>
      <c r="I345" s="147"/>
      <c r="J345" s="147"/>
      <c r="K345" s="147"/>
      <c r="L345" s="106"/>
      <c r="M345" s="106"/>
      <c r="N345" s="163" t="str">
        <f t="shared" si="12"/>
        <v>0</v>
      </c>
      <c r="O345" s="157">
        <f t="shared" si="11"/>
        <v>0</v>
      </c>
    </row>
    <row r="346" spans="2:15" ht="16.2" x14ac:dyDescent="0.3">
      <c r="B346" s="68"/>
      <c r="C346" s="147"/>
      <c r="D346" s="147"/>
      <c r="E346" s="147"/>
      <c r="F346" s="147"/>
      <c r="G346" s="147"/>
      <c r="H346" s="147"/>
      <c r="I346" s="147"/>
      <c r="J346" s="147"/>
      <c r="K346" s="147"/>
      <c r="L346" s="106"/>
      <c r="M346" s="106"/>
      <c r="N346" s="163" t="str">
        <f t="shared" si="12"/>
        <v>0</v>
      </c>
      <c r="O346" s="157">
        <f t="shared" si="11"/>
        <v>0</v>
      </c>
    </row>
    <row r="347" spans="2:15" ht="16.2" x14ac:dyDescent="0.3">
      <c r="B347" s="160"/>
      <c r="C347" s="147"/>
      <c r="D347" s="147"/>
      <c r="E347" s="147"/>
      <c r="F347" s="147"/>
      <c r="G347" s="147"/>
      <c r="H347" s="147"/>
      <c r="I347" s="147"/>
      <c r="J347" s="147"/>
      <c r="K347" s="147"/>
      <c r="L347" s="106"/>
      <c r="M347" s="106"/>
      <c r="N347" s="163" t="str">
        <f t="shared" si="12"/>
        <v>0</v>
      </c>
      <c r="O347" s="157">
        <f t="shared" si="11"/>
        <v>0</v>
      </c>
    </row>
    <row r="348" spans="2:15" ht="16.2" x14ac:dyDescent="0.3">
      <c r="B348" s="68"/>
      <c r="C348" s="147"/>
      <c r="D348" s="147"/>
      <c r="E348" s="147"/>
      <c r="F348" s="147"/>
      <c r="G348" s="147"/>
      <c r="H348" s="147"/>
      <c r="I348" s="147"/>
      <c r="J348" s="147"/>
      <c r="K348" s="147"/>
      <c r="L348" s="106"/>
      <c r="M348" s="106"/>
      <c r="N348" s="163" t="str">
        <f t="shared" si="12"/>
        <v>0</v>
      </c>
      <c r="O348" s="157">
        <f t="shared" si="11"/>
        <v>0</v>
      </c>
    </row>
    <row r="349" spans="2:15" ht="16.2" x14ac:dyDescent="0.3">
      <c r="B349" s="160"/>
      <c r="C349" s="147"/>
      <c r="D349" s="147"/>
      <c r="E349" s="147"/>
      <c r="F349" s="147"/>
      <c r="G349" s="147"/>
      <c r="H349" s="147"/>
      <c r="I349" s="147"/>
      <c r="J349" s="147"/>
      <c r="K349" s="147"/>
      <c r="L349" s="106"/>
      <c r="M349" s="106"/>
      <c r="N349" s="163" t="str">
        <f t="shared" si="12"/>
        <v>0</v>
      </c>
      <c r="O349" s="157">
        <f t="shared" si="11"/>
        <v>0</v>
      </c>
    </row>
    <row r="350" spans="2:15" ht="16.2" x14ac:dyDescent="0.3">
      <c r="B350" s="68"/>
      <c r="C350" s="147"/>
      <c r="D350" s="147"/>
      <c r="E350" s="147"/>
      <c r="F350" s="147"/>
      <c r="G350" s="147"/>
      <c r="H350" s="147"/>
      <c r="I350" s="147"/>
      <c r="J350" s="147"/>
      <c r="K350" s="147"/>
      <c r="L350" s="106"/>
      <c r="M350" s="106"/>
      <c r="N350" s="163" t="str">
        <f t="shared" si="12"/>
        <v>0</v>
      </c>
      <c r="O350" s="157">
        <f t="shared" si="11"/>
        <v>0</v>
      </c>
    </row>
    <row r="351" spans="2:15" ht="16.2" x14ac:dyDescent="0.3">
      <c r="B351" s="160"/>
      <c r="C351" s="147"/>
      <c r="D351" s="147"/>
      <c r="E351" s="147"/>
      <c r="F351" s="147"/>
      <c r="G351" s="147"/>
      <c r="H351" s="147"/>
      <c r="I351" s="147"/>
      <c r="J351" s="147"/>
      <c r="K351" s="147"/>
      <c r="L351" s="106"/>
      <c r="M351" s="106"/>
      <c r="N351" s="163" t="str">
        <f t="shared" si="12"/>
        <v>0</v>
      </c>
      <c r="O351" s="157">
        <f t="shared" si="11"/>
        <v>0</v>
      </c>
    </row>
    <row r="352" spans="2:15" ht="16.2" x14ac:dyDescent="0.3">
      <c r="B352" s="68"/>
      <c r="C352" s="147"/>
      <c r="D352" s="147"/>
      <c r="E352" s="147"/>
      <c r="F352" s="147"/>
      <c r="G352" s="147"/>
      <c r="H352" s="147"/>
      <c r="I352" s="147"/>
      <c r="J352" s="147"/>
      <c r="K352" s="147"/>
      <c r="L352" s="106"/>
      <c r="M352" s="106"/>
      <c r="N352" s="163" t="str">
        <f t="shared" si="12"/>
        <v>0</v>
      </c>
      <c r="O352" s="157">
        <f t="shared" si="11"/>
        <v>0</v>
      </c>
    </row>
    <row r="353" spans="2:15" ht="16.2" x14ac:dyDescent="0.3">
      <c r="B353" s="160"/>
      <c r="C353" s="147"/>
      <c r="D353" s="147"/>
      <c r="E353" s="147"/>
      <c r="F353" s="147"/>
      <c r="G353" s="147"/>
      <c r="H353" s="147"/>
      <c r="I353" s="147"/>
      <c r="J353" s="147"/>
      <c r="K353" s="147"/>
      <c r="L353" s="106"/>
      <c r="M353" s="106"/>
      <c r="N353" s="163" t="str">
        <f t="shared" si="12"/>
        <v>0</v>
      </c>
      <c r="O353" s="157">
        <f t="shared" si="11"/>
        <v>0</v>
      </c>
    </row>
    <row r="354" spans="2:15" ht="16.2" x14ac:dyDescent="0.3">
      <c r="B354" s="68"/>
      <c r="C354" s="147"/>
      <c r="D354" s="147"/>
      <c r="E354" s="147"/>
      <c r="F354" s="147"/>
      <c r="G354" s="147"/>
      <c r="H354" s="147"/>
      <c r="I354" s="147"/>
      <c r="J354" s="147"/>
      <c r="K354" s="147"/>
      <c r="L354" s="106"/>
      <c r="M354" s="106"/>
      <c r="N354" s="163" t="str">
        <f t="shared" si="12"/>
        <v>0</v>
      </c>
      <c r="O354" s="157">
        <f t="shared" si="11"/>
        <v>0</v>
      </c>
    </row>
    <row r="355" spans="2:15" ht="16.2" x14ac:dyDescent="0.3">
      <c r="B355" s="160"/>
      <c r="C355" s="147"/>
      <c r="D355" s="147"/>
      <c r="E355" s="147"/>
      <c r="F355" s="147"/>
      <c r="G355" s="147"/>
      <c r="H355" s="147"/>
      <c r="I355" s="147"/>
      <c r="J355" s="147"/>
      <c r="K355" s="147"/>
      <c r="L355" s="106"/>
      <c r="M355" s="106"/>
      <c r="N355" s="163" t="str">
        <f t="shared" si="12"/>
        <v>0</v>
      </c>
      <c r="O355" s="157">
        <f t="shared" si="11"/>
        <v>0</v>
      </c>
    </row>
    <row r="356" spans="2:15" ht="16.2" x14ac:dyDescent="0.3">
      <c r="B356" s="68"/>
      <c r="C356" s="147"/>
      <c r="D356" s="147"/>
      <c r="E356" s="147"/>
      <c r="F356" s="147"/>
      <c r="G356" s="147"/>
      <c r="H356" s="147"/>
      <c r="I356" s="147"/>
      <c r="J356" s="147"/>
      <c r="K356" s="147"/>
      <c r="L356" s="106"/>
      <c r="M356" s="106"/>
      <c r="N356" s="163" t="str">
        <f t="shared" si="12"/>
        <v>0</v>
      </c>
      <c r="O356" s="157">
        <f t="shared" si="11"/>
        <v>0</v>
      </c>
    </row>
    <row r="357" spans="2:15" ht="16.2" x14ac:dyDescent="0.3">
      <c r="B357" s="160"/>
      <c r="C357" s="147"/>
      <c r="D357" s="147"/>
      <c r="E357" s="147"/>
      <c r="F357" s="147"/>
      <c r="G357" s="147"/>
      <c r="H357" s="147"/>
      <c r="I357" s="147"/>
      <c r="J357" s="147"/>
      <c r="K357" s="147"/>
      <c r="L357" s="106"/>
      <c r="M357" s="106"/>
      <c r="N357" s="163" t="str">
        <f t="shared" si="12"/>
        <v>0</v>
      </c>
      <c r="O357" s="157">
        <f t="shared" si="11"/>
        <v>0</v>
      </c>
    </row>
    <row r="358" spans="2:15" ht="16.2" x14ac:dyDescent="0.3">
      <c r="B358" s="68"/>
      <c r="C358" s="147"/>
      <c r="D358" s="147"/>
      <c r="E358" s="147"/>
      <c r="F358" s="147"/>
      <c r="G358" s="147"/>
      <c r="H358" s="147"/>
      <c r="I358" s="147"/>
      <c r="J358" s="147"/>
      <c r="K358" s="147"/>
      <c r="L358" s="106"/>
      <c r="M358" s="106"/>
      <c r="N358" s="163" t="str">
        <f t="shared" si="12"/>
        <v>0</v>
      </c>
      <c r="O358" s="157">
        <f t="shared" si="11"/>
        <v>0</v>
      </c>
    </row>
    <row r="359" spans="2:15" ht="16.2" x14ac:dyDescent="0.3">
      <c r="B359" s="160"/>
      <c r="C359" s="147"/>
      <c r="D359" s="147"/>
      <c r="E359" s="147"/>
      <c r="F359" s="147"/>
      <c r="G359" s="147"/>
      <c r="H359" s="147"/>
      <c r="I359" s="147"/>
      <c r="J359" s="147"/>
      <c r="K359" s="147"/>
      <c r="L359" s="106"/>
      <c r="M359" s="106"/>
      <c r="N359" s="163" t="str">
        <f t="shared" si="12"/>
        <v>0</v>
      </c>
      <c r="O359" s="157">
        <f t="shared" si="11"/>
        <v>0</v>
      </c>
    </row>
    <row r="360" spans="2:15" ht="16.2" x14ac:dyDescent="0.3">
      <c r="B360" s="68"/>
      <c r="C360" s="147"/>
      <c r="D360" s="147"/>
      <c r="E360" s="147"/>
      <c r="F360" s="147"/>
      <c r="G360" s="147"/>
      <c r="H360" s="147"/>
      <c r="I360" s="147"/>
      <c r="J360" s="147"/>
      <c r="K360" s="147"/>
      <c r="L360" s="106"/>
      <c r="M360" s="106"/>
      <c r="N360" s="163" t="str">
        <f t="shared" si="12"/>
        <v>0</v>
      </c>
      <c r="O360" s="157">
        <f t="shared" si="11"/>
        <v>0</v>
      </c>
    </row>
    <row r="361" spans="2:15" ht="16.2" x14ac:dyDescent="0.3">
      <c r="B361" s="160"/>
      <c r="C361" s="147"/>
      <c r="D361" s="147"/>
      <c r="E361" s="147"/>
      <c r="F361" s="147"/>
      <c r="G361" s="147"/>
      <c r="H361" s="147"/>
      <c r="I361" s="147"/>
      <c r="J361" s="147"/>
      <c r="K361" s="147"/>
      <c r="L361" s="106"/>
      <c r="M361" s="106"/>
      <c r="N361" s="163" t="str">
        <f t="shared" si="12"/>
        <v>0</v>
      </c>
      <c r="O361" s="157">
        <f t="shared" si="11"/>
        <v>0</v>
      </c>
    </row>
    <row r="362" spans="2:15" ht="16.2" x14ac:dyDescent="0.3">
      <c r="B362" s="68"/>
      <c r="C362" s="147"/>
      <c r="D362" s="147"/>
      <c r="E362" s="147"/>
      <c r="F362" s="147"/>
      <c r="G362" s="147"/>
      <c r="H362" s="147"/>
      <c r="I362" s="147"/>
      <c r="J362" s="147"/>
      <c r="K362" s="147"/>
      <c r="L362" s="106"/>
      <c r="M362" s="106"/>
      <c r="N362" s="163" t="str">
        <f t="shared" si="12"/>
        <v>0</v>
      </c>
      <c r="O362" s="157">
        <f t="shared" si="11"/>
        <v>0</v>
      </c>
    </row>
    <row r="363" spans="2:15" ht="16.2" x14ac:dyDescent="0.3">
      <c r="B363" s="160"/>
      <c r="C363" s="147"/>
      <c r="D363" s="147"/>
      <c r="E363" s="147"/>
      <c r="F363" s="147"/>
      <c r="G363" s="147"/>
      <c r="H363" s="147"/>
      <c r="I363" s="147"/>
      <c r="J363" s="147"/>
      <c r="K363" s="147"/>
      <c r="L363" s="106"/>
      <c r="M363" s="106"/>
      <c r="N363" s="163" t="str">
        <f t="shared" si="12"/>
        <v>0</v>
      </c>
      <c r="O363" s="157">
        <f t="shared" si="11"/>
        <v>0</v>
      </c>
    </row>
    <row r="364" spans="2:15" ht="16.2" x14ac:dyDescent="0.3">
      <c r="B364" s="68"/>
      <c r="C364" s="147"/>
      <c r="D364" s="147"/>
      <c r="E364" s="147"/>
      <c r="F364" s="147"/>
      <c r="G364" s="147"/>
      <c r="H364" s="147"/>
      <c r="I364" s="147"/>
      <c r="J364" s="147"/>
      <c r="K364" s="147"/>
      <c r="L364" s="106"/>
      <c r="M364" s="106"/>
      <c r="N364" s="163" t="str">
        <f t="shared" si="12"/>
        <v>0</v>
      </c>
      <c r="O364" s="157">
        <f t="shared" si="11"/>
        <v>0</v>
      </c>
    </row>
    <row r="365" spans="2:15" ht="16.2" x14ac:dyDescent="0.3">
      <c r="B365" s="160"/>
      <c r="C365" s="147"/>
      <c r="D365" s="147"/>
      <c r="E365" s="147"/>
      <c r="F365" s="147"/>
      <c r="G365" s="147"/>
      <c r="H365" s="147"/>
      <c r="I365" s="147"/>
      <c r="J365" s="147"/>
      <c r="K365" s="147"/>
      <c r="L365" s="106"/>
      <c r="M365" s="106"/>
      <c r="N365" s="163" t="str">
        <f t="shared" si="12"/>
        <v>0</v>
      </c>
      <c r="O365" s="157">
        <f t="shared" si="11"/>
        <v>0</v>
      </c>
    </row>
    <row r="366" spans="2:15" ht="16.2" x14ac:dyDescent="0.3">
      <c r="B366" s="68"/>
      <c r="C366" s="147"/>
      <c r="D366" s="147"/>
      <c r="E366" s="147"/>
      <c r="F366" s="147"/>
      <c r="G366" s="147"/>
      <c r="H366" s="147"/>
      <c r="I366" s="147"/>
      <c r="J366" s="147"/>
      <c r="K366" s="147"/>
      <c r="L366" s="106"/>
      <c r="M366" s="106"/>
      <c r="N366" s="163" t="str">
        <f t="shared" si="12"/>
        <v>0</v>
      </c>
      <c r="O366" s="157">
        <f t="shared" si="11"/>
        <v>0</v>
      </c>
    </row>
    <row r="367" spans="2:15" ht="16.2" x14ac:dyDescent="0.3">
      <c r="B367" s="160"/>
      <c r="C367" s="147"/>
      <c r="D367" s="147"/>
      <c r="E367" s="147"/>
      <c r="F367" s="147"/>
      <c r="G367" s="147"/>
      <c r="H367" s="147"/>
      <c r="I367" s="147"/>
      <c r="J367" s="147"/>
      <c r="K367" s="147"/>
      <c r="L367" s="106"/>
      <c r="M367" s="106"/>
      <c r="N367" s="163" t="str">
        <f t="shared" si="12"/>
        <v>0</v>
      </c>
      <c r="O367" s="157">
        <f t="shared" si="11"/>
        <v>0</v>
      </c>
    </row>
    <row r="368" spans="2:15" ht="16.2" x14ac:dyDescent="0.3">
      <c r="B368" s="68"/>
      <c r="C368" s="147"/>
      <c r="D368" s="147"/>
      <c r="E368" s="147"/>
      <c r="F368" s="147"/>
      <c r="G368" s="147"/>
      <c r="H368" s="147"/>
      <c r="I368" s="147"/>
      <c r="J368" s="147"/>
      <c r="K368" s="147"/>
      <c r="L368" s="106"/>
      <c r="M368" s="106"/>
      <c r="N368" s="163" t="str">
        <f t="shared" si="12"/>
        <v>0</v>
      </c>
      <c r="O368" s="157">
        <f t="shared" si="11"/>
        <v>0</v>
      </c>
    </row>
    <row r="369" spans="2:15" ht="16.2" x14ac:dyDescent="0.3">
      <c r="B369" s="160"/>
      <c r="C369" s="147"/>
      <c r="D369" s="147"/>
      <c r="E369" s="147"/>
      <c r="F369" s="147"/>
      <c r="G369" s="147"/>
      <c r="H369" s="147"/>
      <c r="I369" s="147"/>
      <c r="J369" s="147"/>
      <c r="K369" s="147"/>
      <c r="L369" s="106"/>
      <c r="M369" s="106"/>
      <c r="N369" s="163" t="str">
        <f t="shared" si="12"/>
        <v>0</v>
      </c>
      <c r="O369" s="157">
        <f t="shared" si="11"/>
        <v>0</v>
      </c>
    </row>
    <row r="370" spans="2:15" ht="16.2" x14ac:dyDescent="0.3">
      <c r="B370" s="68"/>
      <c r="C370" s="147"/>
      <c r="D370" s="147"/>
      <c r="E370" s="147"/>
      <c r="F370" s="147"/>
      <c r="G370" s="147"/>
      <c r="H370" s="147"/>
      <c r="I370" s="147"/>
      <c r="J370" s="147"/>
      <c r="K370" s="147"/>
      <c r="L370" s="106"/>
      <c r="M370" s="106"/>
      <c r="N370" s="163" t="str">
        <f t="shared" si="12"/>
        <v>0</v>
      </c>
      <c r="O370" s="157">
        <f t="shared" si="11"/>
        <v>0</v>
      </c>
    </row>
    <row r="371" spans="2:15" ht="16.2" x14ac:dyDescent="0.3">
      <c r="B371" s="160"/>
      <c r="C371" s="147"/>
      <c r="D371" s="147"/>
      <c r="E371" s="147"/>
      <c r="F371" s="147"/>
      <c r="G371" s="147"/>
      <c r="H371" s="147"/>
      <c r="I371" s="147"/>
      <c r="J371" s="147"/>
      <c r="K371" s="147"/>
      <c r="L371" s="106"/>
      <c r="M371" s="106"/>
      <c r="N371" s="163" t="str">
        <f t="shared" si="12"/>
        <v>0</v>
      </c>
      <c r="O371" s="157">
        <f t="shared" si="11"/>
        <v>0</v>
      </c>
    </row>
    <row r="372" spans="2:15" ht="16.2" x14ac:dyDescent="0.3">
      <c r="B372" s="68"/>
      <c r="C372" s="147"/>
      <c r="D372" s="147"/>
      <c r="E372" s="147"/>
      <c r="F372" s="147"/>
      <c r="G372" s="147"/>
      <c r="H372" s="147"/>
      <c r="I372" s="147"/>
      <c r="J372" s="147"/>
      <c r="K372" s="147"/>
      <c r="L372" s="106"/>
      <c r="M372" s="106"/>
      <c r="N372" s="163" t="str">
        <f t="shared" si="12"/>
        <v>0</v>
      </c>
      <c r="O372" s="157">
        <f t="shared" si="11"/>
        <v>0</v>
      </c>
    </row>
    <row r="373" spans="2:15" ht="16.2" x14ac:dyDescent="0.3">
      <c r="B373" s="160"/>
      <c r="C373" s="147"/>
      <c r="D373" s="147"/>
      <c r="E373" s="147"/>
      <c r="F373" s="147"/>
      <c r="G373" s="147"/>
      <c r="H373" s="147"/>
      <c r="I373" s="147"/>
      <c r="J373" s="147"/>
      <c r="K373" s="147"/>
      <c r="L373" s="106"/>
      <c r="M373" s="106"/>
      <c r="N373" s="163" t="str">
        <f t="shared" si="12"/>
        <v>0</v>
      </c>
      <c r="O373" s="157">
        <f t="shared" si="11"/>
        <v>0</v>
      </c>
    </row>
    <row r="374" spans="2:15" ht="16.2" x14ac:dyDescent="0.3">
      <c r="B374" s="68"/>
      <c r="C374" s="147"/>
      <c r="D374" s="147"/>
      <c r="E374" s="147"/>
      <c r="F374" s="147"/>
      <c r="G374" s="147"/>
      <c r="H374" s="147"/>
      <c r="I374" s="147"/>
      <c r="J374" s="147"/>
      <c r="K374" s="147"/>
      <c r="L374" s="106"/>
      <c r="M374" s="106"/>
      <c r="N374" s="163" t="str">
        <f t="shared" si="12"/>
        <v>0</v>
      </c>
      <c r="O374" s="157">
        <f t="shared" si="11"/>
        <v>0</v>
      </c>
    </row>
    <row r="375" spans="2:15" ht="16.2" x14ac:dyDescent="0.3">
      <c r="B375" s="160"/>
      <c r="C375" s="147"/>
      <c r="D375" s="147"/>
      <c r="E375" s="147"/>
      <c r="F375" s="147"/>
      <c r="G375" s="147"/>
      <c r="H375" s="147"/>
      <c r="I375" s="147"/>
      <c r="J375" s="147"/>
      <c r="K375" s="147"/>
      <c r="L375" s="106"/>
      <c r="M375" s="106"/>
      <c r="N375" s="163" t="str">
        <f t="shared" si="12"/>
        <v>0</v>
      </c>
      <c r="O375" s="157">
        <f t="shared" si="11"/>
        <v>0</v>
      </c>
    </row>
    <row r="376" spans="2:15" ht="16.2" x14ac:dyDescent="0.3">
      <c r="B376" s="68"/>
      <c r="C376" s="147"/>
      <c r="D376" s="147"/>
      <c r="E376" s="147"/>
      <c r="F376" s="147"/>
      <c r="G376" s="147"/>
      <c r="H376" s="147"/>
      <c r="I376" s="147"/>
      <c r="J376" s="147"/>
      <c r="K376" s="147"/>
      <c r="L376" s="106"/>
      <c r="M376" s="106"/>
      <c r="N376" s="163" t="str">
        <f t="shared" si="12"/>
        <v>0</v>
      </c>
      <c r="O376" s="157">
        <f t="shared" si="11"/>
        <v>0</v>
      </c>
    </row>
    <row r="377" spans="2:15" ht="16.2" x14ac:dyDescent="0.3">
      <c r="B377" s="160"/>
      <c r="C377" s="147"/>
      <c r="D377" s="147"/>
      <c r="E377" s="147"/>
      <c r="F377" s="147"/>
      <c r="G377" s="147"/>
      <c r="H377" s="147"/>
      <c r="I377" s="147"/>
      <c r="J377" s="147"/>
      <c r="K377" s="147"/>
      <c r="L377" s="106"/>
      <c r="M377" s="106"/>
      <c r="N377" s="163" t="str">
        <f t="shared" si="12"/>
        <v>0</v>
      </c>
      <c r="O377" s="157">
        <f t="shared" si="11"/>
        <v>0</v>
      </c>
    </row>
    <row r="378" spans="2:15" ht="16.2" x14ac:dyDescent="0.3">
      <c r="B378" s="68"/>
      <c r="C378" s="147"/>
      <c r="D378" s="147"/>
      <c r="E378" s="147"/>
      <c r="F378" s="147"/>
      <c r="G378" s="147"/>
      <c r="H378" s="147"/>
      <c r="I378" s="147"/>
      <c r="J378" s="147"/>
      <c r="K378" s="147"/>
      <c r="L378" s="106"/>
      <c r="M378" s="106"/>
      <c r="N378" s="163" t="str">
        <f t="shared" si="12"/>
        <v>0</v>
      </c>
      <c r="O378" s="157">
        <f t="shared" si="11"/>
        <v>0</v>
      </c>
    </row>
    <row r="379" spans="2:15" ht="16.2" x14ac:dyDescent="0.3">
      <c r="B379" s="160"/>
      <c r="C379" s="147"/>
      <c r="D379" s="147"/>
      <c r="E379" s="147"/>
      <c r="F379" s="147"/>
      <c r="G379" s="147"/>
      <c r="H379" s="147"/>
      <c r="I379" s="147"/>
      <c r="J379" s="147"/>
      <c r="K379" s="147"/>
      <c r="L379" s="106"/>
      <c r="M379" s="106"/>
      <c r="N379" s="163" t="str">
        <f t="shared" si="12"/>
        <v>0</v>
      </c>
      <c r="O379" s="157">
        <f t="shared" si="11"/>
        <v>0</v>
      </c>
    </row>
    <row r="380" spans="2:15" ht="16.2" x14ac:dyDescent="0.3">
      <c r="B380" s="68"/>
      <c r="C380" s="147"/>
      <c r="D380" s="147"/>
      <c r="E380" s="147"/>
      <c r="F380" s="147"/>
      <c r="G380" s="147"/>
      <c r="H380" s="147"/>
      <c r="I380" s="147"/>
      <c r="J380" s="147"/>
      <c r="K380" s="147"/>
      <c r="L380" s="106"/>
      <c r="M380" s="106"/>
      <c r="N380" s="163" t="str">
        <f t="shared" si="12"/>
        <v>0</v>
      </c>
      <c r="O380" s="157">
        <f t="shared" si="11"/>
        <v>0</v>
      </c>
    </row>
    <row r="381" spans="2:15" ht="16.2" x14ac:dyDescent="0.3">
      <c r="B381" s="160"/>
      <c r="C381" s="147"/>
      <c r="D381" s="147"/>
      <c r="E381" s="147"/>
      <c r="F381" s="147"/>
      <c r="G381" s="147"/>
      <c r="H381" s="147"/>
      <c r="I381" s="147"/>
      <c r="J381" s="147"/>
      <c r="K381" s="147"/>
      <c r="L381" s="106"/>
      <c r="M381" s="106"/>
      <c r="N381" s="163" t="str">
        <f t="shared" si="12"/>
        <v>0</v>
      </c>
      <c r="O381" s="157">
        <f t="shared" si="11"/>
        <v>0</v>
      </c>
    </row>
    <row r="382" spans="2:15" ht="16.2" x14ac:dyDescent="0.3">
      <c r="B382" s="68"/>
      <c r="C382" s="147"/>
      <c r="D382" s="147"/>
      <c r="E382" s="147"/>
      <c r="F382" s="147"/>
      <c r="G382" s="147"/>
      <c r="H382" s="147"/>
      <c r="I382" s="147"/>
      <c r="J382" s="147"/>
      <c r="K382" s="147"/>
      <c r="L382" s="106"/>
      <c r="M382" s="106"/>
      <c r="N382" s="163" t="str">
        <f t="shared" si="12"/>
        <v>0</v>
      </c>
      <c r="O382" s="157">
        <f t="shared" si="11"/>
        <v>0</v>
      </c>
    </row>
    <row r="383" spans="2:15" ht="16.2" x14ac:dyDescent="0.3">
      <c r="B383" s="160"/>
      <c r="C383" s="147"/>
      <c r="D383" s="147"/>
      <c r="E383" s="147"/>
      <c r="F383" s="147"/>
      <c r="G383" s="147"/>
      <c r="H383" s="147"/>
      <c r="I383" s="147"/>
      <c r="J383" s="147"/>
      <c r="K383" s="147"/>
      <c r="L383" s="106"/>
      <c r="M383" s="106"/>
      <c r="N383" s="163" t="str">
        <f t="shared" si="12"/>
        <v>0</v>
      </c>
      <c r="O383" s="157">
        <f t="shared" si="11"/>
        <v>0</v>
      </c>
    </row>
    <row r="384" spans="2:15" ht="16.2" x14ac:dyDescent="0.3">
      <c r="B384" s="68"/>
      <c r="C384" s="147"/>
      <c r="D384" s="147"/>
      <c r="E384" s="147"/>
      <c r="F384" s="147"/>
      <c r="G384" s="147"/>
      <c r="H384" s="147"/>
      <c r="I384" s="147"/>
      <c r="J384" s="147"/>
      <c r="K384" s="147"/>
      <c r="L384" s="106"/>
      <c r="M384" s="106"/>
      <c r="N384" s="163" t="str">
        <f t="shared" si="12"/>
        <v>0</v>
      </c>
      <c r="O384" s="157">
        <f t="shared" si="11"/>
        <v>0</v>
      </c>
    </row>
    <row r="385" spans="2:15" ht="16.2" x14ac:dyDescent="0.3">
      <c r="B385" s="160"/>
      <c r="C385" s="147"/>
      <c r="D385" s="147"/>
      <c r="E385" s="147"/>
      <c r="F385" s="147"/>
      <c r="G385" s="147"/>
      <c r="H385" s="147"/>
      <c r="I385" s="147"/>
      <c r="J385" s="147"/>
      <c r="K385" s="147"/>
      <c r="L385" s="106"/>
      <c r="M385" s="106"/>
      <c r="N385" s="163" t="str">
        <f t="shared" si="12"/>
        <v>0</v>
      </c>
      <c r="O385" s="157">
        <f t="shared" si="11"/>
        <v>0</v>
      </c>
    </row>
    <row r="386" spans="2:15" ht="16.2" x14ac:dyDescent="0.3">
      <c r="B386" s="68"/>
      <c r="C386" s="147"/>
      <c r="D386" s="147"/>
      <c r="E386" s="147"/>
      <c r="F386" s="147"/>
      <c r="G386" s="147"/>
      <c r="H386" s="147"/>
      <c r="I386" s="147"/>
      <c r="J386" s="147"/>
      <c r="K386" s="147"/>
      <c r="L386" s="106"/>
      <c r="M386" s="106"/>
      <c r="N386" s="163" t="str">
        <f t="shared" si="12"/>
        <v>0</v>
      </c>
      <c r="O386" s="157">
        <f t="shared" si="11"/>
        <v>0</v>
      </c>
    </row>
    <row r="387" spans="2:15" ht="16.2" x14ac:dyDescent="0.3">
      <c r="B387" s="160"/>
      <c r="C387" s="147"/>
      <c r="D387" s="147"/>
      <c r="E387" s="147"/>
      <c r="F387" s="147"/>
      <c r="G387" s="147"/>
      <c r="H387" s="147"/>
      <c r="I387" s="147"/>
      <c r="J387" s="147"/>
      <c r="K387" s="147"/>
      <c r="L387" s="106"/>
      <c r="M387" s="106"/>
      <c r="N387" s="163" t="str">
        <f t="shared" si="12"/>
        <v>0</v>
      </c>
      <c r="O387" s="157">
        <f t="shared" si="11"/>
        <v>0</v>
      </c>
    </row>
    <row r="388" spans="2:15" ht="16.2" x14ac:dyDescent="0.3">
      <c r="B388" s="68"/>
      <c r="C388" s="147"/>
      <c r="D388" s="147"/>
      <c r="E388" s="147"/>
      <c r="F388" s="147"/>
      <c r="G388" s="147"/>
      <c r="H388" s="147"/>
      <c r="I388" s="147"/>
      <c r="J388" s="147"/>
      <c r="K388" s="147"/>
      <c r="L388" s="106"/>
      <c r="M388" s="106"/>
      <c r="N388" s="163" t="str">
        <f t="shared" si="12"/>
        <v>0</v>
      </c>
      <c r="O388" s="157">
        <f t="shared" si="11"/>
        <v>0</v>
      </c>
    </row>
    <row r="389" spans="2:15" ht="16.2" x14ac:dyDescent="0.3">
      <c r="B389" s="160"/>
      <c r="C389" s="147"/>
      <c r="D389" s="147"/>
      <c r="E389" s="147"/>
      <c r="F389" s="147"/>
      <c r="G389" s="147"/>
      <c r="H389" s="147"/>
      <c r="I389" s="147"/>
      <c r="J389" s="147"/>
      <c r="K389" s="147"/>
      <c r="L389" s="106"/>
      <c r="M389" s="106"/>
      <c r="N389" s="163" t="str">
        <f t="shared" si="12"/>
        <v>0</v>
      </c>
      <c r="O389" s="157">
        <f t="shared" si="11"/>
        <v>0</v>
      </c>
    </row>
    <row r="390" spans="2:15" ht="16.2" x14ac:dyDescent="0.3">
      <c r="B390" s="68"/>
      <c r="C390" s="147"/>
      <c r="D390" s="147"/>
      <c r="E390" s="147"/>
      <c r="F390" s="147"/>
      <c r="G390" s="147"/>
      <c r="H390" s="147"/>
      <c r="I390" s="147"/>
      <c r="J390" s="147"/>
      <c r="K390" s="147"/>
      <c r="L390" s="106"/>
      <c r="M390" s="106"/>
      <c r="N390" s="163" t="str">
        <f t="shared" si="12"/>
        <v>0</v>
      </c>
      <c r="O390" s="157">
        <f t="shared" si="11"/>
        <v>0</v>
      </c>
    </row>
    <row r="391" spans="2:15" ht="16.2" x14ac:dyDescent="0.3">
      <c r="B391" s="160"/>
      <c r="C391" s="147"/>
      <c r="D391" s="147"/>
      <c r="E391" s="147"/>
      <c r="F391" s="147"/>
      <c r="G391" s="147"/>
      <c r="H391" s="147"/>
      <c r="I391" s="147"/>
      <c r="J391" s="147"/>
      <c r="K391" s="147"/>
      <c r="L391" s="106"/>
      <c r="M391" s="106"/>
      <c r="N391" s="163" t="str">
        <f t="shared" si="12"/>
        <v>0</v>
      </c>
      <c r="O391" s="157">
        <f t="shared" si="11"/>
        <v>0</v>
      </c>
    </row>
    <row r="392" spans="2:15" ht="16.2" x14ac:dyDescent="0.3">
      <c r="B392" s="68"/>
      <c r="C392" s="147"/>
      <c r="D392" s="147"/>
      <c r="E392" s="147"/>
      <c r="F392" s="147"/>
      <c r="G392" s="147"/>
      <c r="H392" s="147"/>
      <c r="I392" s="147"/>
      <c r="J392" s="147"/>
      <c r="K392" s="147"/>
      <c r="L392" s="106"/>
      <c r="M392" s="106"/>
      <c r="N392" s="163" t="str">
        <f t="shared" si="12"/>
        <v>0</v>
      </c>
      <c r="O392" s="157">
        <f t="shared" ref="O392:O400" si="13">M392*N392</f>
        <v>0</v>
      </c>
    </row>
    <row r="393" spans="2:15" ht="16.2" x14ac:dyDescent="0.3">
      <c r="B393" s="160"/>
      <c r="C393" s="147"/>
      <c r="D393" s="147"/>
      <c r="E393" s="147"/>
      <c r="F393" s="147"/>
      <c r="G393" s="147"/>
      <c r="H393" s="147"/>
      <c r="I393" s="147"/>
      <c r="J393" s="147"/>
      <c r="K393" s="147"/>
      <c r="L393" s="106"/>
      <c r="M393" s="106"/>
      <c r="N393" s="163" t="str">
        <f t="shared" si="12"/>
        <v>0</v>
      </c>
      <c r="O393" s="157">
        <f t="shared" si="13"/>
        <v>0</v>
      </c>
    </row>
    <row r="394" spans="2:15" ht="16.2" x14ac:dyDescent="0.3">
      <c r="B394" s="68"/>
      <c r="C394" s="147"/>
      <c r="D394" s="147"/>
      <c r="E394" s="147"/>
      <c r="F394" s="147"/>
      <c r="G394" s="147"/>
      <c r="H394" s="147"/>
      <c r="I394" s="147"/>
      <c r="J394" s="147"/>
      <c r="K394" s="147"/>
      <c r="L394" s="106"/>
      <c r="M394" s="106"/>
      <c r="N394" s="163" t="str">
        <f t="shared" si="12"/>
        <v>0</v>
      </c>
      <c r="O394" s="157">
        <f t="shared" si="13"/>
        <v>0</v>
      </c>
    </row>
    <row r="395" spans="2:15" ht="16.2" x14ac:dyDescent="0.3">
      <c r="B395" s="160"/>
      <c r="C395" s="147"/>
      <c r="D395" s="147"/>
      <c r="E395" s="147"/>
      <c r="F395" s="147"/>
      <c r="G395" s="147"/>
      <c r="H395" s="147"/>
      <c r="I395" s="147"/>
      <c r="J395" s="147"/>
      <c r="K395" s="147"/>
      <c r="L395" s="106"/>
      <c r="M395" s="106"/>
      <c r="N395" s="163" t="str">
        <f t="shared" si="12"/>
        <v>0</v>
      </c>
      <c r="O395" s="157">
        <f t="shared" si="13"/>
        <v>0</v>
      </c>
    </row>
    <row r="396" spans="2:15" ht="16.2" x14ac:dyDescent="0.3">
      <c r="B396" s="68"/>
      <c r="C396" s="147"/>
      <c r="D396" s="147"/>
      <c r="E396" s="147"/>
      <c r="F396" s="147"/>
      <c r="G396" s="147"/>
      <c r="H396" s="147"/>
      <c r="I396" s="147"/>
      <c r="J396" s="147"/>
      <c r="K396" s="147"/>
      <c r="L396" s="106"/>
      <c r="M396" s="106"/>
      <c r="N396" s="163" t="str">
        <f t="shared" si="12"/>
        <v>0</v>
      </c>
      <c r="O396" s="157">
        <f t="shared" si="13"/>
        <v>0</v>
      </c>
    </row>
    <row r="397" spans="2:15" ht="16.2" x14ac:dyDescent="0.3">
      <c r="B397" s="160"/>
      <c r="C397" s="147"/>
      <c r="D397" s="147"/>
      <c r="E397" s="147"/>
      <c r="F397" s="147"/>
      <c r="G397" s="147"/>
      <c r="H397" s="147"/>
      <c r="I397" s="147"/>
      <c r="J397" s="147"/>
      <c r="K397" s="147"/>
      <c r="L397" s="106"/>
      <c r="M397" s="106"/>
      <c r="N397" s="163" t="str">
        <f t="shared" si="12"/>
        <v>0</v>
      </c>
      <c r="O397" s="157">
        <f t="shared" si="13"/>
        <v>0</v>
      </c>
    </row>
    <row r="398" spans="2:15" ht="16.2" x14ac:dyDescent="0.3">
      <c r="B398" s="68"/>
      <c r="C398" s="147"/>
      <c r="D398" s="147"/>
      <c r="E398" s="147"/>
      <c r="F398" s="147"/>
      <c r="G398" s="147"/>
      <c r="H398" s="147"/>
      <c r="I398" s="147"/>
      <c r="J398" s="147"/>
      <c r="K398" s="147"/>
      <c r="L398" s="106"/>
      <c r="M398" s="106"/>
      <c r="N398" s="163" t="str">
        <f t="shared" si="12"/>
        <v>0</v>
      </c>
      <c r="O398" s="157">
        <f t="shared" si="13"/>
        <v>0</v>
      </c>
    </row>
    <row r="399" spans="2:15" ht="16.2" x14ac:dyDescent="0.3">
      <c r="B399" s="160"/>
      <c r="C399" s="147"/>
      <c r="D399" s="147"/>
      <c r="E399" s="147"/>
      <c r="F399" s="147"/>
      <c r="G399" s="147"/>
      <c r="H399" s="147"/>
      <c r="I399" s="147"/>
      <c r="J399" s="147"/>
      <c r="K399" s="147"/>
      <c r="L399" s="106"/>
      <c r="M399" s="106"/>
      <c r="N399" s="163" t="str">
        <f t="shared" si="12"/>
        <v>0</v>
      </c>
      <c r="O399" s="157">
        <f t="shared" si="13"/>
        <v>0</v>
      </c>
    </row>
    <row r="400" spans="2:15" ht="16.2" x14ac:dyDescent="0.3">
      <c r="B400" s="68"/>
      <c r="C400" s="147"/>
      <c r="D400" s="147"/>
      <c r="E400" s="147"/>
      <c r="F400" s="147"/>
      <c r="G400" s="147"/>
      <c r="H400" s="147"/>
      <c r="I400" s="147"/>
      <c r="J400" s="147"/>
      <c r="K400" s="147"/>
      <c r="L400" s="106"/>
      <c r="M400" s="106"/>
      <c r="N400" s="163" t="str">
        <f t="shared" si="12"/>
        <v>0</v>
      </c>
      <c r="O400" s="157">
        <f t="shared" si="13"/>
        <v>0</v>
      </c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2</xdr:col>
                <xdr:colOff>403860</xdr:colOff>
                <xdr:row>2</xdr:row>
                <xdr:rowOff>167640</xdr:rowOff>
              </from>
              <to>
                <xdr:col>11</xdr:col>
                <xdr:colOff>1188720</xdr:colOff>
                <xdr:row>6</xdr:row>
                <xdr:rowOff>7620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Button 2">
          <controlPr defaultSize="0" print="0" autoFill="0" autoPict="0" macro="[0]!grouper_col">
            <anchor moveWithCells="1" sizeWithCells="1">
              <from>
                <xdr:col>21</xdr:col>
                <xdr:colOff>22860</xdr:colOff>
                <xdr:row>10</xdr:row>
                <xdr:rowOff>0</xdr:rowOff>
              </from>
              <to>
                <xdr:col>23</xdr:col>
                <xdr:colOff>22860</xdr:colOff>
                <xdr:row>16</xdr:row>
                <xdr:rowOff>45720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J204"/>
  <sheetViews>
    <sheetView workbookViewId="0">
      <selection activeCell="L6" sqref="L6"/>
    </sheetView>
  </sheetViews>
  <sheetFormatPr baseColWidth="10" defaultColWidth="11.44140625" defaultRowHeight="14.4" x14ac:dyDescent="0.3"/>
  <cols>
    <col min="1" max="1" width="2" style="81" customWidth="1"/>
    <col min="2" max="2" width="40.109375" style="81" customWidth="1"/>
    <col min="3" max="3" width="27.21875" style="81" customWidth="1"/>
    <col min="4" max="4" width="26.77734375" style="81" hidden="1" customWidth="1"/>
    <col min="5" max="5" width="22.109375" style="81" customWidth="1"/>
    <col min="6" max="6" width="23.88671875" style="91" hidden="1" customWidth="1"/>
    <col min="7" max="7" width="30.21875" style="91" customWidth="1"/>
    <col min="8" max="8" width="30.88671875" style="91" hidden="1" customWidth="1"/>
    <col min="9" max="9" width="43.109375" style="92" customWidth="1"/>
    <col min="10" max="10" width="21.21875" style="81" customWidth="1"/>
    <col min="11" max="16384" width="11.44140625" style="81"/>
  </cols>
  <sheetData>
    <row r="2" spans="2:10" ht="79.2" x14ac:dyDescent="0.3">
      <c r="B2" s="95" t="s">
        <v>62</v>
      </c>
      <c r="C2" s="95"/>
      <c r="D2" s="95"/>
      <c r="E2" s="95"/>
      <c r="F2" s="95"/>
      <c r="G2" s="95"/>
      <c r="H2" s="95"/>
      <c r="I2" s="95"/>
      <c r="J2" s="80">
        <f ca="1">TODAY()</f>
        <v>43895</v>
      </c>
    </row>
    <row r="3" spans="2:10" ht="27.6" customHeight="1" x14ac:dyDescent="0.3">
      <c r="B3" s="95"/>
      <c r="C3" s="95"/>
      <c r="D3" s="95"/>
      <c r="E3" s="95"/>
      <c r="F3" s="95"/>
      <c r="G3" s="95"/>
      <c r="H3" s="95"/>
      <c r="I3" s="95"/>
    </row>
    <row r="4" spans="2:10" s="83" customFormat="1" ht="42" x14ac:dyDescent="0.3">
      <c r="B4" s="82" t="s">
        <v>63</v>
      </c>
      <c r="C4" s="82" t="s">
        <v>64</v>
      </c>
      <c r="D4" s="82" t="s">
        <v>65</v>
      </c>
      <c r="E4" s="82" t="s">
        <v>66</v>
      </c>
      <c r="F4" s="82" t="s">
        <v>67</v>
      </c>
      <c r="G4" s="82" t="s">
        <v>68</v>
      </c>
      <c r="H4" s="82" t="s">
        <v>69</v>
      </c>
      <c r="I4" s="82" t="s">
        <v>70</v>
      </c>
      <c r="J4" s="83" t="s">
        <v>86</v>
      </c>
    </row>
    <row r="5" spans="2:10" s="90" customFormat="1" ht="39.6" customHeight="1" x14ac:dyDescent="0.3">
      <c r="B5" s="84">
        <f>GENERAL!$C$3</f>
        <v>0</v>
      </c>
      <c r="C5" s="85" t="str">
        <f>GENERAL!$B$8&amp;";"&amp;GENERAL!$B$9&amp;";"&amp;GENERAL!$B$10&amp;";"&amp;GENERAL!$B$11&amp;";"&amp;GENERAL!$B$12&amp;";"&amp;GENERAL!$B$13</f>
        <v>;;;;;</v>
      </c>
      <c r="D5" s="85" t="str">
        <f>GENERAL!Q2&amp;";"&amp;GENERAL!Q3&amp;";"&amp;GENERAL!Q4&amp;";"&amp;GENERAL!Q5&amp;";"&amp;GENERAL!Q6&amp;";"&amp;GENERAL!Q7</f>
        <v>;;;;;</v>
      </c>
      <c r="E5" s="86">
        <f>GENERAL!AO40</f>
        <v>0</v>
      </c>
      <c r="F5" s="87">
        <v>0</v>
      </c>
      <c r="G5" s="93">
        <f ca="1">IF(E5=0/1/1900,TODAY()+1,E5-15)</f>
        <v>43896</v>
      </c>
      <c r="H5" s="88"/>
      <c r="I5" s="94" t="str">
        <f>GENERAL!$C$3&amp;" "&amp;GENERAL!$C$4&amp;" "&amp;GENERAL!B40&amp;" "&amp;GENERAL!C40&amp;" "&amp;GENERAL!AP40</f>
        <v xml:space="preserve">    </v>
      </c>
      <c r="J5" s="89"/>
    </row>
    <row r="6" spans="2:10" s="90" customFormat="1" ht="25.2" customHeight="1" x14ac:dyDescent="0.3">
      <c r="B6" s="84">
        <f>GENERAL!$C$3</f>
        <v>0</v>
      </c>
      <c r="C6" s="85" t="str">
        <f>GENERAL!$B$8&amp;";"&amp;GENERAL!$B$9&amp;";"&amp;GENERAL!$B$10&amp;";"&amp;GENERAL!$B$11&amp;";"&amp;GENERAL!$B$12&amp;";"&amp;GENERAL!$B$13</f>
        <v>;;;;;</v>
      </c>
      <c r="D6" s="86"/>
      <c r="E6" s="86">
        <f>GENERAL!AO41</f>
        <v>0</v>
      </c>
      <c r="F6" s="87">
        <v>0</v>
      </c>
      <c r="G6" s="93">
        <f ca="1">IF(E6=0/1/1900,TODAY()+1,E6-15)</f>
        <v>43896</v>
      </c>
      <c r="H6" s="88"/>
      <c r="I6" s="94" t="str">
        <f>GENERAL!$C$3&amp;" "&amp;GENERAL!$C$4&amp;" "&amp;GENERAL!B41&amp;" "&amp;GENERAL!C41&amp;" "&amp;GENERAL!AP41</f>
        <v xml:space="preserve">    </v>
      </c>
      <c r="J6" s="89"/>
    </row>
    <row r="7" spans="2:10" s="90" customFormat="1" ht="19.95" customHeight="1" x14ac:dyDescent="0.3">
      <c r="B7" s="84">
        <f>GENERAL!$C$3</f>
        <v>0</v>
      </c>
      <c r="C7" s="85" t="str">
        <f>GENERAL!$B$8&amp;";"&amp;GENERAL!$B$9&amp;";"&amp;GENERAL!$B$10&amp;";"&amp;GENERAL!$B$11&amp;";"&amp;GENERAL!$B$12&amp;";"&amp;GENERAL!$B$13</f>
        <v>;;;;;</v>
      </c>
      <c r="D7" s="86"/>
      <c r="E7" s="86">
        <f>GENERAL!AO42</f>
        <v>0</v>
      </c>
      <c r="F7" s="87">
        <v>0</v>
      </c>
      <c r="G7" s="93">
        <f t="shared" ref="G7:G70" ca="1" si="0">IF(E7=0/1/1900,TODAY()+1,E7-15)</f>
        <v>43896</v>
      </c>
      <c r="H7" s="88"/>
      <c r="I7" s="94" t="str">
        <f>GENERAL!$C$3&amp;" "&amp;GENERAL!$C$4&amp;" "&amp;GENERAL!B42&amp;" "&amp;GENERAL!C42&amp;" "&amp;GENERAL!AP42</f>
        <v xml:space="preserve">    </v>
      </c>
      <c r="J7" s="89"/>
    </row>
    <row r="8" spans="2:10" s="90" customFormat="1" ht="19.95" customHeight="1" x14ac:dyDescent="0.3">
      <c r="B8" s="84">
        <f>GENERAL!$C$3</f>
        <v>0</v>
      </c>
      <c r="C8" s="85" t="str">
        <f>GENERAL!$B$8&amp;";"&amp;GENERAL!$B$9&amp;";"&amp;GENERAL!$B$10&amp;";"&amp;GENERAL!$B$11&amp;";"&amp;GENERAL!$B$12&amp;";"&amp;GENERAL!$B$13</f>
        <v>;;;;;</v>
      </c>
      <c r="D8" s="86"/>
      <c r="E8" s="86">
        <f>GENERAL!AO43</f>
        <v>0</v>
      </c>
      <c r="F8" s="87">
        <v>0</v>
      </c>
      <c r="G8" s="93">
        <f t="shared" ca="1" si="0"/>
        <v>43896</v>
      </c>
      <c r="H8" s="88"/>
      <c r="I8" s="94" t="str">
        <f>GENERAL!$C$3&amp;" "&amp;GENERAL!$C$4&amp;" "&amp;GENERAL!B43&amp;" "&amp;GENERAL!C43&amp;" "&amp;GENERAL!AP43</f>
        <v xml:space="preserve">    </v>
      </c>
      <c r="J8" s="89"/>
    </row>
    <row r="9" spans="2:10" s="90" customFormat="1" ht="19.95" customHeight="1" x14ac:dyDescent="0.3">
      <c r="B9" s="84">
        <f>GENERAL!$C$3</f>
        <v>0</v>
      </c>
      <c r="C9" s="85" t="str">
        <f>GENERAL!$B$8&amp;";"&amp;GENERAL!$B$9&amp;";"&amp;GENERAL!$B$10&amp;";"&amp;GENERAL!$B$11&amp;";"&amp;GENERAL!$B$12&amp;";"&amp;GENERAL!$B$13</f>
        <v>;;;;;</v>
      </c>
      <c r="D9" s="86"/>
      <c r="E9" s="86">
        <f>GENERAL!AO44</f>
        <v>0</v>
      </c>
      <c r="F9" s="87">
        <v>0</v>
      </c>
      <c r="G9" s="93">
        <f t="shared" ca="1" si="0"/>
        <v>43896</v>
      </c>
      <c r="H9" s="88"/>
      <c r="I9" s="94" t="str">
        <f>GENERAL!$C$3&amp;" "&amp;GENERAL!$C$4&amp;" "&amp;GENERAL!B44&amp;" "&amp;GENERAL!C44&amp;" "&amp;GENERAL!AP44</f>
        <v xml:space="preserve">    </v>
      </c>
      <c r="J9" s="89"/>
    </row>
    <row r="10" spans="2:10" s="90" customFormat="1" ht="19.95" customHeight="1" x14ac:dyDescent="0.3">
      <c r="B10" s="84">
        <f>GENERAL!$C$3</f>
        <v>0</v>
      </c>
      <c r="C10" s="85" t="str">
        <f>GENERAL!$B$8&amp;";"&amp;GENERAL!$B$9&amp;";"&amp;GENERAL!$B$10&amp;";"&amp;GENERAL!$B$11&amp;";"&amp;GENERAL!$B$12&amp;";"&amp;GENERAL!$B$13</f>
        <v>;;;;;</v>
      </c>
      <c r="D10" s="85"/>
      <c r="E10" s="86">
        <f>GENERAL!AO45</f>
        <v>0</v>
      </c>
      <c r="F10" s="87">
        <v>0</v>
      </c>
      <c r="G10" s="93">
        <f t="shared" ca="1" si="0"/>
        <v>43896</v>
      </c>
      <c r="H10" s="88"/>
      <c r="I10" s="94" t="str">
        <f>GENERAL!$C$3&amp;" "&amp;GENERAL!$C$4&amp;" "&amp;GENERAL!B45&amp;" "&amp;GENERAL!C45&amp;" "&amp;GENERAL!AP45</f>
        <v xml:space="preserve">    </v>
      </c>
      <c r="J10" s="89"/>
    </row>
    <row r="11" spans="2:10" s="90" customFormat="1" ht="19.95" customHeight="1" x14ac:dyDescent="0.3">
      <c r="B11" s="84">
        <f>GENERAL!$C$3</f>
        <v>0</v>
      </c>
      <c r="C11" s="85" t="str">
        <f>GENERAL!$B$8&amp;";"&amp;GENERAL!$B$9&amp;";"&amp;GENERAL!$B$10&amp;";"&amp;GENERAL!$B$11&amp;";"&amp;GENERAL!$B$12&amp;";"&amp;GENERAL!$B$13</f>
        <v>;;;;;</v>
      </c>
      <c r="D11" s="86"/>
      <c r="E11" s="86">
        <f>GENERAL!AO46</f>
        <v>0</v>
      </c>
      <c r="F11" s="87">
        <v>0</v>
      </c>
      <c r="G11" s="93">
        <f t="shared" ca="1" si="0"/>
        <v>43896</v>
      </c>
      <c r="H11" s="88"/>
      <c r="I11" s="94" t="str">
        <f>GENERAL!$C$3&amp;" "&amp;GENERAL!$C$4&amp;" "&amp;GENERAL!B46&amp;" "&amp;GENERAL!C46&amp;" "&amp;GENERAL!AP46</f>
        <v xml:space="preserve">    </v>
      </c>
      <c r="J11" s="89"/>
    </row>
    <row r="12" spans="2:10" s="90" customFormat="1" ht="19.95" customHeight="1" x14ac:dyDescent="0.3">
      <c r="B12" s="84">
        <f>GENERAL!$C$3</f>
        <v>0</v>
      </c>
      <c r="C12" s="85" t="str">
        <f>GENERAL!$B$8&amp;";"&amp;GENERAL!$B$9&amp;";"&amp;GENERAL!$B$10&amp;";"&amp;GENERAL!$B$11&amp;";"&amp;GENERAL!$B$12&amp;";"&amp;GENERAL!$B$13</f>
        <v>;;;;;</v>
      </c>
      <c r="D12" s="86"/>
      <c r="E12" s="86">
        <f>GENERAL!AO47</f>
        <v>0</v>
      </c>
      <c r="F12" s="87">
        <v>0</v>
      </c>
      <c r="G12" s="93">
        <f t="shared" ca="1" si="0"/>
        <v>43896</v>
      </c>
      <c r="H12" s="88"/>
      <c r="I12" s="94" t="str">
        <f>GENERAL!$C$3&amp;" "&amp;GENERAL!$C$4&amp;" "&amp;GENERAL!B47&amp;" "&amp;GENERAL!C47&amp;" "&amp;GENERAL!AP47</f>
        <v xml:space="preserve">    </v>
      </c>
      <c r="J12" s="89"/>
    </row>
    <row r="13" spans="2:10" s="90" customFormat="1" ht="19.95" customHeight="1" x14ac:dyDescent="0.3">
      <c r="B13" s="84">
        <f>GENERAL!$C$3</f>
        <v>0</v>
      </c>
      <c r="C13" s="85" t="str">
        <f>GENERAL!$B$8&amp;";"&amp;GENERAL!$B$9&amp;";"&amp;GENERAL!$B$10&amp;";"&amp;GENERAL!$B$11&amp;";"&amp;GENERAL!$B$12&amp;";"&amp;GENERAL!$B$13</f>
        <v>;;;;;</v>
      </c>
      <c r="D13" s="86"/>
      <c r="E13" s="86">
        <f>GENERAL!AO48</f>
        <v>0</v>
      </c>
      <c r="F13" s="87">
        <v>0</v>
      </c>
      <c r="G13" s="93">
        <f t="shared" ca="1" si="0"/>
        <v>43896</v>
      </c>
      <c r="H13" s="88"/>
      <c r="I13" s="94" t="str">
        <f>GENERAL!$C$3&amp;" "&amp;GENERAL!$C$4&amp;" "&amp;GENERAL!B48&amp;" "&amp;GENERAL!C48&amp;" "&amp;GENERAL!AP48</f>
        <v xml:space="preserve">    </v>
      </c>
      <c r="J13" s="89"/>
    </row>
    <row r="14" spans="2:10" s="90" customFormat="1" ht="19.95" customHeight="1" x14ac:dyDescent="0.3">
      <c r="B14" s="84">
        <f>GENERAL!$C$3</f>
        <v>0</v>
      </c>
      <c r="C14" s="85" t="str">
        <f>GENERAL!$B$8&amp;";"&amp;GENERAL!$B$9&amp;";"&amp;GENERAL!$B$10&amp;";"&amp;GENERAL!$B$11&amp;";"&amp;GENERAL!$B$12&amp;";"&amp;GENERAL!$B$13</f>
        <v>;;;;;</v>
      </c>
      <c r="D14" s="86"/>
      <c r="E14" s="86">
        <f>GENERAL!AO49</f>
        <v>0</v>
      </c>
      <c r="F14" s="87">
        <v>0</v>
      </c>
      <c r="G14" s="93">
        <f t="shared" ca="1" si="0"/>
        <v>43896</v>
      </c>
      <c r="H14" s="88"/>
      <c r="I14" s="94" t="str">
        <f>GENERAL!$C$3&amp;" "&amp;GENERAL!$C$4&amp;" "&amp;GENERAL!B49&amp;" "&amp;GENERAL!C49&amp;" "&amp;GENERAL!AP49</f>
        <v xml:space="preserve">    </v>
      </c>
      <c r="J14" s="89"/>
    </row>
    <row r="15" spans="2:10" s="90" customFormat="1" ht="19.95" customHeight="1" x14ac:dyDescent="0.3">
      <c r="B15" s="84">
        <f>GENERAL!$C$3</f>
        <v>0</v>
      </c>
      <c r="C15" s="85" t="str">
        <f>GENERAL!$B$8&amp;";"&amp;GENERAL!$B$9&amp;";"&amp;GENERAL!$B$10&amp;";"&amp;GENERAL!$B$11&amp;";"&amp;GENERAL!$B$12&amp;";"&amp;GENERAL!$B$13</f>
        <v>;;;;;</v>
      </c>
      <c r="D15" s="86"/>
      <c r="E15" s="86">
        <f>GENERAL!AO50</f>
        <v>0</v>
      </c>
      <c r="F15" s="87">
        <v>0</v>
      </c>
      <c r="G15" s="93">
        <f t="shared" ca="1" si="0"/>
        <v>43896</v>
      </c>
      <c r="H15" s="88"/>
      <c r="I15" s="94" t="str">
        <f>GENERAL!$C$3&amp;" "&amp;GENERAL!$C$4&amp;" "&amp;GENERAL!B50&amp;" "&amp;GENERAL!C50&amp;" "&amp;GENERAL!AP50</f>
        <v xml:space="preserve">    </v>
      </c>
      <c r="J15" s="89"/>
    </row>
    <row r="16" spans="2:10" s="90" customFormat="1" ht="19.95" customHeight="1" x14ac:dyDescent="0.3">
      <c r="B16" s="84">
        <f>GENERAL!$C$3</f>
        <v>0</v>
      </c>
      <c r="C16" s="85" t="str">
        <f>GENERAL!$B$8&amp;";"&amp;GENERAL!$B$9&amp;";"&amp;GENERAL!$B$10&amp;";"&amp;GENERAL!$B$11&amp;";"&amp;GENERAL!$B$12&amp;";"&amp;GENERAL!$B$13</f>
        <v>;;;;;</v>
      </c>
      <c r="D16" s="86"/>
      <c r="E16" s="86">
        <f>GENERAL!AO51</f>
        <v>0</v>
      </c>
      <c r="F16" s="87">
        <v>0</v>
      </c>
      <c r="G16" s="93">
        <f t="shared" ca="1" si="0"/>
        <v>43896</v>
      </c>
      <c r="H16" s="88"/>
      <c r="I16" s="94" t="str">
        <f>GENERAL!$C$3&amp;" "&amp;GENERAL!$C$4&amp;" "&amp;GENERAL!B51&amp;" "&amp;GENERAL!C51&amp;" "&amp;GENERAL!AP51</f>
        <v xml:space="preserve">    </v>
      </c>
      <c r="J16" s="89"/>
    </row>
    <row r="17" spans="2:10" s="90" customFormat="1" ht="19.95" customHeight="1" x14ac:dyDescent="0.3">
      <c r="B17" s="84">
        <f>GENERAL!$C$3</f>
        <v>0</v>
      </c>
      <c r="C17" s="85" t="str">
        <f>GENERAL!$B$8&amp;";"&amp;GENERAL!$B$9&amp;";"&amp;GENERAL!$B$10&amp;";"&amp;GENERAL!$B$11&amp;";"&amp;GENERAL!$B$12&amp;";"&amp;GENERAL!$B$13</f>
        <v>;;;;;</v>
      </c>
      <c r="D17" s="86"/>
      <c r="E17" s="86">
        <f>GENERAL!AO52</f>
        <v>0</v>
      </c>
      <c r="F17" s="87">
        <v>0</v>
      </c>
      <c r="G17" s="93">
        <f t="shared" ca="1" si="0"/>
        <v>43896</v>
      </c>
      <c r="H17" s="88"/>
      <c r="I17" s="94" t="str">
        <f>GENERAL!$C$3&amp;" "&amp;GENERAL!$C$4&amp;" "&amp;GENERAL!B52&amp;" "&amp;GENERAL!C52&amp;" "&amp;GENERAL!AP52</f>
        <v xml:space="preserve">    </v>
      </c>
      <c r="J17" s="89"/>
    </row>
    <row r="18" spans="2:10" s="90" customFormat="1" ht="19.95" customHeight="1" x14ac:dyDescent="0.3">
      <c r="B18" s="84">
        <f>GENERAL!$C$3</f>
        <v>0</v>
      </c>
      <c r="C18" s="85" t="str">
        <f>GENERAL!$B$8&amp;";"&amp;GENERAL!$B$9&amp;";"&amp;GENERAL!$B$10&amp;";"&amp;GENERAL!$B$11&amp;";"&amp;GENERAL!$B$12&amp;";"&amp;GENERAL!$B$13</f>
        <v>;;;;;</v>
      </c>
      <c r="D18" s="86"/>
      <c r="E18" s="86">
        <f>GENERAL!AO53</f>
        <v>0</v>
      </c>
      <c r="F18" s="87">
        <v>0</v>
      </c>
      <c r="G18" s="93">
        <f t="shared" ca="1" si="0"/>
        <v>43896</v>
      </c>
      <c r="H18" s="88"/>
      <c r="I18" s="94" t="str">
        <f>GENERAL!$C$3&amp;" "&amp;GENERAL!$C$4&amp;" "&amp;GENERAL!B53&amp;" "&amp;GENERAL!C53&amp;" "&amp;GENERAL!AP53</f>
        <v xml:space="preserve">    </v>
      </c>
      <c r="J18" s="89"/>
    </row>
    <row r="19" spans="2:10" s="90" customFormat="1" ht="19.95" customHeight="1" x14ac:dyDescent="0.3">
      <c r="B19" s="84">
        <f>GENERAL!$C$3</f>
        <v>0</v>
      </c>
      <c r="C19" s="85" t="str">
        <f>GENERAL!$B$8&amp;";"&amp;GENERAL!$B$9&amp;";"&amp;GENERAL!$B$10&amp;";"&amp;GENERAL!$B$11&amp;";"&amp;GENERAL!$B$12&amp;";"&amp;GENERAL!$B$13</f>
        <v>;;;;;</v>
      </c>
      <c r="D19" s="86"/>
      <c r="E19" s="86">
        <f>GENERAL!AO54</f>
        <v>0</v>
      </c>
      <c r="F19" s="87">
        <v>0</v>
      </c>
      <c r="G19" s="93">
        <f t="shared" ca="1" si="0"/>
        <v>43896</v>
      </c>
      <c r="H19" s="88"/>
      <c r="I19" s="94" t="str">
        <f>GENERAL!$C$3&amp;" "&amp;GENERAL!$C$4&amp;" "&amp;GENERAL!B54&amp;" "&amp;GENERAL!C54&amp;" "&amp;GENERAL!AP54</f>
        <v xml:space="preserve">    </v>
      </c>
      <c r="J19" s="89"/>
    </row>
    <row r="20" spans="2:10" s="90" customFormat="1" ht="19.95" customHeight="1" x14ac:dyDescent="0.3">
      <c r="B20" s="84">
        <f>GENERAL!$C$3</f>
        <v>0</v>
      </c>
      <c r="C20" s="85" t="str">
        <f>GENERAL!$B$8&amp;";"&amp;GENERAL!$B$9&amp;";"&amp;GENERAL!$B$10&amp;";"&amp;GENERAL!$B$11&amp;";"&amp;GENERAL!$B$12&amp;";"&amp;GENERAL!$B$13</f>
        <v>;;;;;</v>
      </c>
      <c r="D20" s="86"/>
      <c r="E20" s="86">
        <f>GENERAL!AO55</f>
        <v>0</v>
      </c>
      <c r="F20" s="87">
        <v>0</v>
      </c>
      <c r="G20" s="93">
        <f t="shared" ca="1" si="0"/>
        <v>43896</v>
      </c>
      <c r="H20" s="88"/>
      <c r="I20" s="94" t="str">
        <f>GENERAL!$C$3&amp;" "&amp;GENERAL!$C$4&amp;" "&amp;GENERAL!B55&amp;" "&amp;GENERAL!C55&amp;" "&amp;GENERAL!AP55</f>
        <v xml:space="preserve">    </v>
      </c>
      <c r="J20" s="89"/>
    </row>
    <row r="21" spans="2:10" s="90" customFormat="1" ht="19.95" customHeight="1" x14ac:dyDescent="0.3">
      <c r="B21" s="84">
        <f>GENERAL!$C$3</f>
        <v>0</v>
      </c>
      <c r="C21" s="85" t="str">
        <f>GENERAL!$B$8&amp;";"&amp;GENERAL!$B$9&amp;";"&amp;GENERAL!$B$10&amp;";"&amp;GENERAL!$B$11&amp;";"&amp;GENERAL!$B$12&amp;";"&amp;GENERAL!$B$13</f>
        <v>;;;;;</v>
      </c>
      <c r="D21" s="86"/>
      <c r="E21" s="86">
        <f>GENERAL!AO56</f>
        <v>0</v>
      </c>
      <c r="F21" s="87">
        <v>0</v>
      </c>
      <c r="G21" s="93">
        <f t="shared" ca="1" si="0"/>
        <v>43896</v>
      </c>
      <c r="H21" s="88"/>
      <c r="I21" s="94" t="str">
        <f>GENERAL!$C$3&amp;" "&amp;GENERAL!$C$4&amp;" "&amp;GENERAL!B56&amp;" "&amp;GENERAL!C56&amp;" "&amp;GENERAL!AP56</f>
        <v xml:space="preserve">    </v>
      </c>
      <c r="J21" s="89"/>
    </row>
    <row r="22" spans="2:10" s="90" customFormat="1" ht="19.95" customHeight="1" x14ac:dyDescent="0.3">
      <c r="B22" s="84">
        <f>GENERAL!$C$3</f>
        <v>0</v>
      </c>
      <c r="C22" s="85" t="str">
        <f>GENERAL!$B$8&amp;";"&amp;GENERAL!$B$9&amp;";"&amp;GENERAL!$B$10&amp;";"&amp;GENERAL!$B$11&amp;";"&amp;GENERAL!$B$12&amp;";"&amp;GENERAL!$B$13</f>
        <v>;;;;;</v>
      </c>
      <c r="D22" s="86"/>
      <c r="E22" s="86">
        <f>GENERAL!AO57</f>
        <v>0</v>
      </c>
      <c r="F22" s="87">
        <v>0</v>
      </c>
      <c r="G22" s="93">
        <f t="shared" ca="1" si="0"/>
        <v>43896</v>
      </c>
      <c r="H22" s="88"/>
      <c r="I22" s="94" t="str">
        <f>GENERAL!$C$3&amp;" "&amp;GENERAL!$C$4&amp;" "&amp;GENERAL!B57&amp;" "&amp;GENERAL!C57&amp;" "&amp;GENERAL!AP57</f>
        <v xml:space="preserve">    </v>
      </c>
      <c r="J22" s="89"/>
    </row>
    <row r="23" spans="2:10" s="90" customFormat="1" ht="19.95" customHeight="1" x14ac:dyDescent="0.3">
      <c r="B23" s="84">
        <f>GENERAL!$C$3</f>
        <v>0</v>
      </c>
      <c r="C23" s="85" t="str">
        <f>GENERAL!$B$8&amp;";"&amp;GENERAL!$B$9&amp;";"&amp;GENERAL!$B$10&amp;";"&amp;GENERAL!$B$11&amp;";"&amp;GENERAL!$B$12&amp;";"&amp;GENERAL!$B$13</f>
        <v>;;;;;</v>
      </c>
      <c r="D23" s="86"/>
      <c r="E23" s="86">
        <f>GENERAL!AO58</f>
        <v>0</v>
      </c>
      <c r="F23" s="87">
        <v>0</v>
      </c>
      <c r="G23" s="93">
        <f t="shared" ca="1" si="0"/>
        <v>43896</v>
      </c>
      <c r="H23" s="88"/>
      <c r="I23" s="94" t="str">
        <f>GENERAL!$C$3&amp;" "&amp;GENERAL!$C$4&amp;" "&amp;GENERAL!B58&amp;" "&amp;GENERAL!C58&amp;" "&amp;GENERAL!AP58</f>
        <v xml:space="preserve">    </v>
      </c>
      <c r="J23" s="89"/>
    </row>
    <row r="24" spans="2:10" s="90" customFormat="1" ht="19.95" customHeight="1" x14ac:dyDescent="0.3">
      <c r="B24" s="84">
        <f>GENERAL!$C$3</f>
        <v>0</v>
      </c>
      <c r="C24" s="85" t="str">
        <f>GENERAL!$B$8&amp;";"&amp;GENERAL!$B$9&amp;";"&amp;GENERAL!$B$10&amp;";"&amp;GENERAL!$B$11&amp;";"&amp;GENERAL!$B$12&amp;";"&amp;GENERAL!$B$13</f>
        <v>;;;;;</v>
      </c>
      <c r="D24" s="86"/>
      <c r="E24" s="86">
        <f>GENERAL!AO59</f>
        <v>0</v>
      </c>
      <c r="F24" s="87">
        <v>0</v>
      </c>
      <c r="G24" s="93">
        <f t="shared" ca="1" si="0"/>
        <v>43896</v>
      </c>
      <c r="H24" s="88"/>
      <c r="I24" s="94" t="str">
        <f>GENERAL!$C$3&amp;" "&amp;GENERAL!$C$4&amp;" "&amp;GENERAL!B59&amp;" "&amp;GENERAL!C59&amp;" "&amp;GENERAL!AP59</f>
        <v xml:space="preserve">    </v>
      </c>
      <c r="J24" s="89"/>
    </row>
    <row r="25" spans="2:10" s="90" customFormat="1" ht="19.95" customHeight="1" x14ac:dyDescent="0.3">
      <c r="B25" s="84">
        <f>GENERAL!$C$3</f>
        <v>0</v>
      </c>
      <c r="C25" s="85" t="str">
        <f>GENERAL!$B$8&amp;";"&amp;GENERAL!$B$9&amp;";"&amp;GENERAL!$B$10&amp;";"&amp;GENERAL!$B$11&amp;";"&amp;GENERAL!$B$12&amp;";"&amp;GENERAL!$B$13</f>
        <v>;;;;;</v>
      </c>
      <c r="D25" s="86"/>
      <c r="E25" s="86">
        <f>GENERAL!AO60</f>
        <v>0</v>
      </c>
      <c r="F25" s="87">
        <v>0</v>
      </c>
      <c r="G25" s="93">
        <f t="shared" ca="1" si="0"/>
        <v>43896</v>
      </c>
      <c r="H25" s="88"/>
      <c r="I25" s="94" t="str">
        <f>GENERAL!$C$3&amp;" "&amp;GENERAL!$C$4&amp;" "&amp;GENERAL!B60&amp;" "&amp;GENERAL!C60&amp;" "&amp;GENERAL!AP60</f>
        <v xml:space="preserve">    </v>
      </c>
      <c r="J25" s="89"/>
    </row>
    <row r="26" spans="2:10" s="90" customFormat="1" ht="19.95" customHeight="1" x14ac:dyDescent="0.3">
      <c r="B26" s="84">
        <f>GENERAL!$C$3</f>
        <v>0</v>
      </c>
      <c r="C26" s="85" t="str">
        <f>GENERAL!$B$8&amp;";"&amp;GENERAL!$B$9&amp;";"&amp;GENERAL!$B$10&amp;";"&amp;GENERAL!$B$11&amp;";"&amp;GENERAL!$B$12&amp;";"&amp;GENERAL!$B$13</f>
        <v>;;;;;</v>
      </c>
      <c r="D26" s="86"/>
      <c r="E26" s="86">
        <f>GENERAL!AO61</f>
        <v>0</v>
      </c>
      <c r="F26" s="87">
        <v>0</v>
      </c>
      <c r="G26" s="93">
        <f t="shared" ca="1" si="0"/>
        <v>43896</v>
      </c>
      <c r="H26" s="88"/>
      <c r="I26" s="94" t="str">
        <f>GENERAL!$C$3&amp;" "&amp;GENERAL!$C$4&amp;" "&amp;GENERAL!B61&amp;" "&amp;GENERAL!C61&amp;" "&amp;GENERAL!AP61</f>
        <v xml:space="preserve">    </v>
      </c>
      <c r="J26" s="89"/>
    </row>
    <row r="27" spans="2:10" s="90" customFormat="1" ht="19.95" customHeight="1" x14ac:dyDescent="0.3">
      <c r="B27" s="84">
        <f>GENERAL!$C$3</f>
        <v>0</v>
      </c>
      <c r="C27" s="85" t="str">
        <f>GENERAL!$B$8&amp;";"&amp;GENERAL!$B$9&amp;";"&amp;GENERAL!$B$10&amp;";"&amp;GENERAL!$B$11&amp;";"&amp;GENERAL!$B$12&amp;";"&amp;GENERAL!$B$13</f>
        <v>;;;;;</v>
      </c>
      <c r="D27" s="86"/>
      <c r="E27" s="86">
        <f>GENERAL!AO62</f>
        <v>0</v>
      </c>
      <c r="F27" s="87">
        <v>0</v>
      </c>
      <c r="G27" s="93">
        <f t="shared" ca="1" si="0"/>
        <v>43896</v>
      </c>
      <c r="H27" s="88"/>
      <c r="I27" s="94" t="str">
        <f>GENERAL!$C$3&amp;" "&amp;GENERAL!$C$4&amp;" "&amp;GENERAL!B62&amp;" "&amp;GENERAL!C62&amp;" "&amp;GENERAL!AP62</f>
        <v xml:space="preserve">    </v>
      </c>
      <c r="J27" s="89"/>
    </row>
    <row r="28" spans="2:10" s="90" customFormat="1" ht="19.95" customHeight="1" x14ac:dyDescent="0.3">
      <c r="B28" s="84">
        <f>GENERAL!$C$3</f>
        <v>0</v>
      </c>
      <c r="C28" s="85" t="str">
        <f>GENERAL!$B$8&amp;";"&amp;GENERAL!$B$9&amp;";"&amp;GENERAL!$B$10&amp;";"&amp;GENERAL!$B$11&amp;";"&amp;GENERAL!$B$12&amp;";"&amp;GENERAL!$B$13</f>
        <v>;;;;;</v>
      </c>
      <c r="D28" s="86"/>
      <c r="E28" s="86">
        <f>GENERAL!AO63</f>
        <v>0</v>
      </c>
      <c r="F28" s="87">
        <v>0</v>
      </c>
      <c r="G28" s="93">
        <f t="shared" ca="1" si="0"/>
        <v>43896</v>
      </c>
      <c r="H28" s="88"/>
      <c r="I28" s="94" t="str">
        <f>GENERAL!$C$3&amp;" "&amp;GENERAL!$C$4&amp;" "&amp;GENERAL!B63&amp;" "&amp;GENERAL!C63&amp;" "&amp;GENERAL!AP63</f>
        <v xml:space="preserve">    </v>
      </c>
      <c r="J28" s="89"/>
    </row>
    <row r="29" spans="2:10" s="90" customFormat="1" ht="19.95" customHeight="1" x14ac:dyDescent="0.3">
      <c r="B29" s="84">
        <f>GENERAL!$C$3</f>
        <v>0</v>
      </c>
      <c r="C29" s="85" t="str">
        <f>GENERAL!$B$8&amp;";"&amp;GENERAL!$B$9&amp;";"&amp;GENERAL!$B$10&amp;";"&amp;GENERAL!$B$11&amp;";"&amp;GENERAL!$B$12&amp;";"&amp;GENERAL!$B$13</f>
        <v>;;;;;</v>
      </c>
      <c r="D29" s="86"/>
      <c r="E29" s="86">
        <f>GENERAL!AO64</f>
        <v>0</v>
      </c>
      <c r="F29" s="87">
        <v>0</v>
      </c>
      <c r="G29" s="93">
        <f t="shared" ca="1" si="0"/>
        <v>43896</v>
      </c>
      <c r="H29" s="88"/>
      <c r="I29" s="94" t="str">
        <f>GENERAL!$C$3&amp;" "&amp;GENERAL!$C$4&amp;" "&amp;GENERAL!B64&amp;" "&amp;GENERAL!C64&amp;" "&amp;GENERAL!AP64</f>
        <v xml:space="preserve">    </v>
      </c>
      <c r="J29" s="89"/>
    </row>
    <row r="30" spans="2:10" s="90" customFormat="1" ht="19.95" customHeight="1" x14ac:dyDescent="0.3">
      <c r="B30" s="84">
        <f>GENERAL!$C$3</f>
        <v>0</v>
      </c>
      <c r="C30" s="85" t="str">
        <f>GENERAL!$B$8&amp;";"&amp;GENERAL!$B$9&amp;";"&amp;GENERAL!$B$10&amp;";"&amp;GENERAL!$B$11&amp;";"&amp;GENERAL!$B$12&amp;";"&amp;GENERAL!$B$13</f>
        <v>;;;;;</v>
      </c>
      <c r="D30" s="86"/>
      <c r="E30" s="86">
        <f>GENERAL!AO65</f>
        <v>0</v>
      </c>
      <c r="F30" s="87">
        <v>0</v>
      </c>
      <c r="G30" s="93">
        <f t="shared" ca="1" si="0"/>
        <v>43896</v>
      </c>
      <c r="H30" s="88"/>
      <c r="I30" s="94" t="str">
        <f>GENERAL!$C$3&amp;" "&amp;GENERAL!$C$4&amp;" "&amp;GENERAL!B65&amp;" "&amp;GENERAL!C65&amp;" "&amp;GENERAL!AP65</f>
        <v xml:space="preserve">    </v>
      </c>
      <c r="J30" s="89"/>
    </row>
    <row r="31" spans="2:10" ht="15" x14ac:dyDescent="0.3">
      <c r="B31" s="84">
        <f>GENERAL!$C$3</f>
        <v>0</v>
      </c>
      <c r="C31" s="85" t="str">
        <f>GENERAL!$B$8&amp;";"&amp;GENERAL!$B$9&amp;";"&amp;GENERAL!$B$10&amp;";"&amp;GENERAL!$B$11&amp;";"&amp;GENERAL!$B$12&amp;";"&amp;GENERAL!$B$13</f>
        <v>;;;;;</v>
      </c>
      <c r="E31" s="86">
        <f>GENERAL!AO66</f>
        <v>0</v>
      </c>
      <c r="F31" s="87">
        <v>0</v>
      </c>
      <c r="G31" s="93">
        <f t="shared" ca="1" si="0"/>
        <v>43896</v>
      </c>
      <c r="I31" s="94" t="str">
        <f>GENERAL!$C$3&amp;" "&amp;GENERAL!$C$4&amp;" "&amp;GENERAL!B66&amp;" "&amp;GENERAL!C66&amp;" "&amp;GENERAL!AP66</f>
        <v xml:space="preserve">    </v>
      </c>
    </row>
    <row r="32" spans="2:10" ht="15" x14ac:dyDescent="0.3">
      <c r="B32" s="84">
        <f>GENERAL!$C$3</f>
        <v>0</v>
      </c>
      <c r="C32" s="85" t="str">
        <f>GENERAL!$B$8&amp;";"&amp;GENERAL!$B$9&amp;";"&amp;GENERAL!$B$10&amp;";"&amp;GENERAL!$B$11&amp;";"&amp;GENERAL!$B$12&amp;";"&amp;GENERAL!$B$13</f>
        <v>;;;;;</v>
      </c>
      <c r="E32" s="86">
        <f>GENERAL!AO67</f>
        <v>0</v>
      </c>
      <c r="F32" s="87">
        <v>0</v>
      </c>
      <c r="G32" s="93">
        <f t="shared" ca="1" si="0"/>
        <v>43896</v>
      </c>
      <c r="I32" s="94" t="str">
        <f>GENERAL!$C$3&amp;" "&amp;GENERAL!$C$4&amp;" "&amp;GENERAL!B67&amp;" "&amp;GENERAL!C67&amp;" "&amp;GENERAL!AP67</f>
        <v xml:space="preserve">    </v>
      </c>
    </row>
    <row r="33" spans="2:9" ht="15" x14ac:dyDescent="0.3">
      <c r="B33" s="84">
        <f>GENERAL!$C$3</f>
        <v>0</v>
      </c>
      <c r="C33" s="85" t="str">
        <f>GENERAL!$B$8&amp;";"&amp;GENERAL!$B$9&amp;";"&amp;GENERAL!$B$10&amp;";"&amp;GENERAL!$B$11&amp;";"&amp;GENERAL!$B$12&amp;";"&amp;GENERAL!$B$13</f>
        <v>;;;;;</v>
      </c>
      <c r="E33" s="86">
        <f>GENERAL!AO68</f>
        <v>0</v>
      </c>
      <c r="F33" s="87">
        <v>0</v>
      </c>
      <c r="G33" s="93">
        <f t="shared" ca="1" si="0"/>
        <v>43896</v>
      </c>
      <c r="I33" s="94" t="str">
        <f>GENERAL!$C$3&amp;" "&amp;GENERAL!$C$4&amp;" "&amp;GENERAL!B68&amp;" "&amp;GENERAL!C68&amp;" "&amp;GENERAL!AP68</f>
        <v xml:space="preserve">    </v>
      </c>
    </row>
    <row r="34" spans="2:9" ht="15" x14ac:dyDescent="0.3">
      <c r="B34" s="84">
        <f>GENERAL!$C$3</f>
        <v>0</v>
      </c>
      <c r="C34" s="85" t="str">
        <f>GENERAL!$B$8&amp;";"&amp;GENERAL!$B$9&amp;";"&amp;GENERAL!$B$10&amp;";"&amp;GENERAL!$B$11&amp;";"&amp;GENERAL!$B$12&amp;";"&amp;GENERAL!$B$13</f>
        <v>;;;;;</v>
      </c>
      <c r="E34" s="86">
        <f>GENERAL!AO69</f>
        <v>0</v>
      </c>
      <c r="F34" s="87">
        <v>0</v>
      </c>
      <c r="G34" s="93">
        <f t="shared" ca="1" si="0"/>
        <v>43896</v>
      </c>
      <c r="I34" s="94" t="str">
        <f>GENERAL!$C$3&amp;" "&amp;GENERAL!$C$4&amp;" "&amp;GENERAL!B69&amp;" "&amp;GENERAL!C69&amp;" "&amp;GENERAL!AP69</f>
        <v xml:space="preserve">    </v>
      </c>
    </row>
    <row r="35" spans="2:9" ht="15" x14ac:dyDescent="0.3">
      <c r="B35" s="84">
        <f>GENERAL!$C$3</f>
        <v>0</v>
      </c>
      <c r="C35" s="85" t="str">
        <f>GENERAL!$B$8&amp;";"&amp;GENERAL!$B$9&amp;";"&amp;GENERAL!$B$10&amp;";"&amp;GENERAL!$B$11&amp;";"&amp;GENERAL!$B$12&amp;";"&amp;GENERAL!$B$13</f>
        <v>;;;;;</v>
      </c>
      <c r="E35" s="86">
        <f>GENERAL!AO70</f>
        <v>0</v>
      </c>
      <c r="F35" s="87">
        <v>0</v>
      </c>
      <c r="G35" s="93">
        <f t="shared" ca="1" si="0"/>
        <v>43896</v>
      </c>
      <c r="I35" s="94" t="str">
        <f>GENERAL!$C$3&amp;" "&amp;GENERAL!$C$4&amp;" "&amp;GENERAL!B70&amp;" "&amp;GENERAL!C70&amp;" "&amp;GENERAL!AP70</f>
        <v xml:space="preserve">    </v>
      </c>
    </row>
    <row r="36" spans="2:9" ht="15" x14ac:dyDescent="0.3">
      <c r="B36" s="84">
        <f>GENERAL!$C$3</f>
        <v>0</v>
      </c>
      <c r="C36" s="85" t="str">
        <f>GENERAL!$B$8&amp;";"&amp;GENERAL!$B$9&amp;";"&amp;GENERAL!$B$10&amp;";"&amp;GENERAL!$B$11&amp;";"&amp;GENERAL!$B$12&amp;";"&amp;GENERAL!$B$13</f>
        <v>;;;;;</v>
      </c>
      <c r="E36" s="86">
        <f>GENERAL!AO71</f>
        <v>0</v>
      </c>
      <c r="F36" s="87">
        <v>0</v>
      </c>
      <c r="G36" s="93">
        <f t="shared" ca="1" si="0"/>
        <v>43896</v>
      </c>
      <c r="I36" s="94" t="str">
        <f>GENERAL!$C$3&amp;" "&amp;GENERAL!$C$4&amp;" "&amp;GENERAL!B71&amp;" "&amp;GENERAL!C71&amp;" "&amp;GENERAL!AP71</f>
        <v xml:space="preserve">    </v>
      </c>
    </row>
    <row r="37" spans="2:9" ht="15" x14ac:dyDescent="0.3">
      <c r="B37" s="84">
        <f>GENERAL!$C$3</f>
        <v>0</v>
      </c>
      <c r="C37" s="85" t="str">
        <f>GENERAL!$B$8&amp;";"&amp;GENERAL!$B$9&amp;";"&amp;GENERAL!$B$10&amp;";"&amp;GENERAL!$B$11&amp;";"&amp;GENERAL!$B$12&amp;";"&amp;GENERAL!$B$13</f>
        <v>;;;;;</v>
      </c>
      <c r="E37" s="86">
        <f>GENERAL!AO72</f>
        <v>0</v>
      </c>
      <c r="F37" s="87">
        <v>0</v>
      </c>
      <c r="G37" s="93">
        <f t="shared" ca="1" si="0"/>
        <v>43896</v>
      </c>
      <c r="I37" s="94" t="str">
        <f>GENERAL!$C$3&amp;" "&amp;GENERAL!$C$4&amp;" "&amp;GENERAL!B72&amp;" "&amp;GENERAL!C72&amp;" "&amp;GENERAL!AP72</f>
        <v xml:space="preserve">    </v>
      </c>
    </row>
    <row r="38" spans="2:9" ht="15" x14ac:dyDescent="0.3">
      <c r="B38" s="84">
        <f>GENERAL!$C$3</f>
        <v>0</v>
      </c>
      <c r="C38" s="85" t="str">
        <f>GENERAL!$B$8&amp;";"&amp;GENERAL!$B$9&amp;";"&amp;GENERAL!$B$10&amp;";"&amp;GENERAL!$B$11&amp;";"&amp;GENERAL!$B$12&amp;";"&amp;GENERAL!$B$13</f>
        <v>;;;;;</v>
      </c>
      <c r="E38" s="86">
        <f>GENERAL!AO73</f>
        <v>0</v>
      </c>
      <c r="F38" s="87">
        <v>0</v>
      </c>
      <c r="G38" s="93">
        <f t="shared" ca="1" si="0"/>
        <v>43896</v>
      </c>
      <c r="I38" s="94" t="str">
        <f>GENERAL!$C$3&amp;" "&amp;GENERAL!$C$4&amp;" "&amp;GENERAL!B73&amp;" "&amp;GENERAL!C73&amp;" "&amp;GENERAL!AP73</f>
        <v xml:space="preserve">    </v>
      </c>
    </row>
    <row r="39" spans="2:9" ht="15" x14ac:dyDescent="0.3">
      <c r="B39" s="84">
        <f>GENERAL!$C$3</f>
        <v>0</v>
      </c>
      <c r="C39" s="85" t="str">
        <f>GENERAL!$B$8&amp;";"&amp;GENERAL!$B$9&amp;";"&amp;GENERAL!$B$10&amp;";"&amp;GENERAL!$B$11&amp;";"&amp;GENERAL!$B$12&amp;";"&amp;GENERAL!$B$13</f>
        <v>;;;;;</v>
      </c>
      <c r="E39" s="86">
        <f>GENERAL!AO74</f>
        <v>0</v>
      </c>
      <c r="F39" s="87">
        <v>0</v>
      </c>
      <c r="G39" s="93">
        <f t="shared" ca="1" si="0"/>
        <v>43896</v>
      </c>
      <c r="I39" s="94" t="str">
        <f>GENERAL!$C$3&amp;" "&amp;GENERAL!$C$4&amp;" "&amp;GENERAL!B74&amp;" "&amp;GENERAL!C74&amp;" "&amp;GENERAL!AP74</f>
        <v xml:space="preserve">    </v>
      </c>
    </row>
    <row r="40" spans="2:9" ht="15" x14ac:dyDescent="0.3">
      <c r="B40" s="84">
        <f>GENERAL!$C$3</f>
        <v>0</v>
      </c>
      <c r="C40" s="85" t="str">
        <f>GENERAL!$B$8&amp;";"&amp;GENERAL!$B$9&amp;";"&amp;GENERAL!$B$10&amp;";"&amp;GENERAL!$B$11&amp;";"&amp;GENERAL!$B$12&amp;";"&amp;GENERAL!$B$13</f>
        <v>;;;;;</v>
      </c>
      <c r="E40" s="86">
        <f>GENERAL!AO75</f>
        <v>0</v>
      </c>
      <c r="F40" s="87">
        <v>0</v>
      </c>
      <c r="G40" s="93">
        <f t="shared" ca="1" si="0"/>
        <v>43896</v>
      </c>
      <c r="I40" s="94" t="str">
        <f>GENERAL!$C$3&amp;" "&amp;GENERAL!$C$4&amp;" "&amp;GENERAL!B75&amp;" "&amp;GENERAL!C75&amp;" "&amp;GENERAL!AP75</f>
        <v xml:space="preserve">    </v>
      </c>
    </row>
    <row r="41" spans="2:9" ht="15" x14ac:dyDescent="0.3">
      <c r="B41" s="84">
        <f>GENERAL!$C$3</f>
        <v>0</v>
      </c>
      <c r="C41" s="85" t="str">
        <f>GENERAL!$B$8&amp;";"&amp;GENERAL!$B$9&amp;";"&amp;GENERAL!$B$10&amp;";"&amp;GENERAL!$B$11&amp;";"&amp;GENERAL!$B$12&amp;";"&amp;GENERAL!$B$13</f>
        <v>;;;;;</v>
      </c>
      <c r="E41" s="86">
        <f>GENERAL!AO76</f>
        <v>0</v>
      </c>
      <c r="F41" s="87">
        <v>0</v>
      </c>
      <c r="G41" s="93">
        <f t="shared" ca="1" si="0"/>
        <v>43896</v>
      </c>
      <c r="I41" s="94" t="str">
        <f>GENERAL!$C$3&amp;" "&amp;GENERAL!$C$4&amp;" "&amp;GENERAL!B76&amp;" "&amp;GENERAL!C76&amp;" "&amp;GENERAL!AP76</f>
        <v xml:space="preserve">    </v>
      </c>
    </row>
    <row r="42" spans="2:9" ht="15" x14ac:dyDescent="0.3">
      <c r="B42" s="84">
        <f>GENERAL!$C$3</f>
        <v>0</v>
      </c>
      <c r="C42" s="85" t="str">
        <f>GENERAL!$B$8&amp;";"&amp;GENERAL!$B$9&amp;";"&amp;GENERAL!$B$10&amp;";"&amp;GENERAL!$B$11&amp;";"&amp;GENERAL!$B$12&amp;";"&amp;GENERAL!$B$13</f>
        <v>;;;;;</v>
      </c>
      <c r="E42" s="86">
        <f>GENERAL!AO77</f>
        <v>0</v>
      </c>
      <c r="F42" s="87">
        <v>0</v>
      </c>
      <c r="G42" s="93">
        <f t="shared" ca="1" si="0"/>
        <v>43896</v>
      </c>
      <c r="I42" s="94" t="str">
        <f>GENERAL!$C$3&amp;" "&amp;GENERAL!$C$4&amp;" "&amp;GENERAL!B77&amp;" "&amp;GENERAL!C77&amp;" "&amp;GENERAL!AP77</f>
        <v xml:space="preserve">    </v>
      </c>
    </row>
    <row r="43" spans="2:9" ht="15" x14ac:dyDescent="0.3">
      <c r="B43" s="84">
        <f>GENERAL!$C$3</f>
        <v>0</v>
      </c>
      <c r="C43" s="85" t="str">
        <f>GENERAL!$B$8&amp;";"&amp;GENERAL!$B$9&amp;";"&amp;GENERAL!$B$10&amp;";"&amp;GENERAL!$B$11&amp;";"&amp;GENERAL!$B$12&amp;";"&amp;GENERAL!$B$13</f>
        <v>;;;;;</v>
      </c>
      <c r="E43" s="86">
        <f>GENERAL!AO78</f>
        <v>0</v>
      </c>
      <c r="F43" s="87">
        <v>0</v>
      </c>
      <c r="G43" s="93">
        <f t="shared" ca="1" si="0"/>
        <v>43896</v>
      </c>
      <c r="I43" s="94" t="str">
        <f>GENERAL!$C$3&amp;" "&amp;GENERAL!$C$4&amp;" "&amp;GENERAL!B78&amp;" "&amp;GENERAL!C78&amp;" "&amp;GENERAL!AP78</f>
        <v xml:space="preserve">    </v>
      </c>
    </row>
    <row r="44" spans="2:9" ht="15" x14ac:dyDescent="0.3">
      <c r="B44" s="84">
        <f>GENERAL!$C$3</f>
        <v>0</v>
      </c>
      <c r="C44" s="85" t="str">
        <f>GENERAL!$B$8&amp;";"&amp;GENERAL!$B$9&amp;";"&amp;GENERAL!$B$10&amp;";"&amp;GENERAL!$B$11&amp;";"&amp;GENERAL!$B$12&amp;";"&amp;GENERAL!$B$13</f>
        <v>;;;;;</v>
      </c>
      <c r="E44" s="86">
        <f>GENERAL!AO79</f>
        <v>0</v>
      </c>
      <c r="F44" s="87">
        <v>0</v>
      </c>
      <c r="G44" s="93">
        <f t="shared" ca="1" si="0"/>
        <v>43896</v>
      </c>
      <c r="I44" s="94" t="str">
        <f>GENERAL!$C$3&amp;" "&amp;GENERAL!$C$4&amp;" "&amp;GENERAL!B79&amp;" "&amp;GENERAL!C79&amp;" "&amp;GENERAL!AP79</f>
        <v xml:space="preserve">    </v>
      </c>
    </row>
    <row r="45" spans="2:9" ht="15" x14ac:dyDescent="0.3">
      <c r="B45" s="84">
        <f>GENERAL!$C$3</f>
        <v>0</v>
      </c>
      <c r="C45" s="85" t="str">
        <f>GENERAL!$B$8&amp;";"&amp;GENERAL!$B$9&amp;";"&amp;GENERAL!$B$10&amp;";"&amp;GENERAL!$B$11&amp;";"&amp;GENERAL!$B$12&amp;";"&amp;GENERAL!$B$13</f>
        <v>;;;;;</v>
      </c>
      <c r="E45" s="86">
        <f>GENERAL!AO80</f>
        <v>0</v>
      </c>
      <c r="F45" s="87">
        <v>0</v>
      </c>
      <c r="G45" s="93">
        <f t="shared" ca="1" si="0"/>
        <v>43896</v>
      </c>
      <c r="I45" s="94" t="str">
        <f>GENERAL!$C$3&amp;" "&amp;GENERAL!$C$4&amp;" "&amp;GENERAL!B80&amp;" "&amp;GENERAL!C80&amp;" "&amp;GENERAL!AP80</f>
        <v xml:space="preserve">    </v>
      </c>
    </row>
    <row r="46" spans="2:9" ht="15" x14ac:dyDescent="0.3">
      <c r="B46" s="84">
        <f>GENERAL!$C$3</f>
        <v>0</v>
      </c>
      <c r="C46" s="85" t="str">
        <f>GENERAL!$B$8&amp;";"&amp;GENERAL!$B$9&amp;";"&amp;GENERAL!$B$10&amp;";"&amp;GENERAL!$B$11&amp;";"&amp;GENERAL!$B$12&amp;";"&amp;GENERAL!$B$13</f>
        <v>;;;;;</v>
      </c>
      <c r="E46" s="86">
        <f>GENERAL!AO81</f>
        <v>0</v>
      </c>
      <c r="F46" s="87">
        <v>0</v>
      </c>
      <c r="G46" s="93">
        <f t="shared" ca="1" si="0"/>
        <v>43896</v>
      </c>
      <c r="I46" s="94" t="str">
        <f>GENERAL!$C$3&amp;" "&amp;GENERAL!$C$4&amp;" "&amp;GENERAL!B81&amp;" "&amp;GENERAL!C81&amp;" "&amp;GENERAL!AP81</f>
        <v xml:space="preserve">    </v>
      </c>
    </row>
    <row r="47" spans="2:9" ht="15" x14ac:dyDescent="0.3">
      <c r="B47" s="84">
        <f>GENERAL!$C$3</f>
        <v>0</v>
      </c>
      <c r="C47" s="85" t="str">
        <f>GENERAL!$B$8&amp;";"&amp;GENERAL!$B$9&amp;";"&amp;GENERAL!$B$10&amp;";"&amp;GENERAL!$B$11&amp;";"&amp;GENERAL!$B$12&amp;";"&amp;GENERAL!$B$13</f>
        <v>;;;;;</v>
      </c>
      <c r="E47" s="86">
        <f>GENERAL!AO82</f>
        <v>0</v>
      </c>
      <c r="F47" s="87">
        <v>0</v>
      </c>
      <c r="G47" s="93">
        <f t="shared" ca="1" si="0"/>
        <v>43896</v>
      </c>
      <c r="I47" s="94" t="str">
        <f>GENERAL!$C$3&amp;" "&amp;GENERAL!$C$4&amp;" "&amp;GENERAL!B82&amp;" "&amp;GENERAL!C82&amp;" "&amp;GENERAL!AP82</f>
        <v xml:space="preserve">    </v>
      </c>
    </row>
    <row r="48" spans="2:9" ht="15" x14ac:dyDescent="0.3">
      <c r="B48" s="84">
        <f>GENERAL!$C$3</f>
        <v>0</v>
      </c>
      <c r="C48" s="85" t="str">
        <f>GENERAL!$B$8&amp;";"&amp;GENERAL!$B$9&amp;";"&amp;GENERAL!$B$10&amp;";"&amp;GENERAL!$B$11&amp;";"&amp;GENERAL!$B$12&amp;";"&amp;GENERAL!$B$13</f>
        <v>;;;;;</v>
      </c>
      <c r="E48" s="86">
        <f>GENERAL!AO83</f>
        <v>0</v>
      </c>
      <c r="F48" s="87">
        <v>0</v>
      </c>
      <c r="G48" s="93">
        <f t="shared" ca="1" si="0"/>
        <v>43896</v>
      </c>
      <c r="I48" s="94" t="str">
        <f>GENERAL!$C$3&amp;" "&amp;GENERAL!$C$4&amp;" "&amp;GENERAL!B83&amp;" "&amp;GENERAL!C83&amp;" "&amp;GENERAL!AP83</f>
        <v xml:space="preserve">    </v>
      </c>
    </row>
    <row r="49" spans="2:9" ht="15" x14ac:dyDescent="0.3">
      <c r="B49" s="84">
        <f>GENERAL!$C$3</f>
        <v>0</v>
      </c>
      <c r="C49" s="85" t="str">
        <f>GENERAL!$B$8&amp;";"&amp;GENERAL!$B$9&amp;";"&amp;GENERAL!$B$10&amp;";"&amp;GENERAL!$B$11&amp;";"&amp;GENERAL!$B$12&amp;";"&amp;GENERAL!$B$13</f>
        <v>;;;;;</v>
      </c>
      <c r="E49" s="86">
        <f>GENERAL!AO84</f>
        <v>0</v>
      </c>
      <c r="F49" s="87">
        <v>0</v>
      </c>
      <c r="G49" s="93">
        <f t="shared" ca="1" si="0"/>
        <v>43896</v>
      </c>
      <c r="I49" s="94" t="str">
        <f>GENERAL!$C$3&amp;" "&amp;GENERAL!$C$4&amp;" "&amp;GENERAL!B84&amp;" "&amp;GENERAL!C84&amp;" "&amp;GENERAL!AP84</f>
        <v xml:space="preserve">    </v>
      </c>
    </row>
    <row r="50" spans="2:9" ht="15" x14ac:dyDescent="0.3">
      <c r="B50" s="84">
        <f>GENERAL!$C$3</f>
        <v>0</v>
      </c>
      <c r="C50" s="85" t="str">
        <f>GENERAL!$B$8&amp;";"&amp;GENERAL!$B$9&amp;";"&amp;GENERAL!$B$10&amp;";"&amp;GENERAL!$B$11&amp;";"&amp;GENERAL!$B$12&amp;";"&amp;GENERAL!$B$13</f>
        <v>;;;;;</v>
      </c>
      <c r="E50" s="86">
        <f>GENERAL!AO85</f>
        <v>0</v>
      </c>
      <c r="F50" s="87">
        <v>0</v>
      </c>
      <c r="G50" s="93">
        <f t="shared" ca="1" si="0"/>
        <v>43896</v>
      </c>
      <c r="I50" s="94" t="str">
        <f>GENERAL!$C$3&amp;" "&amp;GENERAL!$C$4&amp;" "&amp;GENERAL!B85&amp;" "&amp;GENERAL!C85&amp;" "&amp;GENERAL!AP85</f>
        <v xml:space="preserve">    </v>
      </c>
    </row>
    <row r="51" spans="2:9" ht="15" x14ac:dyDescent="0.3">
      <c r="B51" s="84">
        <f>GENERAL!$C$3</f>
        <v>0</v>
      </c>
      <c r="C51" s="85" t="str">
        <f>GENERAL!$B$8&amp;";"&amp;GENERAL!$B$9&amp;";"&amp;GENERAL!$B$10&amp;";"&amp;GENERAL!$B$11&amp;";"&amp;GENERAL!$B$12&amp;";"&amp;GENERAL!$B$13</f>
        <v>;;;;;</v>
      </c>
      <c r="E51" s="86">
        <f>GENERAL!AO86</f>
        <v>0</v>
      </c>
      <c r="F51" s="87">
        <v>0</v>
      </c>
      <c r="G51" s="93">
        <f t="shared" ca="1" si="0"/>
        <v>43896</v>
      </c>
      <c r="I51" s="94" t="str">
        <f>GENERAL!$C$3&amp;" "&amp;GENERAL!$C$4&amp;" "&amp;GENERAL!B86&amp;" "&amp;GENERAL!C86&amp;" "&amp;GENERAL!AP86</f>
        <v xml:space="preserve">    </v>
      </c>
    </row>
    <row r="52" spans="2:9" ht="15" x14ac:dyDescent="0.3">
      <c r="B52" s="84">
        <f>GENERAL!$C$3</f>
        <v>0</v>
      </c>
      <c r="C52" s="85" t="str">
        <f>GENERAL!$B$8&amp;";"&amp;GENERAL!$B$9&amp;";"&amp;GENERAL!$B$10&amp;";"&amp;GENERAL!$B$11&amp;";"&amp;GENERAL!$B$12&amp;";"&amp;GENERAL!$B$13</f>
        <v>;;;;;</v>
      </c>
      <c r="E52" s="86">
        <f>GENERAL!AO87</f>
        <v>0</v>
      </c>
      <c r="F52" s="87">
        <v>0</v>
      </c>
      <c r="G52" s="93">
        <f t="shared" ca="1" si="0"/>
        <v>43896</v>
      </c>
      <c r="I52" s="94" t="str">
        <f>GENERAL!$C$3&amp;" "&amp;GENERAL!$C$4&amp;" "&amp;GENERAL!B87&amp;" "&amp;GENERAL!C87&amp;" "&amp;GENERAL!AP87</f>
        <v xml:space="preserve">    </v>
      </c>
    </row>
    <row r="53" spans="2:9" ht="15" x14ac:dyDescent="0.3">
      <c r="B53" s="84">
        <f>GENERAL!$C$3</f>
        <v>0</v>
      </c>
      <c r="C53" s="85" t="str">
        <f>GENERAL!$B$8&amp;";"&amp;GENERAL!$B$9&amp;";"&amp;GENERAL!$B$10&amp;";"&amp;GENERAL!$B$11&amp;";"&amp;GENERAL!$B$12&amp;";"&amp;GENERAL!$B$13</f>
        <v>;;;;;</v>
      </c>
      <c r="E53" s="86">
        <f>GENERAL!AO88</f>
        <v>0</v>
      </c>
      <c r="F53" s="87">
        <v>0</v>
      </c>
      <c r="G53" s="93">
        <f t="shared" ca="1" si="0"/>
        <v>43896</v>
      </c>
      <c r="I53" s="94" t="str">
        <f>GENERAL!$C$3&amp;" "&amp;GENERAL!$C$4&amp;" "&amp;GENERAL!B88&amp;" "&amp;GENERAL!C88&amp;" "&amp;GENERAL!AP88</f>
        <v xml:space="preserve">    </v>
      </c>
    </row>
    <row r="54" spans="2:9" ht="15" x14ac:dyDescent="0.3">
      <c r="B54" s="84">
        <f>GENERAL!$C$3</f>
        <v>0</v>
      </c>
      <c r="C54" s="85" t="str">
        <f>GENERAL!$B$8&amp;";"&amp;GENERAL!$B$9&amp;";"&amp;GENERAL!$B$10&amp;";"&amp;GENERAL!$B$11&amp;";"&amp;GENERAL!$B$12&amp;";"&amp;GENERAL!$B$13</f>
        <v>;;;;;</v>
      </c>
      <c r="E54" s="86">
        <f>GENERAL!AO89</f>
        <v>0</v>
      </c>
      <c r="F54" s="87">
        <v>0</v>
      </c>
      <c r="G54" s="93">
        <f t="shared" ca="1" si="0"/>
        <v>43896</v>
      </c>
      <c r="I54" s="94" t="str">
        <f>GENERAL!$C$3&amp;" "&amp;GENERAL!$C$4&amp;" "&amp;GENERAL!B89&amp;" "&amp;GENERAL!C89&amp;" "&amp;GENERAL!AP89</f>
        <v xml:space="preserve">    </v>
      </c>
    </row>
    <row r="55" spans="2:9" ht="15" x14ac:dyDescent="0.3">
      <c r="B55" s="84">
        <f>GENERAL!$C$3</f>
        <v>0</v>
      </c>
      <c r="C55" s="85" t="str">
        <f>GENERAL!$B$8&amp;";"&amp;GENERAL!$B$9&amp;";"&amp;GENERAL!$B$10&amp;";"&amp;GENERAL!$B$11&amp;";"&amp;GENERAL!$B$12&amp;";"&amp;GENERAL!$B$13</f>
        <v>;;;;;</v>
      </c>
      <c r="E55" s="86">
        <f>GENERAL!AO90</f>
        <v>0</v>
      </c>
      <c r="F55" s="87">
        <v>0</v>
      </c>
      <c r="G55" s="93">
        <f t="shared" ca="1" si="0"/>
        <v>43896</v>
      </c>
      <c r="I55" s="94" t="str">
        <f>GENERAL!$C$3&amp;" "&amp;GENERAL!$C$4&amp;" "&amp;GENERAL!B90&amp;" "&amp;GENERAL!C90&amp;" "&amp;GENERAL!AP90</f>
        <v xml:space="preserve">    </v>
      </c>
    </row>
    <row r="56" spans="2:9" ht="15" x14ac:dyDescent="0.3">
      <c r="B56" s="84">
        <f>GENERAL!$C$3</f>
        <v>0</v>
      </c>
      <c r="C56" s="85" t="str">
        <f>GENERAL!$B$8&amp;";"&amp;GENERAL!$B$9&amp;";"&amp;GENERAL!$B$10&amp;";"&amp;GENERAL!$B$11&amp;";"&amp;GENERAL!$B$12&amp;";"&amp;GENERAL!$B$13</f>
        <v>;;;;;</v>
      </c>
      <c r="E56" s="86">
        <f>GENERAL!AO91</f>
        <v>0</v>
      </c>
      <c r="F56" s="87">
        <v>0</v>
      </c>
      <c r="G56" s="93">
        <f t="shared" ca="1" si="0"/>
        <v>43896</v>
      </c>
      <c r="I56" s="94" t="str">
        <f>GENERAL!$C$3&amp;" "&amp;GENERAL!$C$4&amp;" "&amp;GENERAL!B91&amp;" "&amp;GENERAL!C91&amp;" "&amp;GENERAL!AP91</f>
        <v xml:space="preserve">    </v>
      </c>
    </row>
    <row r="57" spans="2:9" ht="15" x14ac:dyDescent="0.3">
      <c r="B57" s="84">
        <f>GENERAL!$C$3</f>
        <v>0</v>
      </c>
      <c r="C57" s="85" t="str">
        <f>GENERAL!$B$8&amp;";"&amp;GENERAL!$B$9&amp;";"&amp;GENERAL!$B$10&amp;";"&amp;GENERAL!$B$11&amp;";"&amp;GENERAL!$B$12&amp;";"&amp;GENERAL!$B$13</f>
        <v>;;;;;</v>
      </c>
      <c r="E57" s="86">
        <f>GENERAL!AO92</f>
        <v>0</v>
      </c>
      <c r="F57" s="87">
        <v>0</v>
      </c>
      <c r="G57" s="93">
        <f t="shared" ca="1" si="0"/>
        <v>43896</v>
      </c>
      <c r="I57" s="94" t="str">
        <f>GENERAL!$C$3&amp;" "&amp;GENERAL!$C$4&amp;" "&amp;GENERAL!B92&amp;" "&amp;GENERAL!C92&amp;" "&amp;GENERAL!AP92</f>
        <v xml:space="preserve">    </v>
      </c>
    </row>
    <row r="58" spans="2:9" ht="15" x14ac:dyDescent="0.3">
      <c r="B58" s="84">
        <f>GENERAL!$C$3</f>
        <v>0</v>
      </c>
      <c r="C58" s="85" t="str">
        <f>GENERAL!$B$8&amp;";"&amp;GENERAL!$B$9&amp;";"&amp;GENERAL!$B$10&amp;";"&amp;GENERAL!$B$11&amp;";"&amp;GENERAL!$B$12&amp;";"&amp;GENERAL!$B$13</f>
        <v>;;;;;</v>
      </c>
      <c r="E58" s="86">
        <f>GENERAL!AO93</f>
        <v>0</v>
      </c>
      <c r="F58" s="87">
        <v>0</v>
      </c>
      <c r="G58" s="93">
        <f t="shared" ca="1" si="0"/>
        <v>43896</v>
      </c>
      <c r="I58" s="94" t="str">
        <f>GENERAL!$C$3&amp;" "&amp;GENERAL!$C$4&amp;" "&amp;GENERAL!B93&amp;" "&amp;GENERAL!C93&amp;" "&amp;GENERAL!AP93</f>
        <v xml:space="preserve">    </v>
      </c>
    </row>
    <row r="59" spans="2:9" ht="15" x14ac:dyDescent="0.3">
      <c r="B59" s="84">
        <f>GENERAL!$C$3</f>
        <v>0</v>
      </c>
      <c r="C59" s="85" t="str">
        <f>GENERAL!$B$8&amp;";"&amp;GENERAL!$B$9&amp;";"&amp;GENERAL!$B$10&amp;";"&amp;GENERAL!$B$11&amp;";"&amp;GENERAL!$B$12&amp;";"&amp;GENERAL!$B$13</f>
        <v>;;;;;</v>
      </c>
      <c r="E59" s="86">
        <f>GENERAL!AO94</f>
        <v>0</v>
      </c>
      <c r="F59" s="87">
        <v>0</v>
      </c>
      <c r="G59" s="93">
        <f t="shared" ca="1" si="0"/>
        <v>43896</v>
      </c>
      <c r="I59" s="94" t="str">
        <f>GENERAL!$C$3&amp;" "&amp;GENERAL!$C$4&amp;" "&amp;GENERAL!B94&amp;" "&amp;GENERAL!C94&amp;" "&amp;GENERAL!AP94</f>
        <v xml:space="preserve">    </v>
      </c>
    </row>
    <row r="60" spans="2:9" ht="15" x14ac:dyDescent="0.3">
      <c r="B60" s="84">
        <f>GENERAL!$C$3</f>
        <v>0</v>
      </c>
      <c r="C60" s="85" t="str">
        <f>GENERAL!$B$8&amp;";"&amp;GENERAL!$B$9&amp;";"&amp;GENERAL!$B$10&amp;";"&amp;GENERAL!$B$11&amp;";"&amp;GENERAL!$B$12&amp;";"&amp;GENERAL!$B$13</f>
        <v>;;;;;</v>
      </c>
      <c r="E60" s="86">
        <f>GENERAL!AO95</f>
        <v>0</v>
      </c>
      <c r="F60" s="87">
        <v>0</v>
      </c>
      <c r="G60" s="93">
        <f t="shared" ca="1" si="0"/>
        <v>43896</v>
      </c>
      <c r="I60" s="94" t="str">
        <f>GENERAL!$C$3&amp;" "&amp;GENERAL!$C$4&amp;" "&amp;GENERAL!B95&amp;" "&amp;GENERAL!C95&amp;" "&amp;GENERAL!AP95</f>
        <v xml:space="preserve">    </v>
      </c>
    </row>
    <row r="61" spans="2:9" ht="15" x14ac:dyDescent="0.3">
      <c r="B61" s="84">
        <f>GENERAL!$C$3</f>
        <v>0</v>
      </c>
      <c r="C61" s="85" t="str">
        <f>GENERAL!$B$8&amp;";"&amp;GENERAL!$B$9&amp;";"&amp;GENERAL!$B$10&amp;";"&amp;GENERAL!$B$11&amp;";"&amp;GENERAL!$B$12&amp;";"&amp;GENERAL!$B$13</f>
        <v>;;;;;</v>
      </c>
      <c r="E61" s="86">
        <f>GENERAL!AO96</f>
        <v>0</v>
      </c>
      <c r="F61" s="87">
        <v>0</v>
      </c>
      <c r="G61" s="93">
        <f t="shared" ca="1" si="0"/>
        <v>43896</v>
      </c>
      <c r="I61" s="94" t="str">
        <f>GENERAL!$C$3&amp;" "&amp;GENERAL!$C$4&amp;" "&amp;GENERAL!B96&amp;" "&amp;GENERAL!C96&amp;" "&amp;GENERAL!AP96</f>
        <v xml:space="preserve">    </v>
      </c>
    </row>
    <row r="62" spans="2:9" ht="15" x14ac:dyDescent="0.3">
      <c r="B62" s="84">
        <f>GENERAL!$C$3</f>
        <v>0</v>
      </c>
      <c r="C62" s="85" t="str">
        <f>GENERAL!$B$8&amp;";"&amp;GENERAL!$B$9&amp;";"&amp;GENERAL!$B$10&amp;";"&amp;GENERAL!$B$11&amp;";"&amp;GENERAL!$B$12&amp;";"&amp;GENERAL!$B$13</f>
        <v>;;;;;</v>
      </c>
      <c r="E62" s="86">
        <f>GENERAL!AO97</f>
        <v>0</v>
      </c>
      <c r="F62" s="87">
        <v>0</v>
      </c>
      <c r="G62" s="93">
        <f t="shared" ca="1" si="0"/>
        <v>43896</v>
      </c>
      <c r="I62" s="94" t="str">
        <f>GENERAL!$C$3&amp;" "&amp;GENERAL!$C$4&amp;" "&amp;GENERAL!B97&amp;" "&amp;GENERAL!C97&amp;" "&amp;GENERAL!AP97</f>
        <v xml:space="preserve">    </v>
      </c>
    </row>
    <row r="63" spans="2:9" ht="15" x14ac:dyDescent="0.3">
      <c r="B63" s="84">
        <f>GENERAL!$C$3</f>
        <v>0</v>
      </c>
      <c r="C63" s="85" t="str">
        <f>GENERAL!$B$8&amp;";"&amp;GENERAL!$B$9&amp;";"&amp;GENERAL!$B$10&amp;";"&amp;GENERAL!$B$11&amp;";"&amp;GENERAL!$B$12&amp;";"&amp;GENERAL!$B$13</f>
        <v>;;;;;</v>
      </c>
      <c r="E63" s="86">
        <f>GENERAL!AO98</f>
        <v>0</v>
      </c>
      <c r="F63" s="87">
        <v>0</v>
      </c>
      <c r="G63" s="93">
        <f t="shared" ca="1" si="0"/>
        <v>43896</v>
      </c>
      <c r="I63" s="94" t="str">
        <f>GENERAL!$C$3&amp;" "&amp;GENERAL!$C$4&amp;" "&amp;GENERAL!B98&amp;" "&amp;GENERAL!C98&amp;" "&amp;GENERAL!AP98</f>
        <v xml:space="preserve">    </v>
      </c>
    </row>
    <row r="64" spans="2:9" ht="15" x14ac:dyDescent="0.3">
      <c r="B64" s="84">
        <f>GENERAL!$C$3</f>
        <v>0</v>
      </c>
      <c r="C64" s="85" t="str">
        <f>GENERAL!$B$8&amp;";"&amp;GENERAL!$B$9&amp;";"&amp;GENERAL!$B$10&amp;";"&amp;GENERAL!$B$11&amp;";"&amp;GENERAL!$B$12&amp;";"&amp;GENERAL!$B$13</f>
        <v>;;;;;</v>
      </c>
      <c r="E64" s="86">
        <f>GENERAL!AO99</f>
        <v>0</v>
      </c>
      <c r="F64" s="87">
        <v>0</v>
      </c>
      <c r="G64" s="93">
        <f t="shared" ca="1" si="0"/>
        <v>43896</v>
      </c>
      <c r="I64" s="94" t="str">
        <f>GENERAL!$C$3&amp;" "&amp;GENERAL!$C$4&amp;" "&amp;GENERAL!B99&amp;" "&amp;GENERAL!C99&amp;" "&amp;GENERAL!AP99</f>
        <v xml:space="preserve">    </v>
      </c>
    </row>
    <row r="65" spans="2:9" ht="15" x14ac:dyDescent="0.3">
      <c r="B65" s="84">
        <f>GENERAL!$C$3</f>
        <v>0</v>
      </c>
      <c r="C65" s="85" t="str">
        <f>GENERAL!$B$8&amp;";"&amp;GENERAL!$B$9&amp;";"&amp;GENERAL!$B$10&amp;";"&amp;GENERAL!$B$11&amp;";"&amp;GENERAL!$B$12&amp;";"&amp;GENERAL!$B$13</f>
        <v>;;;;;</v>
      </c>
      <c r="E65" s="86">
        <f>GENERAL!AO100</f>
        <v>0</v>
      </c>
      <c r="F65" s="87">
        <v>0</v>
      </c>
      <c r="G65" s="93">
        <f t="shared" ca="1" si="0"/>
        <v>43896</v>
      </c>
      <c r="I65" s="94" t="str">
        <f>GENERAL!$C$3&amp;" "&amp;GENERAL!$C$4&amp;" "&amp;GENERAL!B100&amp;" "&amp;GENERAL!C100&amp;" "&amp;GENERAL!AP100</f>
        <v xml:space="preserve">    </v>
      </c>
    </row>
    <row r="66" spans="2:9" ht="15" x14ac:dyDescent="0.3">
      <c r="B66" s="84">
        <f>GENERAL!$C$3</f>
        <v>0</v>
      </c>
      <c r="C66" s="85" t="str">
        <f>GENERAL!$B$8&amp;";"&amp;GENERAL!$B$9&amp;";"&amp;GENERAL!$B$10&amp;";"&amp;GENERAL!$B$11&amp;";"&amp;GENERAL!$B$12&amp;";"&amp;GENERAL!$B$13</f>
        <v>;;;;;</v>
      </c>
      <c r="E66" s="86">
        <f>GENERAL!AO101</f>
        <v>0</v>
      </c>
      <c r="F66" s="87">
        <v>0</v>
      </c>
      <c r="G66" s="93">
        <f t="shared" ca="1" si="0"/>
        <v>43896</v>
      </c>
      <c r="I66" s="94" t="str">
        <f>GENERAL!$C$3&amp;" "&amp;GENERAL!$C$4&amp;" "&amp;GENERAL!B101&amp;" "&amp;GENERAL!C101&amp;" "&amp;GENERAL!AP101</f>
        <v xml:space="preserve">    </v>
      </c>
    </row>
    <row r="67" spans="2:9" ht="15" x14ac:dyDescent="0.3">
      <c r="B67" s="84">
        <f>GENERAL!$C$3</f>
        <v>0</v>
      </c>
      <c r="C67" s="85" t="str">
        <f>GENERAL!$B$8&amp;";"&amp;GENERAL!$B$9&amp;";"&amp;GENERAL!$B$10&amp;";"&amp;GENERAL!$B$11&amp;";"&amp;GENERAL!$B$12&amp;";"&amp;GENERAL!$B$13</f>
        <v>;;;;;</v>
      </c>
      <c r="E67" s="86">
        <f>GENERAL!AO102</f>
        <v>0</v>
      </c>
      <c r="F67" s="87">
        <v>0</v>
      </c>
      <c r="G67" s="93">
        <f t="shared" ca="1" si="0"/>
        <v>43896</v>
      </c>
      <c r="I67" s="94" t="str">
        <f>GENERAL!$C$3&amp;" "&amp;GENERAL!$C$4&amp;" "&amp;GENERAL!B102&amp;" "&amp;GENERAL!C102&amp;" "&amp;GENERAL!AP102</f>
        <v xml:space="preserve">    </v>
      </c>
    </row>
    <row r="68" spans="2:9" ht="15" x14ac:dyDescent="0.3">
      <c r="B68" s="84">
        <f>GENERAL!$C$3</f>
        <v>0</v>
      </c>
      <c r="C68" s="85" t="str">
        <f>GENERAL!$B$8&amp;";"&amp;GENERAL!$B$9&amp;";"&amp;GENERAL!$B$10&amp;";"&amp;GENERAL!$B$11&amp;";"&amp;GENERAL!$B$12&amp;";"&amp;GENERAL!$B$13</f>
        <v>;;;;;</v>
      </c>
      <c r="E68" s="86">
        <f>GENERAL!AO103</f>
        <v>0</v>
      </c>
      <c r="F68" s="87">
        <v>0</v>
      </c>
      <c r="G68" s="93">
        <f t="shared" ca="1" si="0"/>
        <v>43896</v>
      </c>
      <c r="I68" s="94" t="str">
        <f>GENERAL!$C$3&amp;" "&amp;GENERAL!$C$4&amp;" "&amp;GENERAL!B103&amp;" "&amp;GENERAL!C103&amp;" "&amp;GENERAL!AP103</f>
        <v xml:space="preserve">    </v>
      </c>
    </row>
    <row r="69" spans="2:9" ht="15" x14ac:dyDescent="0.3">
      <c r="B69" s="84">
        <f>GENERAL!$C$3</f>
        <v>0</v>
      </c>
      <c r="C69" s="85" t="str">
        <f>GENERAL!$B$8&amp;";"&amp;GENERAL!$B$9&amp;";"&amp;GENERAL!$B$10&amp;";"&amp;GENERAL!$B$11&amp;";"&amp;GENERAL!$B$12&amp;";"&amp;GENERAL!$B$13</f>
        <v>;;;;;</v>
      </c>
      <c r="E69" s="86">
        <f>GENERAL!AO104</f>
        <v>0</v>
      </c>
      <c r="F69" s="87">
        <v>0</v>
      </c>
      <c r="G69" s="93">
        <f t="shared" ca="1" si="0"/>
        <v>43896</v>
      </c>
      <c r="I69" s="94" t="str">
        <f>GENERAL!$C$3&amp;" "&amp;GENERAL!$C$4&amp;" "&amp;GENERAL!B104&amp;" "&amp;GENERAL!C104&amp;" "&amp;GENERAL!AP104</f>
        <v xml:space="preserve">    </v>
      </c>
    </row>
    <row r="70" spans="2:9" ht="15" x14ac:dyDescent="0.3">
      <c r="B70" s="84">
        <f>GENERAL!$C$3</f>
        <v>0</v>
      </c>
      <c r="C70" s="85" t="str">
        <f>GENERAL!$B$8&amp;";"&amp;GENERAL!$B$9&amp;";"&amp;GENERAL!$B$10&amp;";"&amp;GENERAL!$B$11&amp;";"&amp;GENERAL!$B$12&amp;";"&amp;GENERAL!$B$13</f>
        <v>;;;;;</v>
      </c>
      <c r="E70" s="86">
        <f>GENERAL!AO105</f>
        <v>0</v>
      </c>
      <c r="F70" s="87">
        <v>0</v>
      </c>
      <c r="G70" s="93">
        <f t="shared" ca="1" si="0"/>
        <v>43896</v>
      </c>
      <c r="I70" s="94" t="str">
        <f>GENERAL!$C$3&amp;" "&amp;GENERAL!$C$4&amp;" "&amp;GENERAL!B105&amp;" "&amp;GENERAL!C105&amp;" "&amp;GENERAL!AP105</f>
        <v xml:space="preserve">    </v>
      </c>
    </row>
    <row r="71" spans="2:9" ht="15" x14ac:dyDescent="0.3">
      <c r="B71" s="84">
        <f>GENERAL!$C$3</f>
        <v>0</v>
      </c>
      <c r="C71" s="85" t="str">
        <f>GENERAL!$B$8&amp;";"&amp;GENERAL!$B$9&amp;";"&amp;GENERAL!$B$10&amp;";"&amp;GENERAL!$B$11&amp;";"&amp;GENERAL!$B$12&amp;";"&amp;GENERAL!$B$13</f>
        <v>;;;;;</v>
      </c>
      <c r="E71" s="86">
        <f>GENERAL!AO106</f>
        <v>0</v>
      </c>
      <c r="F71" s="87">
        <v>0</v>
      </c>
      <c r="G71" s="93">
        <f t="shared" ref="G71:G134" ca="1" si="1">IF(E71=0/1/1900,TODAY()+1,E71-15)</f>
        <v>43896</v>
      </c>
      <c r="I71" s="94" t="str">
        <f>GENERAL!$C$3&amp;" "&amp;GENERAL!$C$4&amp;" "&amp;GENERAL!B106&amp;" "&amp;GENERAL!C106&amp;" "&amp;GENERAL!AP106</f>
        <v xml:space="preserve">    </v>
      </c>
    </row>
    <row r="72" spans="2:9" ht="15" x14ac:dyDescent="0.3">
      <c r="B72" s="84">
        <f>GENERAL!$C$3</f>
        <v>0</v>
      </c>
      <c r="C72" s="85" t="str">
        <f>GENERAL!$B$8&amp;";"&amp;GENERAL!$B$9&amp;";"&amp;GENERAL!$B$10&amp;";"&amp;GENERAL!$B$11&amp;";"&amp;GENERAL!$B$12&amp;";"&amp;GENERAL!$B$13</f>
        <v>;;;;;</v>
      </c>
      <c r="E72" s="86">
        <f>GENERAL!AO107</f>
        <v>0</v>
      </c>
      <c r="F72" s="87">
        <v>0</v>
      </c>
      <c r="G72" s="93">
        <f t="shared" ca="1" si="1"/>
        <v>43896</v>
      </c>
      <c r="I72" s="94" t="str">
        <f>GENERAL!$C$3&amp;" "&amp;GENERAL!$C$4&amp;" "&amp;GENERAL!B107&amp;" "&amp;GENERAL!C107&amp;" "&amp;GENERAL!AP107</f>
        <v xml:space="preserve">    </v>
      </c>
    </row>
    <row r="73" spans="2:9" ht="15" x14ac:dyDescent="0.3">
      <c r="B73" s="84">
        <f>GENERAL!$C$3</f>
        <v>0</v>
      </c>
      <c r="C73" s="85" t="str">
        <f>GENERAL!$B$8&amp;";"&amp;GENERAL!$B$9&amp;";"&amp;GENERAL!$B$10&amp;";"&amp;GENERAL!$B$11&amp;";"&amp;GENERAL!$B$12&amp;";"&amp;GENERAL!$B$13</f>
        <v>;;;;;</v>
      </c>
      <c r="E73" s="86">
        <f>GENERAL!AO108</f>
        <v>0</v>
      </c>
      <c r="F73" s="87">
        <v>0</v>
      </c>
      <c r="G73" s="93">
        <f t="shared" ca="1" si="1"/>
        <v>43896</v>
      </c>
      <c r="I73" s="94" t="str">
        <f>GENERAL!$C$3&amp;" "&amp;GENERAL!$C$4&amp;" "&amp;GENERAL!B108&amp;" "&amp;GENERAL!C108&amp;" "&amp;GENERAL!AP108</f>
        <v xml:space="preserve">    </v>
      </c>
    </row>
    <row r="74" spans="2:9" ht="15" x14ac:dyDescent="0.3">
      <c r="B74" s="84">
        <f>GENERAL!$C$3</f>
        <v>0</v>
      </c>
      <c r="C74" s="85" t="str">
        <f>GENERAL!$B$8&amp;";"&amp;GENERAL!$B$9&amp;";"&amp;GENERAL!$B$10&amp;";"&amp;GENERAL!$B$11&amp;";"&amp;GENERAL!$B$12&amp;";"&amp;GENERAL!$B$13</f>
        <v>;;;;;</v>
      </c>
      <c r="E74" s="86">
        <f>GENERAL!AO109</f>
        <v>0</v>
      </c>
      <c r="F74" s="87">
        <v>0</v>
      </c>
      <c r="G74" s="93">
        <f t="shared" ca="1" si="1"/>
        <v>43896</v>
      </c>
      <c r="I74" s="94" t="str">
        <f>GENERAL!$C$3&amp;" "&amp;GENERAL!$C$4&amp;" "&amp;GENERAL!B109&amp;" "&amp;GENERAL!C109&amp;" "&amp;GENERAL!AP109</f>
        <v xml:space="preserve">    </v>
      </c>
    </row>
    <row r="75" spans="2:9" ht="15" x14ac:dyDescent="0.3">
      <c r="B75" s="84">
        <f>GENERAL!$C$3</f>
        <v>0</v>
      </c>
      <c r="C75" s="85" t="str">
        <f>GENERAL!$B$8&amp;";"&amp;GENERAL!$B$9&amp;";"&amp;GENERAL!$B$10&amp;";"&amp;GENERAL!$B$11&amp;";"&amp;GENERAL!$B$12&amp;";"&amp;GENERAL!$B$13</f>
        <v>;;;;;</v>
      </c>
      <c r="E75" s="86">
        <f>GENERAL!AO110</f>
        <v>0</v>
      </c>
      <c r="F75" s="87">
        <v>0</v>
      </c>
      <c r="G75" s="93">
        <f t="shared" ca="1" si="1"/>
        <v>43896</v>
      </c>
      <c r="I75" s="94" t="str">
        <f>GENERAL!$C$3&amp;" "&amp;GENERAL!$C$4&amp;" "&amp;GENERAL!B110&amp;" "&amp;GENERAL!C110&amp;" "&amp;GENERAL!AP110</f>
        <v xml:space="preserve">    </v>
      </c>
    </row>
    <row r="76" spans="2:9" ht="15" x14ac:dyDescent="0.3">
      <c r="B76" s="84">
        <f>GENERAL!$C$3</f>
        <v>0</v>
      </c>
      <c r="C76" s="85" t="str">
        <f>GENERAL!$B$8&amp;";"&amp;GENERAL!$B$9&amp;";"&amp;GENERAL!$B$10&amp;";"&amp;GENERAL!$B$11&amp;";"&amp;GENERAL!$B$12&amp;";"&amp;GENERAL!$B$13</f>
        <v>;;;;;</v>
      </c>
      <c r="E76" s="86">
        <f>GENERAL!AO111</f>
        <v>0</v>
      </c>
      <c r="F76" s="87">
        <v>0</v>
      </c>
      <c r="G76" s="93">
        <f t="shared" ca="1" si="1"/>
        <v>43896</v>
      </c>
      <c r="I76" s="94" t="str">
        <f>GENERAL!$C$3&amp;" "&amp;GENERAL!$C$4&amp;" "&amp;GENERAL!B111&amp;" "&amp;GENERAL!C111&amp;" "&amp;GENERAL!AP111</f>
        <v xml:space="preserve">    </v>
      </c>
    </row>
    <row r="77" spans="2:9" ht="15" x14ac:dyDescent="0.3">
      <c r="B77" s="84">
        <f>GENERAL!$C$3</f>
        <v>0</v>
      </c>
      <c r="C77" s="85" t="str">
        <f>GENERAL!$B$8&amp;";"&amp;GENERAL!$B$9&amp;";"&amp;GENERAL!$B$10&amp;";"&amp;GENERAL!$B$11&amp;";"&amp;GENERAL!$B$12&amp;";"&amp;GENERAL!$B$13</f>
        <v>;;;;;</v>
      </c>
      <c r="E77" s="86">
        <f>GENERAL!AO112</f>
        <v>0</v>
      </c>
      <c r="F77" s="87">
        <v>0</v>
      </c>
      <c r="G77" s="93">
        <f t="shared" ca="1" si="1"/>
        <v>43896</v>
      </c>
      <c r="I77" s="94" t="str">
        <f>GENERAL!$C$3&amp;" "&amp;GENERAL!$C$4&amp;" "&amp;GENERAL!B112&amp;" "&amp;GENERAL!C112&amp;" "&amp;GENERAL!AP112</f>
        <v xml:space="preserve">    </v>
      </c>
    </row>
    <row r="78" spans="2:9" ht="15" x14ac:dyDescent="0.3">
      <c r="B78" s="84">
        <f>GENERAL!$C$3</f>
        <v>0</v>
      </c>
      <c r="C78" s="85" t="str">
        <f>GENERAL!$B$8&amp;";"&amp;GENERAL!$B$9&amp;";"&amp;GENERAL!$B$10&amp;";"&amp;GENERAL!$B$11&amp;";"&amp;GENERAL!$B$12&amp;";"&amp;GENERAL!$B$13</f>
        <v>;;;;;</v>
      </c>
      <c r="E78" s="86">
        <f>GENERAL!AO113</f>
        <v>0</v>
      </c>
      <c r="F78" s="87">
        <v>0</v>
      </c>
      <c r="G78" s="93">
        <f t="shared" ca="1" si="1"/>
        <v>43896</v>
      </c>
      <c r="I78" s="94" t="str">
        <f>GENERAL!$C$3&amp;" "&amp;GENERAL!$C$4&amp;" "&amp;GENERAL!B113&amp;" "&amp;GENERAL!C113&amp;" "&amp;GENERAL!AP113</f>
        <v xml:space="preserve">    </v>
      </c>
    </row>
    <row r="79" spans="2:9" ht="15" x14ac:dyDescent="0.3">
      <c r="B79" s="84">
        <f>GENERAL!$C$3</f>
        <v>0</v>
      </c>
      <c r="C79" s="85" t="str">
        <f>GENERAL!$B$8&amp;";"&amp;GENERAL!$B$9&amp;";"&amp;GENERAL!$B$10&amp;";"&amp;GENERAL!$B$11&amp;";"&amp;GENERAL!$B$12&amp;";"&amp;GENERAL!$B$13</f>
        <v>;;;;;</v>
      </c>
      <c r="E79" s="86">
        <f>GENERAL!AO114</f>
        <v>0</v>
      </c>
      <c r="F79" s="87">
        <v>0</v>
      </c>
      <c r="G79" s="93">
        <f t="shared" ca="1" si="1"/>
        <v>43896</v>
      </c>
      <c r="I79" s="94" t="str">
        <f>GENERAL!$C$3&amp;" "&amp;GENERAL!$C$4&amp;" "&amp;GENERAL!B114&amp;" "&amp;GENERAL!C114&amp;" "&amp;GENERAL!AP114</f>
        <v xml:space="preserve">    </v>
      </c>
    </row>
    <row r="80" spans="2:9" ht="15" x14ac:dyDescent="0.3">
      <c r="B80" s="84">
        <f>GENERAL!$C$3</f>
        <v>0</v>
      </c>
      <c r="C80" s="85" t="str">
        <f>GENERAL!$B$8&amp;";"&amp;GENERAL!$B$9&amp;";"&amp;GENERAL!$B$10&amp;";"&amp;GENERAL!$B$11&amp;";"&amp;GENERAL!$B$12&amp;";"&amp;GENERAL!$B$13</f>
        <v>;;;;;</v>
      </c>
      <c r="E80" s="86">
        <f>GENERAL!AO115</f>
        <v>0</v>
      </c>
      <c r="F80" s="87">
        <v>0</v>
      </c>
      <c r="G80" s="93">
        <f t="shared" ca="1" si="1"/>
        <v>43896</v>
      </c>
      <c r="I80" s="94" t="str">
        <f>GENERAL!$C$3&amp;" "&amp;GENERAL!$C$4&amp;" "&amp;GENERAL!B115&amp;" "&amp;GENERAL!C115&amp;" "&amp;GENERAL!AP115</f>
        <v xml:space="preserve">    </v>
      </c>
    </row>
    <row r="81" spans="2:9" ht="15" x14ac:dyDescent="0.3">
      <c r="B81" s="84">
        <f>GENERAL!$C$3</f>
        <v>0</v>
      </c>
      <c r="C81" s="85" t="str">
        <f>GENERAL!$B$8&amp;";"&amp;GENERAL!$B$9&amp;";"&amp;GENERAL!$B$10&amp;";"&amp;GENERAL!$B$11&amp;";"&amp;GENERAL!$B$12&amp;";"&amp;GENERAL!$B$13</f>
        <v>;;;;;</v>
      </c>
      <c r="E81" s="86">
        <f>GENERAL!AO116</f>
        <v>0</v>
      </c>
      <c r="F81" s="87">
        <v>0</v>
      </c>
      <c r="G81" s="93">
        <f t="shared" ca="1" si="1"/>
        <v>43896</v>
      </c>
      <c r="I81" s="94" t="str">
        <f>GENERAL!$C$3&amp;" "&amp;GENERAL!$C$4&amp;" "&amp;GENERAL!B116&amp;" "&amp;GENERAL!C116&amp;" "&amp;GENERAL!AP116</f>
        <v xml:space="preserve">    </v>
      </c>
    </row>
    <row r="82" spans="2:9" ht="15" x14ac:dyDescent="0.3">
      <c r="B82" s="84">
        <f>GENERAL!$C$3</f>
        <v>0</v>
      </c>
      <c r="C82" s="85" t="str">
        <f>GENERAL!$B$8&amp;";"&amp;GENERAL!$B$9&amp;";"&amp;GENERAL!$B$10&amp;";"&amp;GENERAL!$B$11&amp;";"&amp;GENERAL!$B$12&amp;";"&amp;GENERAL!$B$13</f>
        <v>;;;;;</v>
      </c>
      <c r="E82" s="86">
        <f>GENERAL!AO117</f>
        <v>0</v>
      </c>
      <c r="F82" s="87">
        <v>0</v>
      </c>
      <c r="G82" s="93">
        <f t="shared" ca="1" si="1"/>
        <v>43896</v>
      </c>
      <c r="I82" s="94" t="str">
        <f>GENERAL!$C$3&amp;" "&amp;GENERAL!$C$4&amp;" "&amp;GENERAL!B117&amp;" "&amp;GENERAL!C117&amp;" "&amp;GENERAL!AP117</f>
        <v xml:space="preserve">    </v>
      </c>
    </row>
    <row r="83" spans="2:9" ht="15" x14ac:dyDescent="0.3">
      <c r="B83" s="84">
        <f>GENERAL!$C$3</f>
        <v>0</v>
      </c>
      <c r="C83" s="85" t="str">
        <f>GENERAL!$B$8&amp;";"&amp;GENERAL!$B$9&amp;";"&amp;GENERAL!$B$10&amp;";"&amp;GENERAL!$B$11&amp;";"&amp;GENERAL!$B$12&amp;";"&amp;GENERAL!$B$13</f>
        <v>;;;;;</v>
      </c>
      <c r="E83" s="86">
        <f>GENERAL!AO118</f>
        <v>0</v>
      </c>
      <c r="F83" s="87">
        <v>0</v>
      </c>
      <c r="G83" s="93">
        <f t="shared" ca="1" si="1"/>
        <v>43896</v>
      </c>
      <c r="I83" s="94" t="str">
        <f>GENERAL!$C$3&amp;" "&amp;GENERAL!$C$4&amp;" "&amp;GENERAL!B118&amp;" "&amp;GENERAL!C118&amp;" "&amp;GENERAL!AP118</f>
        <v xml:space="preserve">    </v>
      </c>
    </row>
    <row r="84" spans="2:9" ht="15" x14ac:dyDescent="0.3">
      <c r="B84" s="84">
        <f>GENERAL!$C$3</f>
        <v>0</v>
      </c>
      <c r="C84" s="85" t="str">
        <f>GENERAL!$B$8&amp;";"&amp;GENERAL!$B$9&amp;";"&amp;GENERAL!$B$10&amp;";"&amp;GENERAL!$B$11&amp;";"&amp;GENERAL!$B$12&amp;";"&amp;GENERAL!$B$13</f>
        <v>;;;;;</v>
      </c>
      <c r="E84" s="86">
        <f>GENERAL!AO119</f>
        <v>0</v>
      </c>
      <c r="F84" s="87">
        <v>0</v>
      </c>
      <c r="G84" s="93">
        <f t="shared" ca="1" si="1"/>
        <v>43896</v>
      </c>
      <c r="I84" s="94" t="str">
        <f>GENERAL!$C$3&amp;" "&amp;GENERAL!$C$4&amp;" "&amp;GENERAL!B119&amp;" "&amp;GENERAL!C119&amp;" "&amp;GENERAL!AP119</f>
        <v xml:space="preserve">    </v>
      </c>
    </row>
    <row r="85" spans="2:9" ht="15" x14ac:dyDescent="0.3">
      <c r="B85" s="84">
        <f>GENERAL!$C$3</f>
        <v>0</v>
      </c>
      <c r="C85" s="85" t="str">
        <f>GENERAL!$B$8&amp;";"&amp;GENERAL!$B$9&amp;";"&amp;GENERAL!$B$10&amp;";"&amp;GENERAL!$B$11&amp;";"&amp;GENERAL!$B$12&amp;";"&amp;GENERAL!$B$13</f>
        <v>;;;;;</v>
      </c>
      <c r="E85" s="86">
        <f>GENERAL!AO120</f>
        <v>0</v>
      </c>
      <c r="F85" s="87">
        <v>0</v>
      </c>
      <c r="G85" s="93">
        <f t="shared" ca="1" si="1"/>
        <v>43896</v>
      </c>
      <c r="I85" s="94" t="str">
        <f>GENERAL!$C$3&amp;" "&amp;GENERAL!$C$4&amp;" "&amp;GENERAL!B120&amp;" "&amp;GENERAL!C120&amp;" "&amp;GENERAL!AP120</f>
        <v xml:space="preserve">    </v>
      </c>
    </row>
    <row r="86" spans="2:9" ht="15" x14ac:dyDescent="0.3">
      <c r="B86" s="84">
        <f>GENERAL!$C$3</f>
        <v>0</v>
      </c>
      <c r="C86" s="85" t="str">
        <f>GENERAL!$B$8&amp;";"&amp;GENERAL!$B$9&amp;";"&amp;GENERAL!$B$10&amp;";"&amp;GENERAL!$B$11&amp;";"&amp;GENERAL!$B$12&amp;";"&amp;GENERAL!$B$13</f>
        <v>;;;;;</v>
      </c>
      <c r="E86" s="86">
        <f>GENERAL!AO121</f>
        <v>0</v>
      </c>
      <c r="F86" s="87">
        <v>0</v>
      </c>
      <c r="G86" s="93">
        <f t="shared" ca="1" si="1"/>
        <v>43896</v>
      </c>
      <c r="I86" s="94" t="str">
        <f>GENERAL!$C$3&amp;" "&amp;GENERAL!$C$4&amp;" "&amp;GENERAL!B121&amp;" "&amp;GENERAL!C121&amp;" "&amp;GENERAL!AP121</f>
        <v xml:space="preserve">    </v>
      </c>
    </row>
    <row r="87" spans="2:9" ht="15" x14ac:dyDescent="0.3">
      <c r="B87" s="84">
        <f>GENERAL!$C$3</f>
        <v>0</v>
      </c>
      <c r="C87" s="85" t="str">
        <f>GENERAL!$B$8&amp;";"&amp;GENERAL!$B$9&amp;";"&amp;GENERAL!$B$10&amp;";"&amp;GENERAL!$B$11&amp;";"&amp;GENERAL!$B$12&amp;";"&amp;GENERAL!$B$13</f>
        <v>;;;;;</v>
      </c>
      <c r="E87" s="86">
        <f>GENERAL!AO122</f>
        <v>0</v>
      </c>
      <c r="F87" s="87">
        <v>0</v>
      </c>
      <c r="G87" s="93">
        <f t="shared" ca="1" si="1"/>
        <v>43896</v>
      </c>
      <c r="I87" s="94" t="str">
        <f>GENERAL!$C$3&amp;" "&amp;GENERAL!$C$4&amp;" "&amp;GENERAL!B122&amp;" "&amp;GENERAL!C122&amp;" "&amp;GENERAL!AP122</f>
        <v xml:space="preserve">    </v>
      </c>
    </row>
    <row r="88" spans="2:9" ht="15" x14ac:dyDescent="0.3">
      <c r="B88" s="84">
        <f>GENERAL!$C$3</f>
        <v>0</v>
      </c>
      <c r="C88" s="85" t="str">
        <f>GENERAL!$B$8&amp;";"&amp;GENERAL!$B$9&amp;";"&amp;GENERAL!$B$10&amp;";"&amp;GENERAL!$B$11&amp;";"&amp;GENERAL!$B$12&amp;";"&amp;GENERAL!$B$13</f>
        <v>;;;;;</v>
      </c>
      <c r="E88" s="86">
        <f>GENERAL!AO123</f>
        <v>0</v>
      </c>
      <c r="F88" s="87">
        <v>0</v>
      </c>
      <c r="G88" s="93">
        <f t="shared" ca="1" si="1"/>
        <v>43896</v>
      </c>
      <c r="I88" s="94" t="str">
        <f>GENERAL!$C$3&amp;" "&amp;GENERAL!$C$4&amp;" "&amp;GENERAL!B123&amp;" "&amp;GENERAL!C123&amp;" "&amp;GENERAL!AP123</f>
        <v xml:space="preserve">    </v>
      </c>
    </row>
    <row r="89" spans="2:9" ht="15" x14ac:dyDescent="0.3">
      <c r="B89" s="84">
        <f>GENERAL!$C$3</f>
        <v>0</v>
      </c>
      <c r="C89" s="85" t="str">
        <f>GENERAL!$B$8&amp;";"&amp;GENERAL!$B$9&amp;";"&amp;GENERAL!$B$10&amp;";"&amp;GENERAL!$B$11&amp;";"&amp;GENERAL!$B$12&amp;";"&amp;GENERAL!$B$13</f>
        <v>;;;;;</v>
      </c>
      <c r="E89" s="86">
        <f>GENERAL!AO124</f>
        <v>0</v>
      </c>
      <c r="F89" s="87">
        <v>0</v>
      </c>
      <c r="G89" s="93">
        <f t="shared" ca="1" si="1"/>
        <v>43896</v>
      </c>
      <c r="I89" s="94" t="str">
        <f>GENERAL!$C$3&amp;" "&amp;GENERAL!$C$4&amp;" "&amp;GENERAL!B124&amp;" "&amp;GENERAL!C124&amp;" "&amp;GENERAL!AP124</f>
        <v xml:space="preserve">    </v>
      </c>
    </row>
    <row r="90" spans="2:9" ht="15" x14ac:dyDescent="0.3">
      <c r="B90" s="84">
        <f>GENERAL!$C$3</f>
        <v>0</v>
      </c>
      <c r="C90" s="85" t="str">
        <f>GENERAL!$B$8&amp;";"&amp;GENERAL!$B$9&amp;";"&amp;GENERAL!$B$10&amp;";"&amp;GENERAL!$B$11&amp;";"&amp;GENERAL!$B$12&amp;";"&amp;GENERAL!$B$13</f>
        <v>;;;;;</v>
      </c>
      <c r="E90" s="86">
        <f>GENERAL!AO125</f>
        <v>0</v>
      </c>
      <c r="F90" s="87">
        <v>0</v>
      </c>
      <c r="G90" s="93">
        <f t="shared" ca="1" si="1"/>
        <v>43896</v>
      </c>
      <c r="I90" s="94" t="str">
        <f>GENERAL!$C$3&amp;" "&amp;GENERAL!$C$4&amp;" "&amp;GENERAL!B125&amp;" "&amp;GENERAL!C125&amp;" "&amp;GENERAL!AP125</f>
        <v xml:space="preserve">    </v>
      </c>
    </row>
    <row r="91" spans="2:9" ht="15" x14ac:dyDescent="0.3">
      <c r="B91" s="84">
        <f>GENERAL!$C$3</f>
        <v>0</v>
      </c>
      <c r="C91" s="85" t="str">
        <f>GENERAL!$B$8&amp;";"&amp;GENERAL!$B$9&amp;";"&amp;GENERAL!$B$10&amp;";"&amp;GENERAL!$B$11&amp;";"&amp;GENERAL!$B$12&amp;";"&amp;GENERAL!$B$13</f>
        <v>;;;;;</v>
      </c>
      <c r="E91" s="86">
        <f>GENERAL!AO126</f>
        <v>0</v>
      </c>
      <c r="F91" s="87">
        <v>0</v>
      </c>
      <c r="G91" s="93">
        <f t="shared" ca="1" si="1"/>
        <v>43896</v>
      </c>
      <c r="I91" s="94" t="str">
        <f>GENERAL!$C$3&amp;" "&amp;GENERAL!$C$4&amp;" "&amp;GENERAL!B126&amp;" "&amp;GENERAL!C126&amp;" "&amp;GENERAL!AP126</f>
        <v xml:space="preserve">    </v>
      </c>
    </row>
    <row r="92" spans="2:9" ht="15" x14ac:dyDescent="0.3">
      <c r="B92" s="84">
        <f>GENERAL!$C$3</f>
        <v>0</v>
      </c>
      <c r="C92" s="85" t="str">
        <f>GENERAL!$B$8&amp;";"&amp;GENERAL!$B$9&amp;";"&amp;GENERAL!$B$10&amp;";"&amp;GENERAL!$B$11&amp;";"&amp;GENERAL!$B$12&amp;";"&amp;GENERAL!$B$13</f>
        <v>;;;;;</v>
      </c>
      <c r="E92" s="86">
        <f>GENERAL!AO127</f>
        <v>0</v>
      </c>
      <c r="F92" s="87">
        <v>0</v>
      </c>
      <c r="G92" s="93">
        <f t="shared" ca="1" si="1"/>
        <v>43896</v>
      </c>
      <c r="I92" s="94" t="str">
        <f>GENERAL!$C$3&amp;" "&amp;GENERAL!$C$4&amp;" "&amp;GENERAL!B127&amp;" "&amp;GENERAL!C127&amp;" "&amp;GENERAL!AP127</f>
        <v xml:space="preserve">    </v>
      </c>
    </row>
    <row r="93" spans="2:9" ht="15" x14ac:dyDescent="0.3">
      <c r="B93" s="84">
        <f>GENERAL!$C$3</f>
        <v>0</v>
      </c>
      <c r="C93" s="85" t="str">
        <f>GENERAL!$B$8&amp;";"&amp;GENERAL!$B$9&amp;";"&amp;GENERAL!$B$10&amp;";"&amp;GENERAL!$B$11&amp;";"&amp;GENERAL!$B$12&amp;";"&amp;GENERAL!$B$13</f>
        <v>;;;;;</v>
      </c>
      <c r="E93" s="86">
        <f>GENERAL!AO128</f>
        <v>0</v>
      </c>
      <c r="F93" s="87">
        <v>0</v>
      </c>
      <c r="G93" s="93">
        <f t="shared" ca="1" si="1"/>
        <v>43896</v>
      </c>
      <c r="I93" s="94" t="str">
        <f>GENERAL!$C$3&amp;" "&amp;GENERAL!$C$4&amp;" "&amp;GENERAL!B128&amp;" "&amp;GENERAL!C128&amp;" "&amp;GENERAL!AP128</f>
        <v xml:space="preserve">    </v>
      </c>
    </row>
    <row r="94" spans="2:9" ht="15" x14ac:dyDescent="0.3">
      <c r="B94" s="84">
        <f>GENERAL!$C$3</f>
        <v>0</v>
      </c>
      <c r="C94" s="85" t="str">
        <f>GENERAL!$B$8&amp;";"&amp;GENERAL!$B$9&amp;";"&amp;GENERAL!$B$10&amp;";"&amp;GENERAL!$B$11&amp;";"&amp;GENERAL!$B$12&amp;";"&amp;GENERAL!$B$13</f>
        <v>;;;;;</v>
      </c>
      <c r="E94" s="86">
        <f>GENERAL!AO129</f>
        <v>0</v>
      </c>
      <c r="F94" s="87">
        <v>0</v>
      </c>
      <c r="G94" s="93">
        <f t="shared" ca="1" si="1"/>
        <v>43896</v>
      </c>
      <c r="I94" s="94" t="str">
        <f>GENERAL!$C$3&amp;" "&amp;GENERAL!$C$4&amp;" "&amp;GENERAL!B129&amp;" "&amp;GENERAL!C129&amp;" "&amp;GENERAL!AP129</f>
        <v xml:space="preserve">    </v>
      </c>
    </row>
    <row r="95" spans="2:9" ht="15" x14ac:dyDescent="0.3">
      <c r="B95" s="84">
        <f>GENERAL!$C$3</f>
        <v>0</v>
      </c>
      <c r="C95" s="85" t="str">
        <f>GENERAL!$B$8&amp;";"&amp;GENERAL!$B$9&amp;";"&amp;GENERAL!$B$10&amp;";"&amp;GENERAL!$B$11&amp;";"&amp;GENERAL!$B$12&amp;";"&amp;GENERAL!$B$13</f>
        <v>;;;;;</v>
      </c>
      <c r="E95" s="86">
        <f>GENERAL!AO130</f>
        <v>0</v>
      </c>
      <c r="F95" s="87">
        <v>0</v>
      </c>
      <c r="G95" s="93">
        <f t="shared" ca="1" si="1"/>
        <v>43896</v>
      </c>
      <c r="I95" s="94" t="str">
        <f>GENERAL!$C$3&amp;" "&amp;GENERAL!$C$4&amp;" "&amp;GENERAL!B130&amp;" "&amp;GENERAL!C130&amp;" "&amp;GENERAL!AP130</f>
        <v xml:space="preserve">    </v>
      </c>
    </row>
    <row r="96" spans="2:9" ht="15" x14ac:dyDescent="0.3">
      <c r="B96" s="84">
        <f>GENERAL!$C$3</f>
        <v>0</v>
      </c>
      <c r="C96" s="85" t="str">
        <f>GENERAL!$B$8&amp;";"&amp;GENERAL!$B$9&amp;";"&amp;GENERAL!$B$10&amp;";"&amp;GENERAL!$B$11&amp;";"&amp;GENERAL!$B$12&amp;";"&amp;GENERAL!$B$13</f>
        <v>;;;;;</v>
      </c>
      <c r="E96" s="86">
        <f>GENERAL!AO131</f>
        <v>0</v>
      </c>
      <c r="F96" s="87">
        <v>0</v>
      </c>
      <c r="G96" s="93">
        <f t="shared" ca="1" si="1"/>
        <v>43896</v>
      </c>
      <c r="I96" s="94" t="str">
        <f>GENERAL!$C$3&amp;" "&amp;GENERAL!$C$4&amp;" "&amp;GENERAL!B131&amp;" "&amp;GENERAL!C131&amp;" "&amp;GENERAL!AP131</f>
        <v xml:space="preserve">    </v>
      </c>
    </row>
    <row r="97" spans="2:9" ht="15" x14ac:dyDescent="0.3">
      <c r="B97" s="84">
        <f>GENERAL!$C$3</f>
        <v>0</v>
      </c>
      <c r="C97" s="85" t="str">
        <f>GENERAL!$B$8&amp;";"&amp;GENERAL!$B$9&amp;";"&amp;GENERAL!$B$10&amp;";"&amp;GENERAL!$B$11&amp;";"&amp;GENERAL!$B$12&amp;";"&amp;GENERAL!$B$13</f>
        <v>;;;;;</v>
      </c>
      <c r="E97" s="86">
        <f>GENERAL!AO132</f>
        <v>0</v>
      </c>
      <c r="F97" s="87">
        <v>0</v>
      </c>
      <c r="G97" s="93">
        <f t="shared" ca="1" si="1"/>
        <v>43896</v>
      </c>
      <c r="I97" s="94" t="str">
        <f>GENERAL!$C$3&amp;" "&amp;GENERAL!$C$4&amp;" "&amp;GENERAL!B132&amp;" "&amp;GENERAL!C132&amp;" "&amp;GENERAL!AP132</f>
        <v xml:space="preserve">    </v>
      </c>
    </row>
    <row r="98" spans="2:9" ht="15" x14ac:dyDescent="0.3">
      <c r="B98" s="84">
        <f>GENERAL!$C$3</f>
        <v>0</v>
      </c>
      <c r="C98" s="85" t="str">
        <f>GENERAL!$B$8&amp;";"&amp;GENERAL!$B$9&amp;";"&amp;GENERAL!$B$10&amp;";"&amp;GENERAL!$B$11&amp;";"&amp;GENERAL!$B$12&amp;";"&amp;GENERAL!$B$13</f>
        <v>;;;;;</v>
      </c>
      <c r="E98" s="86">
        <f>GENERAL!AO133</f>
        <v>0</v>
      </c>
      <c r="F98" s="87">
        <v>0</v>
      </c>
      <c r="G98" s="93">
        <f t="shared" ca="1" si="1"/>
        <v>43896</v>
      </c>
      <c r="I98" s="94" t="str">
        <f>GENERAL!$C$3&amp;" "&amp;GENERAL!$C$4&amp;" "&amp;GENERAL!B133&amp;" "&amp;GENERAL!C133&amp;" "&amp;GENERAL!AP133</f>
        <v xml:space="preserve">    </v>
      </c>
    </row>
    <row r="99" spans="2:9" ht="15" x14ac:dyDescent="0.3">
      <c r="B99" s="84">
        <f>GENERAL!$C$3</f>
        <v>0</v>
      </c>
      <c r="C99" s="85" t="str">
        <f>GENERAL!$B$8&amp;";"&amp;GENERAL!$B$9&amp;";"&amp;GENERAL!$B$10&amp;";"&amp;GENERAL!$B$11&amp;";"&amp;GENERAL!$B$12&amp;";"&amp;GENERAL!$B$13</f>
        <v>;;;;;</v>
      </c>
      <c r="E99" s="86">
        <f>GENERAL!AO134</f>
        <v>0</v>
      </c>
      <c r="F99" s="87">
        <v>0</v>
      </c>
      <c r="G99" s="93">
        <f t="shared" ca="1" si="1"/>
        <v>43896</v>
      </c>
      <c r="I99" s="94" t="str">
        <f>GENERAL!$C$3&amp;" "&amp;GENERAL!$C$4&amp;" "&amp;GENERAL!B134&amp;" "&amp;GENERAL!C134&amp;" "&amp;GENERAL!AP134</f>
        <v xml:space="preserve">    </v>
      </c>
    </row>
    <row r="100" spans="2:9" ht="15" x14ac:dyDescent="0.3">
      <c r="B100" s="84">
        <f>GENERAL!$C$3</f>
        <v>0</v>
      </c>
      <c r="C100" s="85" t="str">
        <f>GENERAL!$B$8&amp;";"&amp;GENERAL!$B$9&amp;";"&amp;GENERAL!$B$10&amp;";"&amp;GENERAL!$B$11&amp;";"&amp;GENERAL!$B$12&amp;";"&amp;GENERAL!$B$13</f>
        <v>;;;;;</v>
      </c>
      <c r="E100" s="86">
        <f>GENERAL!AO135</f>
        <v>0</v>
      </c>
      <c r="F100" s="87">
        <v>0</v>
      </c>
      <c r="G100" s="93">
        <f t="shared" ca="1" si="1"/>
        <v>43896</v>
      </c>
      <c r="I100" s="94" t="str">
        <f>GENERAL!$C$3&amp;" "&amp;GENERAL!$C$4&amp;" "&amp;GENERAL!B135&amp;" "&amp;GENERAL!C135&amp;" "&amp;GENERAL!AP135</f>
        <v xml:space="preserve">    </v>
      </c>
    </row>
    <row r="101" spans="2:9" ht="15" x14ac:dyDescent="0.3">
      <c r="B101" s="84">
        <f>GENERAL!$C$3</f>
        <v>0</v>
      </c>
      <c r="C101" s="85" t="str">
        <f>GENERAL!$B$8&amp;";"&amp;GENERAL!$B$9&amp;";"&amp;GENERAL!$B$10&amp;";"&amp;GENERAL!$B$11&amp;";"&amp;GENERAL!$B$12&amp;";"&amp;GENERAL!$B$13</f>
        <v>;;;;;</v>
      </c>
      <c r="E101" s="86">
        <f>GENERAL!AO136</f>
        <v>0</v>
      </c>
      <c r="F101" s="87">
        <v>0</v>
      </c>
      <c r="G101" s="93">
        <f t="shared" ca="1" si="1"/>
        <v>43896</v>
      </c>
      <c r="I101" s="94" t="str">
        <f>GENERAL!$C$3&amp;" "&amp;GENERAL!$C$4&amp;" "&amp;GENERAL!B136&amp;" "&amp;GENERAL!C136&amp;" "&amp;GENERAL!AP136</f>
        <v xml:space="preserve">    </v>
      </c>
    </row>
    <row r="102" spans="2:9" ht="15" x14ac:dyDescent="0.3">
      <c r="B102" s="84">
        <f>GENERAL!$C$3</f>
        <v>0</v>
      </c>
      <c r="C102" s="85" t="str">
        <f>GENERAL!$B$8&amp;";"&amp;GENERAL!$B$9&amp;";"&amp;GENERAL!$B$10&amp;";"&amp;GENERAL!$B$11&amp;";"&amp;GENERAL!$B$12&amp;";"&amp;GENERAL!$B$13</f>
        <v>;;;;;</v>
      </c>
      <c r="E102" s="86">
        <f>GENERAL!AO137</f>
        <v>0</v>
      </c>
      <c r="F102" s="87">
        <v>0</v>
      </c>
      <c r="G102" s="93">
        <f t="shared" ca="1" si="1"/>
        <v>43896</v>
      </c>
      <c r="I102" s="94" t="str">
        <f>GENERAL!$C$3&amp;" "&amp;GENERAL!$C$4&amp;" "&amp;GENERAL!B137&amp;" "&amp;GENERAL!C137&amp;" "&amp;GENERAL!AP137</f>
        <v xml:space="preserve">    </v>
      </c>
    </row>
    <row r="103" spans="2:9" ht="15" x14ac:dyDescent="0.3">
      <c r="B103" s="84">
        <f>GENERAL!$C$3</f>
        <v>0</v>
      </c>
      <c r="C103" s="85" t="str">
        <f>GENERAL!$B$8&amp;";"&amp;GENERAL!$B$9&amp;";"&amp;GENERAL!$B$10&amp;";"&amp;GENERAL!$B$11&amp;";"&amp;GENERAL!$B$12&amp;";"&amp;GENERAL!$B$13</f>
        <v>;;;;;</v>
      </c>
      <c r="E103" s="86">
        <f>GENERAL!AO138</f>
        <v>0</v>
      </c>
      <c r="F103" s="87">
        <v>0</v>
      </c>
      <c r="G103" s="93">
        <f t="shared" ca="1" si="1"/>
        <v>43896</v>
      </c>
      <c r="I103" s="94" t="str">
        <f>GENERAL!$C$3&amp;" "&amp;GENERAL!$C$4&amp;" "&amp;GENERAL!B138&amp;" "&amp;GENERAL!C138&amp;" "&amp;GENERAL!AP138</f>
        <v xml:space="preserve">    </v>
      </c>
    </row>
    <row r="104" spans="2:9" ht="15" x14ac:dyDescent="0.3">
      <c r="B104" s="84">
        <f>GENERAL!$C$3</f>
        <v>0</v>
      </c>
      <c r="C104" s="85" t="str">
        <f>GENERAL!$B$8&amp;";"&amp;GENERAL!$B$9&amp;";"&amp;GENERAL!$B$10&amp;";"&amp;GENERAL!$B$11&amp;";"&amp;GENERAL!$B$12&amp;";"&amp;GENERAL!$B$13</f>
        <v>;;;;;</v>
      </c>
      <c r="E104" s="86">
        <f>GENERAL!AO139</f>
        <v>0</v>
      </c>
      <c r="F104" s="87">
        <v>0</v>
      </c>
      <c r="G104" s="93">
        <f t="shared" ca="1" si="1"/>
        <v>43896</v>
      </c>
      <c r="I104" s="94" t="str">
        <f>GENERAL!$C$3&amp;" "&amp;GENERAL!$C$4&amp;" "&amp;GENERAL!B139&amp;" "&amp;GENERAL!C139&amp;" "&amp;GENERAL!AP139</f>
        <v xml:space="preserve">    </v>
      </c>
    </row>
    <row r="105" spans="2:9" ht="15" x14ac:dyDescent="0.3">
      <c r="B105" s="84">
        <f>GENERAL!$C$3</f>
        <v>0</v>
      </c>
      <c r="C105" s="85" t="str">
        <f>GENERAL!$B$8&amp;";"&amp;GENERAL!$B$9&amp;";"&amp;GENERAL!$B$10&amp;";"&amp;GENERAL!$B$11&amp;";"&amp;GENERAL!$B$12&amp;";"&amp;GENERAL!$B$13</f>
        <v>;;;;;</v>
      </c>
      <c r="E105" s="86">
        <f>GENERAL!AO140</f>
        <v>0</v>
      </c>
      <c r="F105" s="87">
        <v>0</v>
      </c>
      <c r="G105" s="93">
        <f t="shared" ca="1" si="1"/>
        <v>43896</v>
      </c>
      <c r="I105" s="94" t="str">
        <f>GENERAL!$C$3&amp;" "&amp;GENERAL!$C$4&amp;" "&amp;GENERAL!B140&amp;" "&amp;GENERAL!C140&amp;" "&amp;GENERAL!AP140</f>
        <v xml:space="preserve">    </v>
      </c>
    </row>
    <row r="106" spans="2:9" ht="15" x14ac:dyDescent="0.3">
      <c r="B106" s="84">
        <f>GENERAL!$C$3</f>
        <v>0</v>
      </c>
      <c r="C106" s="85" t="str">
        <f>GENERAL!$B$8&amp;";"&amp;GENERAL!$B$9&amp;";"&amp;GENERAL!$B$10&amp;";"&amp;GENERAL!$B$11&amp;";"&amp;GENERAL!$B$12&amp;";"&amp;GENERAL!$B$13</f>
        <v>;;;;;</v>
      </c>
      <c r="E106" s="86">
        <f>GENERAL!AO141</f>
        <v>0</v>
      </c>
      <c r="F106" s="87">
        <v>0</v>
      </c>
      <c r="G106" s="93">
        <f t="shared" ca="1" si="1"/>
        <v>43896</v>
      </c>
      <c r="I106" s="94" t="str">
        <f>GENERAL!$C$3&amp;" "&amp;GENERAL!$C$4&amp;" "&amp;GENERAL!B141&amp;" "&amp;GENERAL!C141&amp;" "&amp;GENERAL!AP141</f>
        <v xml:space="preserve">    </v>
      </c>
    </row>
    <row r="107" spans="2:9" ht="15" x14ac:dyDescent="0.3">
      <c r="B107" s="84">
        <f>GENERAL!$C$3</f>
        <v>0</v>
      </c>
      <c r="C107" s="85" t="str">
        <f>GENERAL!$B$8&amp;";"&amp;GENERAL!$B$9&amp;";"&amp;GENERAL!$B$10&amp;";"&amp;GENERAL!$B$11&amp;";"&amp;GENERAL!$B$12&amp;";"&amp;GENERAL!$B$13</f>
        <v>;;;;;</v>
      </c>
      <c r="E107" s="86">
        <f>GENERAL!AO142</f>
        <v>0</v>
      </c>
      <c r="F107" s="87">
        <v>0</v>
      </c>
      <c r="G107" s="93">
        <f t="shared" ca="1" si="1"/>
        <v>43896</v>
      </c>
      <c r="I107" s="94" t="str">
        <f>GENERAL!$C$3&amp;" "&amp;GENERAL!$C$4&amp;" "&amp;GENERAL!B142&amp;" "&amp;GENERAL!C142&amp;" "&amp;GENERAL!AP142</f>
        <v xml:space="preserve">    </v>
      </c>
    </row>
    <row r="108" spans="2:9" ht="15" x14ac:dyDescent="0.3">
      <c r="B108" s="84">
        <f>GENERAL!$C$3</f>
        <v>0</v>
      </c>
      <c r="C108" s="85" t="str">
        <f>GENERAL!$B$8&amp;";"&amp;GENERAL!$B$9&amp;";"&amp;GENERAL!$B$10&amp;";"&amp;GENERAL!$B$11&amp;";"&amp;GENERAL!$B$12&amp;";"&amp;GENERAL!$B$13</f>
        <v>;;;;;</v>
      </c>
      <c r="E108" s="86">
        <f>GENERAL!AO143</f>
        <v>0</v>
      </c>
      <c r="F108" s="87">
        <v>0</v>
      </c>
      <c r="G108" s="93">
        <f t="shared" ca="1" si="1"/>
        <v>43896</v>
      </c>
      <c r="I108" s="94" t="str">
        <f>GENERAL!$C$3&amp;" "&amp;GENERAL!$C$4&amp;" "&amp;GENERAL!B143&amp;" "&amp;GENERAL!C143&amp;" "&amp;GENERAL!AP143</f>
        <v xml:space="preserve">    </v>
      </c>
    </row>
    <row r="109" spans="2:9" ht="15" x14ac:dyDescent="0.3">
      <c r="B109" s="84">
        <f>GENERAL!$C$3</f>
        <v>0</v>
      </c>
      <c r="C109" s="85" t="str">
        <f>GENERAL!$B$8&amp;";"&amp;GENERAL!$B$9&amp;";"&amp;GENERAL!$B$10&amp;";"&amp;GENERAL!$B$11&amp;";"&amp;GENERAL!$B$12&amp;";"&amp;GENERAL!$B$13</f>
        <v>;;;;;</v>
      </c>
      <c r="E109" s="86">
        <f>GENERAL!AO144</f>
        <v>0</v>
      </c>
      <c r="F109" s="87">
        <v>0</v>
      </c>
      <c r="G109" s="93">
        <f t="shared" ca="1" si="1"/>
        <v>43896</v>
      </c>
      <c r="I109" s="94" t="str">
        <f>GENERAL!$C$3&amp;" "&amp;GENERAL!$C$4&amp;" "&amp;GENERAL!B144&amp;" "&amp;GENERAL!C144&amp;" "&amp;GENERAL!AP144</f>
        <v xml:space="preserve">    </v>
      </c>
    </row>
    <row r="110" spans="2:9" ht="15" x14ac:dyDescent="0.3">
      <c r="B110" s="84">
        <f>GENERAL!$C$3</f>
        <v>0</v>
      </c>
      <c r="C110" s="85" t="str">
        <f>GENERAL!$B$8&amp;";"&amp;GENERAL!$B$9&amp;";"&amp;GENERAL!$B$10&amp;";"&amp;GENERAL!$B$11&amp;";"&amp;GENERAL!$B$12&amp;";"&amp;GENERAL!$B$13</f>
        <v>;;;;;</v>
      </c>
      <c r="E110" s="86">
        <f>GENERAL!AO145</f>
        <v>0</v>
      </c>
      <c r="F110" s="87">
        <v>0</v>
      </c>
      <c r="G110" s="93">
        <f t="shared" ca="1" si="1"/>
        <v>43896</v>
      </c>
      <c r="I110" s="94" t="str">
        <f>GENERAL!$C$3&amp;" "&amp;GENERAL!$C$4&amp;" "&amp;GENERAL!B145&amp;" "&amp;GENERAL!C145&amp;" "&amp;GENERAL!AP145</f>
        <v xml:space="preserve">    </v>
      </c>
    </row>
    <row r="111" spans="2:9" ht="15" x14ac:dyDescent="0.3">
      <c r="B111" s="84">
        <f>GENERAL!$C$3</f>
        <v>0</v>
      </c>
      <c r="C111" s="85" t="str">
        <f>GENERAL!$B$8&amp;";"&amp;GENERAL!$B$9&amp;";"&amp;GENERAL!$B$10&amp;";"&amp;GENERAL!$B$11&amp;";"&amp;GENERAL!$B$12&amp;";"&amp;GENERAL!$B$13</f>
        <v>;;;;;</v>
      </c>
      <c r="E111" s="86">
        <f>GENERAL!AO146</f>
        <v>0</v>
      </c>
      <c r="F111" s="87">
        <v>0</v>
      </c>
      <c r="G111" s="93">
        <f t="shared" ca="1" si="1"/>
        <v>43896</v>
      </c>
      <c r="I111" s="94" t="str">
        <f>GENERAL!$C$3&amp;" "&amp;GENERAL!$C$4&amp;" "&amp;GENERAL!B146&amp;" "&amp;GENERAL!C146&amp;" "&amp;GENERAL!AP146</f>
        <v xml:space="preserve">    </v>
      </c>
    </row>
    <row r="112" spans="2:9" ht="15" x14ac:dyDescent="0.3">
      <c r="B112" s="84">
        <f>GENERAL!$C$3</f>
        <v>0</v>
      </c>
      <c r="C112" s="85" t="str">
        <f>GENERAL!$B$8&amp;";"&amp;GENERAL!$B$9&amp;";"&amp;GENERAL!$B$10&amp;";"&amp;GENERAL!$B$11&amp;";"&amp;GENERAL!$B$12&amp;";"&amp;GENERAL!$B$13</f>
        <v>;;;;;</v>
      </c>
      <c r="E112" s="86">
        <f>GENERAL!AO147</f>
        <v>0</v>
      </c>
      <c r="F112" s="87">
        <v>0</v>
      </c>
      <c r="G112" s="93">
        <f t="shared" ca="1" si="1"/>
        <v>43896</v>
      </c>
      <c r="I112" s="94" t="str">
        <f>GENERAL!$C$3&amp;" "&amp;GENERAL!$C$4&amp;" "&amp;GENERAL!B147&amp;" "&amp;GENERAL!C147&amp;" "&amp;GENERAL!AP147</f>
        <v xml:space="preserve">    </v>
      </c>
    </row>
    <row r="113" spans="2:9" ht="15" x14ac:dyDescent="0.3">
      <c r="B113" s="84">
        <f>GENERAL!$C$3</f>
        <v>0</v>
      </c>
      <c r="C113" s="85" t="str">
        <f>GENERAL!$B$8&amp;";"&amp;GENERAL!$B$9&amp;";"&amp;GENERAL!$B$10&amp;";"&amp;GENERAL!$B$11&amp;";"&amp;GENERAL!$B$12&amp;";"&amp;GENERAL!$B$13</f>
        <v>;;;;;</v>
      </c>
      <c r="E113" s="86">
        <f>GENERAL!AO148</f>
        <v>0</v>
      </c>
      <c r="F113" s="87">
        <v>0</v>
      </c>
      <c r="G113" s="93">
        <f t="shared" ca="1" si="1"/>
        <v>43896</v>
      </c>
      <c r="I113" s="94" t="str">
        <f>GENERAL!$C$3&amp;" "&amp;GENERAL!$C$4&amp;" "&amp;GENERAL!B148&amp;" "&amp;GENERAL!C148&amp;" "&amp;GENERAL!AP148</f>
        <v xml:space="preserve">    </v>
      </c>
    </row>
    <row r="114" spans="2:9" ht="15" x14ac:dyDescent="0.3">
      <c r="B114" s="84">
        <f>GENERAL!$C$3</f>
        <v>0</v>
      </c>
      <c r="C114" s="85" t="str">
        <f>GENERAL!$B$8&amp;";"&amp;GENERAL!$B$9&amp;";"&amp;GENERAL!$B$10&amp;";"&amp;GENERAL!$B$11&amp;";"&amp;GENERAL!$B$12&amp;";"&amp;GENERAL!$B$13</f>
        <v>;;;;;</v>
      </c>
      <c r="E114" s="86">
        <f>GENERAL!AO149</f>
        <v>0</v>
      </c>
      <c r="F114" s="87">
        <v>0</v>
      </c>
      <c r="G114" s="93">
        <f t="shared" ca="1" si="1"/>
        <v>43896</v>
      </c>
      <c r="I114" s="94" t="str">
        <f>GENERAL!$C$3&amp;" "&amp;GENERAL!$C$4&amp;" "&amp;GENERAL!B149&amp;" "&amp;GENERAL!C149&amp;" "&amp;GENERAL!AP149</f>
        <v xml:space="preserve">    </v>
      </c>
    </row>
    <row r="115" spans="2:9" ht="15" x14ac:dyDescent="0.3">
      <c r="B115" s="84">
        <f>GENERAL!$C$3</f>
        <v>0</v>
      </c>
      <c r="C115" s="85" t="str">
        <f>GENERAL!$B$8&amp;";"&amp;GENERAL!$B$9&amp;";"&amp;GENERAL!$B$10&amp;";"&amp;GENERAL!$B$11&amp;";"&amp;GENERAL!$B$12&amp;";"&amp;GENERAL!$B$13</f>
        <v>;;;;;</v>
      </c>
      <c r="E115" s="86">
        <f>GENERAL!AO150</f>
        <v>0</v>
      </c>
      <c r="F115" s="87">
        <v>0</v>
      </c>
      <c r="G115" s="93">
        <f t="shared" ca="1" si="1"/>
        <v>43896</v>
      </c>
      <c r="I115" s="94" t="str">
        <f>GENERAL!$C$3&amp;" "&amp;GENERAL!$C$4&amp;" "&amp;GENERAL!B150&amp;" "&amp;GENERAL!C150&amp;" "&amp;GENERAL!AP150</f>
        <v xml:space="preserve">    </v>
      </c>
    </row>
    <row r="116" spans="2:9" ht="15" x14ac:dyDescent="0.3">
      <c r="B116" s="84">
        <f>GENERAL!$C$3</f>
        <v>0</v>
      </c>
      <c r="C116" s="85" t="str">
        <f>GENERAL!$B$8&amp;";"&amp;GENERAL!$B$9&amp;";"&amp;GENERAL!$B$10&amp;";"&amp;GENERAL!$B$11&amp;";"&amp;GENERAL!$B$12&amp;";"&amp;GENERAL!$B$13</f>
        <v>;;;;;</v>
      </c>
      <c r="E116" s="86">
        <f>GENERAL!AO151</f>
        <v>0</v>
      </c>
      <c r="F116" s="87">
        <v>0</v>
      </c>
      <c r="G116" s="93">
        <f t="shared" ca="1" si="1"/>
        <v>43896</v>
      </c>
      <c r="I116" s="94" t="str">
        <f>GENERAL!$C$3&amp;" "&amp;GENERAL!$C$4&amp;" "&amp;GENERAL!B151&amp;" "&amp;GENERAL!C151&amp;" "&amp;GENERAL!AP151</f>
        <v xml:space="preserve">    </v>
      </c>
    </row>
    <row r="117" spans="2:9" ht="15" x14ac:dyDescent="0.3">
      <c r="B117" s="84">
        <f>GENERAL!$C$3</f>
        <v>0</v>
      </c>
      <c r="C117" s="85" t="str">
        <f>GENERAL!$B$8&amp;";"&amp;GENERAL!$B$9&amp;";"&amp;GENERAL!$B$10&amp;";"&amp;GENERAL!$B$11&amp;";"&amp;GENERAL!$B$12&amp;";"&amp;GENERAL!$B$13</f>
        <v>;;;;;</v>
      </c>
      <c r="E117" s="86">
        <f>GENERAL!AO152</f>
        <v>0</v>
      </c>
      <c r="F117" s="87">
        <v>0</v>
      </c>
      <c r="G117" s="93">
        <f t="shared" ca="1" si="1"/>
        <v>43896</v>
      </c>
      <c r="I117" s="94" t="str">
        <f>GENERAL!$C$3&amp;" "&amp;GENERAL!$C$4&amp;" "&amp;GENERAL!B152&amp;" "&amp;GENERAL!C152&amp;" "&amp;GENERAL!AP152</f>
        <v xml:space="preserve">    </v>
      </c>
    </row>
    <row r="118" spans="2:9" ht="15" x14ac:dyDescent="0.3">
      <c r="B118" s="84">
        <f>GENERAL!$C$3</f>
        <v>0</v>
      </c>
      <c r="C118" s="85" t="str">
        <f>GENERAL!$B$8&amp;";"&amp;GENERAL!$B$9&amp;";"&amp;GENERAL!$B$10&amp;";"&amp;GENERAL!$B$11&amp;";"&amp;GENERAL!$B$12&amp;";"&amp;GENERAL!$B$13</f>
        <v>;;;;;</v>
      </c>
      <c r="E118" s="86">
        <f>GENERAL!AO153</f>
        <v>0</v>
      </c>
      <c r="F118" s="87">
        <v>0</v>
      </c>
      <c r="G118" s="93">
        <f t="shared" ca="1" si="1"/>
        <v>43896</v>
      </c>
      <c r="I118" s="94" t="str">
        <f>GENERAL!$C$3&amp;" "&amp;GENERAL!$C$4&amp;" "&amp;GENERAL!B153&amp;" "&amp;GENERAL!C153&amp;" "&amp;GENERAL!AP153</f>
        <v xml:space="preserve">    </v>
      </c>
    </row>
    <row r="119" spans="2:9" ht="15" x14ac:dyDescent="0.3">
      <c r="B119" s="84">
        <f>GENERAL!$C$3</f>
        <v>0</v>
      </c>
      <c r="C119" s="85" t="str">
        <f>GENERAL!$B$8&amp;";"&amp;GENERAL!$B$9&amp;";"&amp;GENERAL!$B$10&amp;";"&amp;GENERAL!$B$11&amp;";"&amp;GENERAL!$B$12&amp;";"&amp;GENERAL!$B$13</f>
        <v>;;;;;</v>
      </c>
      <c r="E119" s="86">
        <f>GENERAL!AO154</f>
        <v>0</v>
      </c>
      <c r="F119" s="87">
        <v>0</v>
      </c>
      <c r="G119" s="93">
        <f t="shared" ca="1" si="1"/>
        <v>43896</v>
      </c>
      <c r="I119" s="94" t="str">
        <f>GENERAL!$C$3&amp;" "&amp;GENERAL!$C$4&amp;" "&amp;GENERAL!B154&amp;" "&amp;GENERAL!C154&amp;" "&amp;GENERAL!AP154</f>
        <v xml:space="preserve">    </v>
      </c>
    </row>
    <row r="120" spans="2:9" ht="15" x14ac:dyDescent="0.3">
      <c r="B120" s="84">
        <f>GENERAL!$C$3</f>
        <v>0</v>
      </c>
      <c r="C120" s="85" t="str">
        <f>GENERAL!$B$8&amp;";"&amp;GENERAL!$B$9&amp;";"&amp;GENERAL!$B$10&amp;";"&amp;GENERAL!$B$11&amp;";"&amp;GENERAL!$B$12&amp;";"&amp;GENERAL!$B$13</f>
        <v>;;;;;</v>
      </c>
      <c r="E120" s="86">
        <f>GENERAL!AO155</f>
        <v>0</v>
      </c>
      <c r="F120" s="87">
        <v>0</v>
      </c>
      <c r="G120" s="93">
        <f t="shared" ca="1" si="1"/>
        <v>43896</v>
      </c>
      <c r="I120" s="94" t="str">
        <f>GENERAL!$C$3&amp;" "&amp;GENERAL!$C$4&amp;" "&amp;GENERAL!B155&amp;" "&amp;GENERAL!C155&amp;" "&amp;GENERAL!AP155</f>
        <v xml:space="preserve">    </v>
      </c>
    </row>
    <row r="121" spans="2:9" ht="15" x14ac:dyDescent="0.3">
      <c r="B121" s="84">
        <f>GENERAL!$C$3</f>
        <v>0</v>
      </c>
      <c r="C121" s="85" t="str">
        <f>GENERAL!$B$8&amp;";"&amp;GENERAL!$B$9&amp;";"&amp;GENERAL!$B$10&amp;";"&amp;GENERAL!$B$11&amp;";"&amp;GENERAL!$B$12&amp;";"&amp;GENERAL!$B$13</f>
        <v>;;;;;</v>
      </c>
      <c r="E121" s="86">
        <f>GENERAL!AO156</f>
        <v>0</v>
      </c>
      <c r="F121" s="87">
        <v>0</v>
      </c>
      <c r="G121" s="93">
        <f t="shared" ca="1" si="1"/>
        <v>43896</v>
      </c>
      <c r="I121" s="94" t="str">
        <f>GENERAL!$C$3&amp;" "&amp;GENERAL!$C$4&amp;" "&amp;GENERAL!B156&amp;" "&amp;GENERAL!C156&amp;" "&amp;GENERAL!AP156</f>
        <v xml:space="preserve">    </v>
      </c>
    </row>
    <row r="122" spans="2:9" ht="15" x14ac:dyDescent="0.3">
      <c r="B122" s="84">
        <f>GENERAL!$C$3</f>
        <v>0</v>
      </c>
      <c r="C122" s="85" t="str">
        <f>GENERAL!$B$8&amp;";"&amp;GENERAL!$B$9&amp;";"&amp;GENERAL!$B$10&amp;";"&amp;GENERAL!$B$11&amp;";"&amp;GENERAL!$B$12&amp;";"&amp;GENERAL!$B$13</f>
        <v>;;;;;</v>
      </c>
      <c r="E122" s="86">
        <f>GENERAL!AO157</f>
        <v>0</v>
      </c>
      <c r="F122" s="87">
        <v>0</v>
      </c>
      <c r="G122" s="93">
        <f t="shared" ca="1" si="1"/>
        <v>43896</v>
      </c>
      <c r="I122" s="94" t="str">
        <f>GENERAL!$C$3&amp;" "&amp;GENERAL!$C$4&amp;" "&amp;GENERAL!B157&amp;" "&amp;GENERAL!C157&amp;" "&amp;GENERAL!AP157</f>
        <v xml:space="preserve">    </v>
      </c>
    </row>
    <row r="123" spans="2:9" ht="15" x14ac:dyDescent="0.3">
      <c r="B123" s="84">
        <f>GENERAL!$C$3</f>
        <v>0</v>
      </c>
      <c r="C123" s="85" t="str">
        <f>GENERAL!$B$8&amp;";"&amp;GENERAL!$B$9&amp;";"&amp;GENERAL!$B$10&amp;";"&amp;GENERAL!$B$11&amp;";"&amp;GENERAL!$B$12&amp;";"&amp;GENERAL!$B$13</f>
        <v>;;;;;</v>
      </c>
      <c r="E123" s="86">
        <f>GENERAL!AO158</f>
        <v>0</v>
      </c>
      <c r="F123" s="87">
        <v>0</v>
      </c>
      <c r="G123" s="93">
        <f t="shared" ca="1" si="1"/>
        <v>43896</v>
      </c>
      <c r="I123" s="94" t="str">
        <f>GENERAL!$C$3&amp;" "&amp;GENERAL!$C$4&amp;" "&amp;GENERAL!B158&amp;" "&amp;GENERAL!C158&amp;" "&amp;GENERAL!AP158</f>
        <v xml:space="preserve">    </v>
      </c>
    </row>
    <row r="124" spans="2:9" ht="15" x14ac:dyDescent="0.3">
      <c r="B124" s="84">
        <f>GENERAL!$C$3</f>
        <v>0</v>
      </c>
      <c r="C124" s="85" t="str">
        <f>GENERAL!$B$8&amp;";"&amp;GENERAL!$B$9&amp;";"&amp;GENERAL!$B$10&amp;";"&amp;GENERAL!$B$11&amp;";"&amp;GENERAL!$B$12&amp;";"&amp;GENERAL!$B$13</f>
        <v>;;;;;</v>
      </c>
      <c r="E124" s="86">
        <f>GENERAL!AO159</f>
        <v>0</v>
      </c>
      <c r="F124" s="87">
        <v>0</v>
      </c>
      <c r="G124" s="93">
        <f t="shared" ca="1" si="1"/>
        <v>43896</v>
      </c>
      <c r="I124" s="94" t="str">
        <f>GENERAL!$C$3&amp;" "&amp;GENERAL!$C$4&amp;" "&amp;GENERAL!B159&amp;" "&amp;GENERAL!C159&amp;" "&amp;GENERAL!AP159</f>
        <v xml:space="preserve">    </v>
      </c>
    </row>
    <row r="125" spans="2:9" ht="15" x14ac:dyDescent="0.3">
      <c r="B125" s="84">
        <f>GENERAL!$C$3</f>
        <v>0</v>
      </c>
      <c r="C125" s="85" t="str">
        <f>GENERAL!$B$8&amp;";"&amp;GENERAL!$B$9&amp;";"&amp;GENERAL!$B$10&amp;";"&amp;GENERAL!$B$11&amp;";"&amp;GENERAL!$B$12&amp;";"&amp;GENERAL!$B$13</f>
        <v>;;;;;</v>
      </c>
      <c r="E125" s="86">
        <f>GENERAL!AO160</f>
        <v>0</v>
      </c>
      <c r="F125" s="87">
        <v>0</v>
      </c>
      <c r="G125" s="93">
        <f t="shared" ca="1" si="1"/>
        <v>43896</v>
      </c>
      <c r="I125" s="94" t="str">
        <f>GENERAL!$C$3&amp;" "&amp;GENERAL!$C$4&amp;" "&amp;GENERAL!B160&amp;" "&amp;GENERAL!C160&amp;" "&amp;GENERAL!AP160</f>
        <v xml:space="preserve">    </v>
      </c>
    </row>
    <row r="126" spans="2:9" ht="15" x14ac:dyDescent="0.3">
      <c r="B126" s="84">
        <f>GENERAL!$C$3</f>
        <v>0</v>
      </c>
      <c r="C126" s="85" t="str">
        <f>GENERAL!$B$8&amp;";"&amp;GENERAL!$B$9&amp;";"&amp;GENERAL!$B$10&amp;";"&amp;GENERAL!$B$11&amp;";"&amp;GENERAL!$B$12&amp;";"&amp;GENERAL!$B$13</f>
        <v>;;;;;</v>
      </c>
      <c r="E126" s="86">
        <f>GENERAL!AO161</f>
        <v>0</v>
      </c>
      <c r="F126" s="87">
        <v>0</v>
      </c>
      <c r="G126" s="93">
        <f t="shared" ca="1" si="1"/>
        <v>43896</v>
      </c>
      <c r="I126" s="94" t="str">
        <f>GENERAL!$C$3&amp;" "&amp;GENERAL!$C$4&amp;" "&amp;GENERAL!B161&amp;" "&amp;GENERAL!C161&amp;" "&amp;GENERAL!AP161</f>
        <v xml:space="preserve">    </v>
      </c>
    </row>
    <row r="127" spans="2:9" ht="15" x14ac:dyDescent="0.3">
      <c r="B127" s="84">
        <f>GENERAL!$C$3</f>
        <v>0</v>
      </c>
      <c r="C127" s="85" t="str">
        <f>GENERAL!$B$8&amp;";"&amp;GENERAL!$B$9&amp;";"&amp;GENERAL!$B$10&amp;";"&amp;GENERAL!$B$11&amp;";"&amp;GENERAL!$B$12&amp;";"&amp;GENERAL!$B$13</f>
        <v>;;;;;</v>
      </c>
      <c r="E127" s="86">
        <f>GENERAL!AO162</f>
        <v>0</v>
      </c>
      <c r="F127" s="87">
        <v>0</v>
      </c>
      <c r="G127" s="93">
        <f t="shared" ca="1" si="1"/>
        <v>43896</v>
      </c>
      <c r="I127" s="94" t="str">
        <f>GENERAL!$C$3&amp;" "&amp;GENERAL!$C$4&amp;" "&amp;GENERAL!B162&amp;" "&amp;GENERAL!C162&amp;" "&amp;GENERAL!AP162</f>
        <v xml:space="preserve">    </v>
      </c>
    </row>
    <row r="128" spans="2:9" ht="15" x14ac:dyDescent="0.3">
      <c r="B128" s="84">
        <f>GENERAL!$C$3</f>
        <v>0</v>
      </c>
      <c r="C128" s="85" t="str">
        <f>GENERAL!$B$8&amp;";"&amp;GENERAL!$B$9&amp;";"&amp;GENERAL!$B$10&amp;";"&amp;GENERAL!$B$11&amp;";"&amp;GENERAL!$B$12&amp;";"&amp;GENERAL!$B$13</f>
        <v>;;;;;</v>
      </c>
      <c r="E128" s="86">
        <f>GENERAL!AO163</f>
        <v>0</v>
      </c>
      <c r="F128" s="87">
        <v>0</v>
      </c>
      <c r="G128" s="93">
        <f t="shared" ca="1" si="1"/>
        <v>43896</v>
      </c>
      <c r="I128" s="94" t="str">
        <f>GENERAL!$C$3&amp;" "&amp;GENERAL!$C$4&amp;" "&amp;GENERAL!B163&amp;" "&amp;GENERAL!C163&amp;" "&amp;GENERAL!AP163</f>
        <v xml:space="preserve">    </v>
      </c>
    </row>
    <row r="129" spans="2:9" ht="15" x14ac:dyDescent="0.3">
      <c r="B129" s="84">
        <f>GENERAL!$C$3</f>
        <v>0</v>
      </c>
      <c r="C129" s="85" t="str">
        <f>GENERAL!$B$8&amp;";"&amp;GENERAL!$B$9&amp;";"&amp;GENERAL!$B$10&amp;";"&amp;GENERAL!$B$11&amp;";"&amp;GENERAL!$B$12&amp;";"&amp;GENERAL!$B$13</f>
        <v>;;;;;</v>
      </c>
      <c r="E129" s="86">
        <f>GENERAL!AO164</f>
        <v>0</v>
      </c>
      <c r="F129" s="87">
        <v>0</v>
      </c>
      <c r="G129" s="93">
        <f t="shared" ca="1" si="1"/>
        <v>43896</v>
      </c>
      <c r="I129" s="94" t="str">
        <f>GENERAL!$C$3&amp;" "&amp;GENERAL!$C$4&amp;" "&amp;GENERAL!B164&amp;" "&amp;GENERAL!C164&amp;" "&amp;GENERAL!AP164</f>
        <v xml:space="preserve">    </v>
      </c>
    </row>
    <row r="130" spans="2:9" ht="15" x14ac:dyDescent="0.3">
      <c r="B130" s="84">
        <f>GENERAL!$C$3</f>
        <v>0</v>
      </c>
      <c r="C130" s="85" t="str">
        <f>GENERAL!$B$8&amp;";"&amp;GENERAL!$B$9&amp;";"&amp;GENERAL!$B$10&amp;";"&amp;GENERAL!$B$11&amp;";"&amp;GENERAL!$B$12&amp;";"&amp;GENERAL!$B$13</f>
        <v>;;;;;</v>
      </c>
      <c r="E130" s="86">
        <f>GENERAL!AO165</f>
        <v>0</v>
      </c>
      <c r="F130" s="87">
        <v>0</v>
      </c>
      <c r="G130" s="93">
        <f t="shared" ca="1" si="1"/>
        <v>43896</v>
      </c>
      <c r="I130" s="94" t="str">
        <f>GENERAL!$C$3&amp;" "&amp;GENERAL!$C$4&amp;" "&amp;GENERAL!B165&amp;" "&amp;GENERAL!C165&amp;" "&amp;GENERAL!AP165</f>
        <v xml:space="preserve">    </v>
      </c>
    </row>
    <row r="131" spans="2:9" ht="15" x14ac:dyDescent="0.3">
      <c r="B131" s="84">
        <f>GENERAL!$C$3</f>
        <v>0</v>
      </c>
      <c r="C131" s="85" t="str">
        <f>GENERAL!$B$8&amp;";"&amp;GENERAL!$B$9&amp;";"&amp;GENERAL!$B$10&amp;";"&amp;GENERAL!$B$11&amp;";"&amp;GENERAL!$B$12&amp;";"&amp;GENERAL!$B$13</f>
        <v>;;;;;</v>
      </c>
      <c r="E131" s="86">
        <f>GENERAL!AO166</f>
        <v>0</v>
      </c>
      <c r="F131" s="87">
        <v>0</v>
      </c>
      <c r="G131" s="93">
        <f t="shared" ca="1" si="1"/>
        <v>43896</v>
      </c>
      <c r="I131" s="94" t="str">
        <f>GENERAL!$C$3&amp;" "&amp;GENERAL!$C$4&amp;" "&amp;GENERAL!B166&amp;" "&amp;GENERAL!C166&amp;" "&amp;GENERAL!AP166</f>
        <v xml:space="preserve">    </v>
      </c>
    </row>
    <row r="132" spans="2:9" ht="15" x14ac:dyDescent="0.3">
      <c r="B132" s="84">
        <f>GENERAL!$C$3</f>
        <v>0</v>
      </c>
      <c r="C132" s="85" t="str">
        <f>GENERAL!$B$8&amp;";"&amp;GENERAL!$B$9&amp;";"&amp;GENERAL!$B$10&amp;";"&amp;GENERAL!$B$11&amp;";"&amp;GENERAL!$B$12&amp;";"&amp;GENERAL!$B$13</f>
        <v>;;;;;</v>
      </c>
      <c r="E132" s="86">
        <f>GENERAL!AO167</f>
        <v>0</v>
      </c>
      <c r="F132" s="87">
        <v>0</v>
      </c>
      <c r="G132" s="93">
        <f t="shared" ca="1" si="1"/>
        <v>43896</v>
      </c>
      <c r="I132" s="94" t="str">
        <f>GENERAL!$C$3&amp;" "&amp;GENERAL!$C$4&amp;" "&amp;GENERAL!B167&amp;" "&amp;GENERAL!C167&amp;" "&amp;GENERAL!AP167</f>
        <v xml:space="preserve">    </v>
      </c>
    </row>
    <row r="133" spans="2:9" ht="15" x14ac:dyDescent="0.3">
      <c r="B133" s="84">
        <f>GENERAL!$C$3</f>
        <v>0</v>
      </c>
      <c r="C133" s="85" t="str">
        <f>GENERAL!$B$8&amp;";"&amp;GENERAL!$B$9&amp;";"&amp;GENERAL!$B$10&amp;";"&amp;GENERAL!$B$11&amp;";"&amp;GENERAL!$B$12&amp;";"&amp;GENERAL!$B$13</f>
        <v>;;;;;</v>
      </c>
      <c r="E133" s="86">
        <f>GENERAL!AO168</f>
        <v>0</v>
      </c>
      <c r="F133" s="87">
        <v>0</v>
      </c>
      <c r="G133" s="93">
        <f t="shared" ca="1" si="1"/>
        <v>43896</v>
      </c>
      <c r="I133" s="94" t="str">
        <f>GENERAL!$C$3&amp;" "&amp;GENERAL!$C$4&amp;" "&amp;GENERAL!B168&amp;" "&amp;GENERAL!C168&amp;" "&amp;GENERAL!AP168</f>
        <v xml:space="preserve">    </v>
      </c>
    </row>
    <row r="134" spans="2:9" ht="15" x14ac:dyDescent="0.3">
      <c r="B134" s="84">
        <f>GENERAL!$C$3</f>
        <v>0</v>
      </c>
      <c r="C134" s="85" t="str">
        <f>GENERAL!$B$8&amp;";"&amp;GENERAL!$B$9&amp;";"&amp;GENERAL!$B$10&amp;";"&amp;GENERAL!$B$11&amp;";"&amp;GENERAL!$B$12&amp;";"&amp;GENERAL!$B$13</f>
        <v>;;;;;</v>
      </c>
      <c r="E134" s="86">
        <f>GENERAL!AO169</f>
        <v>0</v>
      </c>
      <c r="F134" s="87">
        <v>0</v>
      </c>
      <c r="G134" s="93">
        <f t="shared" ca="1" si="1"/>
        <v>43896</v>
      </c>
      <c r="I134" s="94" t="str">
        <f>GENERAL!$C$3&amp;" "&amp;GENERAL!$C$4&amp;" "&amp;GENERAL!B169&amp;" "&amp;GENERAL!C169&amp;" "&amp;GENERAL!AP169</f>
        <v xml:space="preserve">    </v>
      </c>
    </row>
    <row r="135" spans="2:9" ht="15" x14ac:dyDescent="0.3">
      <c r="B135" s="84">
        <f>GENERAL!$C$3</f>
        <v>0</v>
      </c>
      <c r="C135" s="85" t="str">
        <f>GENERAL!$B$8&amp;";"&amp;GENERAL!$B$9&amp;";"&amp;GENERAL!$B$10&amp;";"&amp;GENERAL!$B$11&amp;";"&amp;GENERAL!$B$12&amp;";"&amp;GENERAL!$B$13</f>
        <v>;;;;;</v>
      </c>
      <c r="E135" s="86">
        <f>GENERAL!AO170</f>
        <v>0</v>
      </c>
      <c r="F135" s="87">
        <v>0</v>
      </c>
      <c r="G135" s="93">
        <f t="shared" ref="G135:G198" ca="1" si="2">IF(E135=0/1/1900,TODAY()+1,E135-15)</f>
        <v>43896</v>
      </c>
      <c r="I135" s="94" t="str">
        <f>GENERAL!$C$3&amp;" "&amp;GENERAL!$C$4&amp;" "&amp;GENERAL!B170&amp;" "&amp;GENERAL!C170&amp;" "&amp;GENERAL!AP170</f>
        <v xml:space="preserve">    </v>
      </c>
    </row>
    <row r="136" spans="2:9" ht="15" x14ac:dyDescent="0.3">
      <c r="B136" s="84">
        <f>GENERAL!$C$3</f>
        <v>0</v>
      </c>
      <c r="C136" s="85" t="str">
        <f>GENERAL!$B$8&amp;";"&amp;GENERAL!$B$9&amp;";"&amp;GENERAL!$B$10&amp;";"&amp;GENERAL!$B$11&amp;";"&amp;GENERAL!$B$12&amp;";"&amp;GENERAL!$B$13</f>
        <v>;;;;;</v>
      </c>
      <c r="E136" s="86">
        <f>GENERAL!AO171</f>
        <v>0</v>
      </c>
      <c r="F136" s="87">
        <v>0</v>
      </c>
      <c r="G136" s="93">
        <f t="shared" ca="1" si="2"/>
        <v>43896</v>
      </c>
      <c r="I136" s="94" t="str">
        <f>GENERAL!$C$3&amp;" "&amp;GENERAL!$C$4&amp;" "&amp;GENERAL!B171&amp;" "&amp;GENERAL!C171&amp;" "&amp;GENERAL!AP171</f>
        <v xml:space="preserve">    </v>
      </c>
    </row>
    <row r="137" spans="2:9" ht="15" x14ac:dyDescent="0.3">
      <c r="B137" s="84">
        <f>GENERAL!$C$3</f>
        <v>0</v>
      </c>
      <c r="C137" s="85" t="str">
        <f>GENERAL!$B$8&amp;";"&amp;GENERAL!$B$9&amp;";"&amp;GENERAL!$B$10&amp;";"&amp;GENERAL!$B$11&amp;";"&amp;GENERAL!$B$12&amp;";"&amp;GENERAL!$B$13</f>
        <v>;;;;;</v>
      </c>
      <c r="E137" s="86">
        <f>GENERAL!AO172</f>
        <v>0</v>
      </c>
      <c r="F137" s="87">
        <v>0</v>
      </c>
      <c r="G137" s="93">
        <f t="shared" ca="1" si="2"/>
        <v>43896</v>
      </c>
      <c r="I137" s="94" t="str">
        <f>GENERAL!$C$3&amp;" "&amp;GENERAL!$C$4&amp;" "&amp;GENERAL!B172&amp;" "&amp;GENERAL!C172&amp;" "&amp;GENERAL!AP172</f>
        <v xml:space="preserve">    </v>
      </c>
    </row>
    <row r="138" spans="2:9" ht="15" x14ac:dyDescent="0.3">
      <c r="B138" s="84">
        <f>GENERAL!$C$3</f>
        <v>0</v>
      </c>
      <c r="C138" s="85" t="str">
        <f>GENERAL!$B$8&amp;";"&amp;GENERAL!$B$9&amp;";"&amp;GENERAL!$B$10&amp;";"&amp;GENERAL!$B$11&amp;";"&amp;GENERAL!$B$12&amp;";"&amp;GENERAL!$B$13</f>
        <v>;;;;;</v>
      </c>
      <c r="E138" s="86">
        <f>GENERAL!AO173</f>
        <v>0</v>
      </c>
      <c r="F138" s="87">
        <v>0</v>
      </c>
      <c r="G138" s="93">
        <f t="shared" ca="1" si="2"/>
        <v>43896</v>
      </c>
      <c r="I138" s="94" t="str">
        <f>GENERAL!$C$3&amp;" "&amp;GENERAL!$C$4&amp;" "&amp;GENERAL!B173&amp;" "&amp;GENERAL!C173&amp;" "&amp;GENERAL!AP173</f>
        <v xml:space="preserve">    </v>
      </c>
    </row>
    <row r="139" spans="2:9" ht="15" x14ac:dyDescent="0.3">
      <c r="B139" s="84">
        <f>GENERAL!$C$3</f>
        <v>0</v>
      </c>
      <c r="C139" s="85" t="str">
        <f>GENERAL!$B$8&amp;";"&amp;GENERAL!$B$9&amp;";"&amp;GENERAL!$B$10&amp;";"&amp;GENERAL!$B$11&amp;";"&amp;GENERAL!$B$12&amp;";"&amp;GENERAL!$B$13</f>
        <v>;;;;;</v>
      </c>
      <c r="E139" s="86">
        <f>GENERAL!AO174</f>
        <v>0</v>
      </c>
      <c r="F139" s="87">
        <v>0</v>
      </c>
      <c r="G139" s="93">
        <f t="shared" ca="1" si="2"/>
        <v>43896</v>
      </c>
      <c r="I139" s="94" t="str">
        <f>GENERAL!$C$3&amp;" "&amp;GENERAL!$C$4&amp;" "&amp;GENERAL!B174&amp;" "&amp;GENERAL!C174&amp;" "&amp;GENERAL!AP174</f>
        <v xml:space="preserve">    </v>
      </c>
    </row>
    <row r="140" spans="2:9" ht="15" x14ac:dyDescent="0.3">
      <c r="B140" s="84">
        <f>GENERAL!$C$3</f>
        <v>0</v>
      </c>
      <c r="C140" s="85" t="str">
        <f>GENERAL!$B$8&amp;";"&amp;GENERAL!$B$9&amp;";"&amp;GENERAL!$B$10&amp;";"&amp;GENERAL!$B$11&amp;";"&amp;GENERAL!$B$12&amp;";"&amp;GENERAL!$B$13</f>
        <v>;;;;;</v>
      </c>
      <c r="E140" s="86">
        <f>GENERAL!AO175</f>
        <v>0</v>
      </c>
      <c r="F140" s="87">
        <v>0</v>
      </c>
      <c r="G140" s="93">
        <f t="shared" ca="1" si="2"/>
        <v>43896</v>
      </c>
      <c r="I140" s="94" t="str">
        <f>GENERAL!$C$3&amp;" "&amp;GENERAL!$C$4&amp;" "&amp;GENERAL!B175&amp;" "&amp;GENERAL!C175&amp;" "&amp;GENERAL!AP175</f>
        <v xml:space="preserve">    </v>
      </c>
    </row>
    <row r="141" spans="2:9" ht="15" x14ac:dyDescent="0.3">
      <c r="B141" s="84">
        <f>GENERAL!$C$3</f>
        <v>0</v>
      </c>
      <c r="C141" s="85" t="str">
        <f>GENERAL!$B$8&amp;";"&amp;GENERAL!$B$9&amp;";"&amp;GENERAL!$B$10&amp;";"&amp;GENERAL!$B$11&amp;";"&amp;GENERAL!$B$12&amp;";"&amp;GENERAL!$B$13</f>
        <v>;;;;;</v>
      </c>
      <c r="E141" s="86">
        <f>GENERAL!AO176</f>
        <v>0</v>
      </c>
      <c r="F141" s="87">
        <v>0</v>
      </c>
      <c r="G141" s="93">
        <f t="shared" ca="1" si="2"/>
        <v>43896</v>
      </c>
      <c r="I141" s="94" t="str">
        <f>GENERAL!$C$3&amp;" "&amp;GENERAL!$C$4&amp;" "&amp;GENERAL!B176&amp;" "&amp;GENERAL!C176&amp;" "&amp;GENERAL!AP176</f>
        <v xml:space="preserve">    </v>
      </c>
    </row>
    <row r="142" spans="2:9" ht="15" x14ac:dyDescent="0.3">
      <c r="B142" s="84">
        <f>GENERAL!$C$3</f>
        <v>0</v>
      </c>
      <c r="C142" s="85" t="str">
        <f>GENERAL!$B$8&amp;";"&amp;GENERAL!$B$9&amp;";"&amp;GENERAL!$B$10&amp;";"&amp;GENERAL!$B$11&amp;";"&amp;GENERAL!$B$12&amp;";"&amp;GENERAL!$B$13</f>
        <v>;;;;;</v>
      </c>
      <c r="E142" s="86">
        <f>GENERAL!AO177</f>
        <v>0</v>
      </c>
      <c r="F142" s="87">
        <v>0</v>
      </c>
      <c r="G142" s="93">
        <f t="shared" ca="1" si="2"/>
        <v>43896</v>
      </c>
      <c r="I142" s="94" t="str">
        <f>GENERAL!$C$3&amp;" "&amp;GENERAL!$C$4&amp;" "&amp;GENERAL!B177&amp;" "&amp;GENERAL!C177&amp;" "&amp;GENERAL!AP177</f>
        <v xml:space="preserve">    </v>
      </c>
    </row>
    <row r="143" spans="2:9" ht="15" x14ac:dyDescent="0.3">
      <c r="B143" s="84">
        <f>GENERAL!$C$3</f>
        <v>0</v>
      </c>
      <c r="C143" s="85" t="str">
        <f>GENERAL!$B$8&amp;";"&amp;GENERAL!$B$9&amp;";"&amp;GENERAL!$B$10&amp;";"&amp;GENERAL!$B$11&amp;";"&amp;GENERAL!$B$12&amp;";"&amp;GENERAL!$B$13</f>
        <v>;;;;;</v>
      </c>
      <c r="E143" s="86">
        <f>GENERAL!AO178</f>
        <v>0</v>
      </c>
      <c r="F143" s="87">
        <v>0</v>
      </c>
      <c r="G143" s="93">
        <f t="shared" ca="1" si="2"/>
        <v>43896</v>
      </c>
      <c r="I143" s="94" t="str">
        <f>GENERAL!$C$3&amp;" "&amp;GENERAL!$C$4&amp;" "&amp;GENERAL!B178&amp;" "&amp;GENERAL!C178&amp;" "&amp;GENERAL!AP178</f>
        <v xml:space="preserve">    </v>
      </c>
    </row>
    <row r="144" spans="2:9" ht="15" x14ac:dyDescent="0.3">
      <c r="B144" s="84">
        <f>GENERAL!$C$3</f>
        <v>0</v>
      </c>
      <c r="C144" s="85" t="str">
        <f>GENERAL!$B$8&amp;";"&amp;GENERAL!$B$9&amp;";"&amp;GENERAL!$B$10&amp;";"&amp;GENERAL!$B$11&amp;";"&amp;GENERAL!$B$12&amp;";"&amp;GENERAL!$B$13</f>
        <v>;;;;;</v>
      </c>
      <c r="E144" s="86">
        <f>GENERAL!AO179</f>
        <v>0</v>
      </c>
      <c r="F144" s="87">
        <v>0</v>
      </c>
      <c r="G144" s="93">
        <f t="shared" ca="1" si="2"/>
        <v>43896</v>
      </c>
      <c r="I144" s="94" t="str">
        <f>GENERAL!$C$3&amp;" "&amp;GENERAL!$C$4&amp;" "&amp;GENERAL!B179&amp;" "&amp;GENERAL!C179&amp;" "&amp;GENERAL!AP179</f>
        <v xml:space="preserve">    </v>
      </c>
    </row>
    <row r="145" spans="2:9" ht="15" x14ac:dyDescent="0.3">
      <c r="B145" s="84">
        <f>GENERAL!$C$3</f>
        <v>0</v>
      </c>
      <c r="C145" s="85" t="str">
        <f>GENERAL!$B$8&amp;";"&amp;GENERAL!$B$9&amp;";"&amp;GENERAL!$B$10&amp;";"&amp;GENERAL!$B$11&amp;";"&amp;GENERAL!$B$12&amp;";"&amp;GENERAL!$B$13</f>
        <v>;;;;;</v>
      </c>
      <c r="E145" s="86">
        <f>GENERAL!AO180</f>
        <v>0</v>
      </c>
      <c r="F145" s="87">
        <v>0</v>
      </c>
      <c r="G145" s="93">
        <f t="shared" ca="1" si="2"/>
        <v>43896</v>
      </c>
      <c r="I145" s="94" t="str">
        <f>GENERAL!$C$3&amp;" "&amp;GENERAL!$C$4&amp;" "&amp;GENERAL!B180&amp;" "&amp;GENERAL!C180&amp;" "&amp;GENERAL!AP180</f>
        <v xml:space="preserve">    </v>
      </c>
    </row>
    <row r="146" spans="2:9" ht="15" x14ac:dyDescent="0.3">
      <c r="B146" s="84">
        <f>GENERAL!$C$3</f>
        <v>0</v>
      </c>
      <c r="C146" s="85" t="str">
        <f>GENERAL!$B$8&amp;";"&amp;GENERAL!$B$9&amp;";"&amp;GENERAL!$B$10&amp;";"&amp;GENERAL!$B$11&amp;";"&amp;GENERAL!$B$12&amp;";"&amp;GENERAL!$B$13</f>
        <v>;;;;;</v>
      </c>
      <c r="E146" s="86">
        <f>GENERAL!AO181</f>
        <v>0</v>
      </c>
      <c r="F146" s="87">
        <v>0</v>
      </c>
      <c r="G146" s="93">
        <f t="shared" ca="1" si="2"/>
        <v>43896</v>
      </c>
      <c r="I146" s="94" t="str">
        <f>GENERAL!$C$3&amp;" "&amp;GENERAL!$C$4&amp;" "&amp;GENERAL!B181&amp;" "&amp;GENERAL!C181&amp;" "&amp;GENERAL!AP181</f>
        <v xml:space="preserve">    </v>
      </c>
    </row>
    <row r="147" spans="2:9" ht="15" x14ac:dyDescent="0.3">
      <c r="B147" s="84">
        <f>GENERAL!$C$3</f>
        <v>0</v>
      </c>
      <c r="C147" s="85" t="str">
        <f>GENERAL!$B$8&amp;";"&amp;GENERAL!$B$9&amp;";"&amp;GENERAL!$B$10&amp;";"&amp;GENERAL!$B$11&amp;";"&amp;GENERAL!$B$12&amp;";"&amp;GENERAL!$B$13</f>
        <v>;;;;;</v>
      </c>
      <c r="E147" s="86">
        <f>GENERAL!AO182</f>
        <v>0</v>
      </c>
      <c r="F147" s="87">
        <v>0</v>
      </c>
      <c r="G147" s="93">
        <f t="shared" ca="1" si="2"/>
        <v>43896</v>
      </c>
      <c r="I147" s="94" t="str">
        <f>GENERAL!$C$3&amp;" "&amp;GENERAL!$C$4&amp;" "&amp;GENERAL!B182&amp;" "&amp;GENERAL!C182&amp;" "&amp;GENERAL!AP182</f>
        <v xml:space="preserve">    </v>
      </c>
    </row>
    <row r="148" spans="2:9" ht="15" x14ac:dyDescent="0.3">
      <c r="B148" s="84">
        <f>GENERAL!$C$3</f>
        <v>0</v>
      </c>
      <c r="C148" s="85" t="str">
        <f>GENERAL!$B$8&amp;";"&amp;GENERAL!$B$9&amp;";"&amp;GENERAL!$B$10&amp;";"&amp;GENERAL!$B$11&amp;";"&amp;GENERAL!$B$12&amp;";"&amp;GENERAL!$B$13</f>
        <v>;;;;;</v>
      </c>
      <c r="E148" s="86">
        <f>GENERAL!AO183</f>
        <v>0</v>
      </c>
      <c r="F148" s="87">
        <v>0</v>
      </c>
      <c r="G148" s="93">
        <f t="shared" ca="1" si="2"/>
        <v>43896</v>
      </c>
      <c r="I148" s="94" t="str">
        <f>GENERAL!$C$3&amp;" "&amp;GENERAL!$C$4&amp;" "&amp;GENERAL!B183&amp;" "&amp;GENERAL!C183&amp;" "&amp;GENERAL!AP183</f>
        <v xml:space="preserve">    </v>
      </c>
    </row>
    <row r="149" spans="2:9" ht="15" x14ac:dyDescent="0.3">
      <c r="B149" s="84">
        <f>GENERAL!$C$3</f>
        <v>0</v>
      </c>
      <c r="C149" s="85" t="str">
        <f>GENERAL!$B$8&amp;";"&amp;GENERAL!$B$9&amp;";"&amp;GENERAL!$B$10&amp;";"&amp;GENERAL!$B$11&amp;";"&amp;GENERAL!$B$12&amp;";"&amp;GENERAL!$B$13</f>
        <v>;;;;;</v>
      </c>
      <c r="E149" s="86">
        <f>GENERAL!AO184</f>
        <v>0</v>
      </c>
      <c r="F149" s="87">
        <v>0</v>
      </c>
      <c r="G149" s="93">
        <f t="shared" ca="1" si="2"/>
        <v>43896</v>
      </c>
      <c r="I149" s="94" t="str">
        <f>GENERAL!$C$3&amp;" "&amp;GENERAL!$C$4&amp;" "&amp;GENERAL!B184&amp;" "&amp;GENERAL!C184&amp;" "&amp;GENERAL!AP184</f>
        <v xml:space="preserve">    </v>
      </c>
    </row>
    <row r="150" spans="2:9" ht="15" x14ac:dyDescent="0.3">
      <c r="B150" s="84">
        <f>GENERAL!$C$3</f>
        <v>0</v>
      </c>
      <c r="C150" s="85" t="str">
        <f>GENERAL!$B$8&amp;";"&amp;GENERAL!$B$9&amp;";"&amp;GENERAL!$B$10&amp;";"&amp;GENERAL!$B$11&amp;";"&amp;GENERAL!$B$12&amp;";"&amp;GENERAL!$B$13</f>
        <v>;;;;;</v>
      </c>
      <c r="E150" s="86">
        <f>GENERAL!AO185</f>
        <v>0</v>
      </c>
      <c r="F150" s="87">
        <v>0</v>
      </c>
      <c r="G150" s="93">
        <f t="shared" ca="1" si="2"/>
        <v>43896</v>
      </c>
      <c r="I150" s="94" t="str">
        <f>GENERAL!$C$3&amp;" "&amp;GENERAL!$C$4&amp;" "&amp;GENERAL!B185&amp;" "&amp;GENERAL!C185&amp;" "&amp;GENERAL!AP185</f>
        <v xml:space="preserve">    </v>
      </c>
    </row>
    <row r="151" spans="2:9" ht="15" x14ac:dyDescent="0.3">
      <c r="B151" s="84">
        <f>GENERAL!$C$3</f>
        <v>0</v>
      </c>
      <c r="C151" s="85" t="str">
        <f>GENERAL!$B$8&amp;";"&amp;GENERAL!$B$9&amp;";"&amp;GENERAL!$B$10&amp;";"&amp;GENERAL!$B$11&amp;";"&amp;GENERAL!$B$12&amp;";"&amp;GENERAL!$B$13</f>
        <v>;;;;;</v>
      </c>
      <c r="E151" s="86">
        <f>GENERAL!AO186</f>
        <v>0</v>
      </c>
      <c r="F151" s="87">
        <v>0</v>
      </c>
      <c r="G151" s="93">
        <f t="shared" ca="1" si="2"/>
        <v>43896</v>
      </c>
      <c r="I151" s="94" t="str">
        <f>GENERAL!$C$3&amp;" "&amp;GENERAL!$C$4&amp;" "&amp;GENERAL!B186&amp;" "&amp;GENERAL!C186&amp;" "&amp;GENERAL!AP186</f>
        <v xml:space="preserve">    </v>
      </c>
    </row>
    <row r="152" spans="2:9" ht="15" x14ac:dyDescent="0.3">
      <c r="B152" s="84">
        <f>GENERAL!$C$3</f>
        <v>0</v>
      </c>
      <c r="C152" s="85" t="str">
        <f>GENERAL!$B$8&amp;";"&amp;GENERAL!$B$9&amp;";"&amp;GENERAL!$B$10&amp;";"&amp;GENERAL!$B$11&amp;";"&amp;GENERAL!$B$12&amp;";"&amp;GENERAL!$B$13</f>
        <v>;;;;;</v>
      </c>
      <c r="E152" s="86">
        <f>GENERAL!AO187</f>
        <v>0</v>
      </c>
      <c r="F152" s="87">
        <v>0</v>
      </c>
      <c r="G152" s="93">
        <f t="shared" ca="1" si="2"/>
        <v>43896</v>
      </c>
      <c r="I152" s="94" t="str">
        <f>GENERAL!$C$3&amp;" "&amp;GENERAL!$C$4&amp;" "&amp;GENERAL!B187&amp;" "&amp;GENERAL!C187&amp;" "&amp;GENERAL!AP187</f>
        <v xml:space="preserve">    </v>
      </c>
    </row>
    <row r="153" spans="2:9" ht="15" x14ac:dyDescent="0.3">
      <c r="B153" s="84">
        <f>GENERAL!$C$3</f>
        <v>0</v>
      </c>
      <c r="C153" s="85" t="str">
        <f>GENERAL!$B$8&amp;";"&amp;GENERAL!$B$9&amp;";"&amp;GENERAL!$B$10&amp;";"&amp;GENERAL!$B$11&amp;";"&amp;GENERAL!$B$12&amp;";"&amp;GENERAL!$B$13</f>
        <v>;;;;;</v>
      </c>
      <c r="E153" s="86">
        <f>GENERAL!AO188</f>
        <v>0</v>
      </c>
      <c r="F153" s="87">
        <v>0</v>
      </c>
      <c r="G153" s="93">
        <f t="shared" ca="1" si="2"/>
        <v>43896</v>
      </c>
      <c r="I153" s="94" t="str">
        <f>GENERAL!$C$3&amp;" "&amp;GENERAL!$C$4&amp;" "&amp;GENERAL!B188&amp;" "&amp;GENERAL!C188&amp;" "&amp;GENERAL!AP188</f>
        <v xml:space="preserve">    </v>
      </c>
    </row>
    <row r="154" spans="2:9" ht="15" x14ac:dyDescent="0.3">
      <c r="B154" s="84">
        <f>GENERAL!$C$3</f>
        <v>0</v>
      </c>
      <c r="C154" s="85" t="str">
        <f>GENERAL!$B$8&amp;";"&amp;GENERAL!$B$9&amp;";"&amp;GENERAL!$B$10&amp;";"&amp;GENERAL!$B$11&amp;";"&amp;GENERAL!$B$12&amp;";"&amp;GENERAL!$B$13</f>
        <v>;;;;;</v>
      </c>
      <c r="E154" s="86">
        <f>GENERAL!AO189</f>
        <v>0</v>
      </c>
      <c r="F154" s="87">
        <v>0</v>
      </c>
      <c r="G154" s="93">
        <f t="shared" ca="1" si="2"/>
        <v>43896</v>
      </c>
      <c r="I154" s="94" t="str">
        <f>GENERAL!$C$3&amp;" "&amp;GENERAL!$C$4&amp;" "&amp;GENERAL!B189&amp;" "&amp;GENERAL!C189&amp;" "&amp;GENERAL!AP189</f>
        <v xml:space="preserve">    </v>
      </c>
    </row>
    <row r="155" spans="2:9" ht="15" x14ac:dyDescent="0.3">
      <c r="B155" s="84">
        <f>GENERAL!$C$3</f>
        <v>0</v>
      </c>
      <c r="C155" s="85" t="str">
        <f>GENERAL!$B$8&amp;";"&amp;GENERAL!$B$9&amp;";"&amp;GENERAL!$B$10&amp;";"&amp;GENERAL!$B$11&amp;";"&amp;GENERAL!$B$12&amp;";"&amp;GENERAL!$B$13</f>
        <v>;;;;;</v>
      </c>
      <c r="E155" s="86">
        <f>GENERAL!AO190</f>
        <v>0</v>
      </c>
      <c r="F155" s="87">
        <v>0</v>
      </c>
      <c r="G155" s="93">
        <f t="shared" ca="1" si="2"/>
        <v>43896</v>
      </c>
      <c r="I155" s="94" t="str">
        <f>GENERAL!$C$3&amp;" "&amp;GENERAL!$C$4&amp;" "&amp;GENERAL!B190&amp;" "&amp;GENERAL!C190&amp;" "&amp;GENERAL!AP190</f>
        <v xml:space="preserve">    </v>
      </c>
    </row>
    <row r="156" spans="2:9" ht="15" x14ac:dyDescent="0.3">
      <c r="B156" s="84">
        <f>GENERAL!$C$3</f>
        <v>0</v>
      </c>
      <c r="C156" s="85" t="str">
        <f>GENERAL!$B$8&amp;";"&amp;GENERAL!$B$9&amp;";"&amp;GENERAL!$B$10&amp;";"&amp;GENERAL!$B$11&amp;";"&amp;GENERAL!$B$12&amp;";"&amp;GENERAL!$B$13</f>
        <v>;;;;;</v>
      </c>
      <c r="E156" s="86">
        <f>GENERAL!AO191</f>
        <v>0</v>
      </c>
      <c r="F156" s="87">
        <v>0</v>
      </c>
      <c r="G156" s="93">
        <f t="shared" ca="1" si="2"/>
        <v>43896</v>
      </c>
      <c r="I156" s="94" t="str">
        <f>GENERAL!$C$3&amp;" "&amp;GENERAL!$C$4&amp;" "&amp;GENERAL!B191&amp;" "&amp;GENERAL!C191&amp;" "&amp;GENERAL!AP191</f>
        <v xml:space="preserve">    </v>
      </c>
    </row>
    <row r="157" spans="2:9" ht="15" x14ac:dyDescent="0.3">
      <c r="B157" s="84">
        <f>GENERAL!$C$3</f>
        <v>0</v>
      </c>
      <c r="C157" s="85" t="str">
        <f>GENERAL!$B$8&amp;";"&amp;GENERAL!$B$9&amp;";"&amp;GENERAL!$B$10&amp;";"&amp;GENERAL!$B$11&amp;";"&amp;GENERAL!$B$12&amp;";"&amp;GENERAL!$B$13</f>
        <v>;;;;;</v>
      </c>
      <c r="E157" s="86">
        <f>GENERAL!AO192</f>
        <v>0</v>
      </c>
      <c r="F157" s="87">
        <v>0</v>
      </c>
      <c r="G157" s="93">
        <f t="shared" ca="1" si="2"/>
        <v>43896</v>
      </c>
      <c r="I157" s="94" t="str">
        <f>GENERAL!$C$3&amp;" "&amp;GENERAL!$C$4&amp;" "&amp;GENERAL!B192&amp;" "&amp;GENERAL!C192&amp;" "&amp;GENERAL!AP192</f>
        <v xml:space="preserve">    </v>
      </c>
    </row>
    <row r="158" spans="2:9" ht="15" x14ac:dyDescent="0.3">
      <c r="B158" s="84">
        <f>GENERAL!$C$3</f>
        <v>0</v>
      </c>
      <c r="C158" s="85" t="str">
        <f>GENERAL!$B$8&amp;";"&amp;GENERAL!$B$9&amp;";"&amp;GENERAL!$B$10&amp;";"&amp;GENERAL!$B$11&amp;";"&amp;GENERAL!$B$12&amp;";"&amp;GENERAL!$B$13</f>
        <v>;;;;;</v>
      </c>
      <c r="E158" s="86">
        <f>GENERAL!AO193</f>
        <v>0</v>
      </c>
      <c r="F158" s="87">
        <v>0</v>
      </c>
      <c r="G158" s="93">
        <f t="shared" ca="1" si="2"/>
        <v>43896</v>
      </c>
      <c r="I158" s="94" t="str">
        <f>GENERAL!$C$3&amp;" "&amp;GENERAL!$C$4&amp;" "&amp;GENERAL!B193&amp;" "&amp;GENERAL!C193&amp;" "&amp;GENERAL!AP193</f>
        <v xml:space="preserve">    </v>
      </c>
    </row>
    <row r="159" spans="2:9" ht="15" x14ac:dyDescent="0.3">
      <c r="B159" s="84">
        <f>GENERAL!$C$3</f>
        <v>0</v>
      </c>
      <c r="C159" s="85" t="str">
        <f>GENERAL!$B$8&amp;";"&amp;GENERAL!$B$9&amp;";"&amp;GENERAL!$B$10&amp;";"&amp;GENERAL!$B$11&amp;";"&amp;GENERAL!$B$12&amp;";"&amp;GENERAL!$B$13</f>
        <v>;;;;;</v>
      </c>
      <c r="E159" s="86">
        <f>GENERAL!AO194</f>
        <v>0</v>
      </c>
      <c r="F159" s="87">
        <v>0</v>
      </c>
      <c r="G159" s="93">
        <f t="shared" ca="1" si="2"/>
        <v>43896</v>
      </c>
      <c r="I159" s="94" t="str">
        <f>GENERAL!$C$3&amp;" "&amp;GENERAL!$C$4&amp;" "&amp;GENERAL!B194&amp;" "&amp;GENERAL!C194&amp;" "&amp;GENERAL!AP194</f>
        <v xml:space="preserve">    </v>
      </c>
    </row>
    <row r="160" spans="2:9" ht="15" x14ac:dyDescent="0.3">
      <c r="B160" s="84">
        <f>GENERAL!$C$3</f>
        <v>0</v>
      </c>
      <c r="C160" s="85" t="str">
        <f>GENERAL!$B$8&amp;";"&amp;GENERAL!$B$9&amp;";"&amp;GENERAL!$B$10&amp;";"&amp;GENERAL!$B$11&amp;";"&amp;GENERAL!$B$12&amp;";"&amp;GENERAL!$B$13</f>
        <v>;;;;;</v>
      </c>
      <c r="E160" s="86">
        <f>GENERAL!AO195</f>
        <v>0</v>
      </c>
      <c r="F160" s="87">
        <v>0</v>
      </c>
      <c r="G160" s="93">
        <f t="shared" ca="1" si="2"/>
        <v>43896</v>
      </c>
      <c r="I160" s="94" t="str">
        <f>GENERAL!$C$3&amp;" "&amp;GENERAL!$C$4&amp;" "&amp;GENERAL!B195&amp;" "&amp;GENERAL!C195&amp;" "&amp;GENERAL!AP195</f>
        <v xml:space="preserve">    </v>
      </c>
    </row>
    <row r="161" spans="2:9" ht="15" x14ac:dyDescent="0.3">
      <c r="B161" s="84">
        <f>GENERAL!$C$3</f>
        <v>0</v>
      </c>
      <c r="C161" s="85" t="str">
        <f>GENERAL!$B$8&amp;";"&amp;GENERAL!$B$9&amp;";"&amp;GENERAL!$B$10&amp;";"&amp;GENERAL!$B$11&amp;";"&amp;GENERAL!$B$12&amp;";"&amp;GENERAL!$B$13</f>
        <v>;;;;;</v>
      </c>
      <c r="E161" s="86">
        <f>GENERAL!AO196</f>
        <v>0</v>
      </c>
      <c r="F161" s="87">
        <v>0</v>
      </c>
      <c r="G161" s="93">
        <f t="shared" ca="1" si="2"/>
        <v>43896</v>
      </c>
      <c r="I161" s="94" t="str">
        <f>GENERAL!$C$3&amp;" "&amp;GENERAL!$C$4&amp;" "&amp;GENERAL!B196&amp;" "&amp;GENERAL!C196&amp;" "&amp;GENERAL!AP196</f>
        <v xml:space="preserve">    </v>
      </c>
    </row>
    <row r="162" spans="2:9" ht="15" x14ac:dyDescent="0.3">
      <c r="B162" s="84">
        <f>GENERAL!$C$3</f>
        <v>0</v>
      </c>
      <c r="C162" s="85" t="str">
        <f>GENERAL!$B$8&amp;";"&amp;GENERAL!$B$9&amp;";"&amp;GENERAL!$B$10&amp;";"&amp;GENERAL!$B$11&amp;";"&amp;GENERAL!$B$12&amp;";"&amp;GENERAL!$B$13</f>
        <v>;;;;;</v>
      </c>
      <c r="E162" s="86">
        <f>GENERAL!AO197</f>
        <v>0</v>
      </c>
      <c r="F162" s="87">
        <v>0</v>
      </c>
      <c r="G162" s="93">
        <f t="shared" ca="1" si="2"/>
        <v>43896</v>
      </c>
      <c r="I162" s="94" t="str">
        <f>GENERAL!$C$3&amp;" "&amp;GENERAL!$C$4&amp;" "&amp;GENERAL!B197&amp;" "&amp;GENERAL!C197&amp;" "&amp;GENERAL!AP197</f>
        <v xml:space="preserve">    </v>
      </c>
    </row>
    <row r="163" spans="2:9" ht="15" x14ac:dyDescent="0.3">
      <c r="B163" s="84">
        <f>GENERAL!$C$3</f>
        <v>0</v>
      </c>
      <c r="C163" s="85" t="str">
        <f>GENERAL!$B$8&amp;";"&amp;GENERAL!$B$9&amp;";"&amp;GENERAL!$B$10&amp;";"&amp;GENERAL!$B$11&amp;";"&amp;GENERAL!$B$12&amp;";"&amp;GENERAL!$B$13</f>
        <v>;;;;;</v>
      </c>
      <c r="E163" s="86">
        <f>GENERAL!AO198</f>
        <v>0</v>
      </c>
      <c r="F163" s="87">
        <v>0</v>
      </c>
      <c r="G163" s="93">
        <f t="shared" ca="1" si="2"/>
        <v>43896</v>
      </c>
      <c r="I163" s="94" t="str">
        <f>GENERAL!$C$3&amp;" "&amp;GENERAL!$C$4&amp;" "&amp;GENERAL!B198&amp;" "&amp;GENERAL!C198&amp;" "&amp;GENERAL!AP198</f>
        <v xml:space="preserve">    </v>
      </c>
    </row>
    <row r="164" spans="2:9" ht="15" x14ac:dyDescent="0.3">
      <c r="B164" s="84">
        <f>GENERAL!$C$3</f>
        <v>0</v>
      </c>
      <c r="C164" s="85" t="str">
        <f>GENERAL!$B$8&amp;";"&amp;GENERAL!$B$9&amp;";"&amp;GENERAL!$B$10&amp;";"&amp;GENERAL!$B$11&amp;";"&amp;GENERAL!$B$12&amp;";"&amp;GENERAL!$B$13</f>
        <v>;;;;;</v>
      </c>
      <c r="E164" s="86">
        <f>GENERAL!AO199</f>
        <v>0</v>
      </c>
      <c r="F164" s="87">
        <v>0</v>
      </c>
      <c r="G164" s="93">
        <f t="shared" ca="1" si="2"/>
        <v>43896</v>
      </c>
      <c r="I164" s="94" t="str">
        <f>GENERAL!$C$3&amp;" "&amp;GENERAL!$C$4&amp;" "&amp;GENERAL!B199&amp;" "&amp;GENERAL!C199&amp;" "&amp;GENERAL!AP199</f>
        <v xml:space="preserve">    </v>
      </c>
    </row>
    <row r="165" spans="2:9" ht="15" x14ac:dyDescent="0.3">
      <c r="B165" s="84">
        <f>GENERAL!$C$3</f>
        <v>0</v>
      </c>
      <c r="C165" s="85" t="str">
        <f>GENERAL!$B$8&amp;";"&amp;GENERAL!$B$9&amp;";"&amp;GENERAL!$B$10&amp;";"&amp;GENERAL!$B$11&amp;";"&amp;GENERAL!$B$12&amp;";"&amp;GENERAL!$B$13</f>
        <v>;;;;;</v>
      </c>
      <c r="E165" s="86">
        <f>GENERAL!AO200</f>
        <v>0</v>
      </c>
      <c r="F165" s="87">
        <v>0</v>
      </c>
      <c r="G165" s="93">
        <f t="shared" ca="1" si="2"/>
        <v>43896</v>
      </c>
      <c r="I165" s="94" t="str">
        <f>GENERAL!$C$3&amp;" "&amp;GENERAL!$C$4&amp;" "&amp;GENERAL!B200&amp;" "&amp;GENERAL!C200&amp;" "&amp;GENERAL!AP200</f>
        <v xml:space="preserve">    </v>
      </c>
    </row>
    <row r="166" spans="2:9" ht="15" x14ac:dyDescent="0.3">
      <c r="B166" s="84">
        <f>GENERAL!$C$3</f>
        <v>0</v>
      </c>
      <c r="C166" s="85" t="str">
        <f>GENERAL!$B$8&amp;";"&amp;GENERAL!$B$9&amp;";"&amp;GENERAL!$B$10&amp;";"&amp;GENERAL!$B$11&amp;";"&amp;GENERAL!$B$12&amp;";"&amp;GENERAL!$B$13</f>
        <v>;;;;;</v>
      </c>
      <c r="E166" s="86">
        <f>GENERAL!AO201</f>
        <v>0</v>
      </c>
      <c r="F166" s="87">
        <v>0</v>
      </c>
      <c r="G166" s="93">
        <f t="shared" ca="1" si="2"/>
        <v>43896</v>
      </c>
      <c r="I166" s="94" t="str">
        <f>GENERAL!$C$3&amp;" "&amp;GENERAL!$C$4&amp;" "&amp;GENERAL!B201&amp;" "&amp;GENERAL!C201&amp;" "&amp;GENERAL!AP201</f>
        <v xml:space="preserve">    </v>
      </c>
    </row>
    <row r="167" spans="2:9" ht="15" x14ac:dyDescent="0.3">
      <c r="B167" s="84">
        <f>GENERAL!$C$3</f>
        <v>0</v>
      </c>
      <c r="C167" s="85" t="str">
        <f>GENERAL!$B$8&amp;";"&amp;GENERAL!$B$9&amp;";"&amp;GENERAL!$B$10&amp;";"&amp;GENERAL!$B$11&amp;";"&amp;GENERAL!$B$12&amp;";"&amp;GENERAL!$B$13</f>
        <v>;;;;;</v>
      </c>
      <c r="E167" s="86">
        <f>GENERAL!AO202</f>
        <v>0</v>
      </c>
      <c r="F167" s="87">
        <v>0</v>
      </c>
      <c r="G167" s="93">
        <f t="shared" ca="1" si="2"/>
        <v>43896</v>
      </c>
      <c r="I167" s="94" t="str">
        <f>GENERAL!$C$3&amp;" "&amp;GENERAL!$C$4&amp;" "&amp;GENERAL!B202&amp;" "&amp;GENERAL!C202&amp;" "&amp;GENERAL!AP202</f>
        <v xml:space="preserve">    </v>
      </c>
    </row>
    <row r="168" spans="2:9" ht="15" x14ac:dyDescent="0.3">
      <c r="B168" s="84">
        <f>GENERAL!$C$3</f>
        <v>0</v>
      </c>
      <c r="C168" s="85" t="str">
        <f>GENERAL!$B$8&amp;";"&amp;GENERAL!$B$9&amp;";"&amp;GENERAL!$B$10&amp;";"&amp;GENERAL!$B$11&amp;";"&amp;GENERAL!$B$12&amp;";"&amp;GENERAL!$B$13</f>
        <v>;;;;;</v>
      </c>
      <c r="E168" s="86">
        <f>GENERAL!AO203</f>
        <v>0</v>
      </c>
      <c r="F168" s="87">
        <v>0</v>
      </c>
      <c r="G168" s="93">
        <f t="shared" ca="1" si="2"/>
        <v>43896</v>
      </c>
      <c r="I168" s="94" t="str">
        <f>GENERAL!$C$3&amp;" "&amp;GENERAL!$C$4&amp;" "&amp;GENERAL!B203&amp;" "&amp;GENERAL!C203&amp;" "&amp;GENERAL!AP203</f>
        <v xml:space="preserve">    </v>
      </c>
    </row>
    <row r="169" spans="2:9" ht="15" x14ac:dyDescent="0.3">
      <c r="B169" s="84">
        <f>GENERAL!$C$3</f>
        <v>0</v>
      </c>
      <c r="C169" s="85" t="str">
        <f>GENERAL!$B$8&amp;";"&amp;GENERAL!$B$9&amp;";"&amp;GENERAL!$B$10&amp;";"&amp;GENERAL!$B$11&amp;";"&amp;GENERAL!$B$12&amp;";"&amp;GENERAL!$B$13</f>
        <v>;;;;;</v>
      </c>
      <c r="E169" s="86">
        <f>GENERAL!AO204</f>
        <v>0</v>
      </c>
      <c r="F169" s="87">
        <v>0</v>
      </c>
      <c r="G169" s="93">
        <f t="shared" ca="1" si="2"/>
        <v>43896</v>
      </c>
      <c r="I169" s="94" t="str">
        <f>GENERAL!$C$3&amp;" "&amp;GENERAL!$C$4&amp;" "&amp;GENERAL!B204&amp;" "&amp;GENERAL!C204&amp;" "&amp;GENERAL!AP204</f>
        <v xml:space="preserve">    </v>
      </c>
    </row>
    <row r="170" spans="2:9" ht="15" x14ac:dyDescent="0.3">
      <c r="B170" s="84">
        <f>GENERAL!$C$3</f>
        <v>0</v>
      </c>
      <c r="C170" s="85" t="str">
        <f>GENERAL!$B$8&amp;";"&amp;GENERAL!$B$9&amp;";"&amp;GENERAL!$B$10&amp;";"&amp;GENERAL!$B$11&amp;";"&amp;GENERAL!$B$12&amp;";"&amp;GENERAL!$B$13</f>
        <v>;;;;;</v>
      </c>
      <c r="E170" s="86">
        <f>GENERAL!AO205</f>
        <v>0</v>
      </c>
      <c r="F170" s="87">
        <v>0</v>
      </c>
      <c r="G170" s="93">
        <f t="shared" ca="1" si="2"/>
        <v>43896</v>
      </c>
      <c r="I170" s="94" t="str">
        <f>GENERAL!$C$3&amp;" "&amp;GENERAL!$C$4&amp;" "&amp;GENERAL!B205&amp;" "&amp;GENERAL!C205&amp;" "&amp;GENERAL!AP205</f>
        <v xml:space="preserve">    </v>
      </c>
    </row>
    <row r="171" spans="2:9" ht="15" x14ac:dyDescent="0.3">
      <c r="B171" s="84">
        <f>GENERAL!$C$3</f>
        <v>0</v>
      </c>
      <c r="C171" s="85" t="str">
        <f>GENERAL!$B$8&amp;";"&amp;GENERAL!$B$9&amp;";"&amp;GENERAL!$B$10&amp;";"&amp;GENERAL!$B$11&amp;";"&amp;GENERAL!$B$12&amp;";"&amp;GENERAL!$B$13</f>
        <v>;;;;;</v>
      </c>
      <c r="E171" s="86">
        <f>GENERAL!AO206</f>
        <v>0</v>
      </c>
      <c r="F171" s="87">
        <v>0</v>
      </c>
      <c r="G171" s="93">
        <f t="shared" ca="1" si="2"/>
        <v>43896</v>
      </c>
      <c r="I171" s="94" t="str">
        <f>GENERAL!$C$3&amp;" "&amp;GENERAL!$C$4&amp;" "&amp;GENERAL!B206&amp;" "&amp;GENERAL!C206&amp;" "&amp;GENERAL!AP206</f>
        <v xml:space="preserve">    </v>
      </c>
    </row>
    <row r="172" spans="2:9" ht="15" x14ac:dyDescent="0.3">
      <c r="B172" s="84">
        <f>GENERAL!$C$3</f>
        <v>0</v>
      </c>
      <c r="C172" s="85" t="str">
        <f>GENERAL!$B$8&amp;";"&amp;GENERAL!$B$9&amp;";"&amp;GENERAL!$B$10&amp;";"&amp;GENERAL!$B$11&amp;";"&amp;GENERAL!$B$12&amp;";"&amp;GENERAL!$B$13</f>
        <v>;;;;;</v>
      </c>
      <c r="E172" s="86">
        <f>GENERAL!AO207</f>
        <v>0</v>
      </c>
      <c r="F172" s="87">
        <v>0</v>
      </c>
      <c r="G172" s="93">
        <f t="shared" ca="1" si="2"/>
        <v>43896</v>
      </c>
      <c r="I172" s="94" t="str">
        <f>GENERAL!$C$3&amp;" "&amp;GENERAL!$C$4&amp;" "&amp;GENERAL!B207&amp;" "&amp;GENERAL!C207&amp;" "&amp;GENERAL!AP207</f>
        <v xml:space="preserve">    </v>
      </c>
    </row>
    <row r="173" spans="2:9" ht="15" x14ac:dyDescent="0.3">
      <c r="B173" s="84">
        <f>GENERAL!$C$3</f>
        <v>0</v>
      </c>
      <c r="C173" s="85" t="str">
        <f>GENERAL!$B$8&amp;";"&amp;GENERAL!$B$9&amp;";"&amp;GENERAL!$B$10&amp;";"&amp;GENERAL!$B$11&amp;";"&amp;GENERAL!$B$12&amp;";"&amp;GENERAL!$B$13</f>
        <v>;;;;;</v>
      </c>
      <c r="E173" s="86">
        <f>GENERAL!AO208</f>
        <v>0</v>
      </c>
      <c r="F173" s="87">
        <v>0</v>
      </c>
      <c r="G173" s="93">
        <f t="shared" ca="1" si="2"/>
        <v>43896</v>
      </c>
      <c r="I173" s="94" t="str">
        <f>GENERAL!$C$3&amp;" "&amp;GENERAL!$C$4&amp;" "&amp;GENERAL!B208&amp;" "&amp;GENERAL!C208&amp;" "&amp;GENERAL!AP208</f>
        <v xml:space="preserve">    </v>
      </c>
    </row>
    <row r="174" spans="2:9" ht="15" x14ac:dyDescent="0.3">
      <c r="B174" s="84">
        <f>GENERAL!$C$3</f>
        <v>0</v>
      </c>
      <c r="C174" s="85" t="str">
        <f>GENERAL!$B$8&amp;";"&amp;GENERAL!$B$9&amp;";"&amp;GENERAL!$B$10&amp;";"&amp;GENERAL!$B$11&amp;";"&amp;GENERAL!$B$12&amp;";"&amp;GENERAL!$B$13</f>
        <v>;;;;;</v>
      </c>
      <c r="E174" s="86">
        <f>GENERAL!AO209</f>
        <v>0</v>
      </c>
      <c r="F174" s="87">
        <v>0</v>
      </c>
      <c r="G174" s="93">
        <f t="shared" ca="1" si="2"/>
        <v>43896</v>
      </c>
      <c r="I174" s="94" t="str">
        <f>GENERAL!$C$3&amp;" "&amp;GENERAL!$C$4&amp;" "&amp;GENERAL!B209&amp;" "&amp;GENERAL!C209&amp;" "&amp;GENERAL!AP209</f>
        <v xml:space="preserve">    </v>
      </c>
    </row>
    <row r="175" spans="2:9" ht="15" x14ac:dyDescent="0.3">
      <c r="B175" s="84">
        <f>GENERAL!$C$3</f>
        <v>0</v>
      </c>
      <c r="C175" s="85" t="str">
        <f>GENERAL!$B$8&amp;";"&amp;GENERAL!$B$9&amp;";"&amp;GENERAL!$B$10&amp;";"&amp;GENERAL!$B$11&amp;";"&amp;GENERAL!$B$12&amp;";"&amp;GENERAL!$B$13</f>
        <v>;;;;;</v>
      </c>
      <c r="E175" s="86">
        <f>GENERAL!AO210</f>
        <v>0</v>
      </c>
      <c r="F175" s="87">
        <v>0</v>
      </c>
      <c r="G175" s="93">
        <f t="shared" ca="1" si="2"/>
        <v>43896</v>
      </c>
      <c r="I175" s="94" t="str">
        <f>GENERAL!$C$3&amp;" "&amp;GENERAL!$C$4&amp;" "&amp;GENERAL!B210&amp;" "&amp;GENERAL!C210&amp;" "&amp;GENERAL!AP210</f>
        <v xml:space="preserve">    </v>
      </c>
    </row>
    <row r="176" spans="2:9" ht="15" x14ac:dyDescent="0.3">
      <c r="B176" s="84">
        <f>GENERAL!$C$3</f>
        <v>0</v>
      </c>
      <c r="C176" s="85" t="str">
        <f>GENERAL!$B$8&amp;";"&amp;GENERAL!$B$9&amp;";"&amp;GENERAL!$B$10&amp;";"&amp;GENERAL!$B$11&amp;";"&amp;GENERAL!$B$12&amp;";"&amp;GENERAL!$B$13</f>
        <v>;;;;;</v>
      </c>
      <c r="E176" s="86">
        <f>GENERAL!AO211</f>
        <v>0</v>
      </c>
      <c r="F176" s="87">
        <v>0</v>
      </c>
      <c r="G176" s="93">
        <f t="shared" ca="1" si="2"/>
        <v>43896</v>
      </c>
      <c r="I176" s="94" t="str">
        <f>GENERAL!$C$3&amp;" "&amp;GENERAL!$C$4&amp;" "&amp;GENERAL!B211&amp;" "&amp;GENERAL!C211&amp;" "&amp;GENERAL!AP211</f>
        <v xml:space="preserve">    </v>
      </c>
    </row>
    <row r="177" spans="2:9" ht="15" x14ac:dyDescent="0.3">
      <c r="B177" s="84">
        <f>GENERAL!$C$3</f>
        <v>0</v>
      </c>
      <c r="C177" s="85" t="str">
        <f>GENERAL!$B$8&amp;";"&amp;GENERAL!$B$9&amp;";"&amp;GENERAL!$B$10&amp;";"&amp;GENERAL!$B$11&amp;";"&amp;GENERAL!$B$12&amp;";"&amp;GENERAL!$B$13</f>
        <v>;;;;;</v>
      </c>
      <c r="E177" s="86">
        <f>GENERAL!AO212</f>
        <v>0</v>
      </c>
      <c r="F177" s="87">
        <v>0</v>
      </c>
      <c r="G177" s="93">
        <f t="shared" ca="1" si="2"/>
        <v>43896</v>
      </c>
      <c r="I177" s="94" t="str">
        <f>GENERAL!$C$3&amp;" "&amp;GENERAL!$C$4&amp;" "&amp;GENERAL!B212&amp;" "&amp;GENERAL!C212&amp;" "&amp;GENERAL!AP212</f>
        <v xml:space="preserve">    </v>
      </c>
    </row>
    <row r="178" spans="2:9" ht="15" x14ac:dyDescent="0.3">
      <c r="B178" s="84">
        <f>GENERAL!$C$3</f>
        <v>0</v>
      </c>
      <c r="C178" s="85" t="str">
        <f>GENERAL!$B$8&amp;";"&amp;GENERAL!$B$9&amp;";"&amp;GENERAL!$B$10&amp;";"&amp;GENERAL!$B$11&amp;";"&amp;GENERAL!$B$12&amp;";"&amp;GENERAL!$B$13</f>
        <v>;;;;;</v>
      </c>
      <c r="E178" s="86">
        <f>GENERAL!AO213</f>
        <v>0</v>
      </c>
      <c r="F178" s="87">
        <v>0</v>
      </c>
      <c r="G178" s="93">
        <f t="shared" ca="1" si="2"/>
        <v>43896</v>
      </c>
      <c r="I178" s="94" t="str">
        <f>GENERAL!$C$3&amp;" "&amp;GENERAL!$C$4&amp;" "&amp;GENERAL!B213&amp;" "&amp;GENERAL!C213&amp;" "&amp;GENERAL!AP213</f>
        <v xml:space="preserve">    </v>
      </c>
    </row>
    <row r="179" spans="2:9" ht="15" x14ac:dyDescent="0.3">
      <c r="B179" s="84">
        <f>GENERAL!$C$3</f>
        <v>0</v>
      </c>
      <c r="C179" s="85" t="str">
        <f>GENERAL!$B$8&amp;";"&amp;GENERAL!$B$9&amp;";"&amp;GENERAL!$B$10&amp;";"&amp;GENERAL!$B$11&amp;";"&amp;GENERAL!$B$12&amp;";"&amp;GENERAL!$B$13</f>
        <v>;;;;;</v>
      </c>
      <c r="E179" s="86">
        <f>GENERAL!AO214</f>
        <v>0</v>
      </c>
      <c r="F179" s="87">
        <v>0</v>
      </c>
      <c r="G179" s="93">
        <f t="shared" ca="1" si="2"/>
        <v>43896</v>
      </c>
      <c r="I179" s="94" t="str">
        <f>GENERAL!$C$3&amp;" "&amp;GENERAL!$C$4&amp;" "&amp;GENERAL!B214&amp;" "&amp;GENERAL!C214&amp;" "&amp;GENERAL!AP214</f>
        <v xml:space="preserve">    </v>
      </c>
    </row>
    <row r="180" spans="2:9" ht="15" x14ac:dyDescent="0.3">
      <c r="B180" s="84">
        <f>GENERAL!$C$3</f>
        <v>0</v>
      </c>
      <c r="C180" s="85" t="str">
        <f>GENERAL!$B$8&amp;";"&amp;GENERAL!$B$9&amp;";"&amp;GENERAL!$B$10&amp;";"&amp;GENERAL!$B$11&amp;";"&amp;GENERAL!$B$12&amp;";"&amp;GENERAL!$B$13</f>
        <v>;;;;;</v>
      </c>
      <c r="E180" s="86">
        <f>GENERAL!AO215</f>
        <v>0</v>
      </c>
      <c r="F180" s="87">
        <v>0</v>
      </c>
      <c r="G180" s="93">
        <f t="shared" ca="1" si="2"/>
        <v>43896</v>
      </c>
      <c r="I180" s="94" t="str">
        <f>GENERAL!$C$3&amp;" "&amp;GENERAL!$C$4&amp;" "&amp;GENERAL!B215&amp;" "&amp;GENERAL!C215&amp;" "&amp;GENERAL!AP215</f>
        <v xml:space="preserve">    </v>
      </c>
    </row>
    <row r="181" spans="2:9" ht="15" x14ac:dyDescent="0.3">
      <c r="B181" s="84">
        <f>GENERAL!$C$3</f>
        <v>0</v>
      </c>
      <c r="C181" s="85" t="str">
        <f>GENERAL!$B$8&amp;";"&amp;GENERAL!$B$9&amp;";"&amp;GENERAL!$B$10&amp;";"&amp;GENERAL!$B$11&amp;";"&amp;GENERAL!$B$12&amp;";"&amp;GENERAL!$B$13</f>
        <v>;;;;;</v>
      </c>
      <c r="E181" s="86">
        <f>GENERAL!AO216</f>
        <v>0</v>
      </c>
      <c r="F181" s="87">
        <v>0</v>
      </c>
      <c r="G181" s="93">
        <f t="shared" ca="1" si="2"/>
        <v>43896</v>
      </c>
      <c r="I181" s="94" t="str">
        <f>GENERAL!$C$3&amp;" "&amp;GENERAL!$C$4&amp;" "&amp;GENERAL!B216&amp;" "&amp;GENERAL!C216&amp;" "&amp;GENERAL!AP216</f>
        <v xml:space="preserve">    </v>
      </c>
    </row>
    <row r="182" spans="2:9" ht="15" x14ac:dyDescent="0.3">
      <c r="B182" s="84">
        <f>GENERAL!$C$3</f>
        <v>0</v>
      </c>
      <c r="C182" s="85" t="str">
        <f>GENERAL!$B$8&amp;";"&amp;GENERAL!$B$9&amp;";"&amp;GENERAL!$B$10&amp;";"&amp;GENERAL!$B$11&amp;";"&amp;GENERAL!$B$12&amp;";"&amp;GENERAL!$B$13</f>
        <v>;;;;;</v>
      </c>
      <c r="E182" s="86">
        <f>GENERAL!AO217</f>
        <v>0</v>
      </c>
      <c r="F182" s="87">
        <v>0</v>
      </c>
      <c r="G182" s="93">
        <f t="shared" ca="1" si="2"/>
        <v>43896</v>
      </c>
      <c r="I182" s="94" t="str">
        <f>GENERAL!$C$3&amp;" "&amp;GENERAL!$C$4&amp;" "&amp;GENERAL!B217&amp;" "&amp;GENERAL!C217&amp;" "&amp;GENERAL!AP217</f>
        <v xml:space="preserve">    </v>
      </c>
    </row>
    <row r="183" spans="2:9" ht="15" x14ac:dyDescent="0.3">
      <c r="B183" s="84">
        <f>GENERAL!$C$3</f>
        <v>0</v>
      </c>
      <c r="C183" s="85" t="str">
        <f>GENERAL!$B$8&amp;";"&amp;GENERAL!$B$9&amp;";"&amp;GENERAL!$B$10&amp;";"&amp;GENERAL!$B$11&amp;";"&amp;GENERAL!$B$12&amp;";"&amp;GENERAL!$B$13</f>
        <v>;;;;;</v>
      </c>
      <c r="E183" s="86">
        <f>GENERAL!AO218</f>
        <v>0</v>
      </c>
      <c r="F183" s="87">
        <v>0</v>
      </c>
      <c r="G183" s="93">
        <f t="shared" ca="1" si="2"/>
        <v>43896</v>
      </c>
      <c r="I183" s="94" t="str">
        <f>GENERAL!$C$3&amp;" "&amp;GENERAL!$C$4&amp;" "&amp;GENERAL!B218&amp;" "&amp;GENERAL!C218&amp;" "&amp;GENERAL!AP218</f>
        <v xml:space="preserve">    </v>
      </c>
    </row>
    <row r="184" spans="2:9" ht="15" x14ac:dyDescent="0.3">
      <c r="B184" s="84">
        <f>GENERAL!$C$3</f>
        <v>0</v>
      </c>
      <c r="C184" s="85" t="str">
        <f>GENERAL!$B$8&amp;";"&amp;GENERAL!$B$9&amp;";"&amp;GENERAL!$B$10&amp;";"&amp;GENERAL!$B$11&amp;";"&amp;GENERAL!$B$12&amp;";"&amp;GENERAL!$B$13</f>
        <v>;;;;;</v>
      </c>
      <c r="E184" s="86">
        <f>GENERAL!AO219</f>
        <v>0</v>
      </c>
      <c r="F184" s="87">
        <v>0</v>
      </c>
      <c r="G184" s="93">
        <f t="shared" ca="1" si="2"/>
        <v>43896</v>
      </c>
      <c r="I184" s="94" t="str">
        <f>GENERAL!$C$3&amp;" "&amp;GENERAL!$C$4&amp;" "&amp;GENERAL!B219&amp;" "&amp;GENERAL!C219&amp;" "&amp;GENERAL!AP219</f>
        <v xml:space="preserve">    </v>
      </c>
    </row>
    <row r="185" spans="2:9" ht="15" x14ac:dyDescent="0.3">
      <c r="B185" s="84">
        <f>GENERAL!$C$3</f>
        <v>0</v>
      </c>
      <c r="C185" s="85" t="str">
        <f>GENERAL!$B$8&amp;";"&amp;GENERAL!$B$9&amp;";"&amp;GENERAL!$B$10&amp;";"&amp;GENERAL!$B$11&amp;";"&amp;GENERAL!$B$12&amp;";"&amp;GENERAL!$B$13</f>
        <v>;;;;;</v>
      </c>
      <c r="E185" s="86">
        <f>GENERAL!AO220</f>
        <v>0</v>
      </c>
      <c r="F185" s="87">
        <v>0</v>
      </c>
      <c r="G185" s="93">
        <f t="shared" ca="1" si="2"/>
        <v>43896</v>
      </c>
      <c r="I185" s="94" t="str">
        <f>GENERAL!$C$3&amp;" "&amp;GENERAL!$C$4&amp;" "&amp;GENERAL!B220&amp;" "&amp;GENERAL!C220&amp;" "&amp;GENERAL!AP220</f>
        <v xml:space="preserve">    </v>
      </c>
    </row>
    <row r="186" spans="2:9" ht="15" x14ac:dyDescent="0.3">
      <c r="B186" s="84">
        <f>GENERAL!$C$3</f>
        <v>0</v>
      </c>
      <c r="C186" s="85" t="str">
        <f>GENERAL!$B$8&amp;";"&amp;GENERAL!$B$9&amp;";"&amp;GENERAL!$B$10&amp;";"&amp;GENERAL!$B$11&amp;";"&amp;GENERAL!$B$12&amp;";"&amp;GENERAL!$B$13</f>
        <v>;;;;;</v>
      </c>
      <c r="E186" s="86">
        <f>GENERAL!AO221</f>
        <v>0</v>
      </c>
      <c r="F186" s="87">
        <v>0</v>
      </c>
      <c r="G186" s="93">
        <f t="shared" ca="1" si="2"/>
        <v>43896</v>
      </c>
      <c r="I186" s="94" t="str">
        <f>GENERAL!$C$3&amp;" "&amp;GENERAL!$C$4&amp;" "&amp;GENERAL!B221&amp;" "&amp;GENERAL!C221&amp;" "&amp;GENERAL!AP221</f>
        <v xml:space="preserve">    </v>
      </c>
    </row>
    <row r="187" spans="2:9" ht="15" x14ac:dyDescent="0.3">
      <c r="B187" s="84">
        <f>GENERAL!$C$3</f>
        <v>0</v>
      </c>
      <c r="C187" s="85" t="str">
        <f>GENERAL!$B$8&amp;";"&amp;GENERAL!$B$9&amp;";"&amp;GENERAL!$B$10&amp;";"&amp;GENERAL!$B$11&amp;";"&amp;GENERAL!$B$12&amp;";"&amp;GENERAL!$B$13</f>
        <v>;;;;;</v>
      </c>
      <c r="E187" s="86">
        <f>GENERAL!AO222</f>
        <v>0</v>
      </c>
      <c r="F187" s="87">
        <v>0</v>
      </c>
      <c r="G187" s="93">
        <f t="shared" ca="1" si="2"/>
        <v>43896</v>
      </c>
      <c r="I187" s="94" t="str">
        <f>GENERAL!$C$3&amp;" "&amp;GENERAL!$C$4&amp;" "&amp;GENERAL!B222&amp;" "&amp;GENERAL!C222&amp;" "&amp;GENERAL!AP222</f>
        <v xml:space="preserve">    </v>
      </c>
    </row>
    <row r="188" spans="2:9" ht="15" x14ac:dyDescent="0.3">
      <c r="B188" s="84">
        <f>GENERAL!$C$3</f>
        <v>0</v>
      </c>
      <c r="C188" s="85" t="str">
        <f>GENERAL!$B$8&amp;";"&amp;GENERAL!$B$9&amp;";"&amp;GENERAL!$B$10&amp;";"&amp;GENERAL!$B$11&amp;";"&amp;GENERAL!$B$12&amp;";"&amp;GENERAL!$B$13</f>
        <v>;;;;;</v>
      </c>
      <c r="E188" s="86">
        <f>GENERAL!AO223</f>
        <v>0</v>
      </c>
      <c r="F188" s="87">
        <v>0</v>
      </c>
      <c r="G188" s="93">
        <f t="shared" ca="1" si="2"/>
        <v>43896</v>
      </c>
      <c r="I188" s="94" t="str">
        <f>GENERAL!$C$3&amp;" "&amp;GENERAL!$C$4&amp;" "&amp;GENERAL!B223&amp;" "&amp;GENERAL!C223&amp;" "&amp;GENERAL!AP223</f>
        <v xml:space="preserve">    </v>
      </c>
    </row>
    <row r="189" spans="2:9" ht="15" x14ac:dyDescent="0.3">
      <c r="B189" s="84">
        <f>GENERAL!$C$3</f>
        <v>0</v>
      </c>
      <c r="C189" s="85" t="str">
        <f>GENERAL!$B$8&amp;";"&amp;GENERAL!$B$9&amp;";"&amp;GENERAL!$B$10&amp;";"&amp;GENERAL!$B$11&amp;";"&amp;GENERAL!$B$12&amp;";"&amp;GENERAL!$B$13</f>
        <v>;;;;;</v>
      </c>
      <c r="E189" s="86">
        <f>GENERAL!AO224</f>
        <v>0</v>
      </c>
      <c r="F189" s="87">
        <v>0</v>
      </c>
      <c r="G189" s="93">
        <f t="shared" ca="1" si="2"/>
        <v>43896</v>
      </c>
      <c r="I189" s="94" t="str">
        <f>GENERAL!$C$3&amp;" "&amp;GENERAL!$C$4&amp;" "&amp;GENERAL!B224&amp;" "&amp;GENERAL!C224&amp;" "&amp;GENERAL!AP224</f>
        <v xml:space="preserve">    </v>
      </c>
    </row>
    <row r="190" spans="2:9" ht="15" x14ac:dyDescent="0.3">
      <c r="B190" s="84">
        <f>GENERAL!$C$3</f>
        <v>0</v>
      </c>
      <c r="C190" s="85" t="str">
        <f>GENERAL!$B$8&amp;";"&amp;GENERAL!$B$9&amp;";"&amp;GENERAL!$B$10&amp;";"&amp;GENERAL!$B$11&amp;";"&amp;GENERAL!$B$12&amp;";"&amp;GENERAL!$B$13</f>
        <v>;;;;;</v>
      </c>
      <c r="E190" s="86">
        <f>GENERAL!AO225</f>
        <v>0</v>
      </c>
      <c r="F190" s="87">
        <v>0</v>
      </c>
      <c r="G190" s="93">
        <f t="shared" ca="1" si="2"/>
        <v>43896</v>
      </c>
      <c r="I190" s="94" t="str">
        <f>GENERAL!$C$3&amp;" "&amp;GENERAL!$C$4&amp;" "&amp;GENERAL!B225&amp;" "&amp;GENERAL!C225&amp;" "&amp;GENERAL!AP225</f>
        <v xml:space="preserve">    </v>
      </c>
    </row>
    <row r="191" spans="2:9" ht="15" x14ac:dyDescent="0.3">
      <c r="B191" s="84">
        <f>GENERAL!$C$3</f>
        <v>0</v>
      </c>
      <c r="C191" s="85" t="str">
        <f>GENERAL!$B$8&amp;";"&amp;GENERAL!$B$9&amp;";"&amp;GENERAL!$B$10&amp;";"&amp;GENERAL!$B$11&amp;";"&amp;GENERAL!$B$12&amp;";"&amp;GENERAL!$B$13</f>
        <v>;;;;;</v>
      </c>
      <c r="E191" s="86">
        <f>GENERAL!AO226</f>
        <v>0</v>
      </c>
      <c r="F191" s="87">
        <v>0</v>
      </c>
      <c r="G191" s="93">
        <f t="shared" ca="1" si="2"/>
        <v>43896</v>
      </c>
      <c r="I191" s="94" t="str">
        <f>GENERAL!$C$3&amp;" "&amp;GENERAL!$C$4&amp;" "&amp;GENERAL!B226&amp;" "&amp;GENERAL!C226&amp;" "&amp;GENERAL!AP226</f>
        <v xml:space="preserve">    </v>
      </c>
    </row>
    <row r="192" spans="2:9" ht="15" x14ac:dyDescent="0.3">
      <c r="B192" s="84">
        <f>GENERAL!$C$3</f>
        <v>0</v>
      </c>
      <c r="C192" s="85" t="str">
        <f>GENERAL!$B$8&amp;";"&amp;GENERAL!$B$9&amp;";"&amp;GENERAL!$B$10&amp;";"&amp;GENERAL!$B$11&amp;";"&amp;GENERAL!$B$12&amp;";"&amp;GENERAL!$B$13</f>
        <v>;;;;;</v>
      </c>
      <c r="E192" s="86">
        <f>GENERAL!AO227</f>
        <v>0</v>
      </c>
      <c r="F192" s="87">
        <v>0</v>
      </c>
      <c r="G192" s="93">
        <f t="shared" ca="1" si="2"/>
        <v>43896</v>
      </c>
      <c r="I192" s="94" t="str">
        <f>GENERAL!$C$3&amp;" "&amp;GENERAL!$C$4&amp;" "&amp;GENERAL!B227&amp;" "&amp;GENERAL!C227&amp;" "&amp;GENERAL!AP227</f>
        <v xml:space="preserve">    </v>
      </c>
    </row>
    <row r="193" spans="2:9" ht="15" x14ac:dyDescent="0.3">
      <c r="B193" s="84">
        <f>GENERAL!$C$3</f>
        <v>0</v>
      </c>
      <c r="C193" s="85" t="str">
        <f>GENERAL!$B$8&amp;";"&amp;GENERAL!$B$9&amp;";"&amp;GENERAL!$B$10&amp;";"&amp;GENERAL!$B$11&amp;";"&amp;GENERAL!$B$12&amp;";"&amp;GENERAL!$B$13</f>
        <v>;;;;;</v>
      </c>
      <c r="E193" s="86">
        <f>GENERAL!AO228</f>
        <v>0</v>
      </c>
      <c r="F193" s="87">
        <v>0</v>
      </c>
      <c r="G193" s="93">
        <f t="shared" ca="1" si="2"/>
        <v>43896</v>
      </c>
      <c r="I193" s="94" t="str">
        <f>GENERAL!$C$3&amp;" "&amp;GENERAL!$C$4&amp;" "&amp;GENERAL!B228&amp;" "&amp;GENERAL!C228&amp;" "&amp;GENERAL!AP228</f>
        <v xml:space="preserve">    </v>
      </c>
    </row>
    <row r="194" spans="2:9" ht="15" x14ac:dyDescent="0.3">
      <c r="B194" s="84">
        <f>GENERAL!$C$3</f>
        <v>0</v>
      </c>
      <c r="C194" s="85" t="str">
        <f>GENERAL!$B$8&amp;";"&amp;GENERAL!$B$9&amp;";"&amp;GENERAL!$B$10&amp;";"&amp;GENERAL!$B$11&amp;";"&amp;GENERAL!$B$12&amp;";"&amp;GENERAL!$B$13</f>
        <v>;;;;;</v>
      </c>
      <c r="E194" s="86">
        <f>GENERAL!AO229</f>
        <v>0</v>
      </c>
      <c r="F194" s="87">
        <v>0</v>
      </c>
      <c r="G194" s="93">
        <f t="shared" ca="1" si="2"/>
        <v>43896</v>
      </c>
      <c r="I194" s="94" t="str">
        <f>GENERAL!$C$3&amp;" "&amp;GENERAL!$C$4&amp;" "&amp;GENERAL!B229&amp;" "&amp;GENERAL!C229&amp;" "&amp;GENERAL!AP229</f>
        <v xml:space="preserve">    </v>
      </c>
    </row>
    <row r="195" spans="2:9" ht="15" x14ac:dyDescent="0.3">
      <c r="B195" s="84">
        <f>GENERAL!$C$3</f>
        <v>0</v>
      </c>
      <c r="C195" s="85" t="str">
        <f>GENERAL!$B$8&amp;";"&amp;GENERAL!$B$9&amp;";"&amp;GENERAL!$B$10&amp;";"&amp;GENERAL!$B$11&amp;";"&amp;GENERAL!$B$12&amp;";"&amp;GENERAL!$B$13</f>
        <v>;;;;;</v>
      </c>
      <c r="E195" s="86">
        <f>GENERAL!AO230</f>
        <v>0</v>
      </c>
      <c r="F195" s="87">
        <v>0</v>
      </c>
      <c r="G195" s="93">
        <f t="shared" ca="1" si="2"/>
        <v>43896</v>
      </c>
      <c r="I195" s="94" t="str">
        <f>GENERAL!$C$3&amp;" "&amp;GENERAL!$C$4&amp;" "&amp;GENERAL!B230&amp;" "&amp;GENERAL!C230&amp;" "&amp;GENERAL!AP230</f>
        <v xml:space="preserve">    </v>
      </c>
    </row>
    <row r="196" spans="2:9" ht="15" x14ac:dyDescent="0.3">
      <c r="B196" s="84">
        <f>GENERAL!$C$3</f>
        <v>0</v>
      </c>
      <c r="C196" s="85" t="str">
        <f>GENERAL!$B$8&amp;";"&amp;GENERAL!$B$9&amp;";"&amp;GENERAL!$B$10&amp;";"&amp;GENERAL!$B$11&amp;";"&amp;GENERAL!$B$12&amp;";"&amp;GENERAL!$B$13</f>
        <v>;;;;;</v>
      </c>
      <c r="E196" s="86">
        <f>GENERAL!AO231</f>
        <v>0</v>
      </c>
      <c r="F196" s="87">
        <v>0</v>
      </c>
      <c r="G196" s="93">
        <f t="shared" ca="1" si="2"/>
        <v>43896</v>
      </c>
      <c r="I196" s="94" t="str">
        <f>GENERAL!$C$3&amp;" "&amp;GENERAL!$C$4&amp;" "&amp;GENERAL!B231&amp;" "&amp;GENERAL!C231&amp;" "&amp;GENERAL!AP231</f>
        <v xml:space="preserve">    </v>
      </c>
    </row>
    <row r="197" spans="2:9" ht="15" x14ac:dyDescent="0.3">
      <c r="B197" s="84">
        <f>GENERAL!$C$3</f>
        <v>0</v>
      </c>
      <c r="C197" s="85" t="str">
        <f>GENERAL!$B$8&amp;";"&amp;GENERAL!$B$9&amp;";"&amp;GENERAL!$B$10&amp;";"&amp;GENERAL!$B$11&amp;";"&amp;GENERAL!$B$12&amp;";"&amp;GENERAL!$B$13</f>
        <v>;;;;;</v>
      </c>
      <c r="E197" s="86">
        <f>GENERAL!AO232</f>
        <v>0</v>
      </c>
      <c r="F197" s="87">
        <v>0</v>
      </c>
      <c r="G197" s="93">
        <f t="shared" ca="1" si="2"/>
        <v>43896</v>
      </c>
      <c r="I197" s="94" t="str">
        <f>GENERAL!$C$3&amp;" "&amp;GENERAL!$C$4&amp;" "&amp;GENERAL!B232&amp;" "&amp;GENERAL!C232&amp;" "&amp;GENERAL!AP232</f>
        <v xml:space="preserve">    </v>
      </c>
    </row>
    <row r="198" spans="2:9" ht="15" x14ac:dyDescent="0.3">
      <c r="B198" s="84">
        <f>GENERAL!$C$3</f>
        <v>0</v>
      </c>
      <c r="C198" s="85" t="str">
        <f>GENERAL!$B$8&amp;";"&amp;GENERAL!$B$9&amp;";"&amp;GENERAL!$B$10&amp;";"&amp;GENERAL!$B$11&amp;";"&amp;GENERAL!$B$12&amp;";"&amp;GENERAL!$B$13</f>
        <v>;;;;;</v>
      </c>
      <c r="E198" s="86">
        <f>GENERAL!AO233</f>
        <v>0</v>
      </c>
      <c r="F198" s="87">
        <v>0</v>
      </c>
      <c r="G198" s="93">
        <f t="shared" ca="1" si="2"/>
        <v>43896</v>
      </c>
      <c r="I198" s="94" t="str">
        <f>GENERAL!$C$3&amp;" "&amp;GENERAL!$C$4&amp;" "&amp;GENERAL!B233&amp;" "&amp;GENERAL!C233&amp;" "&amp;GENERAL!AP233</f>
        <v xml:space="preserve">    </v>
      </c>
    </row>
    <row r="199" spans="2:9" ht="15" x14ac:dyDescent="0.3">
      <c r="B199" s="84">
        <f>GENERAL!$C$3</f>
        <v>0</v>
      </c>
      <c r="C199" s="85" t="str">
        <f>GENERAL!$B$8&amp;";"&amp;GENERAL!$B$9&amp;";"&amp;GENERAL!$B$10&amp;";"&amp;GENERAL!$B$11&amp;";"&amp;GENERAL!$B$12&amp;";"&amp;GENERAL!$B$13</f>
        <v>;;;;;</v>
      </c>
      <c r="E199" s="86">
        <f>GENERAL!AO234</f>
        <v>0</v>
      </c>
      <c r="F199" s="87">
        <v>0</v>
      </c>
      <c r="G199" s="93">
        <f t="shared" ref="G199:G204" ca="1" si="3">IF(E199=0/1/1900,TODAY()+1,E199-15)</f>
        <v>43896</v>
      </c>
      <c r="I199" s="94" t="str">
        <f>GENERAL!$C$3&amp;" "&amp;GENERAL!$C$4&amp;" "&amp;GENERAL!B234&amp;" "&amp;GENERAL!C234&amp;" "&amp;GENERAL!AP234</f>
        <v xml:space="preserve">    </v>
      </c>
    </row>
    <row r="200" spans="2:9" ht="15" x14ac:dyDescent="0.3">
      <c r="B200" s="84">
        <f>GENERAL!$C$3</f>
        <v>0</v>
      </c>
      <c r="C200" s="85" t="str">
        <f>GENERAL!$B$8&amp;";"&amp;GENERAL!$B$9&amp;";"&amp;GENERAL!$B$10&amp;";"&amp;GENERAL!$B$11&amp;";"&amp;GENERAL!$B$12&amp;";"&amp;GENERAL!$B$13</f>
        <v>;;;;;</v>
      </c>
      <c r="E200" s="86">
        <f>GENERAL!AO235</f>
        <v>0</v>
      </c>
      <c r="F200" s="87">
        <v>0</v>
      </c>
      <c r="G200" s="93">
        <f t="shared" ca="1" si="3"/>
        <v>43896</v>
      </c>
      <c r="I200" s="94" t="str">
        <f>GENERAL!$C$3&amp;" "&amp;GENERAL!$C$4&amp;" "&amp;GENERAL!B235&amp;" "&amp;GENERAL!C235&amp;" "&amp;GENERAL!AP235</f>
        <v xml:space="preserve">    </v>
      </c>
    </row>
    <row r="201" spans="2:9" ht="15" x14ac:dyDescent="0.3">
      <c r="B201" s="84">
        <f>GENERAL!$C$3</f>
        <v>0</v>
      </c>
      <c r="C201" s="85" t="str">
        <f>GENERAL!$B$8&amp;";"&amp;GENERAL!$B$9&amp;";"&amp;GENERAL!$B$10&amp;";"&amp;GENERAL!$B$11&amp;";"&amp;GENERAL!$B$12&amp;";"&amp;GENERAL!$B$13</f>
        <v>;;;;;</v>
      </c>
      <c r="E201" s="86">
        <f>GENERAL!AO236</f>
        <v>0</v>
      </c>
      <c r="F201" s="87">
        <v>0</v>
      </c>
      <c r="G201" s="93">
        <f t="shared" ca="1" si="3"/>
        <v>43896</v>
      </c>
      <c r="I201" s="94" t="str">
        <f>GENERAL!$C$3&amp;" "&amp;GENERAL!$C$4&amp;" "&amp;GENERAL!B236&amp;" "&amp;GENERAL!C236&amp;" "&amp;GENERAL!AP236</f>
        <v xml:space="preserve">    </v>
      </c>
    </row>
    <row r="202" spans="2:9" ht="15" x14ac:dyDescent="0.3">
      <c r="B202" s="84">
        <f>GENERAL!$C$3</f>
        <v>0</v>
      </c>
      <c r="C202" s="85" t="str">
        <f>GENERAL!$B$8&amp;";"&amp;GENERAL!$B$9&amp;";"&amp;GENERAL!$B$10&amp;";"&amp;GENERAL!$B$11&amp;";"&amp;GENERAL!$B$12&amp;";"&amp;GENERAL!$B$13</f>
        <v>;;;;;</v>
      </c>
      <c r="E202" s="86">
        <f>GENERAL!AO237</f>
        <v>0</v>
      </c>
      <c r="F202" s="87">
        <v>0</v>
      </c>
      <c r="G202" s="93">
        <f t="shared" ca="1" si="3"/>
        <v>43896</v>
      </c>
      <c r="I202" s="94" t="str">
        <f>GENERAL!$C$3&amp;" "&amp;GENERAL!$C$4&amp;" "&amp;GENERAL!B237&amp;" "&amp;GENERAL!C237&amp;" "&amp;GENERAL!AP237</f>
        <v xml:space="preserve">    </v>
      </c>
    </row>
    <row r="203" spans="2:9" ht="15" x14ac:dyDescent="0.3">
      <c r="B203" s="84">
        <f>GENERAL!$C$3</f>
        <v>0</v>
      </c>
      <c r="C203" s="85" t="str">
        <f>GENERAL!$B$8&amp;";"&amp;GENERAL!$B$9&amp;";"&amp;GENERAL!$B$10&amp;";"&amp;GENERAL!$B$11&amp;";"&amp;GENERAL!$B$12&amp;";"&amp;GENERAL!$B$13</f>
        <v>;;;;;</v>
      </c>
      <c r="E203" s="86">
        <f>GENERAL!AO238</f>
        <v>0</v>
      </c>
      <c r="F203" s="87">
        <v>0</v>
      </c>
      <c r="G203" s="93">
        <f t="shared" ca="1" si="3"/>
        <v>43896</v>
      </c>
      <c r="I203" s="94" t="str">
        <f>GENERAL!$C$3&amp;" "&amp;GENERAL!$C$4&amp;" "&amp;GENERAL!B238&amp;" "&amp;GENERAL!C238&amp;" "&amp;GENERAL!AP238</f>
        <v xml:space="preserve">    </v>
      </c>
    </row>
    <row r="204" spans="2:9" ht="15" x14ac:dyDescent="0.3">
      <c r="B204" s="84">
        <f>GENERAL!$C$3</f>
        <v>0</v>
      </c>
      <c r="C204" s="85" t="str">
        <f>GENERAL!$B$8&amp;";"&amp;GENERAL!$B$9&amp;";"&amp;GENERAL!$B$10&amp;";"&amp;GENERAL!$B$11&amp;";"&amp;GENERAL!$B$12&amp;";"&amp;GENERAL!$B$13</f>
        <v>;;;;;</v>
      </c>
      <c r="E204" s="86">
        <f>GENERAL!AO239</f>
        <v>0</v>
      </c>
      <c r="F204" s="87">
        <v>0</v>
      </c>
      <c r="G204" s="93">
        <f t="shared" ca="1" si="3"/>
        <v>43896</v>
      </c>
      <c r="I204" s="94" t="str">
        <f>GENERAL!$C$3&amp;" "&amp;GENERAL!$C$4&amp;" "&amp;GENERAL!B239&amp;" "&amp;GENERAL!C239&amp;" "&amp;GENERAL!AP239</f>
        <v xml:space="preserve">    </v>
      </c>
    </row>
  </sheetData>
  <conditionalFormatting sqref="F4:G4 F205:G1048576 F1:G1">
    <cfRule type="iconSet" priority="31">
      <iconSet>
        <cfvo type="percent" val="0"/>
        <cfvo type="percent" val="33"/>
        <cfvo type="percent" val="67"/>
      </iconSet>
    </cfRule>
  </conditionalFormatting>
  <conditionalFormatting sqref="F5:F204">
    <cfRule type="iconSet" priority="30">
      <iconSet>
        <cfvo type="percent" val="0"/>
        <cfvo type="percent" val="33"/>
        <cfvo type="percent" val="67"/>
      </iconSet>
    </cfRule>
  </conditionalFormatting>
  <conditionalFormatting sqref="H4 H38:H1048576 H1">
    <cfRule type="iconSet" priority="29">
      <iconSet>
        <cfvo type="percent" val="0"/>
        <cfvo type="percent" val="33"/>
        <cfvo type="percent" val="67"/>
      </iconSet>
    </cfRule>
  </conditionalFormatting>
  <conditionalFormatting sqref="H5:H7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H9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H30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H10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H11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H13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H15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H16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H1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H18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H19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H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H2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H23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H24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H2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H26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27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H28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H2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H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J5:J30">
    <cfRule type="containsText" dxfId="2" priority="5" operator="containsText" text="x">
      <formula>NOT(ISERROR(SEARCH("x",J5)))</formula>
    </cfRule>
  </conditionalFormatting>
  <conditionalFormatting sqref="H1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1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G5">
    <cfRule type="expression" dxfId="1" priority="2">
      <formula>ISBLANK(E5)</formula>
    </cfRule>
  </conditionalFormatting>
  <conditionalFormatting sqref="G6:G204">
    <cfRule type="expression" dxfId="0" priority="1">
      <formula>ISBLANK(E6)</formula>
    </cfRule>
  </conditionalFormatting>
  <conditionalFormatting sqref="I4 I205:I1048576 I1">
    <cfRule type="iconSet" priority="42">
      <iconSet>
        <cfvo type="percent" val="0"/>
        <cfvo type="percent" val="33"/>
        <cfvo type="percent" val="67"/>
      </iconSet>
    </cfRule>
  </conditionalFormatting>
  <hyperlinks>
    <hyperlink ref="C5" r:id="rId1" display="cbozendorf@vauche.com;bozendorf@gmail.com"/>
    <hyperlink ref="C6:C204" r:id="rId2" display="cbozendorf@vauche.com;bozendorf@gmail.com"/>
  </hyperlinks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AI260"/>
  <sheetViews>
    <sheetView topLeftCell="L1" workbookViewId="0">
      <selection activeCell="O10" sqref="O10"/>
    </sheetView>
  </sheetViews>
  <sheetFormatPr baseColWidth="10" defaultRowHeight="14.4" x14ac:dyDescent="0.3"/>
  <cols>
    <col min="1" max="1" width="11.5546875" style="145"/>
    <col min="2" max="2" width="31.6640625" style="145" customWidth="1"/>
    <col min="3" max="3" width="36.77734375" style="145" customWidth="1"/>
    <col min="4" max="4" width="17.6640625" style="145" hidden="1" customWidth="1"/>
    <col min="5" max="11" width="11.5546875" style="145" hidden="1" customWidth="1"/>
    <col min="12" max="12" width="25.33203125" style="145" customWidth="1"/>
    <col min="13" max="13" width="23" style="145" customWidth="1"/>
    <col min="14" max="14" width="26.109375" style="145" customWidth="1"/>
    <col min="15" max="15" width="23.109375" style="145" customWidth="1"/>
    <col min="16" max="16" width="11.5546875" style="178"/>
    <col min="17" max="17" width="11.5546875" style="145"/>
    <col min="18" max="21" width="0" style="145" hidden="1" customWidth="1"/>
    <col min="22" max="22" width="33.21875" style="145" customWidth="1"/>
    <col min="23" max="23" width="36.88671875" style="145" customWidth="1"/>
    <col min="24" max="27" width="11.5546875" style="145"/>
    <col min="28" max="35" width="11.5546875" style="145" customWidth="1"/>
    <col min="36" max="16384" width="11.5546875" style="145"/>
  </cols>
  <sheetData>
    <row r="2" spans="14:35" x14ac:dyDescent="0.3">
      <c r="AB2" s="183" t="s">
        <v>113</v>
      </c>
      <c r="AC2" s="183" t="s">
        <v>114</v>
      </c>
      <c r="AD2" s="183" t="s">
        <v>115</v>
      </c>
      <c r="AE2" s="183" t="s">
        <v>116</v>
      </c>
      <c r="AF2" s="183" t="s">
        <v>117</v>
      </c>
      <c r="AG2" s="183" t="s">
        <v>146</v>
      </c>
      <c r="AH2" s="183" t="s">
        <v>147</v>
      </c>
      <c r="AI2" s="183" t="s">
        <v>148</v>
      </c>
    </row>
    <row r="3" spans="14:35" x14ac:dyDescent="0.3">
      <c r="AB3" s="145">
        <v>4.4000000000000004</v>
      </c>
      <c r="AC3" s="145">
        <v>3.5</v>
      </c>
      <c r="AD3" s="145">
        <v>3.2</v>
      </c>
      <c r="AE3" s="145">
        <v>1.9</v>
      </c>
      <c r="AF3" s="145">
        <v>0.7</v>
      </c>
      <c r="AG3" s="145">
        <v>2.2999999999999998</v>
      </c>
      <c r="AH3" s="145">
        <v>0.6</v>
      </c>
      <c r="AI3" s="145">
        <v>4</v>
      </c>
    </row>
    <row r="6" spans="14:35" ht="15" customHeight="1" x14ac:dyDescent="0.3"/>
    <row r="9" spans="14:35" ht="15" thickBot="1" x14ac:dyDescent="0.35">
      <c r="N9" s="145" t="s">
        <v>174</v>
      </c>
    </row>
    <row r="10" spans="14:35" ht="74.400000000000006" customHeight="1" thickBot="1" x14ac:dyDescent="0.35">
      <c r="V10" s="226" t="s">
        <v>171</v>
      </c>
      <c r="W10" s="227"/>
    </row>
    <row r="11" spans="14:35" x14ac:dyDescent="0.3">
      <c r="V11" s="158"/>
      <c r="W11" s="159"/>
    </row>
    <row r="12" spans="14:35" x14ac:dyDescent="0.3">
      <c r="V12" s="158"/>
      <c r="W12" s="159"/>
    </row>
    <row r="13" spans="14:35" x14ac:dyDescent="0.3">
      <c r="V13" s="158"/>
      <c r="W13" s="159"/>
    </row>
    <row r="14" spans="14:35" x14ac:dyDescent="0.3">
      <c r="V14" s="158"/>
      <c r="W14" s="159"/>
    </row>
    <row r="15" spans="14:35" x14ac:dyDescent="0.3">
      <c r="V15" s="158"/>
      <c r="W15" s="159"/>
    </row>
    <row r="16" spans="14:35" x14ac:dyDescent="0.3">
      <c r="V16" s="158"/>
      <c r="W16" s="159"/>
    </row>
    <row r="17" spans="2:23" x14ac:dyDescent="0.3">
      <c r="V17" s="158"/>
      <c r="W17" s="159"/>
    </row>
    <row r="18" spans="2:23" x14ac:dyDescent="0.3">
      <c r="V18" s="158"/>
      <c r="W18" s="159"/>
    </row>
    <row r="19" spans="2:23" ht="15" thickBot="1" x14ac:dyDescent="0.35">
      <c r="V19" s="158"/>
      <c r="W19" s="159"/>
    </row>
    <row r="20" spans="2:23" ht="114" thickBot="1" x14ac:dyDescent="0.35">
      <c r="B20" s="166" t="s">
        <v>35</v>
      </c>
      <c r="C20" s="167" t="s">
        <v>36</v>
      </c>
      <c r="D20" s="167" t="s">
        <v>37</v>
      </c>
      <c r="E20" s="167" t="s">
        <v>38</v>
      </c>
      <c r="F20" s="167" t="s">
        <v>41</v>
      </c>
      <c r="G20" s="167" t="s">
        <v>39</v>
      </c>
      <c r="H20" s="167" t="s">
        <v>40</v>
      </c>
      <c r="I20" s="167" t="s">
        <v>45</v>
      </c>
      <c r="J20" s="167" t="s">
        <v>87</v>
      </c>
      <c r="K20" s="167" t="s">
        <v>42</v>
      </c>
      <c r="L20" s="167" t="s">
        <v>96</v>
      </c>
      <c r="M20" s="167" t="s">
        <v>94</v>
      </c>
      <c r="N20" s="167" t="s">
        <v>107</v>
      </c>
      <c r="O20" s="184" t="s">
        <v>108</v>
      </c>
      <c r="V20" s="175" t="s">
        <v>35</v>
      </c>
      <c r="W20" s="165" t="s">
        <v>108</v>
      </c>
    </row>
    <row r="21" spans="2:23" ht="16.2" x14ac:dyDescent="0.3">
      <c r="B21" s="68"/>
      <c r="C21" s="66"/>
      <c r="D21" s="66"/>
      <c r="E21" s="66"/>
      <c r="F21" s="66"/>
      <c r="G21" s="66"/>
      <c r="H21" s="66"/>
      <c r="I21" s="66"/>
      <c r="J21" s="66"/>
      <c r="K21" s="66"/>
      <c r="L21" s="106"/>
      <c r="M21" s="106"/>
      <c r="N21" s="147" t="str">
        <f>IF(M21&gt;0,HLOOKUP(L21,$AB$2:$AI$3,2,0),"0")</f>
        <v>0</v>
      </c>
      <c r="O21" s="147">
        <f>M21*N21</f>
        <v>0</v>
      </c>
      <c r="V21" s="179"/>
      <c r="W21" s="164"/>
    </row>
    <row r="22" spans="2:23" ht="16.2" x14ac:dyDescent="0.3">
      <c r="B22" s="68"/>
      <c r="C22" s="66"/>
      <c r="D22" s="66"/>
      <c r="E22" s="66"/>
      <c r="F22" s="66"/>
      <c r="G22" s="66"/>
      <c r="H22" s="66"/>
      <c r="I22" s="66"/>
      <c r="J22" s="66"/>
      <c r="K22" s="66"/>
      <c r="L22" s="106"/>
      <c r="M22" s="106"/>
      <c r="N22" s="147" t="str">
        <f t="shared" ref="N22:N85" si="0">IF(M22&gt;0,HLOOKUP(L22,$AB$2:$AF$3,2,0),"0")</f>
        <v>0</v>
      </c>
      <c r="O22" s="147">
        <f t="shared" ref="O22:O85" si="1">M22*N22</f>
        <v>0</v>
      </c>
      <c r="V22" s="180"/>
      <c r="W22" s="157"/>
    </row>
    <row r="23" spans="2:23" ht="16.2" x14ac:dyDescent="0.3">
      <c r="B23" s="68"/>
      <c r="C23" s="66"/>
      <c r="D23" s="66"/>
      <c r="E23" s="66"/>
      <c r="F23" s="66"/>
      <c r="G23" s="66"/>
      <c r="H23" s="66"/>
      <c r="I23" s="66"/>
      <c r="J23" s="66"/>
      <c r="K23" s="66"/>
      <c r="L23" s="106"/>
      <c r="M23" s="106"/>
      <c r="N23" s="147" t="str">
        <f t="shared" si="0"/>
        <v>0</v>
      </c>
      <c r="O23" s="147">
        <f t="shared" si="1"/>
        <v>0</v>
      </c>
      <c r="V23" s="180"/>
      <c r="W23" s="157"/>
    </row>
    <row r="24" spans="2:23" ht="16.2" x14ac:dyDescent="0.3">
      <c r="B24" s="68"/>
      <c r="C24" s="66"/>
      <c r="D24" s="66"/>
      <c r="E24" s="66"/>
      <c r="F24" s="66"/>
      <c r="G24" s="66"/>
      <c r="H24" s="66"/>
      <c r="I24" s="66"/>
      <c r="J24" s="66"/>
      <c r="K24" s="66"/>
      <c r="L24" s="106"/>
      <c r="M24" s="106"/>
      <c r="N24" s="147" t="str">
        <f t="shared" si="0"/>
        <v>0</v>
      </c>
      <c r="O24" s="147">
        <f t="shared" si="1"/>
        <v>0</v>
      </c>
      <c r="V24" s="180"/>
      <c r="W24" s="157"/>
    </row>
    <row r="25" spans="2:23" ht="16.2" x14ac:dyDescent="0.3">
      <c r="B25" s="68"/>
      <c r="C25" s="66"/>
      <c r="D25" s="66"/>
      <c r="E25" s="66"/>
      <c r="F25" s="66"/>
      <c r="G25" s="66"/>
      <c r="H25" s="66"/>
      <c r="I25" s="66"/>
      <c r="J25" s="66"/>
      <c r="K25" s="66"/>
      <c r="L25" s="106"/>
      <c r="M25" s="106"/>
      <c r="N25" s="147" t="str">
        <f t="shared" si="0"/>
        <v>0</v>
      </c>
      <c r="O25" s="147">
        <f t="shared" si="1"/>
        <v>0</v>
      </c>
      <c r="V25" s="180"/>
      <c r="W25" s="157"/>
    </row>
    <row r="26" spans="2:23" ht="16.2" x14ac:dyDescent="0.3">
      <c r="B26" s="68"/>
      <c r="C26" s="66"/>
      <c r="D26" s="66"/>
      <c r="E26" s="66"/>
      <c r="F26" s="66"/>
      <c r="G26" s="66"/>
      <c r="H26" s="66"/>
      <c r="I26" s="66"/>
      <c r="J26" s="66"/>
      <c r="K26" s="66"/>
      <c r="L26" s="106"/>
      <c r="M26" s="106"/>
      <c r="N26" s="147" t="str">
        <f t="shared" si="0"/>
        <v>0</v>
      </c>
      <c r="O26" s="147">
        <f t="shared" si="1"/>
        <v>0</v>
      </c>
      <c r="V26" s="180"/>
      <c r="W26" s="157"/>
    </row>
    <row r="27" spans="2:23" ht="16.2" x14ac:dyDescent="0.3">
      <c r="B27" s="68"/>
      <c r="C27" s="66"/>
      <c r="D27" s="66"/>
      <c r="E27" s="66"/>
      <c r="F27" s="66"/>
      <c r="G27" s="66"/>
      <c r="H27" s="66"/>
      <c r="I27" s="66"/>
      <c r="J27" s="66"/>
      <c r="K27" s="66"/>
      <c r="L27" s="106"/>
      <c r="M27" s="106"/>
      <c r="N27" s="147" t="str">
        <f t="shared" si="0"/>
        <v>0</v>
      </c>
      <c r="O27" s="147">
        <f t="shared" si="1"/>
        <v>0</v>
      </c>
      <c r="V27" s="180"/>
      <c r="W27" s="157"/>
    </row>
    <row r="28" spans="2:23" ht="16.2" x14ac:dyDescent="0.3">
      <c r="B28" s="68"/>
      <c r="C28" s="66"/>
      <c r="D28" s="66"/>
      <c r="E28" s="66"/>
      <c r="F28" s="66"/>
      <c r="G28" s="66"/>
      <c r="H28" s="66"/>
      <c r="I28" s="66"/>
      <c r="J28" s="66"/>
      <c r="K28" s="66"/>
      <c r="L28" s="106"/>
      <c r="M28" s="106"/>
      <c r="N28" s="147" t="str">
        <f t="shared" si="0"/>
        <v>0</v>
      </c>
      <c r="O28" s="147">
        <f t="shared" si="1"/>
        <v>0</v>
      </c>
      <c r="V28" s="180"/>
      <c r="W28" s="157"/>
    </row>
    <row r="29" spans="2:23" ht="16.2" x14ac:dyDescent="0.3">
      <c r="B29" s="68"/>
      <c r="C29" s="66"/>
      <c r="D29" s="66"/>
      <c r="E29" s="66"/>
      <c r="F29" s="66"/>
      <c r="G29" s="66"/>
      <c r="H29" s="66"/>
      <c r="I29" s="66"/>
      <c r="J29" s="66"/>
      <c r="K29" s="66"/>
      <c r="L29" s="106"/>
      <c r="M29" s="106"/>
      <c r="N29" s="147" t="str">
        <f t="shared" si="0"/>
        <v>0</v>
      </c>
      <c r="O29" s="147">
        <f t="shared" si="1"/>
        <v>0</v>
      </c>
      <c r="V29" s="180"/>
      <c r="W29" s="157"/>
    </row>
    <row r="30" spans="2:23" ht="16.2" x14ac:dyDescent="0.3">
      <c r="B30" s="68"/>
      <c r="C30" s="66"/>
      <c r="D30" s="66"/>
      <c r="E30" s="66"/>
      <c r="F30" s="66"/>
      <c r="G30" s="66"/>
      <c r="H30" s="66"/>
      <c r="I30" s="66"/>
      <c r="J30" s="66"/>
      <c r="K30" s="66"/>
      <c r="L30" s="106"/>
      <c r="M30" s="106"/>
      <c r="N30" s="147" t="str">
        <f t="shared" si="0"/>
        <v>0</v>
      </c>
      <c r="O30" s="147">
        <f t="shared" si="1"/>
        <v>0</v>
      </c>
      <c r="V30" s="180"/>
      <c r="W30" s="157"/>
    </row>
    <row r="31" spans="2:23" ht="16.2" x14ac:dyDescent="0.3">
      <c r="B31" s="68"/>
      <c r="C31" s="66"/>
      <c r="D31" s="66"/>
      <c r="E31" s="66"/>
      <c r="F31" s="66"/>
      <c r="G31" s="66"/>
      <c r="H31" s="66"/>
      <c r="I31" s="66"/>
      <c r="J31" s="66"/>
      <c r="K31" s="66"/>
      <c r="L31" s="106"/>
      <c r="M31" s="106"/>
      <c r="N31" s="147" t="str">
        <f t="shared" si="0"/>
        <v>0</v>
      </c>
      <c r="O31" s="147">
        <f t="shared" si="1"/>
        <v>0</v>
      </c>
      <c r="V31" s="180"/>
      <c r="W31" s="157"/>
    </row>
    <row r="32" spans="2:23" ht="16.2" x14ac:dyDescent="0.3">
      <c r="B32" s="68"/>
      <c r="C32" s="66"/>
      <c r="D32" s="66"/>
      <c r="E32" s="66"/>
      <c r="F32" s="66"/>
      <c r="G32" s="66"/>
      <c r="H32" s="66"/>
      <c r="I32" s="66"/>
      <c r="J32" s="66"/>
      <c r="K32" s="66"/>
      <c r="L32" s="106"/>
      <c r="M32" s="106"/>
      <c r="N32" s="147" t="str">
        <f t="shared" si="0"/>
        <v>0</v>
      </c>
      <c r="O32" s="147">
        <f t="shared" si="1"/>
        <v>0</v>
      </c>
      <c r="V32" s="180"/>
      <c r="W32" s="157"/>
    </row>
    <row r="33" spans="2:23" ht="16.2" x14ac:dyDescent="0.3">
      <c r="B33" s="68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47" t="str">
        <f t="shared" si="0"/>
        <v>0</v>
      </c>
      <c r="O33" s="147">
        <f t="shared" si="1"/>
        <v>0</v>
      </c>
      <c r="V33" s="180"/>
      <c r="W33" s="157"/>
    </row>
    <row r="34" spans="2:23" ht="16.2" x14ac:dyDescent="0.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47" t="str">
        <f t="shared" si="0"/>
        <v>0</v>
      </c>
      <c r="O34" s="147">
        <f t="shared" si="1"/>
        <v>0</v>
      </c>
      <c r="V34" s="146"/>
      <c r="W34" s="181"/>
    </row>
    <row r="35" spans="2:23" ht="16.2" x14ac:dyDescent="0.3">
      <c r="B35" s="68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47" t="str">
        <f t="shared" si="0"/>
        <v>0</v>
      </c>
      <c r="O35" s="147">
        <f t="shared" si="1"/>
        <v>0</v>
      </c>
      <c r="V35" s="146"/>
      <c r="W35" s="181"/>
    </row>
    <row r="36" spans="2:23" ht="16.2" x14ac:dyDescent="0.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47" t="str">
        <f t="shared" si="0"/>
        <v>0</v>
      </c>
      <c r="O36" s="147">
        <f t="shared" si="1"/>
        <v>0</v>
      </c>
      <c r="V36" s="146"/>
      <c r="W36" s="181"/>
    </row>
    <row r="37" spans="2:23" ht="16.2" x14ac:dyDescent="0.3">
      <c r="B37" s="68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47" t="str">
        <f t="shared" si="0"/>
        <v>0</v>
      </c>
      <c r="O37" s="147">
        <f t="shared" si="1"/>
        <v>0</v>
      </c>
      <c r="V37" s="146"/>
      <c r="W37" s="181"/>
    </row>
    <row r="38" spans="2:23" ht="16.2" x14ac:dyDescent="0.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47" t="str">
        <f t="shared" si="0"/>
        <v>0</v>
      </c>
      <c r="O38" s="147">
        <f t="shared" si="1"/>
        <v>0</v>
      </c>
      <c r="V38" s="146"/>
      <c r="W38" s="181"/>
    </row>
    <row r="39" spans="2:23" ht="16.2" x14ac:dyDescent="0.3">
      <c r="B39" s="68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47" t="str">
        <f t="shared" si="0"/>
        <v>0</v>
      </c>
      <c r="O39" s="147">
        <f t="shared" si="1"/>
        <v>0</v>
      </c>
      <c r="V39" s="146"/>
      <c r="W39" s="181"/>
    </row>
    <row r="40" spans="2:23" ht="16.2" x14ac:dyDescent="0.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47" t="str">
        <f t="shared" si="0"/>
        <v>0</v>
      </c>
      <c r="O40" s="147">
        <f t="shared" si="1"/>
        <v>0</v>
      </c>
      <c r="V40" s="146"/>
      <c r="W40" s="181"/>
    </row>
    <row r="41" spans="2:23" ht="16.2" x14ac:dyDescent="0.3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47" t="str">
        <f t="shared" si="0"/>
        <v>0</v>
      </c>
      <c r="O41" s="147">
        <f t="shared" si="1"/>
        <v>0</v>
      </c>
      <c r="V41" s="146"/>
      <c r="W41" s="181"/>
    </row>
    <row r="42" spans="2:23" ht="16.2" x14ac:dyDescent="0.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47" t="str">
        <f t="shared" si="0"/>
        <v>0</v>
      </c>
      <c r="O42" s="147">
        <f t="shared" si="1"/>
        <v>0</v>
      </c>
      <c r="V42" s="146"/>
      <c r="W42" s="181"/>
    </row>
    <row r="43" spans="2:23" ht="16.2" x14ac:dyDescent="0.3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47" t="str">
        <f t="shared" si="0"/>
        <v>0</v>
      </c>
      <c r="O43" s="147">
        <f t="shared" si="1"/>
        <v>0</v>
      </c>
      <c r="V43" s="146"/>
      <c r="W43" s="181"/>
    </row>
    <row r="44" spans="2:23" ht="16.2" x14ac:dyDescent="0.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47" t="str">
        <f t="shared" si="0"/>
        <v>0</v>
      </c>
      <c r="O44" s="147">
        <f t="shared" si="1"/>
        <v>0</v>
      </c>
      <c r="V44" s="146"/>
      <c r="W44" s="181"/>
    </row>
    <row r="45" spans="2:23" ht="16.2" x14ac:dyDescent="0.3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47" t="str">
        <f t="shared" si="0"/>
        <v>0</v>
      </c>
      <c r="O45" s="147">
        <f t="shared" si="1"/>
        <v>0</v>
      </c>
      <c r="V45" s="146"/>
      <c r="W45" s="181"/>
    </row>
    <row r="46" spans="2:23" ht="16.2" x14ac:dyDescent="0.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47" t="str">
        <f t="shared" si="0"/>
        <v>0</v>
      </c>
      <c r="O46" s="147">
        <f t="shared" si="1"/>
        <v>0</v>
      </c>
      <c r="V46" s="146"/>
      <c r="W46" s="181"/>
    </row>
    <row r="47" spans="2:23" ht="16.2" x14ac:dyDescent="0.3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47" t="str">
        <f t="shared" si="0"/>
        <v>0</v>
      </c>
      <c r="O47" s="147">
        <f t="shared" si="1"/>
        <v>0</v>
      </c>
      <c r="V47" s="146"/>
      <c r="W47" s="181"/>
    </row>
    <row r="48" spans="2:23" ht="16.2" x14ac:dyDescent="0.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47" t="str">
        <f t="shared" si="0"/>
        <v>0</v>
      </c>
      <c r="O48" s="147">
        <f t="shared" si="1"/>
        <v>0</v>
      </c>
      <c r="V48" s="146"/>
      <c r="W48" s="181"/>
    </row>
    <row r="49" spans="2:23" ht="16.2" x14ac:dyDescent="0.3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47" t="str">
        <f t="shared" si="0"/>
        <v>0</v>
      </c>
      <c r="O49" s="147">
        <f t="shared" si="1"/>
        <v>0</v>
      </c>
      <c r="V49" s="146"/>
      <c r="W49" s="181"/>
    </row>
    <row r="50" spans="2:23" ht="16.2" x14ac:dyDescent="0.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47" t="str">
        <f t="shared" si="0"/>
        <v>0</v>
      </c>
      <c r="O50" s="147">
        <f t="shared" si="1"/>
        <v>0</v>
      </c>
      <c r="V50" s="146"/>
      <c r="W50" s="181"/>
    </row>
    <row r="51" spans="2:23" ht="16.2" x14ac:dyDescent="0.3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47" t="str">
        <f t="shared" si="0"/>
        <v>0</v>
      </c>
      <c r="O51" s="147">
        <f t="shared" si="1"/>
        <v>0</v>
      </c>
      <c r="V51" s="146"/>
      <c r="W51" s="181"/>
    </row>
    <row r="52" spans="2:23" ht="16.2" x14ac:dyDescent="0.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47" t="str">
        <f t="shared" si="0"/>
        <v>0</v>
      </c>
      <c r="O52" s="147">
        <f t="shared" si="1"/>
        <v>0</v>
      </c>
      <c r="V52" s="146"/>
      <c r="W52" s="181"/>
    </row>
    <row r="53" spans="2:23" ht="16.2" x14ac:dyDescent="0.3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47" t="str">
        <f t="shared" si="0"/>
        <v>0</v>
      </c>
      <c r="O53" s="147">
        <f t="shared" si="1"/>
        <v>0</v>
      </c>
      <c r="V53" s="146"/>
      <c r="W53" s="181"/>
    </row>
    <row r="54" spans="2:23" ht="16.2" x14ac:dyDescent="0.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47" t="str">
        <f t="shared" si="0"/>
        <v>0</v>
      </c>
      <c r="O54" s="147">
        <f t="shared" si="1"/>
        <v>0</v>
      </c>
      <c r="V54" s="146"/>
      <c r="W54" s="181"/>
    </row>
    <row r="55" spans="2:23" ht="16.2" x14ac:dyDescent="0.3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47" t="str">
        <f t="shared" si="0"/>
        <v>0</v>
      </c>
      <c r="O55" s="147">
        <f t="shared" si="1"/>
        <v>0</v>
      </c>
      <c r="V55" s="146"/>
      <c r="W55" s="181"/>
    </row>
    <row r="56" spans="2:23" ht="16.2" x14ac:dyDescent="0.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47" t="str">
        <f t="shared" si="0"/>
        <v>0</v>
      </c>
      <c r="O56" s="147">
        <f t="shared" si="1"/>
        <v>0</v>
      </c>
      <c r="V56" s="146"/>
      <c r="W56" s="181"/>
    </row>
    <row r="57" spans="2:23" ht="16.2" x14ac:dyDescent="0.3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47" t="str">
        <f t="shared" si="0"/>
        <v>0</v>
      </c>
      <c r="O57" s="147">
        <f t="shared" si="1"/>
        <v>0</v>
      </c>
      <c r="V57" s="146"/>
      <c r="W57" s="181"/>
    </row>
    <row r="58" spans="2:23" ht="16.2" x14ac:dyDescent="0.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47" t="str">
        <f t="shared" si="0"/>
        <v>0</v>
      </c>
      <c r="O58" s="147">
        <f t="shared" si="1"/>
        <v>0</v>
      </c>
      <c r="V58" s="146"/>
      <c r="W58" s="181"/>
    </row>
    <row r="59" spans="2:23" ht="16.2" x14ac:dyDescent="0.3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47" t="str">
        <f t="shared" si="0"/>
        <v>0</v>
      </c>
      <c r="O59" s="147">
        <f t="shared" si="1"/>
        <v>0</v>
      </c>
      <c r="V59" s="146"/>
      <c r="W59" s="181"/>
    </row>
    <row r="60" spans="2:23" ht="16.2" x14ac:dyDescent="0.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47" t="str">
        <f t="shared" si="0"/>
        <v>0</v>
      </c>
      <c r="O60" s="147">
        <f t="shared" si="1"/>
        <v>0</v>
      </c>
      <c r="V60" s="146"/>
      <c r="W60" s="181"/>
    </row>
    <row r="61" spans="2:23" ht="16.2" x14ac:dyDescent="0.3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47" t="str">
        <f t="shared" si="0"/>
        <v>0</v>
      </c>
      <c r="O61" s="147">
        <f t="shared" si="1"/>
        <v>0</v>
      </c>
      <c r="V61" s="146"/>
      <c r="W61" s="181"/>
    </row>
    <row r="62" spans="2:23" ht="16.2" x14ac:dyDescent="0.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47" t="str">
        <f t="shared" si="0"/>
        <v>0</v>
      </c>
      <c r="O62" s="147">
        <f t="shared" si="1"/>
        <v>0</v>
      </c>
      <c r="V62" s="146"/>
      <c r="W62" s="181"/>
    </row>
    <row r="63" spans="2:23" ht="16.2" x14ac:dyDescent="0.3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47" t="str">
        <f t="shared" si="0"/>
        <v>0</v>
      </c>
      <c r="O63" s="147">
        <f t="shared" si="1"/>
        <v>0</v>
      </c>
      <c r="V63" s="146"/>
      <c r="W63" s="181"/>
    </row>
    <row r="64" spans="2:23" ht="16.2" x14ac:dyDescent="0.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47" t="str">
        <f t="shared" si="0"/>
        <v>0</v>
      </c>
      <c r="O64" s="147">
        <f t="shared" si="1"/>
        <v>0</v>
      </c>
      <c r="V64" s="146"/>
      <c r="W64" s="181"/>
    </row>
    <row r="65" spans="2:23" ht="16.2" x14ac:dyDescent="0.3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47" t="str">
        <f t="shared" si="0"/>
        <v>0</v>
      </c>
      <c r="O65" s="147">
        <f t="shared" si="1"/>
        <v>0</v>
      </c>
      <c r="V65" s="146"/>
      <c r="W65" s="181"/>
    </row>
    <row r="66" spans="2:23" ht="16.2" x14ac:dyDescent="0.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47" t="str">
        <f t="shared" si="0"/>
        <v>0</v>
      </c>
      <c r="O66" s="147">
        <f t="shared" si="1"/>
        <v>0</v>
      </c>
      <c r="V66" s="146"/>
      <c r="W66" s="181"/>
    </row>
    <row r="67" spans="2:23" ht="16.2" x14ac:dyDescent="0.3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47" t="str">
        <f t="shared" si="0"/>
        <v>0</v>
      </c>
      <c r="O67" s="147">
        <f t="shared" si="1"/>
        <v>0</v>
      </c>
      <c r="V67" s="146"/>
      <c r="W67" s="181"/>
    </row>
    <row r="68" spans="2:23" ht="16.2" x14ac:dyDescent="0.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47" t="str">
        <f t="shared" si="0"/>
        <v>0</v>
      </c>
      <c r="O68" s="147">
        <f t="shared" si="1"/>
        <v>0</v>
      </c>
      <c r="V68" s="146"/>
      <c r="W68" s="181"/>
    </row>
    <row r="69" spans="2:23" ht="16.2" x14ac:dyDescent="0.3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47" t="str">
        <f t="shared" si="0"/>
        <v>0</v>
      </c>
      <c r="O69" s="147">
        <f t="shared" si="1"/>
        <v>0</v>
      </c>
      <c r="V69" s="146"/>
      <c r="W69" s="181"/>
    </row>
    <row r="70" spans="2:23" ht="16.2" x14ac:dyDescent="0.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47" t="str">
        <f t="shared" si="0"/>
        <v>0</v>
      </c>
      <c r="O70" s="147">
        <f t="shared" si="1"/>
        <v>0</v>
      </c>
      <c r="V70" s="146"/>
      <c r="W70" s="181"/>
    </row>
    <row r="71" spans="2:23" ht="16.2" x14ac:dyDescent="0.3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47" t="str">
        <f t="shared" si="0"/>
        <v>0</v>
      </c>
      <c r="O71" s="147">
        <f t="shared" si="1"/>
        <v>0</v>
      </c>
      <c r="V71" s="146"/>
      <c r="W71" s="181"/>
    </row>
    <row r="72" spans="2:23" ht="16.2" x14ac:dyDescent="0.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47" t="str">
        <f t="shared" si="0"/>
        <v>0</v>
      </c>
      <c r="O72" s="147">
        <f t="shared" si="1"/>
        <v>0</v>
      </c>
      <c r="V72" s="146"/>
      <c r="W72" s="181"/>
    </row>
    <row r="73" spans="2:23" ht="16.2" x14ac:dyDescent="0.3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47" t="str">
        <f t="shared" si="0"/>
        <v>0</v>
      </c>
      <c r="O73" s="147">
        <f t="shared" si="1"/>
        <v>0</v>
      </c>
      <c r="V73" s="146"/>
      <c r="W73" s="181"/>
    </row>
    <row r="74" spans="2:23" ht="16.2" x14ac:dyDescent="0.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47" t="str">
        <f t="shared" si="0"/>
        <v>0</v>
      </c>
      <c r="O74" s="147">
        <f t="shared" si="1"/>
        <v>0</v>
      </c>
      <c r="V74" s="146"/>
      <c r="W74" s="181"/>
    </row>
    <row r="75" spans="2:23" ht="16.2" x14ac:dyDescent="0.3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47" t="str">
        <f t="shared" si="0"/>
        <v>0</v>
      </c>
      <c r="O75" s="147">
        <f t="shared" si="1"/>
        <v>0</v>
      </c>
      <c r="V75" s="146"/>
      <c r="W75" s="181"/>
    </row>
    <row r="76" spans="2:23" ht="16.2" x14ac:dyDescent="0.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47" t="str">
        <f t="shared" si="0"/>
        <v>0</v>
      </c>
      <c r="O76" s="147">
        <f t="shared" si="1"/>
        <v>0</v>
      </c>
      <c r="V76" s="146"/>
      <c r="W76" s="181"/>
    </row>
    <row r="77" spans="2:23" ht="16.2" x14ac:dyDescent="0.3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47" t="str">
        <f t="shared" si="0"/>
        <v>0</v>
      </c>
      <c r="O77" s="147">
        <f t="shared" si="1"/>
        <v>0</v>
      </c>
      <c r="V77" s="146"/>
      <c r="W77" s="181"/>
    </row>
    <row r="78" spans="2:23" ht="16.2" x14ac:dyDescent="0.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47" t="str">
        <f t="shared" si="0"/>
        <v>0</v>
      </c>
      <c r="O78" s="147">
        <f t="shared" si="1"/>
        <v>0</v>
      </c>
      <c r="V78" s="146"/>
      <c r="W78" s="181"/>
    </row>
    <row r="79" spans="2:23" ht="16.2" x14ac:dyDescent="0.3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47" t="str">
        <f t="shared" si="0"/>
        <v>0</v>
      </c>
      <c r="O79" s="147">
        <f t="shared" si="1"/>
        <v>0</v>
      </c>
      <c r="V79" s="146"/>
      <c r="W79" s="181"/>
    </row>
    <row r="80" spans="2:23" ht="16.2" x14ac:dyDescent="0.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47" t="str">
        <f t="shared" si="0"/>
        <v>0</v>
      </c>
      <c r="O80" s="147">
        <f t="shared" si="1"/>
        <v>0</v>
      </c>
      <c r="V80" s="146"/>
      <c r="W80" s="181"/>
    </row>
    <row r="81" spans="2:23" ht="16.2" x14ac:dyDescent="0.3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47" t="str">
        <f t="shared" si="0"/>
        <v>0</v>
      </c>
      <c r="O81" s="147">
        <f t="shared" si="1"/>
        <v>0</v>
      </c>
      <c r="V81" s="146"/>
      <c r="W81" s="181"/>
    </row>
    <row r="82" spans="2:23" ht="16.2" x14ac:dyDescent="0.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47" t="str">
        <f t="shared" si="0"/>
        <v>0</v>
      </c>
      <c r="O82" s="147">
        <f t="shared" si="1"/>
        <v>0</v>
      </c>
      <c r="V82" s="146"/>
      <c r="W82" s="181"/>
    </row>
    <row r="83" spans="2:23" ht="16.2" x14ac:dyDescent="0.3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47" t="str">
        <f t="shared" si="0"/>
        <v>0</v>
      </c>
      <c r="O83" s="147">
        <f t="shared" si="1"/>
        <v>0</v>
      </c>
      <c r="V83" s="146"/>
      <c r="W83" s="181"/>
    </row>
    <row r="84" spans="2:23" ht="16.2" x14ac:dyDescent="0.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47" t="str">
        <f t="shared" si="0"/>
        <v>0</v>
      </c>
      <c r="O84" s="147">
        <f t="shared" si="1"/>
        <v>0</v>
      </c>
      <c r="V84" s="146"/>
      <c r="W84" s="181"/>
    </row>
    <row r="85" spans="2:23" ht="16.2" x14ac:dyDescent="0.3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47" t="str">
        <f t="shared" si="0"/>
        <v>0</v>
      </c>
      <c r="O85" s="147">
        <f t="shared" si="1"/>
        <v>0</v>
      </c>
      <c r="V85" s="146"/>
      <c r="W85" s="181"/>
    </row>
    <row r="86" spans="2:23" ht="16.2" x14ac:dyDescent="0.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47" t="str">
        <f t="shared" ref="N86:N149" si="2">IF(M86&gt;0,HLOOKUP(L86,$AB$2:$AF$3,2,0),"0")</f>
        <v>0</v>
      </c>
      <c r="O86" s="147">
        <f t="shared" ref="O86:O149" si="3">M86*N86</f>
        <v>0</v>
      </c>
      <c r="V86" s="146"/>
      <c r="W86" s="181"/>
    </row>
    <row r="87" spans="2:23" ht="16.2" x14ac:dyDescent="0.3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47" t="str">
        <f t="shared" si="2"/>
        <v>0</v>
      </c>
      <c r="O87" s="147">
        <f t="shared" si="3"/>
        <v>0</v>
      </c>
      <c r="V87" s="146"/>
      <c r="W87" s="181"/>
    </row>
    <row r="88" spans="2:23" ht="16.2" x14ac:dyDescent="0.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47" t="str">
        <f t="shared" si="2"/>
        <v>0</v>
      </c>
      <c r="O88" s="147">
        <f t="shared" si="3"/>
        <v>0</v>
      </c>
      <c r="V88" s="146"/>
      <c r="W88" s="181"/>
    </row>
    <row r="89" spans="2:23" ht="16.2" x14ac:dyDescent="0.3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47" t="str">
        <f t="shared" si="2"/>
        <v>0</v>
      </c>
      <c r="O89" s="147">
        <f t="shared" si="3"/>
        <v>0</v>
      </c>
      <c r="V89" s="146"/>
      <c r="W89" s="181"/>
    </row>
    <row r="90" spans="2:23" ht="16.2" x14ac:dyDescent="0.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47" t="str">
        <f t="shared" si="2"/>
        <v>0</v>
      </c>
      <c r="O90" s="147">
        <f t="shared" si="3"/>
        <v>0</v>
      </c>
      <c r="V90" s="146"/>
      <c r="W90" s="181"/>
    </row>
    <row r="91" spans="2:23" ht="16.2" x14ac:dyDescent="0.3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47" t="str">
        <f t="shared" si="2"/>
        <v>0</v>
      </c>
      <c r="O91" s="147">
        <f t="shared" si="3"/>
        <v>0</v>
      </c>
      <c r="V91" s="146"/>
      <c r="W91" s="181"/>
    </row>
    <row r="92" spans="2:23" ht="16.2" x14ac:dyDescent="0.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47" t="str">
        <f t="shared" si="2"/>
        <v>0</v>
      </c>
      <c r="O92" s="147">
        <f t="shared" si="3"/>
        <v>0</v>
      </c>
      <c r="V92" s="146"/>
      <c r="W92" s="181"/>
    </row>
    <row r="93" spans="2:23" ht="16.2" x14ac:dyDescent="0.3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47" t="str">
        <f t="shared" si="2"/>
        <v>0</v>
      </c>
      <c r="O93" s="147">
        <f t="shared" si="3"/>
        <v>0</v>
      </c>
      <c r="V93" s="146"/>
      <c r="W93" s="181"/>
    </row>
    <row r="94" spans="2:23" ht="16.2" x14ac:dyDescent="0.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47" t="str">
        <f t="shared" si="2"/>
        <v>0</v>
      </c>
      <c r="O94" s="147">
        <f t="shared" si="3"/>
        <v>0</v>
      </c>
      <c r="V94" s="146"/>
      <c r="W94" s="181"/>
    </row>
    <row r="95" spans="2:23" ht="16.2" x14ac:dyDescent="0.3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47" t="str">
        <f t="shared" si="2"/>
        <v>0</v>
      </c>
      <c r="O95" s="147">
        <f t="shared" si="3"/>
        <v>0</v>
      </c>
      <c r="V95" s="146"/>
      <c r="W95" s="181"/>
    </row>
    <row r="96" spans="2:23" ht="16.2" x14ac:dyDescent="0.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47" t="str">
        <f t="shared" si="2"/>
        <v>0</v>
      </c>
      <c r="O96" s="147">
        <f t="shared" si="3"/>
        <v>0</v>
      </c>
      <c r="V96" s="146"/>
      <c r="W96" s="181"/>
    </row>
    <row r="97" spans="2:23" ht="16.2" x14ac:dyDescent="0.3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47" t="str">
        <f t="shared" si="2"/>
        <v>0</v>
      </c>
      <c r="O97" s="147">
        <f t="shared" si="3"/>
        <v>0</v>
      </c>
      <c r="V97" s="146"/>
      <c r="W97" s="181"/>
    </row>
    <row r="98" spans="2:23" ht="16.2" x14ac:dyDescent="0.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47" t="str">
        <f t="shared" si="2"/>
        <v>0</v>
      </c>
      <c r="O98" s="147">
        <f t="shared" si="3"/>
        <v>0</v>
      </c>
      <c r="V98" s="146"/>
      <c r="W98" s="181"/>
    </row>
    <row r="99" spans="2:23" ht="16.2" x14ac:dyDescent="0.3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47" t="str">
        <f t="shared" si="2"/>
        <v>0</v>
      </c>
      <c r="O99" s="147">
        <f t="shared" si="3"/>
        <v>0</v>
      </c>
      <c r="V99" s="146"/>
      <c r="W99" s="181"/>
    </row>
    <row r="100" spans="2:23" ht="16.2" x14ac:dyDescent="0.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47" t="str">
        <f t="shared" si="2"/>
        <v>0</v>
      </c>
      <c r="O100" s="147">
        <f t="shared" si="3"/>
        <v>0</v>
      </c>
      <c r="V100" s="146"/>
      <c r="W100" s="181"/>
    </row>
    <row r="101" spans="2:23" ht="16.2" x14ac:dyDescent="0.3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47" t="str">
        <f t="shared" si="2"/>
        <v>0</v>
      </c>
      <c r="O101" s="147">
        <f t="shared" si="3"/>
        <v>0</v>
      </c>
      <c r="V101" s="146"/>
      <c r="W101" s="181"/>
    </row>
    <row r="102" spans="2:23" ht="16.2" x14ac:dyDescent="0.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47" t="str">
        <f t="shared" si="2"/>
        <v>0</v>
      </c>
      <c r="O102" s="147">
        <f t="shared" si="3"/>
        <v>0</v>
      </c>
      <c r="V102" s="146"/>
      <c r="W102" s="181"/>
    </row>
    <row r="103" spans="2:23" ht="16.2" x14ac:dyDescent="0.3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47" t="str">
        <f t="shared" si="2"/>
        <v>0</v>
      </c>
      <c r="O103" s="147">
        <f t="shared" si="3"/>
        <v>0</v>
      </c>
      <c r="V103" s="146"/>
      <c r="W103" s="181"/>
    </row>
    <row r="104" spans="2:23" ht="16.2" x14ac:dyDescent="0.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47" t="str">
        <f t="shared" si="2"/>
        <v>0</v>
      </c>
      <c r="O104" s="147">
        <f t="shared" si="3"/>
        <v>0</v>
      </c>
      <c r="V104" s="146"/>
      <c r="W104" s="181"/>
    </row>
    <row r="105" spans="2:23" ht="16.2" x14ac:dyDescent="0.3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47" t="str">
        <f t="shared" si="2"/>
        <v>0</v>
      </c>
      <c r="O105" s="147">
        <f t="shared" si="3"/>
        <v>0</v>
      </c>
      <c r="V105" s="146"/>
      <c r="W105" s="181"/>
    </row>
    <row r="106" spans="2:23" ht="16.2" x14ac:dyDescent="0.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47" t="str">
        <f t="shared" si="2"/>
        <v>0</v>
      </c>
      <c r="O106" s="147">
        <f t="shared" si="3"/>
        <v>0</v>
      </c>
      <c r="V106" s="146"/>
      <c r="W106" s="181"/>
    </row>
    <row r="107" spans="2:23" ht="16.2" x14ac:dyDescent="0.3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47" t="str">
        <f t="shared" si="2"/>
        <v>0</v>
      </c>
      <c r="O107" s="147">
        <f t="shared" si="3"/>
        <v>0</v>
      </c>
      <c r="V107" s="146"/>
      <c r="W107" s="181"/>
    </row>
    <row r="108" spans="2:23" ht="16.2" x14ac:dyDescent="0.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47" t="str">
        <f t="shared" si="2"/>
        <v>0</v>
      </c>
      <c r="O108" s="147">
        <f t="shared" si="3"/>
        <v>0</v>
      </c>
      <c r="V108" s="146"/>
      <c r="W108" s="181"/>
    </row>
    <row r="109" spans="2:23" ht="16.2" x14ac:dyDescent="0.3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47" t="str">
        <f t="shared" si="2"/>
        <v>0</v>
      </c>
      <c r="O109" s="147">
        <f t="shared" si="3"/>
        <v>0</v>
      </c>
      <c r="V109" s="146"/>
      <c r="W109" s="181"/>
    </row>
    <row r="110" spans="2:23" ht="16.2" x14ac:dyDescent="0.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47" t="str">
        <f t="shared" si="2"/>
        <v>0</v>
      </c>
      <c r="O110" s="147">
        <f t="shared" si="3"/>
        <v>0</v>
      </c>
      <c r="V110" s="146"/>
      <c r="W110" s="181"/>
    </row>
    <row r="111" spans="2:23" ht="16.2" x14ac:dyDescent="0.3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47" t="str">
        <f t="shared" si="2"/>
        <v>0</v>
      </c>
      <c r="O111" s="147">
        <f t="shared" si="3"/>
        <v>0</v>
      </c>
      <c r="V111" s="146"/>
      <c r="W111" s="181"/>
    </row>
    <row r="112" spans="2:23" ht="16.2" x14ac:dyDescent="0.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47" t="str">
        <f t="shared" si="2"/>
        <v>0</v>
      </c>
      <c r="O112" s="147">
        <f t="shared" si="3"/>
        <v>0</v>
      </c>
      <c r="V112" s="146"/>
      <c r="W112" s="181"/>
    </row>
    <row r="113" spans="2:23" ht="16.2" x14ac:dyDescent="0.3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47" t="str">
        <f t="shared" si="2"/>
        <v>0</v>
      </c>
      <c r="O113" s="147">
        <f t="shared" si="3"/>
        <v>0</v>
      </c>
      <c r="V113" s="146"/>
      <c r="W113" s="181"/>
    </row>
    <row r="114" spans="2:23" ht="16.2" x14ac:dyDescent="0.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47" t="str">
        <f t="shared" si="2"/>
        <v>0</v>
      </c>
      <c r="O114" s="147">
        <f t="shared" si="3"/>
        <v>0</v>
      </c>
      <c r="V114" s="146"/>
      <c r="W114" s="181"/>
    </row>
    <row r="115" spans="2:23" ht="16.2" x14ac:dyDescent="0.3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47" t="str">
        <f t="shared" si="2"/>
        <v>0</v>
      </c>
      <c r="O115" s="147">
        <f t="shared" si="3"/>
        <v>0</v>
      </c>
      <c r="V115" s="146"/>
      <c r="W115" s="181"/>
    </row>
    <row r="116" spans="2:23" ht="16.2" x14ac:dyDescent="0.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47" t="str">
        <f t="shared" si="2"/>
        <v>0</v>
      </c>
      <c r="O116" s="147">
        <f t="shared" si="3"/>
        <v>0</v>
      </c>
      <c r="V116" s="146"/>
      <c r="W116" s="181"/>
    </row>
    <row r="117" spans="2:23" ht="16.2" x14ac:dyDescent="0.3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47" t="str">
        <f t="shared" si="2"/>
        <v>0</v>
      </c>
      <c r="O117" s="147">
        <f t="shared" si="3"/>
        <v>0</v>
      </c>
      <c r="V117" s="146"/>
      <c r="W117" s="181"/>
    </row>
    <row r="118" spans="2:23" ht="16.2" x14ac:dyDescent="0.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47" t="str">
        <f t="shared" si="2"/>
        <v>0</v>
      </c>
      <c r="O118" s="147">
        <f t="shared" si="3"/>
        <v>0</v>
      </c>
      <c r="V118" s="146"/>
      <c r="W118" s="181"/>
    </row>
    <row r="119" spans="2:23" ht="16.2" x14ac:dyDescent="0.3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47" t="str">
        <f t="shared" si="2"/>
        <v>0</v>
      </c>
      <c r="O119" s="147">
        <f t="shared" si="3"/>
        <v>0</v>
      </c>
      <c r="V119" s="146"/>
      <c r="W119" s="181"/>
    </row>
    <row r="120" spans="2:23" ht="16.2" x14ac:dyDescent="0.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47" t="str">
        <f t="shared" si="2"/>
        <v>0</v>
      </c>
      <c r="O120" s="147">
        <f t="shared" si="3"/>
        <v>0</v>
      </c>
      <c r="V120" s="146"/>
      <c r="W120" s="181"/>
    </row>
    <row r="121" spans="2:23" ht="16.2" x14ac:dyDescent="0.3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47" t="str">
        <f t="shared" si="2"/>
        <v>0</v>
      </c>
      <c r="O121" s="147">
        <f t="shared" si="3"/>
        <v>0</v>
      </c>
      <c r="V121" s="146"/>
      <c r="W121" s="181"/>
    </row>
    <row r="122" spans="2:23" ht="16.2" x14ac:dyDescent="0.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47" t="str">
        <f t="shared" si="2"/>
        <v>0</v>
      </c>
      <c r="O122" s="147">
        <f t="shared" si="3"/>
        <v>0</v>
      </c>
      <c r="V122" s="146"/>
      <c r="W122" s="181"/>
    </row>
    <row r="123" spans="2:23" ht="16.2" x14ac:dyDescent="0.3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47" t="str">
        <f t="shared" si="2"/>
        <v>0</v>
      </c>
      <c r="O123" s="147">
        <f t="shared" si="3"/>
        <v>0</v>
      </c>
      <c r="V123" s="146"/>
      <c r="W123" s="181"/>
    </row>
    <row r="124" spans="2:23" ht="16.2" x14ac:dyDescent="0.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47" t="str">
        <f t="shared" si="2"/>
        <v>0</v>
      </c>
      <c r="O124" s="147">
        <f t="shared" si="3"/>
        <v>0</v>
      </c>
      <c r="V124" s="146"/>
      <c r="W124" s="181"/>
    </row>
    <row r="125" spans="2:23" ht="16.2" x14ac:dyDescent="0.3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47" t="str">
        <f t="shared" si="2"/>
        <v>0</v>
      </c>
      <c r="O125" s="147">
        <f t="shared" si="3"/>
        <v>0</v>
      </c>
      <c r="V125" s="146"/>
      <c r="W125" s="181"/>
    </row>
    <row r="126" spans="2:23" ht="16.2" x14ac:dyDescent="0.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47" t="str">
        <f t="shared" si="2"/>
        <v>0</v>
      </c>
      <c r="O126" s="147">
        <f t="shared" si="3"/>
        <v>0</v>
      </c>
      <c r="V126" s="146"/>
      <c r="W126" s="181"/>
    </row>
    <row r="127" spans="2:23" ht="16.2" x14ac:dyDescent="0.3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47" t="str">
        <f t="shared" si="2"/>
        <v>0</v>
      </c>
      <c r="O127" s="147">
        <f t="shared" si="3"/>
        <v>0</v>
      </c>
      <c r="V127" s="146"/>
      <c r="W127" s="181"/>
    </row>
    <row r="128" spans="2:23" ht="16.2" x14ac:dyDescent="0.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47" t="str">
        <f t="shared" si="2"/>
        <v>0</v>
      </c>
      <c r="O128" s="147">
        <f t="shared" si="3"/>
        <v>0</v>
      </c>
      <c r="V128" s="146"/>
      <c r="W128" s="181"/>
    </row>
    <row r="129" spans="2:23" ht="16.2" x14ac:dyDescent="0.3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47" t="str">
        <f t="shared" si="2"/>
        <v>0</v>
      </c>
      <c r="O129" s="147">
        <f t="shared" si="3"/>
        <v>0</v>
      </c>
      <c r="V129" s="146"/>
      <c r="W129" s="181"/>
    </row>
    <row r="130" spans="2:23" ht="16.2" x14ac:dyDescent="0.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47" t="str">
        <f t="shared" si="2"/>
        <v>0</v>
      </c>
      <c r="O130" s="147">
        <f t="shared" si="3"/>
        <v>0</v>
      </c>
      <c r="V130" s="146"/>
      <c r="W130" s="181"/>
    </row>
    <row r="131" spans="2:23" ht="16.2" x14ac:dyDescent="0.3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47" t="str">
        <f t="shared" si="2"/>
        <v>0</v>
      </c>
      <c r="O131" s="147">
        <f t="shared" si="3"/>
        <v>0</v>
      </c>
      <c r="V131" s="146"/>
      <c r="W131" s="181"/>
    </row>
    <row r="132" spans="2:23" ht="16.2" x14ac:dyDescent="0.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47" t="str">
        <f t="shared" si="2"/>
        <v>0</v>
      </c>
      <c r="O132" s="147">
        <f t="shared" si="3"/>
        <v>0</v>
      </c>
      <c r="V132" s="146"/>
      <c r="W132" s="181"/>
    </row>
    <row r="133" spans="2:23" ht="16.2" x14ac:dyDescent="0.3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47" t="str">
        <f t="shared" si="2"/>
        <v>0</v>
      </c>
      <c r="O133" s="147">
        <f t="shared" si="3"/>
        <v>0</v>
      </c>
      <c r="V133" s="146"/>
      <c r="W133" s="181"/>
    </row>
    <row r="134" spans="2:23" ht="16.2" x14ac:dyDescent="0.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47" t="str">
        <f t="shared" si="2"/>
        <v>0</v>
      </c>
      <c r="O134" s="147">
        <f t="shared" si="3"/>
        <v>0</v>
      </c>
      <c r="V134" s="146"/>
      <c r="W134" s="181"/>
    </row>
    <row r="135" spans="2:23" ht="16.2" x14ac:dyDescent="0.3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47" t="str">
        <f t="shared" si="2"/>
        <v>0</v>
      </c>
      <c r="O135" s="147">
        <f t="shared" si="3"/>
        <v>0</v>
      </c>
      <c r="V135" s="146"/>
      <c r="W135" s="181"/>
    </row>
    <row r="136" spans="2:23" ht="16.2" x14ac:dyDescent="0.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47" t="str">
        <f t="shared" si="2"/>
        <v>0</v>
      </c>
      <c r="O136" s="147">
        <f t="shared" si="3"/>
        <v>0</v>
      </c>
      <c r="V136" s="146"/>
      <c r="W136" s="181"/>
    </row>
    <row r="137" spans="2:23" ht="16.2" x14ac:dyDescent="0.3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47" t="str">
        <f t="shared" si="2"/>
        <v>0</v>
      </c>
      <c r="O137" s="147">
        <f t="shared" si="3"/>
        <v>0</v>
      </c>
      <c r="V137" s="146"/>
      <c r="W137" s="181"/>
    </row>
    <row r="138" spans="2:23" ht="16.2" x14ac:dyDescent="0.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47" t="str">
        <f t="shared" si="2"/>
        <v>0</v>
      </c>
      <c r="O138" s="147">
        <f t="shared" si="3"/>
        <v>0</v>
      </c>
      <c r="V138" s="146"/>
      <c r="W138" s="181"/>
    </row>
    <row r="139" spans="2:23" ht="16.2" x14ac:dyDescent="0.3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47" t="str">
        <f t="shared" si="2"/>
        <v>0</v>
      </c>
      <c r="O139" s="147">
        <f t="shared" si="3"/>
        <v>0</v>
      </c>
      <c r="V139" s="146"/>
      <c r="W139" s="181"/>
    </row>
    <row r="140" spans="2:23" ht="16.2" x14ac:dyDescent="0.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47" t="str">
        <f t="shared" si="2"/>
        <v>0</v>
      </c>
      <c r="O140" s="147">
        <f t="shared" si="3"/>
        <v>0</v>
      </c>
      <c r="V140" s="146"/>
      <c r="W140" s="181"/>
    </row>
    <row r="141" spans="2:23" ht="16.2" x14ac:dyDescent="0.3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47" t="str">
        <f t="shared" si="2"/>
        <v>0</v>
      </c>
      <c r="O141" s="147">
        <f t="shared" si="3"/>
        <v>0</v>
      </c>
      <c r="V141" s="146"/>
      <c r="W141" s="181"/>
    </row>
    <row r="142" spans="2:23" ht="16.2" x14ac:dyDescent="0.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47" t="str">
        <f t="shared" si="2"/>
        <v>0</v>
      </c>
      <c r="O142" s="147">
        <f t="shared" si="3"/>
        <v>0</v>
      </c>
      <c r="V142" s="146"/>
      <c r="W142" s="181"/>
    </row>
    <row r="143" spans="2:23" ht="16.2" x14ac:dyDescent="0.3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47" t="str">
        <f t="shared" si="2"/>
        <v>0</v>
      </c>
      <c r="O143" s="147">
        <f t="shared" si="3"/>
        <v>0</v>
      </c>
      <c r="V143" s="146"/>
      <c r="W143" s="181"/>
    </row>
    <row r="144" spans="2:23" ht="16.2" x14ac:dyDescent="0.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47" t="str">
        <f t="shared" si="2"/>
        <v>0</v>
      </c>
      <c r="O144" s="147">
        <f t="shared" si="3"/>
        <v>0</v>
      </c>
      <c r="V144" s="146"/>
      <c r="W144" s="181"/>
    </row>
    <row r="145" spans="2:23" ht="16.2" x14ac:dyDescent="0.3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47" t="str">
        <f t="shared" si="2"/>
        <v>0</v>
      </c>
      <c r="O145" s="147">
        <f t="shared" si="3"/>
        <v>0</v>
      </c>
      <c r="V145" s="146"/>
      <c r="W145" s="181"/>
    </row>
    <row r="146" spans="2:23" ht="16.2" x14ac:dyDescent="0.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47" t="str">
        <f t="shared" si="2"/>
        <v>0</v>
      </c>
      <c r="O146" s="147">
        <f t="shared" si="3"/>
        <v>0</v>
      </c>
      <c r="V146" s="146"/>
      <c r="W146" s="181"/>
    </row>
    <row r="147" spans="2:23" ht="16.2" x14ac:dyDescent="0.3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47" t="str">
        <f t="shared" si="2"/>
        <v>0</v>
      </c>
      <c r="O147" s="147">
        <f t="shared" si="3"/>
        <v>0</v>
      </c>
      <c r="V147" s="146"/>
      <c r="W147" s="181"/>
    </row>
    <row r="148" spans="2:23" ht="16.2" x14ac:dyDescent="0.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47" t="str">
        <f t="shared" si="2"/>
        <v>0</v>
      </c>
      <c r="O148" s="147">
        <f t="shared" si="3"/>
        <v>0</v>
      </c>
      <c r="V148" s="146"/>
      <c r="W148" s="181"/>
    </row>
    <row r="149" spans="2:23" ht="16.2" x14ac:dyDescent="0.3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47" t="str">
        <f t="shared" si="2"/>
        <v>0</v>
      </c>
      <c r="O149" s="147">
        <f t="shared" si="3"/>
        <v>0</v>
      </c>
      <c r="V149" s="146"/>
      <c r="W149" s="181"/>
    </row>
    <row r="150" spans="2:23" ht="16.2" x14ac:dyDescent="0.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47" t="str">
        <f t="shared" ref="N150:N213" si="4">IF(M150&gt;0,HLOOKUP(L150,$AB$2:$AF$3,2,0),"0")</f>
        <v>0</v>
      </c>
      <c r="O150" s="147">
        <f t="shared" ref="O150:O213" si="5">M150*N150</f>
        <v>0</v>
      </c>
      <c r="V150" s="146"/>
      <c r="W150" s="181"/>
    </row>
    <row r="151" spans="2:23" ht="16.2" x14ac:dyDescent="0.3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47" t="str">
        <f t="shared" si="4"/>
        <v>0</v>
      </c>
      <c r="O151" s="147">
        <f t="shared" si="5"/>
        <v>0</v>
      </c>
      <c r="V151" s="146"/>
      <c r="W151" s="181"/>
    </row>
    <row r="152" spans="2:23" ht="16.2" x14ac:dyDescent="0.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47" t="str">
        <f t="shared" si="4"/>
        <v>0</v>
      </c>
      <c r="O152" s="147">
        <f t="shared" si="5"/>
        <v>0</v>
      </c>
      <c r="V152" s="146"/>
      <c r="W152" s="181"/>
    </row>
    <row r="153" spans="2:23" ht="16.2" x14ac:dyDescent="0.3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47" t="str">
        <f t="shared" si="4"/>
        <v>0</v>
      </c>
      <c r="O153" s="147">
        <f t="shared" si="5"/>
        <v>0</v>
      </c>
      <c r="V153" s="146"/>
      <c r="W153" s="181"/>
    </row>
    <row r="154" spans="2:23" ht="16.2" x14ac:dyDescent="0.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47" t="str">
        <f t="shared" si="4"/>
        <v>0</v>
      </c>
      <c r="O154" s="147">
        <f t="shared" si="5"/>
        <v>0</v>
      </c>
      <c r="V154" s="146"/>
      <c r="W154" s="181"/>
    </row>
    <row r="155" spans="2:23" ht="16.2" x14ac:dyDescent="0.3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47" t="str">
        <f t="shared" si="4"/>
        <v>0</v>
      </c>
      <c r="O155" s="147">
        <f t="shared" si="5"/>
        <v>0</v>
      </c>
      <c r="V155" s="146"/>
      <c r="W155" s="181"/>
    </row>
    <row r="156" spans="2:23" ht="16.2" x14ac:dyDescent="0.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47" t="str">
        <f t="shared" si="4"/>
        <v>0</v>
      </c>
      <c r="O156" s="147">
        <f t="shared" si="5"/>
        <v>0</v>
      </c>
      <c r="V156" s="146"/>
      <c r="W156" s="181"/>
    </row>
    <row r="157" spans="2:23" ht="16.2" x14ac:dyDescent="0.3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47" t="str">
        <f t="shared" si="4"/>
        <v>0</v>
      </c>
      <c r="O157" s="147">
        <f t="shared" si="5"/>
        <v>0</v>
      </c>
      <c r="V157" s="146"/>
      <c r="W157" s="181"/>
    </row>
    <row r="158" spans="2:23" ht="16.2" x14ac:dyDescent="0.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47" t="str">
        <f t="shared" si="4"/>
        <v>0</v>
      </c>
      <c r="O158" s="147">
        <f t="shared" si="5"/>
        <v>0</v>
      </c>
      <c r="V158" s="146"/>
      <c r="W158" s="181"/>
    </row>
    <row r="159" spans="2:23" ht="16.2" x14ac:dyDescent="0.3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47" t="str">
        <f t="shared" si="4"/>
        <v>0</v>
      </c>
      <c r="O159" s="147">
        <f t="shared" si="5"/>
        <v>0</v>
      </c>
      <c r="V159" s="146"/>
      <c r="W159" s="181"/>
    </row>
    <row r="160" spans="2:23" ht="16.2" x14ac:dyDescent="0.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47" t="str">
        <f t="shared" si="4"/>
        <v>0</v>
      </c>
      <c r="O160" s="147">
        <f t="shared" si="5"/>
        <v>0</v>
      </c>
      <c r="V160" s="146"/>
      <c r="W160" s="181"/>
    </row>
    <row r="161" spans="2:23" ht="16.2" x14ac:dyDescent="0.3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47" t="str">
        <f t="shared" si="4"/>
        <v>0</v>
      </c>
      <c r="O161" s="147">
        <f t="shared" si="5"/>
        <v>0</v>
      </c>
      <c r="V161" s="146"/>
      <c r="W161" s="181"/>
    </row>
    <row r="162" spans="2:23" ht="16.2" x14ac:dyDescent="0.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47" t="str">
        <f t="shared" si="4"/>
        <v>0</v>
      </c>
      <c r="O162" s="147">
        <f t="shared" si="5"/>
        <v>0</v>
      </c>
      <c r="V162" s="146"/>
      <c r="W162" s="181"/>
    </row>
    <row r="163" spans="2:23" ht="16.2" x14ac:dyDescent="0.3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47" t="str">
        <f t="shared" si="4"/>
        <v>0</v>
      </c>
      <c r="O163" s="147">
        <f t="shared" si="5"/>
        <v>0</v>
      </c>
      <c r="V163" s="146"/>
      <c r="W163" s="181"/>
    </row>
    <row r="164" spans="2:23" ht="16.2" x14ac:dyDescent="0.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47" t="str">
        <f t="shared" si="4"/>
        <v>0</v>
      </c>
      <c r="O164" s="147">
        <f t="shared" si="5"/>
        <v>0</v>
      </c>
      <c r="V164" s="146"/>
      <c r="W164" s="181"/>
    </row>
    <row r="165" spans="2:23" ht="16.2" x14ac:dyDescent="0.3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47" t="str">
        <f t="shared" si="4"/>
        <v>0</v>
      </c>
      <c r="O165" s="147">
        <f t="shared" si="5"/>
        <v>0</v>
      </c>
      <c r="V165" s="146"/>
      <c r="W165" s="181"/>
    </row>
    <row r="166" spans="2:23" ht="16.2" x14ac:dyDescent="0.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47" t="str">
        <f t="shared" si="4"/>
        <v>0</v>
      </c>
      <c r="O166" s="147">
        <f t="shared" si="5"/>
        <v>0</v>
      </c>
      <c r="V166" s="146"/>
      <c r="W166" s="181"/>
    </row>
    <row r="167" spans="2:23" ht="16.2" x14ac:dyDescent="0.3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47" t="str">
        <f t="shared" si="4"/>
        <v>0</v>
      </c>
      <c r="O167" s="147">
        <f t="shared" si="5"/>
        <v>0</v>
      </c>
      <c r="V167" s="146"/>
      <c r="W167" s="181"/>
    </row>
    <row r="168" spans="2:23" ht="16.2" x14ac:dyDescent="0.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47" t="str">
        <f t="shared" si="4"/>
        <v>0</v>
      </c>
      <c r="O168" s="147">
        <f t="shared" si="5"/>
        <v>0</v>
      </c>
      <c r="V168" s="146"/>
      <c r="W168" s="181"/>
    </row>
    <row r="169" spans="2:23" ht="16.2" x14ac:dyDescent="0.3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47" t="str">
        <f t="shared" si="4"/>
        <v>0</v>
      </c>
      <c r="O169" s="147">
        <f t="shared" si="5"/>
        <v>0</v>
      </c>
      <c r="V169" s="146"/>
      <c r="W169" s="181"/>
    </row>
    <row r="170" spans="2:23" ht="16.2" x14ac:dyDescent="0.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47" t="str">
        <f t="shared" si="4"/>
        <v>0</v>
      </c>
      <c r="O170" s="147">
        <f t="shared" si="5"/>
        <v>0</v>
      </c>
      <c r="V170" s="146"/>
      <c r="W170" s="181"/>
    </row>
    <row r="171" spans="2:23" ht="16.2" x14ac:dyDescent="0.3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47" t="str">
        <f t="shared" si="4"/>
        <v>0</v>
      </c>
      <c r="O171" s="147">
        <f t="shared" si="5"/>
        <v>0</v>
      </c>
      <c r="V171" s="146"/>
      <c r="W171" s="181"/>
    </row>
    <row r="172" spans="2:23" ht="16.2" x14ac:dyDescent="0.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47" t="str">
        <f t="shared" si="4"/>
        <v>0</v>
      </c>
      <c r="O172" s="147">
        <f t="shared" si="5"/>
        <v>0</v>
      </c>
      <c r="V172" s="146"/>
      <c r="W172" s="181"/>
    </row>
    <row r="173" spans="2:23" ht="16.2" x14ac:dyDescent="0.3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47" t="str">
        <f t="shared" si="4"/>
        <v>0</v>
      </c>
      <c r="O173" s="147">
        <f t="shared" si="5"/>
        <v>0</v>
      </c>
      <c r="V173" s="146"/>
      <c r="W173" s="181"/>
    </row>
    <row r="174" spans="2:23" ht="16.2" x14ac:dyDescent="0.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47" t="str">
        <f t="shared" si="4"/>
        <v>0</v>
      </c>
      <c r="O174" s="147">
        <f t="shared" si="5"/>
        <v>0</v>
      </c>
      <c r="V174" s="146"/>
      <c r="W174" s="181"/>
    </row>
    <row r="175" spans="2:23" ht="16.2" x14ac:dyDescent="0.3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47" t="str">
        <f t="shared" si="4"/>
        <v>0</v>
      </c>
      <c r="O175" s="147">
        <f t="shared" si="5"/>
        <v>0</v>
      </c>
      <c r="V175" s="146"/>
      <c r="W175" s="181"/>
    </row>
    <row r="176" spans="2:23" ht="16.2" x14ac:dyDescent="0.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47" t="str">
        <f t="shared" si="4"/>
        <v>0</v>
      </c>
      <c r="O176" s="147">
        <f t="shared" si="5"/>
        <v>0</v>
      </c>
      <c r="V176" s="146"/>
      <c r="W176" s="181"/>
    </row>
    <row r="177" spans="2:23" ht="16.2" x14ac:dyDescent="0.3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47" t="str">
        <f t="shared" si="4"/>
        <v>0</v>
      </c>
      <c r="O177" s="147">
        <f t="shared" si="5"/>
        <v>0</v>
      </c>
      <c r="V177" s="146"/>
      <c r="W177" s="181"/>
    </row>
    <row r="178" spans="2:23" ht="16.2" x14ac:dyDescent="0.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47" t="str">
        <f t="shared" si="4"/>
        <v>0</v>
      </c>
      <c r="O178" s="147">
        <f t="shared" si="5"/>
        <v>0</v>
      </c>
      <c r="V178" s="146"/>
      <c r="W178" s="181"/>
    </row>
    <row r="179" spans="2:23" ht="16.2" x14ac:dyDescent="0.3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47" t="str">
        <f t="shared" si="4"/>
        <v>0</v>
      </c>
      <c r="O179" s="147">
        <f t="shared" si="5"/>
        <v>0</v>
      </c>
      <c r="V179" s="146"/>
      <c r="W179" s="181"/>
    </row>
    <row r="180" spans="2:23" ht="16.2" x14ac:dyDescent="0.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47" t="str">
        <f t="shared" si="4"/>
        <v>0</v>
      </c>
      <c r="O180" s="147">
        <f t="shared" si="5"/>
        <v>0</v>
      </c>
      <c r="V180" s="146"/>
      <c r="W180" s="181"/>
    </row>
    <row r="181" spans="2:23" ht="16.2" x14ac:dyDescent="0.3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47" t="str">
        <f t="shared" si="4"/>
        <v>0</v>
      </c>
      <c r="O181" s="147">
        <f t="shared" si="5"/>
        <v>0</v>
      </c>
      <c r="V181" s="146"/>
      <c r="W181" s="181"/>
    </row>
    <row r="182" spans="2:23" ht="16.2" x14ac:dyDescent="0.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47" t="str">
        <f t="shared" si="4"/>
        <v>0</v>
      </c>
      <c r="O182" s="147">
        <f t="shared" si="5"/>
        <v>0</v>
      </c>
      <c r="V182" s="146"/>
      <c r="W182" s="181"/>
    </row>
    <row r="183" spans="2:23" ht="16.2" x14ac:dyDescent="0.3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47" t="str">
        <f t="shared" si="4"/>
        <v>0</v>
      </c>
      <c r="O183" s="147">
        <f t="shared" si="5"/>
        <v>0</v>
      </c>
      <c r="V183" s="146"/>
      <c r="W183" s="181"/>
    </row>
    <row r="184" spans="2:23" ht="16.2" x14ac:dyDescent="0.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47" t="str">
        <f t="shared" si="4"/>
        <v>0</v>
      </c>
      <c r="O184" s="147">
        <f t="shared" si="5"/>
        <v>0</v>
      </c>
      <c r="V184" s="146"/>
      <c r="W184" s="181"/>
    </row>
    <row r="185" spans="2:23" ht="16.2" x14ac:dyDescent="0.3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47" t="str">
        <f t="shared" si="4"/>
        <v>0</v>
      </c>
      <c r="O185" s="147">
        <f t="shared" si="5"/>
        <v>0</v>
      </c>
      <c r="V185" s="146"/>
      <c r="W185" s="181"/>
    </row>
    <row r="186" spans="2:23" ht="16.2" x14ac:dyDescent="0.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47" t="str">
        <f t="shared" si="4"/>
        <v>0</v>
      </c>
      <c r="O186" s="147">
        <f t="shared" si="5"/>
        <v>0</v>
      </c>
      <c r="V186" s="146"/>
      <c r="W186" s="181"/>
    </row>
    <row r="187" spans="2:23" ht="16.2" x14ac:dyDescent="0.3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47" t="str">
        <f t="shared" si="4"/>
        <v>0</v>
      </c>
      <c r="O187" s="147">
        <f t="shared" si="5"/>
        <v>0</v>
      </c>
      <c r="V187" s="146"/>
      <c r="W187" s="181"/>
    </row>
    <row r="188" spans="2:23" ht="16.2" x14ac:dyDescent="0.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47" t="str">
        <f t="shared" si="4"/>
        <v>0</v>
      </c>
      <c r="O188" s="147">
        <f t="shared" si="5"/>
        <v>0</v>
      </c>
      <c r="V188" s="146"/>
      <c r="W188" s="181"/>
    </row>
    <row r="189" spans="2:23" ht="16.2" x14ac:dyDescent="0.3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47" t="str">
        <f t="shared" si="4"/>
        <v>0</v>
      </c>
      <c r="O189" s="147">
        <f t="shared" si="5"/>
        <v>0</v>
      </c>
      <c r="V189" s="146"/>
      <c r="W189" s="181"/>
    </row>
    <row r="190" spans="2:23" ht="16.2" x14ac:dyDescent="0.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47" t="str">
        <f t="shared" si="4"/>
        <v>0</v>
      </c>
      <c r="O190" s="147">
        <f t="shared" si="5"/>
        <v>0</v>
      </c>
      <c r="V190" s="146"/>
      <c r="W190" s="181"/>
    </row>
    <row r="191" spans="2:23" ht="16.2" x14ac:dyDescent="0.3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47" t="str">
        <f t="shared" si="4"/>
        <v>0</v>
      </c>
      <c r="O191" s="147">
        <f t="shared" si="5"/>
        <v>0</v>
      </c>
      <c r="V191" s="146"/>
      <c r="W191" s="181"/>
    </row>
    <row r="192" spans="2:23" ht="16.2" x14ac:dyDescent="0.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47" t="str">
        <f t="shared" si="4"/>
        <v>0</v>
      </c>
      <c r="O192" s="147">
        <f t="shared" si="5"/>
        <v>0</v>
      </c>
      <c r="V192" s="146"/>
      <c r="W192" s="181"/>
    </row>
    <row r="193" spans="2:23" ht="16.2" x14ac:dyDescent="0.3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47" t="str">
        <f t="shared" si="4"/>
        <v>0</v>
      </c>
      <c r="O193" s="147">
        <f t="shared" si="5"/>
        <v>0</v>
      </c>
      <c r="V193" s="146"/>
      <c r="W193" s="181"/>
    </row>
    <row r="194" spans="2:23" ht="16.2" x14ac:dyDescent="0.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47" t="str">
        <f t="shared" si="4"/>
        <v>0</v>
      </c>
      <c r="O194" s="147">
        <f t="shared" si="5"/>
        <v>0</v>
      </c>
      <c r="V194" s="146"/>
      <c r="W194" s="181"/>
    </row>
    <row r="195" spans="2:23" ht="16.2" x14ac:dyDescent="0.3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47" t="str">
        <f t="shared" si="4"/>
        <v>0</v>
      </c>
      <c r="O195" s="147">
        <f t="shared" si="5"/>
        <v>0</v>
      </c>
      <c r="V195" s="146"/>
      <c r="W195" s="181"/>
    </row>
    <row r="196" spans="2:23" ht="16.2" x14ac:dyDescent="0.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47" t="str">
        <f t="shared" si="4"/>
        <v>0</v>
      </c>
      <c r="O196" s="147">
        <f t="shared" si="5"/>
        <v>0</v>
      </c>
      <c r="V196" s="146"/>
      <c r="W196" s="181"/>
    </row>
    <row r="197" spans="2:23" ht="16.2" x14ac:dyDescent="0.3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47" t="str">
        <f t="shared" si="4"/>
        <v>0</v>
      </c>
      <c r="O197" s="147">
        <f t="shared" si="5"/>
        <v>0</v>
      </c>
      <c r="V197" s="146"/>
      <c r="W197" s="181"/>
    </row>
    <row r="198" spans="2:23" ht="16.2" x14ac:dyDescent="0.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47" t="str">
        <f t="shared" si="4"/>
        <v>0</v>
      </c>
      <c r="O198" s="147">
        <f t="shared" si="5"/>
        <v>0</v>
      </c>
      <c r="V198" s="146"/>
      <c r="W198" s="181"/>
    </row>
    <row r="199" spans="2:23" ht="16.2" x14ac:dyDescent="0.3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47" t="str">
        <f t="shared" si="4"/>
        <v>0</v>
      </c>
      <c r="O199" s="147">
        <f t="shared" si="5"/>
        <v>0</v>
      </c>
      <c r="V199" s="146"/>
      <c r="W199" s="181"/>
    </row>
    <row r="200" spans="2:23" ht="16.2" x14ac:dyDescent="0.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47" t="str">
        <f t="shared" si="4"/>
        <v>0</v>
      </c>
      <c r="O200" s="147">
        <f t="shared" si="5"/>
        <v>0</v>
      </c>
      <c r="V200" s="146"/>
      <c r="W200" s="181"/>
    </row>
    <row r="201" spans="2:23" ht="16.2" x14ac:dyDescent="0.3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47" t="str">
        <f t="shared" si="4"/>
        <v>0</v>
      </c>
      <c r="O201" s="147">
        <f t="shared" si="5"/>
        <v>0</v>
      </c>
      <c r="V201" s="146"/>
      <c r="W201" s="181"/>
    </row>
    <row r="202" spans="2:23" ht="16.2" x14ac:dyDescent="0.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47" t="str">
        <f t="shared" si="4"/>
        <v>0</v>
      </c>
      <c r="O202" s="147">
        <f t="shared" si="5"/>
        <v>0</v>
      </c>
      <c r="V202" s="146"/>
      <c r="W202" s="181"/>
    </row>
    <row r="203" spans="2:23" ht="16.2" x14ac:dyDescent="0.3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47" t="str">
        <f t="shared" si="4"/>
        <v>0</v>
      </c>
      <c r="O203" s="147">
        <f t="shared" si="5"/>
        <v>0</v>
      </c>
      <c r="V203" s="146"/>
      <c r="W203" s="181"/>
    </row>
    <row r="204" spans="2:23" ht="16.2" x14ac:dyDescent="0.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47" t="str">
        <f t="shared" si="4"/>
        <v>0</v>
      </c>
      <c r="O204" s="147">
        <f t="shared" si="5"/>
        <v>0</v>
      </c>
      <c r="V204" s="146"/>
      <c r="W204" s="181"/>
    </row>
    <row r="205" spans="2:23" ht="16.2" x14ac:dyDescent="0.3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47" t="str">
        <f t="shared" si="4"/>
        <v>0</v>
      </c>
      <c r="O205" s="147">
        <f t="shared" si="5"/>
        <v>0</v>
      </c>
      <c r="V205" s="146"/>
      <c r="W205" s="181"/>
    </row>
    <row r="206" spans="2:23" ht="16.2" x14ac:dyDescent="0.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47" t="str">
        <f t="shared" si="4"/>
        <v>0</v>
      </c>
      <c r="O206" s="147">
        <f t="shared" si="5"/>
        <v>0</v>
      </c>
      <c r="V206" s="146"/>
      <c r="W206" s="181"/>
    </row>
    <row r="207" spans="2:23" ht="16.2" x14ac:dyDescent="0.3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47" t="str">
        <f t="shared" si="4"/>
        <v>0</v>
      </c>
      <c r="O207" s="147">
        <f t="shared" si="5"/>
        <v>0</v>
      </c>
      <c r="V207" s="146"/>
      <c r="W207" s="181"/>
    </row>
    <row r="208" spans="2:23" ht="16.2" x14ac:dyDescent="0.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47" t="str">
        <f t="shared" si="4"/>
        <v>0</v>
      </c>
      <c r="O208" s="147">
        <f t="shared" si="5"/>
        <v>0</v>
      </c>
      <c r="V208" s="146"/>
      <c r="W208" s="181"/>
    </row>
    <row r="209" spans="2:23" ht="16.2" x14ac:dyDescent="0.3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47" t="str">
        <f t="shared" si="4"/>
        <v>0</v>
      </c>
      <c r="O209" s="147">
        <f t="shared" si="5"/>
        <v>0</v>
      </c>
      <c r="V209" s="146"/>
      <c r="W209" s="181"/>
    </row>
    <row r="210" spans="2:23" ht="16.2" x14ac:dyDescent="0.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47" t="str">
        <f t="shared" si="4"/>
        <v>0</v>
      </c>
      <c r="O210" s="147">
        <f t="shared" si="5"/>
        <v>0</v>
      </c>
      <c r="V210" s="146"/>
      <c r="W210" s="181"/>
    </row>
    <row r="211" spans="2:23" ht="16.2" x14ac:dyDescent="0.3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47" t="str">
        <f t="shared" si="4"/>
        <v>0</v>
      </c>
      <c r="O211" s="147">
        <f t="shared" si="5"/>
        <v>0</v>
      </c>
      <c r="V211" s="146"/>
      <c r="W211" s="181"/>
    </row>
    <row r="212" spans="2:23" ht="16.2" x14ac:dyDescent="0.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47" t="str">
        <f t="shared" si="4"/>
        <v>0</v>
      </c>
      <c r="O212" s="147">
        <f t="shared" si="5"/>
        <v>0</v>
      </c>
      <c r="V212" s="146"/>
      <c r="W212" s="181"/>
    </row>
    <row r="213" spans="2:23" ht="16.2" x14ac:dyDescent="0.3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47" t="str">
        <f t="shared" si="4"/>
        <v>0</v>
      </c>
      <c r="O213" s="147">
        <f t="shared" si="5"/>
        <v>0</v>
      </c>
      <c r="V213" s="146"/>
      <c r="W213" s="181"/>
    </row>
    <row r="214" spans="2:23" ht="16.2" x14ac:dyDescent="0.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47" t="str">
        <f t="shared" ref="N214:N260" si="6">IF(M214&gt;0,HLOOKUP(L214,$AB$2:$AF$3,2,0),"0")</f>
        <v>0</v>
      </c>
      <c r="O214" s="147">
        <f t="shared" ref="O214:O260" si="7">M214*N214</f>
        <v>0</v>
      </c>
      <c r="V214" s="146"/>
      <c r="W214" s="181"/>
    </row>
    <row r="215" spans="2:23" ht="16.2" x14ac:dyDescent="0.3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47" t="str">
        <f t="shared" si="6"/>
        <v>0</v>
      </c>
      <c r="O215" s="147">
        <f t="shared" si="7"/>
        <v>0</v>
      </c>
      <c r="V215" s="146"/>
      <c r="W215" s="181"/>
    </row>
    <row r="216" spans="2:23" ht="16.2" x14ac:dyDescent="0.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47" t="str">
        <f t="shared" si="6"/>
        <v>0</v>
      </c>
      <c r="O216" s="147">
        <f t="shared" si="7"/>
        <v>0</v>
      </c>
      <c r="V216" s="146"/>
      <c r="W216" s="181"/>
    </row>
    <row r="217" spans="2:23" ht="16.2" x14ac:dyDescent="0.3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47" t="str">
        <f t="shared" si="6"/>
        <v>0</v>
      </c>
      <c r="O217" s="147">
        <f t="shared" si="7"/>
        <v>0</v>
      </c>
      <c r="V217" s="146"/>
      <c r="W217" s="181"/>
    </row>
    <row r="218" spans="2:23" ht="16.2" x14ac:dyDescent="0.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47" t="str">
        <f t="shared" si="6"/>
        <v>0</v>
      </c>
      <c r="O218" s="147">
        <f t="shared" si="7"/>
        <v>0</v>
      </c>
      <c r="V218" s="146"/>
      <c r="W218" s="181"/>
    </row>
    <row r="219" spans="2:23" ht="16.2" x14ac:dyDescent="0.3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47" t="str">
        <f t="shared" si="6"/>
        <v>0</v>
      </c>
      <c r="O219" s="147">
        <f t="shared" si="7"/>
        <v>0</v>
      </c>
      <c r="V219" s="146"/>
      <c r="W219" s="181"/>
    </row>
    <row r="220" spans="2:23" ht="16.2" x14ac:dyDescent="0.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47" t="str">
        <f t="shared" si="6"/>
        <v>0</v>
      </c>
      <c r="O220" s="147">
        <f t="shared" si="7"/>
        <v>0</v>
      </c>
      <c r="V220" s="146"/>
      <c r="W220" s="181"/>
    </row>
    <row r="221" spans="2:23" x14ac:dyDescent="0.3">
      <c r="B221" s="146"/>
      <c r="C221" s="147"/>
      <c r="D221" s="147"/>
      <c r="E221" s="147"/>
      <c r="F221" s="147"/>
      <c r="G221" s="147"/>
      <c r="H221" s="147"/>
      <c r="I221" s="147"/>
      <c r="J221" s="147"/>
      <c r="K221" s="147"/>
      <c r="L221" s="147"/>
      <c r="M221" s="147"/>
      <c r="N221" s="147" t="str">
        <f t="shared" si="6"/>
        <v>0</v>
      </c>
      <c r="O221" s="147">
        <f t="shared" si="7"/>
        <v>0</v>
      </c>
      <c r="V221" s="146"/>
      <c r="W221" s="181"/>
    </row>
    <row r="222" spans="2:23" x14ac:dyDescent="0.3">
      <c r="B222" s="146"/>
      <c r="C222" s="147"/>
      <c r="D222" s="147"/>
      <c r="E222" s="147"/>
      <c r="F222" s="147"/>
      <c r="G222" s="147"/>
      <c r="H222" s="147"/>
      <c r="I222" s="147"/>
      <c r="J222" s="147"/>
      <c r="K222" s="147"/>
      <c r="L222" s="147"/>
      <c r="M222" s="147"/>
      <c r="N222" s="147" t="str">
        <f t="shared" si="6"/>
        <v>0</v>
      </c>
      <c r="O222" s="147">
        <f t="shared" si="7"/>
        <v>0</v>
      </c>
      <c r="V222" s="146"/>
      <c r="W222" s="181"/>
    </row>
    <row r="223" spans="2:23" x14ac:dyDescent="0.3">
      <c r="B223" s="146"/>
      <c r="C223" s="147"/>
      <c r="D223" s="147"/>
      <c r="E223" s="147"/>
      <c r="F223" s="147"/>
      <c r="G223" s="147"/>
      <c r="H223" s="147"/>
      <c r="I223" s="147"/>
      <c r="J223" s="147"/>
      <c r="K223" s="147"/>
      <c r="L223" s="147"/>
      <c r="M223" s="147"/>
      <c r="N223" s="147" t="str">
        <f t="shared" si="6"/>
        <v>0</v>
      </c>
      <c r="O223" s="147">
        <f t="shared" si="7"/>
        <v>0</v>
      </c>
      <c r="V223" s="146"/>
      <c r="W223" s="181"/>
    </row>
    <row r="224" spans="2:23" x14ac:dyDescent="0.3">
      <c r="B224" s="146"/>
      <c r="C224" s="147"/>
      <c r="D224" s="147"/>
      <c r="E224" s="147"/>
      <c r="F224" s="147"/>
      <c r="G224" s="147"/>
      <c r="H224" s="147"/>
      <c r="I224" s="147"/>
      <c r="J224" s="147"/>
      <c r="K224" s="147"/>
      <c r="L224" s="147"/>
      <c r="M224" s="147"/>
      <c r="N224" s="147" t="str">
        <f t="shared" si="6"/>
        <v>0</v>
      </c>
      <c r="O224" s="147">
        <f t="shared" si="7"/>
        <v>0</v>
      </c>
      <c r="V224" s="146"/>
      <c r="W224" s="181"/>
    </row>
    <row r="225" spans="2:23" x14ac:dyDescent="0.3">
      <c r="B225" s="146"/>
      <c r="C225" s="147"/>
      <c r="D225" s="147"/>
      <c r="E225" s="147"/>
      <c r="F225" s="147"/>
      <c r="G225" s="147"/>
      <c r="H225" s="147"/>
      <c r="I225" s="147"/>
      <c r="J225" s="147"/>
      <c r="K225" s="147"/>
      <c r="L225" s="147"/>
      <c r="M225" s="147"/>
      <c r="N225" s="147" t="str">
        <f t="shared" si="6"/>
        <v>0</v>
      </c>
      <c r="O225" s="147">
        <f t="shared" si="7"/>
        <v>0</v>
      </c>
      <c r="V225" s="146"/>
      <c r="W225" s="181"/>
    </row>
    <row r="226" spans="2:23" x14ac:dyDescent="0.3">
      <c r="B226" s="146"/>
      <c r="C226" s="147"/>
      <c r="D226" s="147"/>
      <c r="E226" s="147"/>
      <c r="F226" s="147"/>
      <c r="G226" s="147"/>
      <c r="H226" s="147"/>
      <c r="I226" s="147"/>
      <c r="J226" s="147"/>
      <c r="K226" s="147"/>
      <c r="L226" s="147"/>
      <c r="M226" s="147"/>
      <c r="N226" s="147" t="str">
        <f t="shared" si="6"/>
        <v>0</v>
      </c>
      <c r="O226" s="147">
        <f t="shared" si="7"/>
        <v>0</v>
      </c>
      <c r="V226" s="146"/>
      <c r="W226" s="181"/>
    </row>
    <row r="227" spans="2:23" x14ac:dyDescent="0.3">
      <c r="B227" s="146"/>
      <c r="C227" s="147"/>
      <c r="D227" s="147"/>
      <c r="E227" s="147"/>
      <c r="F227" s="147"/>
      <c r="G227" s="147"/>
      <c r="H227" s="147"/>
      <c r="I227" s="147"/>
      <c r="J227" s="147"/>
      <c r="K227" s="147"/>
      <c r="L227" s="147"/>
      <c r="M227" s="147"/>
      <c r="N227" s="147" t="str">
        <f t="shared" si="6"/>
        <v>0</v>
      </c>
      <c r="O227" s="147">
        <f t="shared" si="7"/>
        <v>0</v>
      </c>
      <c r="V227" s="146"/>
      <c r="W227" s="181"/>
    </row>
    <row r="228" spans="2:23" x14ac:dyDescent="0.3">
      <c r="B228" s="146"/>
      <c r="C228" s="147"/>
      <c r="D228" s="147"/>
      <c r="E228" s="147"/>
      <c r="F228" s="147"/>
      <c r="G228" s="147"/>
      <c r="H228" s="147"/>
      <c r="I228" s="147"/>
      <c r="J228" s="147"/>
      <c r="K228" s="147"/>
      <c r="L228" s="147"/>
      <c r="M228" s="147"/>
      <c r="N228" s="147" t="str">
        <f t="shared" si="6"/>
        <v>0</v>
      </c>
      <c r="O228" s="147">
        <f t="shared" si="7"/>
        <v>0</v>
      </c>
      <c r="V228" s="146"/>
      <c r="W228" s="181"/>
    </row>
    <row r="229" spans="2:23" x14ac:dyDescent="0.3">
      <c r="B229" s="146"/>
      <c r="C229" s="147"/>
      <c r="D229" s="147"/>
      <c r="E229" s="147"/>
      <c r="F229" s="147"/>
      <c r="G229" s="147"/>
      <c r="H229" s="147"/>
      <c r="I229" s="147"/>
      <c r="J229" s="147"/>
      <c r="K229" s="147"/>
      <c r="L229" s="147"/>
      <c r="M229" s="147"/>
      <c r="N229" s="147" t="str">
        <f t="shared" si="6"/>
        <v>0</v>
      </c>
      <c r="O229" s="147">
        <f t="shared" si="7"/>
        <v>0</v>
      </c>
      <c r="V229" s="146"/>
      <c r="W229" s="181"/>
    </row>
    <row r="230" spans="2:23" x14ac:dyDescent="0.3">
      <c r="B230" s="146"/>
      <c r="C230" s="147"/>
      <c r="D230" s="147"/>
      <c r="E230" s="147"/>
      <c r="F230" s="147"/>
      <c r="G230" s="147"/>
      <c r="H230" s="147"/>
      <c r="I230" s="147"/>
      <c r="J230" s="147"/>
      <c r="K230" s="147"/>
      <c r="L230" s="147"/>
      <c r="M230" s="147"/>
      <c r="N230" s="147" t="str">
        <f t="shared" si="6"/>
        <v>0</v>
      </c>
      <c r="O230" s="147">
        <f t="shared" si="7"/>
        <v>0</v>
      </c>
      <c r="V230" s="146"/>
      <c r="W230" s="181"/>
    </row>
    <row r="231" spans="2:23" x14ac:dyDescent="0.3">
      <c r="B231" s="146"/>
      <c r="C231" s="147"/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 t="str">
        <f t="shared" si="6"/>
        <v>0</v>
      </c>
      <c r="O231" s="147">
        <f t="shared" si="7"/>
        <v>0</v>
      </c>
      <c r="V231" s="146"/>
      <c r="W231" s="181"/>
    </row>
    <row r="232" spans="2:23" x14ac:dyDescent="0.3">
      <c r="B232" s="146"/>
      <c r="C232" s="147"/>
      <c r="D232" s="147"/>
      <c r="E232" s="147"/>
      <c r="F232" s="147"/>
      <c r="G232" s="147"/>
      <c r="H232" s="147"/>
      <c r="I232" s="147"/>
      <c r="J232" s="147"/>
      <c r="K232" s="147"/>
      <c r="L232" s="147"/>
      <c r="M232" s="147"/>
      <c r="N232" s="147" t="str">
        <f t="shared" si="6"/>
        <v>0</v>
      </c>
      <c r="O232" s="147">
        <f t="shared" si="7"/>
        <v>0</v>
      </c>
      <c r="V232" s="146"/>
      <c r="W232" s="181"/>
    </row>
    <row r="233" spans="2:23" x14ac:dyDescent="0.3">
      <c r="B233" s="146"/>
      <c r="C233" s="147"/>
      <c r="D233" s="147"/>
      <c r="E233" s="147"/>
      <c r="F233" s="147"/>
      <c r="G233" s="147"/>
      <c r="H233" s="147"/>
      <c r="I233" s="147"/>
      <c r="J233" s="147"/>
      <c r="K233" s="147"/>
      <c r="L233" s="147"/>
      <c r="M233" s="147"/>
      <c r="N233" s="147" t="str">
        <f t="shared" si="6"/>
        <v>0</v>
      </c>
      <c r="O233" s="147">
        <f t="shared" si="7"/>
        <v>0</v>
      </c>
      <c r="V233" s="146"/>
      <c r="W233" s="181"/>
    </row>
    <row r="234" spans="2:23" x14ac:dyDescent="0.3">
      <c r="B234" s="146"/>
      <c r="C234" s="147"/>
      <c r="D234" s="147"/>
      <c r="E234" s="147"/>
      <c r="F234" s="147"/>
      <c r="G234" s="147"/>
      <c r="H234" s="147"/>
      <c r="I234" s="147"/>
      <c r="J234" s="147"/>
      <c r="K234" s="147"/>
      <c r="L234" s="147"/>
      <c r="M234" s="147"/>
      <c r="N234" s="147" t="str">
        <f t="shared" si="6"/>
        <v>0</v>
      </c>
      <c r="O234" s="147">
        <f t="shared" si="7"/>
        <v>0</v>
      </c>
      <c r="V234" s="146"/>
      <c r="W234" s="181"/>
    </row>
    <row r="235" spans="2:23" x14ac:dyDescent="0.3">
      <c r="B235" s="146"/>
      <c r="C235" s="147"/>
      <c r="D235" s="147"/>
      <c r="E235" s="147"/>
      <c r="F235" s="147"/>
      <c r="G235" s="147"/>
      <c r="H235" s="147"/>
      <c r="I235" s="147"/>
      <c r="J235" s="147"/>
      <c r="K235" s="147"/>
      <c r="L235" s="147"/>
      <c r="M235" s="147"/>
      <c r="N235" s="147" t="str">
        <f t="shared" si="6"/>
        <v>0</v>
      </c>
      <c r="O235" s="147">
        <f t="shared" si="7"/>
        <v>0</v>
      </c>
      <c r="V235" s="146"/>
      <c r="W235" s="181"/>
    </row>
    <row r="236" spans="2:23" x14ac:dyDescent="0.3">
      <c r="B236" s="146"/>
      <c r="C236" s="147"/>
      <c r="D236" s="147"/>
      <c r="E236" s="147"/>
      <c r="F236" s="147"/>
      <c r="G236" s="147"/>
      <c r="H236" s="147"/>
      <c r="I236" s="147"/>
      <c r="J236" s="147"/>
      <c r="K236" s="147"/>
      <c r="L236" s="147"/>
      <c r="M236" s="147"/>
      <c r="N236" s="147" t="str">
        <f t="shared" si="6"/>
        <v>0</v>
      </c>
      <c r="O236" s="147">
        <f t="shared" si="7"/>
        <v>0</v>
      </c>
      <c r="V236" s="146"/>
      <c r="W236" s="181"/>
    </row>
    <row r="237" spans="2:23" x14ac:dyDescent="0.3">
      <c r="B237" s="146"/>
      <c r="C237" s="147"/>
      <c r="D237" s="147"/>
      <c r="E237" s="147"/>
      <c r="F237" s="147"/>
      <c r="G237" s="147"/>
      <c r="H237" s="147"/>
      <c r="I237" s="147"/>
      <c r="J237" s="147"/>
      <c r="K237" s="147"/>
      <c r="L237" s="147"/>
      <c r="M237" s="147"/>
      <c r="N237" s="147" t="str">
        <f t="shared" si="6"/>
        <v>0</v>
      </c>
      <c r="O237" s="147">
        <f t="shared" si="7"/>
        <v>0</v>
      </c>
      <c r="V237" s="146"/>
      <c r="W237" s="181"/>
    </row>
    <row r="238" spans="2:23" x14ac:dyDescent="0.3">
      <c r="B238" s="146"/>
      <c r="C238" s="147"/>
      <c r="D238" s="147"/>
      <c r="E238" s="147"/>
      <c r="F238" s="147"/>
      <c r="G238" s="147"/>
      <c r="H238" s="147"/>
      <c r="I238" s="147"/>
      <c r="J238" s="147"/>
      <c r="K238" s="147"/>
      <c r="L238" s="147"/>
      <c r="M238" s="147"/>
      <c r="N238" s="147" t="str">
        <f t="shared" si="6"/>
        <v>0</v>
      </c>
      <c r="O238" s="147">
        <f t="shared" si="7"/>
        <v>0</v>
      </c>
      <c r="V238" s="146"/>
      <c r="W238" s="181"/>
    </row>
    <row r="239" spans="2:23" x14ac:dyDescent="0.3">
      <c r="B239" s="146"/>
      <c r="C239" s="147"/>
      <c r="D239" s="147"/>
      <c r="E239" s="147"/>
      <c r="F239" s="147"/>
      <c r="G239" s="147"/>
      <c r="H239" s="147"/>
      <c r="I239" s="147"/>
      <c r="J239" s="147"/>
      <c r="K239" s="147"/>
      <c r="L239" s="147"/>
      <c r="M239" s="147"/>
      <c r="N239" s="147" t="str">
        <f t="shared" si="6"/>
        <v>0</v>
      </c>
      <c r="O239" s="147">
        <f t="shared" si="7"/>
        <v>0</v>
      </c>
      <c r="V239" s="146"/>
      <c r="W239" s="181"/>
    </row>
    <row r="240" spans="2:23" x14ac:dyDescent="0.3">
      <c r="B240" s="146"/>
      <c r="C240" s="147"/>
      <c r="D240" s="147"/>
      <c r="E240" s="147"/>
      <c r="F240" s="147"/>
      <c r="G240" s="147"/>
      <c r="H240" s="147"/>
      <c r="I240" s="147"/>
      <c r="J240" s="147"/>
      <c r="K240" s="147"/>
      <c r="L240" s="147"/>
      <c r="M240" s="147"/>
      <c r="N240" s="147" t="str">
        <f t="shared" si="6"/>
        <v>0</v>
      </c>
      <c r="O240" s="147">
        <f t="shared" si="7"/>
        <v>0</v>
      </c>
      <c r="V240" s="146"/>
      <c r="W240" s="181"/>
    </row>
    <row r="241" spans="2:23" x14ac:dyDescent="0.3">
      <c r="B241" s="146"/>
      <c r="C241" s="147"/>
      <c r="D241" s="147"/>
      <c r="E241" s="147"/>
      <c r="F241" s="147"/>
      <c r="G241" s="147"/>
      <c r="H241" s="147"/>
      <c r="I241" s="147"/>
      <c r="J241" s="147"/>
      <c r="K241" s="147"/>
      <c r="L241" s="147"/>
      <c r="M241" s="147"/>
      <c r="N241" s="147" t="str">
        <f t="shared" si="6"/>
        <v>0</v>
      </c>
      <c r="O241" s="147">
        <f t="shared" si="7"/>
        <v>0</v>
      </c>
      <c r="V241" s="146"/>
      <c r="W241" s="181"/>
    </row>
    <row r="242" spans="2:23" x14ac:dyDescent="0.3">
      <c r="B242" s="146"/>
      <c r="C242" s="147"/>
      <c r="D242" s="147"/>
      <c r="E242" s="147"/>
      <c r="F242" s="147"/>
      <c r="G242" s="147"/>
      <c r="H242" s="147"/>
      <c r="I242" s="147"/>
      <c r="J242" s="147"/>
      <c r="K242" s="147"/>
      <c r="L242" s="147"/>
      <c r="M242" s="147"/>
      <c r="N242" s="147" t="str">
        <f t="shared" si="6"/>
        <v>0</v>
      </c>
      <c r="O242" s="147">
        <f t="shared" si="7"/>
        <v>0</v>
      </c>
      <c r="V242" s="146"/>
      <c r="W242" s="181"/>
    </row>
    <row r="243" spans="2:23" x14ac:dyDescent="0.3">
      <c r="B243" s="146"/>
      <c r="C243" s="147"/>
      <c r="D243" s="147"/>
      <c r="E243" s="147"/>
      <c r="F243" s="147"/>
      <c r="G243" s="147"/>
      <c r="H243" s="147"/>
      <c r="I243" s="147"/>
      <c r="J243" s="147"/>
      <c r="K243" s="147"/>
      <c r="L243" s="147"/>
      <c r="M243" s="147"/>
      <c r="N243" s="147" t="str">
        <f t="shared" si="6"/>
        <v>0</v>
      </c>
      <c r="O243" s="147">
        <f t="shared" si="7"/>
        <v>0</v>
      </c>
      <c r="V243" s="146"/>
      <c r="W243" s="181"/>
    </row>
    <row r="244" spans="2:23" x14ac:dyDescent="0.3">
      <c r="B244" s="146"/>
      <c r="C244" s="147"/>
      <c r="D244" s="147"/>
      <c r="E244" s="147"/>
      <c r="F244" s="147"/>
      <c r="G244" s="147"/>
      <c r="H244" s="147"/>
      <c r="I244" s="147"/>
      <c r="J244" s="147"/>
      <c r="K244" s="147"/>
      <c r="L244" s="147"/>
      <c r="M244" s="147"/>
      <c r="N244" s="147" t="str">
        <f t="shared" si="6"/>
        <v>0</v>
      </c>
      <c r="O244" s="147">
        <f t="shared" si="7"/>
        <v>0</v>
      </c>
      <c r="V244" s="146"/>
      <c r="W244" s="181"/>
    </row>
    <row r="245" spans="2:23" x14ac:dyDescent="0.3">
      <c r="B245" s="146"/>
      <c r="C245" s="147"/>
      <c r="D245" s="147"/>
      <c r="E245" s="147"/>
      <c r="F245" s="147"/>
      <c r="G245" s="147"/>
      <c r="H245" s="147"/>
      <c r="I245" s="147"/>
      <c r="J245" s="147"/>
      <c r="K245" s="147"/>
      <c r="L245" s="147"/>
      <c r="M245" s="147"/>
      <c r="N245" s="147" t="str">
        <f t="shared" si="6"/>
        <v>0</v>
      </c>
      <c r="O245" s="147">
        <f t="shared" si="7"/>
        <v>0</v>
      </c>
      <c r="V245" s="146"/>
      <c r="W245" s="181"/>
    </row>
    <row r="246" spans="2:23" x14ac:dyDescent="0.3">
      <c r="B246" s="146"/>
      <c r="C246" s="147"/>
      <c r="D246" s="147"/>
      <c r="E246" s="147"/>
      <c r="F246" s="147"/>
      <c r="G246" s="147"/>
      <c r="H246" s="147"/>
      <c r="I246" s="147"/>
      <c r="J246" s="147"/>
      <c r="K246" s="147"/>
      <c r="L246" s="147"/>
      <c r="M246" s="147"/>
      <c r="N246" s="147" t="str">
        <f t="shared" si="6"/>
        <v>0</v>
      </c>
      <c r="O246" s="147">
        <f t="shared" si="7"/>
        <v>0</v>
      </c>
      <c r="V246" s="146"/>
      <c r="W246" s="181"/>
    </row>
    <row r="247" spans="2:23" x14ac:dyDescent="0.3">
      <c r="B247" s="146"/>
      <c r="C247" s="147"/>
      <c r="D247" s="147"/>
      <c r="E247" s="147"/>
      <c r="F247" s="147"/>
      <c r="G247" s="147"/>
      <c r="H247" s="147"/>
      <c r="I247" s="147"/>
      <c r="J247" s="147"/>
      <c r="K247" s="147"/>
      <c r="L247" s="147"/>
      <c r="M247" s="147"/>
      <c r="N247" s="147" t="str">
        <f t="shared" si="6"/>
        <v>0</v>
      </c>
      <c r="O247" s="147">
        <f t="shared" si="7"/>
        <v>0</v>
      </c>
      <c r="V247" s="146"/>
      <c r="W247" s="181"/>
    </row>
    <row r="248" spans="2:23" x14ac:dyDescent="0.3">
      <c r="B248" s="146"/>
      <c r="C248" s="147"/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 t="str">
        <f t="shared" si="6"/>
        <v>0</v>
      </c>
      <c r="O248" s="147">
        <f t="shared" si="7"/>
        <v>0</v>
      </c>
      <c r="V248" s="146"/>
      <c r="W248" s="181"/>
    </row>
    <row r="249" spans="2:23" x14ac:dyDescent="0.3">
      <c r="B249" s="146"/>
      <c r="C249" s="147"/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 t="str">
        <f t="shared" si="6"/>
        <v>0</v>
      </c>
      <c r="O249" s="147">
        <f t="shared" si="7"/>
        <v>0</v>
      </c>
      <c r="V249" s="146"/>
      <c r="W249" s="181"/>
    </row>
    <row r="250" spans="2:23" x14ac:dyDescent="0.3">
      <c r="B250" s="146"/>
      <c r="C250" s="147"/>
      <c r="D250" s="147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 t="str">
        <f t="shared" si="6"/>
        <v>0</v>
      </c>
      <c r="O250" s="147">
        <f t="shared" si="7"/>
        <v>0</v>
      </c>
      <c r="V250" s="146"/>
      <c r="W250" s="181"/>
    </row>
    <row r="251" spans="2:23" x14ac:dyDescent="0.3">
      <c r="B251" s="146"/>
      <c r="C251" s="147"/>
      <c r="D251" s="147"/>
      <c r="E251" s="147"/>
      <c r="F251" s="147"/>
      <c r="G251" s="147"/>
      <c r="H251" s="147"/>
      <c r="I251" s="147"/>
      <c r="J251" s="147"/>
      <c r="K251" s="147"/>
      <c r="L251" s="147"/>
      <c r="M251" s="147"/>
      <c r="N251" s="147" t="str">
        <f t="shared" si="6"/>
        <v>0</v>
      </c>
      <c r="O251" s="147">
        <f t="shared" si="7"/>
        <v>0</v>
      </c>
      <c r="V251" s="146"/>
      <c r="W251" s="181"/>
    </row>
    <row r="252" spans="2:23" x14ac:dyDescent="0.3">
      <c r="B252" s="146"/>
      <c r="C252" s="147"/>
      <c r="D252" s="147"/>
      <c r="E252" s="147"/>
      <c r="F252" s="147"/>
      <c r="G252" s="147"/>
      <c r="H252" s="147"/>
      <c r="I252" s="147"/>
      <c r="J252" s="147"/>
      <c r="K252" s="147"/>
      <c r="L252" s="147"/>
      <c r="M252" s="147"/>
      <c r="N252" s="147" t="str">
        <f t="shared" si="6"/>
        <v>0</v>
      </c>
      <c r="O252" s="147">
        <f t="shared" si="7"/>
        <v>0</v>
      </c>
      <c r="V252" s="146"/>
      <c r="W252" s="181"/>
    </row>
    <row r="253" spans="2:23" x14ac:dyDescent="0.3">
      <c r="B253" s="146"/>
      <c r="C253" s="147"/>
      <c r="D253" s="147"/>
      <c r="E253" s="147"/>
      <c r="F253" s="147"/>
      <c r="G253" s="147"/>
      <c r="H253" s="147"/>
      <c r="I253" s="147"/>
      <c r="J253" s="147"/>
      <c r="K253" s="147"/>
      <c r="L253" s="147"/>
      <c r="M253" s="147"/>
      <c r="N253" s="147" t="str">
        <f t="shared" si="6"/>
        <v>0</v>
      </c>
      <c r="O253" s="147">
        <f t="shared" si="7"/>
        <v>0</v>
      </c>
      <c r="V253" s="146"/>
      <c r="W253" s="181"/>
    </row>
    <row r="254" spans="2:23" x14ac:dyDescent="0.3">
      <c r="B254" s="146"/>
      <c r="C254" s="147"/>
      <c r="D254" s="147"/>
      <c r="E254" s="147"/>
      <c r="F254" s="147"/>
      <c r="G254" s="147"/>
      <c r="H254" s="147"/>
      <c r="I254" s="147"/>
      <c r="J254" s="147"/>
      <c r="K254" s="147"/>
      <c r="L254" s="147"/>
      <c r="M254" s="147"/>
      <c r="N254" s="147" t="str">
        <f t="shared" si="6"/>
        <v>0</v>
      </c>
      <c r="O254" s="147">
        <f t="shared" si="7"/>
        <v>0</v>
      </c>
      <c r="V254" s="146"/>
      <c r="W254" s="181"/>
    </row>
    <row r="255" spans="2:23" x14ac:dyDescent="0.3">
      <c r="B255" s="146"/>
      <c r="C255" s="147"/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 t="str">
        <f t="shared" si="6"/>
        <v>0</v>
      </c>
      <c r="O255" s="147">
        <f t="shared" si="7"/>
        <v>0</v>
      </c>
      <c r="V255" s="146"/>
      <c r="W255" s="181"/>
    </row>
    <row r="256" spans="2:23" x14ac:dyDescent="0.3">
      <c r="B256" s="146"/>
      <c r="C256" s="147"/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 t="str">
        <f t="shared" si="6"/>
        <v>0</v>
      </c>
      <c r="O256" s="147">
        <f t="shared" si="7"/>
        <v>0</v>
      </c>
      <c r="V256" s="146"/>
      <c r="W256" s="181"/>
    </row>
    <row r="257" spans="2:23" x14ac:dyDescent="0.3">
      <c r="B257" s="146"/>
      <c r="C257" s="147"/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 t="str">
        <f t="shared" si="6"/>
        <v>0</v>
      </c>
      <c r="O257" s="147">
        <f t="shared" si="7"/>
        <v>0</v>
      </c>
      <c r="V257" s="146"/>
      <c r="W257" s="181"/>
    </row>
    <row r="258" spans="2:23" x14ac:dyDescent="0.3">
      <c r="B258" s="146"/>
      <c r="C258" s="147"/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 t="str">
        <f t="shared" si="6"/>
        <v>0</v>
      </c>
      <c r="O258" s="147">
        <f t="shared" si="7"/>
        <v>0</v>
      </c>
      <c r="V258" s="146"/>
      <c r="W258" s="181"/>
    </row>
    <row r="259" spans="2:23" x14ac:dyDescent="0.3">
      <c r="B259" s="146"/>
      <c r="C259" s="147"/>
      <c r="D259" s="147"/>
      <c r="E259" s="147"/>
      <c r="F259" s="147"/>
      <c r="G259" s="147"/>
      <c r="H259" s="147"/>
      <c r="I259" s="147"/>
      <c r="J259" s="147"/>
      <c r="K259" s="147"/>
      <c r="L259" s="147"/>
      <c r="M259" s="147"/>
      <c r="N259" s="147" t="str">
        <f t="shared" si="6"/>
        <v>0</v>
      </c>
      <c r="O259" s="147">
        <f t="shared" si="7"/>
        <v>0</v>
      </c>
      <c r="V259" s="146"/>
      <c r="W259" s="181"/>
    </row>
    <row r="260" spans="2:23" ht="15" thickBot="1" x14ac:dyDescent="0.35">
      <c r="B260" s="148"/>
      <c r="C260" s="149"/>
      <c r="D260" s="149"/>
      <c r="E260" s="149"/>
      <c r="F260" s="149"/>
      <c r="G260" s="149"/>
      <c r="H260" s="149"/>
      <c r="I260" s="149"/>
      <c r="J260" s="149"/>
      <c r="K260" s="149"/>
      <c r="L260" s="149"/>
      <c r="M260" s="149"/>
      <c r="N260" s="147" t="str">
        <f t="shared" si="6"/>
        <v>0</v>
      </c>
      <c r="O260" s="147">
        <f t="shared" si="7"/>
        <v>0</v>
      </c>
      <c r="V260" s="148"/>
      <c r="W260" s="182"/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Fill="0" autoLine="0" r:id="rId4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11</xdr:col>
                <xdr:colOff>784860</xdr:colOff>
                <xdr:row>5</xdr:row>
                <xdr:rowOff>22860</xdr:rowOff>
              </to>
            </anchor>
          </controlPr>
        </control>
      </mc:Choice>
      <mc:Fallback>
        <control shapeId="6145" r:id="rId3" name="CommandButton1"/>
      </mc:Fallback>
    </mc:AlternateContent>
    <mc:AlternateContent xmlns:mc="http://schemas.openxmlformats.org/markup-compatibility/2006">
      <mc:Choice Requires="x14">
        <control shapeId="6146" r:id="rId5" name="Button 2">
          <controlPr defaultSize="0" print="0" autoFill="0" autoPict="0" macro="[0]!grouper_lat">
            <anchor moveWithCells="1" sizeWithCells="1">
              <from>
                <xdr:col>21</xdr:col>
                <xdr:colOff>22860</xdr:colOff>
                <xdr:row>10</xdr:row>
                <xdr:rowOff>0</xdr:rowOff>
              </from>
              <to>
                <xdr:col>23</xdr:col>
                <xdr:colOff>22860</xdr:colOff>
                <xdr:row>16</xdr:row>
                <xdr:rowOff>45720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9:AW260"/>
  <sheetViews>
    <sheetView zoomScale="85" zoomScaleNormal="85" workbookViewId="0">
      <selection activeCell="O13" sqref="O13"/>
    </sheetView>
  </sheetViews>
  <sheetFormatPr baseColWidth="10" defaultRowHeight="14.4" x14ac:dyDescent="0.3"/>
  <cols>
    <col min="1" max="1" width="11.5546875" style="145"/>
    <col min="2" max="2" width="31.6640625" style="145" customWidth="1"/>
    <col min="3" max="3" width="36.77734375" style="145" customWidth="1"/>
    <col min="4" max="4" width="17.6640625" style="145" hidden="1" customWidth="1"/>
    <col min="5" max="11" width="11.5546875" style="145" hidden="1" customWidth="1"/>
    <col min="12" max="12" width="25.33203125" style="145" customWidth="1"/>
    <col min="13" max="13" width="23" style="145" customWidth="1"/>
    <col min="14" max="14" width="24.88671875" style="153" customWidth="1"/>
    <col min="15" max="15" width="21.88671875" style="153" customWidth="1"/>
    <col min="16" max="16" width="11.5546875" style="145"/>
    <col min="17" max="18" width="0" style="145" hidden="1" customWidth="1"/>
    <col min="19" max="19" width="18" style="145" hidden="1" customWidth="1"/>
    <col min="20" max="20" width="0" style="145" hidden="1" customWidth="1"/>
    <col min="21" max="21" width="11.5546875" style="145"/>
    <col min="22" max="22" width="23.88671875" style="145" customWidth="1"/>
    <col min="23" max="23" width="33.44140625" style="145" customWidth="1"/>
    <col min="24" max="27" width="11.5546875" style="145"/>
    <col min="28" max="28" width="11.5546875" style="145" customWidth="1"/>
    <col min="29" max="30" width="22.21875" style="145" customWidth="1"/>
    <col min="31" max="31" width="26.21875" style="145" customWidth="1"/>
    <col min="32" max="36" width="11.5546875" style="145" customWidth="1"/>
    <col min="37" max="37" width="25" style="145" customWidth="1"/>
    <col min="38" max="47" width="11.5546875" style="145" customWidth="1"/>
    <col min="48" max="48" width="20.88671875" style="145" customWidth="1"/>
    <col min="49" max="49" width="11.5546875" style="145" customWidth="1"/>
    <col min="50" max="16384" width="11.5546875" style="145"/>
  </cols>
  <sheetData>
    <row r="9" spans="14:48" ht="15" thickBot="1" x14ac:dyDescent="0.35">
      <c r="N9" s="153" t="s">
        <v>173</v>
      </c>
    </row>
    <row r="10" spans="14:48" ht="93.6" customHeight="1" thickBot="1" x14ac:dyDescent="0.35">
      <c r="V10" s="224" t="s">
        <v>171</v>
      </c>
      <c r="W10" s="225"/>
      <c r="AC10" s="173" t="s">
        <v>118</v>
      </c>
      <c r="AD10" s="173" t="s">
        <v>149</v>
      </c>
      <c r="AE10" s="173" t="s">
        <v>119</v>
      </c>
      <c r="AF10" s="173" t="s">
        <v>120</v>
      </c>
      <c r="AG10" s="173" t="s">
        <v>121</v>
      </c>
      <c r="AH10" s="173" t="s">
        <v>122</v>
      </c>
      <c r="AI10" s="173" t="s">
        <v>123</v>
      </c>
      <c r="AJ10" s="173" t="s">
        <v>124</v>
      </c>
      <c r="AK10" s="173" t="s">
        <v>125</v>
      </c>
      <c r="AL10" s="185" t="s">
        <v>126</v>
      </c>
      <c r="AM10" s="185" t="s">
        <v>127</v>
      </c>
      <c r="AN10" s="185" t="s">
        <v>128</v>
      </c>
      <c r="AO10" s="185" t="s">
        <v>129</v>
      </c>
      <c r="AP10" s="185" t="s">
        <v>130</v>
      </c>
      <c r="AQ10" s="185" t="s">
        <v>131</v>
      </c>
      <c r="AR10" s="185" t="s">
        <v>132</v>
      </c>
      <c r="AS10" s="185" t="s">
        <v>133</v>
      </c>
      <c r="AT10" s="185" t="s">
        <v>134</v>
      </c>
      <c r="AU10" s="185" t="s">
        <v>135</v>
      </c>
      <c r="AV10" s="185" t="s">
        <v>136</v>
      </c>
    </row>
    <row r="11" spans="14:48" x14ac:dyDescent="0.3">
      <c r="V11" s="158"/>
      <c r="W11" s="159"/>
      <c r="AC11" s="173">
        <v>0.435</v>
      </c>
      <c r="AD11" s="173">
        <v>2.4</v>
      </c>
      <c r="AE11" s="173">
        <v>3.05</v>
      </c>
      <c r="AF11" s="173">
        <v>3.7</v>
      </c>
      <c r="AG11" s="173">
        <v>4.4000000000000004</v>
      </c>
      <c r="AH11" s="173">
        <v>5</v>
      </c>
      <c r="AI11" s="173">
        <v>5.7</v>
      </c>
      <c r="AJ11" s="173">
        <v>6.3</v>
      </c>
      <c r="AK11" s="173">
        <v>7</v>
      </c>
      <c r="AL11" s="173">
        <v>3.15</v>
      </c>
      <c r="AM11" s="173">
        <v>6.35</v>
      </c>
      <c r="AN11" s="173">
        <v>8.5</v>
      </c>
      <c r="AO11" s="173">
        <v>10.6</v>
      </c>
      <c r="AP11" s="173">
        <v>12.7</v>
      </c>
      <c r="AQ11" s="173">
        <v>14.8</v>
      </c>
      <c r="AR11" s="173">
        <v>16.899999999999999</v>
      </c>
      <c r="AS11" s="173">
        <v>19</v>
      </c>
      <c r="AT11" s="173">
        <v>21.15</v>
      </c>
      <c r="AU11" s="173">
        <v>23.25</v>
      </c>
      <c r="AV11" s="173">
        <v>25.35</v>
      </c>
    </row>
    <row r="12" spans="14:48" x14ac:dyDescent="0.3">
      <c r="V12" s="158"/>
      <c r="W12" s="159"/>
    </row>
    <row r="13" spans="14:48" x14ac:dyDescent="0.3">
      <c r="V13" s="158"/>
      <c r="W13" s="159"/>
    </row>
    <row r="14" spans="14:48" x14ac:dyDescent="0.3">
      <c r="V14" s="158"/>
      <c r="W14" s="159"/>
    </row>
    <row r="15" spans="14:48" x14ac:dyDescent="0.3">
      <c r="V15" s="158"/>
      <c r="W15" s="159"/>
    </row>
    <row r="16" spans="14:48" x14ac:dyDescent="0.3">
      <c r="V16" s="158"/>
      <c r="W16" s="159"/>
      <c r="AK16" s="133"/>
      <c r="AL16" s="133"/>
      <c r="AM16" s="133"/>
    </row>
    <row r="17" spans="2:39" x14ac:dyDescent="0.3">
      <c r="V17" s="158"/>
      <c r="W17" s="159"/>
      <c r="AK17" s="133"/>
      <c r="AL17" s="133"/>
      <c r="AM17" s="133"/>
    </row>
    <row r="18" spans="2:39" x14ac:dyDescent="0.3">
      <c r="V18" s="158"/>
      <c r="W18" s="159"/>
      <c r="AK18" s="133"/>
      <c r="AM18" s="133"/>
    </row>
    <row r="19" spans="2:39" ht="15" thickBot="1" x14ac:dyDescent="0.35">
      <c r="V19" s="158"/>
      <c r="W19" s="159"/>
      <c r="AK19" s="133"/>
      <c r="AM19" s="133"/>
    </row>
    <row r="20" spans="2:39" ht="114" thickBot="1" x14ac:dyDescent="0.35">
      <c r="B20" s="175" t="s">
        <v>35</v>
      </c>
      <c r="C20" s="176" t="s">
        <v>36</v>
      </c>
      <c r="D20" s="176" t="s">
        <v>37</v>
      </c>
      <c r="E20" s="176" t="s">
        <v>38</v>
      </c>
      <c r="F20" s="176" t="s">
        <v>41</v>
      </c>
      <c r="G20" s="176" t="s">
        <v>39</v>
      </c>
      <c r="H20" s="176" t="s">
        <v>40</v>
      </c>
      <c r="I20" s="176" t="s">
        <v>45</v>
      </c>
      <c r="J20" s="176" t="s">
        <v>87</v>
      </c>
      <c r="K20" s="176" t="s">
        <v>42</v>
      </c>
      <c r="L20" s="176" t="s">
        <v>95</v>
      </c>
      <c r="M20" s="176" t="s">
        <v>94</v>
      </c>
      <c r="N20" s="176" t="s">
        <v>107</v>
      </c>
      <c r="O20" s="177" t="s">
        <v>108</v>
      </c>
      <c r="P20" s="178"/>
      <c r="Q20" s="178"/>
      <c r="R20" s="178"/>
      <c r="S20" s="178"/>
      <c r="T20" s="178"/>
      <c r="U20" s="178"/>
      <c r="V20" s="175" t="s">
        <v>35</v>
      </c>
      <c r="W20" s="165" t="s">
        <v>108</v>
      </c>
      <c r="AK20" s="133"/>
      <c r="AM20" s="133"/>
    </row>
    <row r="21" spans="2:39" ht="16.2" x14ac:dyDescent="0.3"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2"/>
      <c r="N21" s="163" t="str">
        <f>IF(M21&gt;0,HLOOKUP(L21,$AC$10:$AV$11,2,0),"0")</f>
        <v>0</v>
      </c>
      <c r="O21" s="164">
        <f>M21*N21</f>
        <v>0</v>
      </c>
      <c r="P21" s="178"/>
      <c r="Q21" s="178"/>
      <c r="R21" s="178"/>
      <c r="S21" s="178"/>
      <c r="T21" s="178"/>
      <c r="U21" s="178"/>
      <c r="V21" s="179"/>
      <c r="W21" s="164"/>
      <c r="AK21" s="133"/>
      <c r="AM21" s="133"/>
    </row>
    <row r="22" spans="2:39" ht="16.2" x14ac:dyDescent="0.3">
      <c r="B22" s="160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162"/>
      <c r="N22" s="163" t="str">
        <f t="shared" ref="N22:N85" si="0">IF(M22&gt;0,HLOOKUP(L22,$AC$10:$AV$11,2,0),"0")</f>
        <v>0</v>
      </c>
      <c r="O22" s="157">
        <f t="shared" ref="O22:O85" si="1">M22*N22</f>
        <v>0</v>
      </c>
      <c r="P22" s="178"/>
      <c r="Q22" s="178"/>
      <c r="R22" s="178"/>
      <c r="S22" s="178"/>
      <c r="T22" s="178"/>
      <c r="U22" s="178"/>
      <c r="V22" s="180"/>
      <c r="W22" s="157"/>
      <c r="AK22" s="133"/>
      <c r="AM22" s="133"/>
    </row>
    <row r="23" spans="2:39" ht="16.2" x14ac:dyDescent="0.3">
      <c r="B23" s="160"/>
      <c r="C23" s="161"/>
      <c r="D23" s="66"/>
      <c r="E23" s="66"/>
      <c r="F23" s="66"/>
      <c r="G23" s="66"/>
      <c r="H23" s="66"/>
      <c r="I23" s="66"/>
      <c r="J23" s="66"/>
      <c r="K23" s="66"/>
      <c r="L23" s="161"/>
      <c r="M23" s="162"/>
      <c r="N23" s="163" t="str">
        <f t="shared" si="0"/>
        <v>0</v>
      </c>
      <c r="O23" s="157">
        <f t="shared" si="1"/>
        <v>0</v>
      </c>
      <c r="P23" s="178"/>
      <c r="Q23" s="178"/>
      <c r="R23" s="178"/>
      <c r="S23" s="178"/>
      <c r="T23" s="178"/>
      <c r="U23" s="178"/>
      <c r="V23" s="180"/>
      <c r="W23" s="157"/>
      <c r="AK23" s="133"/>
      <c r="AM23" s="133"/>
    </row>
    <row r="24" spans="2:39" ht="16.2" x14ac:dyDescent="0.3">
      <c r="B24" s="160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162"/>
      <c r="N24" s="163" t="str">
        <f t="shared" si="0"/>
        <v>0</v>
      </c>
      <c r="O24" s="157">
        <f t="shared" si="1"/>
        <v>0</v>
      </c>
      <c r="P24" s="178"/>
      <c r="Q24" s="178"/>
      <c r="R24" s="178"/>
      <c r="S24" s="178"/>
      <c r="T24" s="178"/>
      <c r="U24" s="178"/>
      <c r="V24" s="180"/>
      <c r="W24" s="157"/>
      <c r="AK24" s="133"/>
      <c r="AM24" s="133"/>
    </row>
    <row r="25" spans="2:39" ht="16.2" x14ac:dyDescent="0.3">
      <c r="B25" s="160"/>
      <c r="C25" s="161"/>
      <c r="D25" s="66"/>
      <c r="E25" s="66"/>
      <c r="F25" s="66"/>
      <c r="G25" s="66"/>
      <c r="H25" s="66"/>
      <c r="I25" s="66"/>
      <c r="J25" s="66"/>
      <c r="K25" s="66"/>
      <c r="L25" s="161"/>
      <c r="M25" s="162"/>
      <c r="N25" s="163" t="str">
        <f t="shared" si="0"/>
        <v>0</v>
      </c>
      <c r="O25" s="157">
        <f t="shared" si="1"/>
        <v>0</v>
      </c>
      <c r="P25" s="178"/>
      <c r="Q25" s="178"/>
      <c r="R25" s="178"/>
      <c r="S25" s="178"/>
      <c r="T25" s="178"/>
      <c r="U25" s="178"/>
      <c r="V25" s="180"/>
      <c r="W25" s="157"/>
      <c r="AK25" s="133"/>
      <c r="AM25" s="133"/>
    </row>
    <row r="26" spans="2:39" ht="16.2" x14ac:dyDescent="0.3">
      <c r="B26" s="160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162"/>
      <c r="N26" s="163" t="str">
        <f t="shared" si="0"/>
        <v>0</v>
      </c>
      <c r="O26" s="157">
        <f t="shared" si="1"/>
        <v>0</v>
      </c>
      <c r="P26" s="178"/>
      <c r="Q26" s="178"/>
      <c r="R26" s="178"/>
      <c r="S26" s="178"/>
      <c r="T26" s="178"/>
      <c r="U26" s="178"/>
      <c r="V26" s="180"/>
      <c r="W26" s="157"/>
      <c r="AK26" s="133"/>
      <c r="AM26" s="133"/>
    </row>
    <row r="27" spans="2:39" ht="16.2" x14ac:dyDescent="0.3">
      <c r="B27" s="160"/>
      <c r="C27" s="161"/>
      <c r="D27" s="66"/>
      <c r="E27" s="66"/>
      <c r="F27" s="66"/>
      <c r="G27" s="66"/>
      <c r="H27" s="66"/>
      <c r="I27" s="66"/>
      <c r="J27" s="66"/>
      <c r="K27" s="66"/>
      <c r="L27" s="161"/>
      <c r="M27" s="162"/>
      <c r="N27" s="163" t="str">
        <f t="shared" si="0"/>
        <v>0</v>
      </c>
      <c r="O27" s="157">
        <f t="shared" si="1"/>
        <v>0</v>
      </c>
      <c r="P27" s="178"/>
      <c r="Q27" s="178"/>
      <c r="R27" s="178"/>
      <c r="S27" s="178"/>
      <c r="T27" s="178"/>
      <c r="U27" s="178"/>
      <c r="V27" s="180"/>
      <c r="W27" s="157"/>
      <c r="AK27" s="133"/>
      <c r="AM27" s="133"/>
    </row>
    <row r="28" spans="2:39" ht="16.2" x14ac:dyDescent="0.3">
      <c r="B28" s="160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162"/>
      <c r="N28" s="163" t="str">
        <f t="shared" si="0"/>
        <v>0</v>
      </c>
      <c r="O28" s="157">
        <f t="shared" si="1"/>
        <v>0</v>
      </c>
      <c r="P28" s="178"/>
      <c r="Q28" s="178"/>
      <c r="R28" s="178"/>
      <c r="S28" s="178"/>
      <c r="T28" s="178"/>
      <c r="U28" s="178"/>
      <c r="V28" s="180"/>
      <c r="W28" s="157"/>
      <c r="AK28" s="133"/>
      <c r="AM28" s="133"/>
    </row>
    <row r="29" spans="2:39" ht="16.2" x14ac:dyDescent="0.3">
      <c r="B29" s="160"/>
      <c r="C29" s="161"/>
      <c r="D29" s="66"/>
      <c r="E29" s="66"/>
      <c r="F29" s="66"/>
      <c r="G29" s="66"/>
      <c r="H29" s="66"/>
      <c r="I29" s="66"/>
      <c r="J29" s="66"/>
      <c r="K29" s="66"/>
      <c r="L29" s="161"/>
      <c r="M29" s="162"/>
      <c r="N29" s="163" t="str">
        <f t="shared" si="0"/>
        <v>0</v>
      </c>
      <c r="O29" s="157">
        <f t="shared" si="1"/>
        <v>0</v>
      </c>
      <c r="P29" s="178"/>
      <c r="Q29" s="178"/>
      <c r="R29" s="178"/>
      <c r="S29" s="178"/>
      <c r="T29" s="178"/>
      <c r="U29" s="178"/>
      <c r="V29" s="180"/>
      <c r="W29" s="157"/>
      <c r="AK29" s="133"/>
      <c r="AL29" s="133"/>
      <c r="AM29" s="133"/>
    </row>
    <row r="30" spans="2:39" ht="16.2" x14ac:dyDescent="0.3">
      <c r="B30" s="160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162"/>
      <c r="N30" s="163" t="str">
        <f t="shared" si="0"/>
        <v>0</v>
      </c>
      <c r="O30" s="157">
        <f t="shared" si="1"/>
        <v>0</v>
      </c>
      <c r="P30" s="178"/>
      <c r="Q30" s="178"/>
      <c r="R30" s="178"/>
      <c r="S30" s="178"/>
      <c r="T30" s="178"/>
      <c r="U30" s="178"/>
      <c r="V30" s="180"/>
      <c r="W30" s="157"/>
    </row>
    <row r="31" spans="2:39" ht="16.2" x14ac:dyDescent="0.3">
      <c r="B31" s="160"/>
      <c r="C31" s="161"/>
      <c r="D31" s="66"/>
      <c r="E31" s="66"/>
      <c r="F31" s="66"/>
      <c r="G31" s="66"/>
      <c r="H31" s="66"/>
      <c r="I31" s="66"/>
      <c r="J31" s="66"/>
      <c r="K31" s="66"/>
      <c r="L31" s="161"/>
      <c r="M31" s="162"/>
      <c r="N31" s="163" t="str">
        <f t="shared" si="0"/>
        <v>0</v>
      </c>
      <c r="O31" s="157">
        <f t="shared" si="1"/>
        <v>0</v>
      </c>
      <c r="P31" s="178"/>
      <c r="Q31" s="178"/>
      <c r="R31" s="178"/>
      <c r="S31" s="178"/>
      <c r="T31" s="178"/>
      <c r="U31" s="178"/>
      <c r="V31" s="180"/>
      <c r="W31" s="157"/>
    </row>
    <row r="32" spans="2:39" ht="16.2" x14ac:dyDescent="0.3">
      <c r="B32" s="160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162"/>
      <c r="N32" s="163" t="str">
        <f t="shared" si="0"/>
        <v>0</v>
      </c>
      <c r="O32" s="157">
        <f t="shared" si="1"/>
        <v>0</v>
      </c>
      <c r="P32" s="178"/>
      <c r="Q32" s="178"/>
      <c r="R32" s="178"/>
      <c r="S32" s="178"/>
      <c r="T32" s="178"/>
      <c r="U32" s="178"/>
      <c r="V32" s="180"/>
      <c r="W32" s="157"/>
    </row>
    <row r="33" spans="2:23" ht="16.2" x14ac:dyDescent="0.3">
      <c r="B33" s="68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63" t="str">
        <f t="shared" si="0"/>
        <v>0</v>
      </c>
      <c r="O33" s="157">
        <f t="shared" si="1"/>
        <v>0</v>
      </c>
      <c r="P33" s="178"/>
      <c r="Q33" s="178"/>
      <c r="R33" s="178"/>
      <c r="S33" s="178"/>
      <c r="T33" s="178"/>
      <c r="U33" s="178"/>
      <c r="V33" s="180"/>
      <c r="W33" s="157"/>
    </row>
    <row r="34" spans="2:23" ht="16.2" x14ac:dyDescent="0.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63" t="str">
        <f t="shared" si="0"/>
        <v>0</v>
      </c>
      <c r="O34" s="157">
        <f t="shared" si="1"/>
        <v>0</v>
      </c>
      <c r="P34" s="178"/>
      <c r="Q34" s="178"/>
      <c r="R34" s="178"/>
      <c r="S34" s="178"/>
      <c r="T34" s="178"/>
      <c r="U34" s="178"/>
      <c r="V34" s="146"/>
      <c r="W34" s="181"/>
    </row>
    <row r="35" spans="2:23" ht="16.2" x14ac:dyDescent="0.3">
      <c r="B35" s="68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63" t="str">
        <f t="shared" si="0"/>
        <v>0</v>
      </c>
      <c r="O35" s="157">
        <f t="shared" si="1"/>
        <v>0</v>
      </c>
      <c r="P35" s="178"/>
      <c r="Q35" s="178"/>
      <c r="R35" s="178"/>
      <c r="S35" s="178"/>
      <c r="T35" s="178"/>
      <c r="U35" s="178"/>
      <c r="V35" s="146"/>
      <c r="W35" s="181"/>
    </row>
    <row r="36" spans="2:23" ht="16.2" x14ac:dyDescent="0.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63" t="str">
        <f t="shared" si="0"/>
        <v>0</v>
      </c>
      <c r="O36" s="157">
        <f t="shared" si="1"/>
        <v>0</v>
      </c>
      <c r="P36" s="178"/>
      <c r="Q36" s="178"/>
      <c r="R36" s="178"/>
      <c r="S36" s="178"/>
      <c r="T36" s="178"/>
      <c r="U36" s="178"/>
      <c r="V36" s="146"/>
      <c r="W36" s="181"/>
    </row>
    <row r="37" spans="2:23" ht="16.2" x14ac:dyDescent="0.3">
      <c r="B37" s="68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63" t="str">
        <f t="shared" si="0"/>
        <v>0</v>
      </c>
      <c r="O37" s="157">
        <f t="shared" si="1"/>
        <v>0</v>
      </c>
      <c r="P37" s="178"/>
      <c r="Q37" s="178"/>
      <c r="R37" s="178"/>
      <c r="S37" s="178"/>
      <c r="T37" s="178"/>
      <c r="U37" s="178"/>
      <c r="V37" s="146"/>
      <c r="W37" s="181"/>
    </row>
    <row r="38" spans="2:23" ht="16.2" x14ac:dyDescent="0.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63" t="str">
        <f t="shared" si="0"/>
        <v>0</v>
      </c>
      <c r="O38" s="157">
        <f t="shared" si="1"/>
        <v>0</v>
      </c>
      <c r="P38" s="178"/>
      <c r="Q38" s="178"/>
      <c r="R38" s="178"/>
      <c r="S38" s="178"/>
      <c r="T38" s="178"/>
      <c r="U38" s="178"/>
      <c r="V38" s="146"/>
      <c r="W38" s="181"/>
    </row>
    <row r="39" spans="2:23" ht="16.2" x14ac:dyDescent="0.3">
      <c r="B39" s="68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63" t="str">
        <f t="shared" si="0"/>
        <v>0</v>
      </c>
      <c r="O39" s="157">
        <f t="shared" si="1"/>
        <v>0</v>
      </c>
      <c r="P39" s="178"/>
      <c r="Q39" s="178"/>
      <c r="R39" s="178"/>
      <c r="S39" s="178"/>
      <c r="T39" s="178"/>
      <c r="U39" s="178"/>
      <c r="V39" s="146"/>
      <c r="W39" s="181"/>
    </row>
    <row r="40" spans="2:23" ht="16.2" x14ac:dyDescent="0.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63" t="str">
        <f t="shared" si="0"/>
        <v>0</v>
      </c>
      <c r="O40" s="157">
        <f t="shared" si="1"/>
        <v>0</v>
      </c>
      <c r="P40" s="178"/>
      <c r="Q40" s="178"/>
      <c r="R40" s="178"/>
      <c r="S40" s="178"/>
      <c r="T40" s="178"/>
      <c r="U40" s="178"/>
      <c r="V40" s="146"/>
      <c r="W40" s="181"/>
    </row>
    <row r="41" spans="2:23" ht="16.2" x14ac:dyDescent="0.3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63" t="str">
        <f t="shared" si="0"/>
        <v>0</v>
      </c>
      <c r="O41" s="157">
        <f t="shared" si="1"/>
        <v>0</v>
      </c>
      <c r="P41" s="178"/>
      <c r="Q41" s="178"/>
      <c r="R41" s="178"/>
      <c r="S41" s="178"/>
      <c r="T41" s="178"/>
      <c r="U41" s="178"/>
      <c r="V41" s="146"/>
      <c r="W41" s="181"/>
    </row>
    <row r="42" spans="2:23" ht="16.2" x14ac:dyDescent="0.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63" t="str">
        <f t="shared" si="0"/>
        <v>0</v>
      </c>
      <c r="O42" s="157">
        <f t="shared" si="1"/>
        <v>0</v>
      </c>
      <c r="P42" s="178"/>
      <c r="Q42" s="178"/>
      <c r="R42" s="178"/>
      <c r="S42" s="178"/>
      <c r="T42" s="178"/>
      <c r="U42" s="178"/>
      <c r="V42" s="146"/>
      <c r="W42" s="181"/>
    </row>
    <row r="43" spans="2:23" ht="16.2" x14ac:dyDescent="0.3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63" t="str">
        <f t="shared" si="0"/>
        <v>0</v>
      </c>
      <c r="O43" s="157">
        <f t="shared" si="1"/>
        <v>0</v>
      </c>
      <c r="P43" s="178"/>
      <c r="Q43" s="178"/>
      <c r="R43" s="178"/>
      <c r="S43" s="178"/>
      <c r="T43" s="178"/>
      <c r="U43" s="178"/>
      <c r="V43" s="146"/>
      <c r="W43" s="181"/>
    </row>
    <row r="44" spans="2:23" ht="16.2" x14ac:dyDescent="0.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63" t="str">
        <f t="shared" si="0"/>
        <v>0</v>
      </c>
      <c r="O44" s="157">
        <f t="shared" si="1"/>
        <v>0</v>
      </c>
      <c r="P44" s="178"/>
      <c r="Q44" s="178"/>
      <c r="R44" s="178"/>
      <c r="S44" s="178"/>
      <c r="T44" s="178"/>
      <c r="U44" s="178"/>
      <c r="V44" s="146"/>
      <c r="W44" s="181"/>
    </row>
    <row r="45" spans="2:23" ht="16.2" x14ac:dyDescent="0.3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63" t="str">
        <f t="shared" si="0"/>
        <v>0</v>
      </c>
      <c r="O45" s="157">
        <f t="shared" si="1"/>
        <v>0</v>
      </c>
      <c r="P45" s="178"/>
      <c r="Q45" s="178"/>
      <c r="R45" s="178"/>
      <c r="S45" s="178"/>
      <c r="T45" s="178"/>
      <c r="U45" s="178"/>
      <c r="V45" s="146"/>
      <c r="W45" s="181"/>
    </row>
    <row r="46" spans="2:23" ht="16.2" x14ac:dyDescent="0.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63" t="str">
        <f t="shared" si="0"/>
        <v>0</v>
      </c>
      <c r="O46" s="157">
        <f t="shared" si="1"/>
        <v>0</v>
      </c>
      <c r="P46" s="178"/>
      <c r="Q46" s="178"/>
      <c r="R46" s="178"/>
      <c r="S46" s="178"/>
      <c r="T46" s="178"/>
      <c r="U46" s="178"/>
      <c r="V46" s="146"/>
      <c r="W46" s="181"/>
    </row>
    <row r="47" spans="2:23" ht="16.2" x14ac:dyDescent="0.3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63" t="str">
        <f t="shared" si="0"/>
        <v>0</v>
      </c>
      <c r="O47" s="157">
        <f t="shared" si="1"/>
        <v>0</v>
      </c>
      <c r="P47" s="178"/>
      <c r="Q47" s="178"/>
      <c r="R47" s="178"/>
      <c r="S47" s="178"/>
      <c r="T47" s="178"/>
      <c r="U47" s="178"/>
      <c r="V47" s="146"/>
      <c r="W47" s="181"/>
    </row>
    <row r="48" spans="2:23" ht="16.2" x14ac:dyDescent="0.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63" t="str">
        <f t="shared" si="0"/>
        <v>0</v>
      </c>
      <c r="O48" s="157">
        <f t="shared" si="1"/>
        <v>0</v>
      </c>
      <c r="P48" s="178"/>
      <c r="Q48" s="178"/>
      <c r="R48" s="178"/>
      <c r="S48" s="178"/>
      <c r="T48" s="178"/>
      <c r="U48" s="178"/>
      <c r="V48" s="146"/>
      <c r="W48" s="181"/>
    </row>
    <row r="49" spans="2:23" ht="16.2" x14ac:dyDescent="0.3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63" t="str">
        <f t="shared" si="0"/>
        <v>0</v>
      </c>
      <c r="O49" s="157">
        <f t="shared" si="1"/>
        <v>0</v>
      </c>
      <c r="P49" s="178"/>
      <c r="Q49" s="178"/>
      <c r="R49" s="178"/>
      <c r="S49" s="178"/>
      <c r="T49" s="178"/>
      <c r="U49" s="178"/>
      <c r="V49" s="146"/>
      <c r="W49" s="181"/>
    </row>
    <row r="50" spans="2:23" ht="16.2" x14ac:dyDescent="0.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63" t="str">
        <f t="shared" si="0"/>
        <v>0</v>
      </c>
      <c r="O50" s="157">
        <f t="shared" si="1"/>
        <v>0</v>
      </c>
      <c r="P50" s="178"/>
      <c r="Q50" s="178"/>
      <c r="R50" s="178"/>
      <c r="S50" s="178"/>
      <c r="T50" s="178"/>
      <c r="U50" s="178"/>
      <c r="V50" s="146"/>
      <c r="W50" s="181"/>
    </row>
    <row r="51" spans="2:23" ht="16.2" x14ac:dyDescent="0.3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63" t="str">
        <f t="shared" si="0"/>
        <v>0</v>
      </c>
      <c r="O51" s="157">
        <f t="shared" si="1"/>
        <v>0</v>
      </c>
      <c r="P51" s="178"/>
      <c r="Q51" s="178"/>
      <c r="R51" s="178"/>
      <c r="S51" s="178"/>
      <c r="T51" s="178"/>
      <c r="U51" s="178"/>
      <c r="V51" s="146"/>
      <c r="W51" s="181"/>
    </row>
    <row r="52" spans="2:23" ht="16.2" x14ac:dyDescent="0.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63" t="str">
        <f t="shared" si="0"/>
        <v>0</v>
      </c>
      <c r="O52" s="157">
        <f t="shared" si="1"/>
        <v>0</v>
      </c>
      <c r="P52" s="178"/>
      <c r="Q52" s="178"/>
      <c r="R52" s="178"/>
      <c r="S52" s="178"/>
      <c r="T52" s="178"/>
      <c r="U52" s="178"/>
      <c r="V52" s="146"/>
      <c r="W52" s="181"/>
    </row>
    <row r="53" spans="2:23" ht="16.2" x14ac:dyDescent="0.3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63" t="str">
        <f t="shared" si="0"/>
        <v>0</v>
      </c>
      <c r="O53" s="157">
        <f t="shared" si="1"/>
        <v>0</v>
      </c>
      <c r="P53" s="178"/>
      <c r="Q53" s="178"/>
      <c r="R53" s="178"/>
      <c r="S53" s="178"/>
      <c r="T53" s="178"/>
      <c r="U53" s="178"/>
      <c r="V53" s="146"/>
      <c r="W53" s="181"/>
    </row>
    <row r="54" spans="2:23" ht="16.2" x14ac:dyDescent="0.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63" t="str">
        <f t="shared" si="0"/>
        <v>0</v>
      </c>
      <c r="O54" s="157">
        <f t="shared" si="1"/>
        <v>0</v>
      </c>
      <c r="P54" s="178"/>
      <c r="Q54" s="178"/>
      <c r="R54" s="178"/>
      <c r="S54" s="178"/>
      <c r="T54" s="178"/>
      <c r="U54" s="178"/>
      <c r="V54" s="146"/>
      <c r="W54" s="181"/>
    </row>
    <row r="55" spans="2:23" ht="16.2" x14ac:dyDescent="0.3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63" t="str">
        <f t="shared" si="0"/>
        <v>0</v>
      </c>
      <c r="O55" s="157">
        <f t="shared" si="1"/>
        <v>0</v>
      </c>
      <c r="P55" s="178"/>
      <c r="Q55" s="178"/>
      <c r="R55" s="178"/>
      <c r="S55" s="178"/>
      <c r="T55" s="178"/>
      <c r="U55" s="178"/>
      <c r="V55" s="146"/>
      <c r="W55" s="181"/>
    </row>
    <row r="56" spans="2:23" ht="16.2" x14ac:dyDescent="0.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63" t="str">
        <f t="shared" si="0"/>
        <v>0</v>
      </c>
      <c r="O56" s="157">
        <f t="shared" si="1"/>
        <v>0</v>
      </c>
      <c r="P56" s="178"/>
      <c r="Q56" s="178"/>
      <c r="R56" s="178"/>
      <c r="S56" s="178"/>
      <c r="T56" s="178"/>
      <c r="U56" s="178"/>
      <c r="V56" s="146"/>
      <c r="W56" s="181"/>
    </row>
    <row r="57" spans="2:23" ht="16.2" x14ac:dyDescent="0.3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63" t="str">
        <f t="shared" si="0"/>
        <v>0</v>
      </c>
      <c r="O57" s="157">
        <f t="shared" si="1"/>
        <v>0</v>
      </c>
      <c r="P57" s="178"/>
      <c r="Q57" s="178"/>
      <c r="R57" s="178"/>
      <c r="S57" s="178"/>
      <c r="T57" s="178"/>
      <c r="U57" s="178"/>
      <c r="V57" s="146"/>
      <c r="W57" s="181"/>
    </row>
    <row r="58" spans="2:23" ht="16.2" x14ac:dyDescent="0.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63" t="str">
        <f t="shared" si="0"/>
        <v>0</v>
      </c>
      <c r="O58" s="157">
        <f t="shared" si="1"/>
        <v>0</v>
      </c>
      <c r="P58" s="178"/>
      <c r="Q58" s="178"/>
      <c r="R58" s="178"/>
      <c r="S58" s="178"/>
      <c r="T58" s="178"/>
      <c r="U58" s="178"/>
      <c r="V58" s="146"/>
      <c r="W58" s="181"/>
    </row>
    <row r="59" spans="2:23" ht="16.2" x14ac:dyDescent="0.3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63" t="str">
        <f t="shared" si="0"/>
        <v>0</v>
      </c>
      <c r="O59" s="157">
        <f t="shared" si="1"/>
        <v>0</v>
      </c>
      <c r="P59" s="178"/>
      <c r="Q59" s="178"/>
      <c r="R59" s="178"/>
      <c r="S59" s="178"/>
      <c r="T59" s="178"/>
      <c r="U59" s="178"/>
      <c r="V59" s="146"/>
      <c r="W59" s="181"/>
    </row>
    <row r="60" spans="2:23" ht="16.2" x14ac:dyDescent="0.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63" t="str">
        <f t="shared" si="0"/>
        <v>0</v>
      </c>
      <c r="O60" s="157">
        <f t="shared" si="1"/>
        <v>0</v>
      </c>
      <c r="P60" s="178"/>
      <c r="Q60" s="178"/>
      <c r="R60" s="178"/>
      <c r="S60" s="178"/>
      <c r="T60" s="178"/>
      <c r="U60" s="178"/>
      <c r="V60" s="146"/>
      <c r="W60" s="181"/>
    </row>
    <row r="61" spans="2:23" ht="16.2" x14ac:dyDescent="0.3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63" t="str">
        <f t="shared" si="0"/>
        <v>0</v>
      </c>
      <c r="O61" s="157">
        <f t="shared" si="1"/>
        <v>0</v>
      </c>
      <c r="P61" s="178"/>
      <c r="Q61" s="178"/>
      <c r="R61" s="178"/>
      <c r="S61" s="178"/>
      <c r="T61" s="178"/>
      <c r="U61" s="178"/>
      <c r="V61" s="146"/>
      <c r="W61" s="181"/>
    </row>
    <row r="62" spans="2:23" ht="16.2" x14ac:dyDescent="0.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63" t="str">
        <f t="shared" si="0"/>
        <v>0</v>
      </c>
      <c r="O62" s="157">
        <f t="shared" si="1"/>
        <v>0</v>
      </c>
      <c r="P62" s="178"/>
      <c r="Q62" s="178"/>
      <c r="R62" s="178"/>
      <c r="S62" s="178"/>
      <c r="T62" s="178"/>
      <c r="U62" s="178"/>
      <c r="V62" s="146"/>
      <c r="W62" s="181"/>
    </row>
    <row r="63" spans="2:23" ht="16.2" x14ac:dyDescent="0.3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63" t="str">
        <f t="shared" si="0"/>
        <v>0</v>
      </c>
      <c r="O63" s="157">
        <f t="shared" si="1"/>
        <v>0</v>
      </c>
      <c r="P63" s="178"/>
      <c r="Q63" s="178"/>
      <c r="R63" s="178"/>
      <c r="S63" s="178"/>
      <c r="T63" s="178"/>
      <c r="U63" s="178"/>
      <c r="V63" s="146"/>
      <c r="W63" s="181"/>
    </row>
    <row r="64" spans="2:23" ht="16.2" x14ac:dyDescent="0.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63" t="str">
        <f t="shared" si="0"/>
        <v>0</v>
      </c>
      <c r="O64" s="157">
        <f t="shared" si="1"/>
        <v>0</v>
      </c>
      <c r="P64" s="178"/>
      <c r="Q64" s="178"/>
      <c r="R64" s="178"/>
      <c r="S64" s="178"/>
      <c r="T64" s="178"/>
      <c r="U64" s="178"/>
      <c r="V64" s="146"/>
      <c r="W64" s="181"/>
    </row>
    <row r="65" spans="2:23" ht="16.2" x14ac:dyDescent="0.3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63" t="str">
        <f t="shared" si="0"/>
        <v>0</v>
      </c>
      <c r="O65" s="157">
        <f t="shared" si="1"/>
        <v>0</v>
      </c>
      <c r="P65" s="178"/>
      <c r="Q65" s="178"/>
      <c r="R65" s="178"/>
      <c r="S65" s="178"/>
      <c r="T65" s="178"/>
      <c r="U65" s="178"/>
      <c r="V65" s="146"/>
      <c r="W65" s="181"/>
    </row>
    <row r="66" spans="2:23" ht="16.2" x14ac:dyDescent="0.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63" t="str">
        <f t="shared" si="0"/>
        <v>0</v>
      </c>
      <c r="O66" s="157">
        <f t="shared" si="1"/>
        <v>0</v>
      </c>
      <c r="P66" s="178"/>
      <c r="Q66" s="178"/>
      <c r="R66" s="178"/>
      <c r="S66" s="178"/>
      <c r="T66" s="178"/>
      <c r="U66" s="178"/>
      <c r="V66" s="146"/>
      <c r="W66" s="181"/>
    </row>
    <row r="67" spans="2:23" ht="16.2" x14ac:dyDescent="0.3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63" t="str">
        <f t="shared" si="0"/>
        <v>0</v>
      </c>
      <c r="O67" s="157">
        <f t="shared" si="1"/>
        <v>0</v>
      </c>
      <c r="P67" s="178"/>
      <c r="Q67" s="178"/>
      <c r="R67" s="178"/>
      <c r="S67" s="178"/>
      <c r="T67" s="178"/>
      <c r="U67" s="178"/>
      <c r="V67" s="146"/>
      <c r="W67" s="181"/>
    </row>
    <row r="68" spans="2:23" ht="16.2" x14ac:dyDescent="0.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63" t="str">
        <f t="shared" si="0"/>
        <v>0</v>
      </c>
      <c r="O68" s="157">
        <f t="shared" si="1"/>
        <v>0</v>
      </c>
      <c r="P68" s="178"/>
      <c r="Q68" s="178"/>
      <c r="R68" s="178"/>
      <c r="S68" s="178"/>
      <c r="T68" s="178"/>
      <c r="U68" s="178"/>
      <c r="V68" s="146"/>
      <c r="W68" s="181"/>
    </row>
    <row r="69" spans="2:23" ht="16.2" x14ac:dyDescent="0.3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63" t="str">
        <f t="shared" si="0"/>
        <v>0</v>
      </c>
      <c r="O69" s="157">
        <f t="shared" si="1"/>
        <v>0</v>
      </c>
      <c r="P69" s="178"/>
      <c r="Q69" s="178"/>
      <c r="R69" s="178"/>
      <c r="S69" s="178"/>
      <c r="T69" s="178"/>
      <c r="U69" s="178"/>
      <c r="V69" s="146"/>
      <c r="W69" s="181"/>
    </row>
    <row r="70" spans="2:23" ht="16.2" x14ac:dyDescent="0.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63" t="str">
        <f t="shared" si="0"/>
        <v>0</v>
      </c>
      <c r="O70" s="157">
        <f t="shared" si="1"/>
        <v>0</v>
      </c>
      <c r="P70" s="178"/>
      <c r="Q70" s="178"/>
      <c r="R70" s="178"/>
      <c r="S70" s="178"/>
      <c r="T70" s="178"/>
      <c r="U70" s="178"/>
      <c r="V70" s="146"/>
      <c r="W70" s="181"/>
    </row>
    <row r="71" spans="2:23" ht="16.2" x14ac:dyDescent="0.3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63" t="str">
        <f t="shared" si="0"/>
        <v>0</v>
      </c>
      <c r="O71" s="157">
        <f t="shared" si="1"/>
        <v>0</v>
      </c>
      <c r="P71" s="178"/>
      <c r="Q71" s="178"/>
      <c r="R71" s="178"/>
      <c r="S71" s="178"/>
      <c r="T71" s="178"/>
      <c r="U71" s="178"/>
      <c r="V71" s="146"/>
      <c r="W71" s="181"/>
    </row>
    <row r="72" spans="2:23" ht="16.2" x14ac:dyDescent="0.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63" t="str">
        <f t="shared" si="0"/>
        <v>0</v>
      </c>
      <c r="O72" s="157">
        <f t="shared" si="1"/>
        <v>0</v>
      </c>
      <c r="P72" s="178"/>
      <c r="Q72" s="178"/>
      <c r="R72" s="178"/>
      <c r="S72" s="178"/>
      <c r="T72" s="178"/>
      <c r="U72" s="178"/>
      <c r="V72" s="146"/>
      <c r="W72" s="181"/>
    </row>
    <row r="73" spans="2:23" ht="16.2" x14ac:dyDescent="0.3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63" t="str">
        <f t="shared" si="0"/>
        <v>0</v>
      </c>
      <c r="O73" s="157">
        <f t="shared" si="1"/>
        <v>0</v>
      </c>
      <c r="P73" s="178"/>
      <c r="Q73" s="178"/>
      <c r="R73" s="178"/>
      <c r="S73" s="178"/>
      <c r="T73" s="178"/>
      <c r="U73" s="178"/>
      <c r="V73" s="146"/>
      <c r="W73" s="181"/>
    </row>
    <row r="74" spans="2:23" ht="16.2" x14ac:dyDescent="0.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63" t="str">
        <f t="shared" si="0"/>
        <v>0</v>
      </c>
      <c r="O74" s="157">
        <f t="shared" si="1"/>
        <v>0</v>
      </c>
      <c r="P74" s="178"/>
      <c r="Q74" s="178"/>
      <c r="R74" s="178"/>
      <c r="S74" s="178"/>
      <c r="T74" s="178"/>
      <c r="U74" s="178"/>
      <c r="V74" s="146"/>
      <c r="W74" s="181"/>
    </row>
    <row r="75" spans="2:23" ht="16.2" x14ac:dyDescent="0.3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63" t="str">
        <f t="shared" si="0"/>
        <v>0</v>
      </c>
      <c r="O75" s="157">
        <f t="shared" si="1"/>
        <v>0</v>
      </c>
      <c r="P75" s="178"/>
      <c r="Q75" s="178"/>
      <c r="R75" s="178"/>
      <c r="S75" s="178"/>
      <c r="T75" s="178"/>
      <c r="U75" s="178"/>
      <c r="V75" s="146"/>
      <c r="W75" s="181"/>
    </row>
    <row r="76" spans="2:23" ht="16.2" x14ac:dyDescent="0.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63" t="str">
        <f t="shared" si="0"/>
        <v>0</v>
      </c>
      <c r="O76" s="157">
        <f t="shared" si="1"/>
        <v>0</v>
      </c>
      <c r="P76" s="178"/>
      <c r="Q76" s="178"/>
      <c r="R76" s="178"/>
      <c r="S76" s="178"/>
      <c r="T76" s="178"/>
      <c r="U76" s="178"/>
      <c r="V76" s="146"/>
      <c r="W76" s="181"/>
    </row>
    <row r="77" spans="2:23" ht="16.2" x14ac:dyDescent="0.3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63" t="str">
        <f t="shared" si="0"/>
        <v>0</v>
      </c>
      <c r="O77" s="157">
        <f t="shared" si="1"/>
        <v>0</v>
      </c>
      <c r="P77" s="178"/>
      <c r="Q77" s="178"/>
      <c r="R77" s="178"/>
      <c r="S77" s="178"/>
      <c r="T77" s="178"/>
      <c r="U77" s="178"/>
      <c r="V77" s="146"/>
      <c r="W77" s="181"/>
    </row>
    <row r="78" spans="2:23" ht="16.2" x14ac:dyDescent="0.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63" t="str">
        <f t="shared" si="0"/>
        <v>0</v>
      </c>
      <c r="O78" s="157">
        <f t="shared" si="1"/>
        <v>0</v>
      </c>
      <c r="P78" s="178"/>
      <c r="Q78" s="178"/>
      <c r="R78" s="178"/>
      <c r="S78" s="178"/>
      <c r="T78" s="178"/>
      <c r="U78" s="178"/>
      <c r="V78" s="146"/>
      <c r="W78" s="181"/>
    </row>
    <row r="79" spans="2:23" ht="16.2" x14ac:dyDescent="0.3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63" t="str">
        <f t="shared" si="0"/>
        <v>0</v>
      </c>
      <c r="O79" s="157">
        <f t="shared" si="1"/>
        <v>0</v>
      </c>
      <c r="P79" s="178"/>
      <c r="Q79" s="178"/>
      <c r="R79" s="178"/>
      <c r="S79" s="178"/>
      <c r="T79" s="178"/>
      <c r="U79" s="178"/>
      <c r="V79" s="146"/>
      <c r="W79" s="181"/>
    </row>
    <row r="80" spans="2:23" ht="16.2" x14ac:dyDescent="0.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63" t="str">
        <f t="shared" si="0"/>
        <v>0</v>
      </c>
      <c r="O80" s="157">
        <f t="shared" si="1"/>
        <v>0</v>
      </c>
      <c r="P80" s="178"/>
      <c r="Q80" s="178"/>
      <c r="R80" s="178"/>
      <c r="S80" s="178"/>
      <c r="T80" s="178"/>
      <c r="U80" s="178"/>
      <c r="V80" s="146"/>
      <c r="W80" s="181"/>
    </row>
    <row r="81" spans="2:23" ht="16.2" x14ac:dyDescent="0.3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63" t="str">
        <f t="shared" si="0"/>
        <v>0</v>
      </c>
      <c r="O81" s="157">
        <f t="shared" si="1"/>
        <v>0</v>
      </c>
      <c r="P81" s="178"/>
      <c r="Q81" s="178"/>
      <c r="R81" s="178"/>
      <c r="S81" s="178"/>
      <c r="T81" s="178"/>
      <c r="U81" s="178"/>
      <c r="V81" s="146"/>
      <c r="W81" s="181"/>
    </row>
    <row r="82" spans="2:23" ht="16.2" x14ac:dyDescent="0.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63" t="str">
        <f t="shared" si="0"/>
        <v>0</v>
      </c>
      <c r="O82" s="157">
        <f t="shared" si="1"/>
        <v>0</v>
      </c>
      <c r="P82" s="178"/>
      <c r="Q82" s="178"/>
      <c r="R82" s="178"/>
      <c r="S82" s="178"/>
      <c r="T82" s="178"/>
      <c r="U82" s="178"/>
      <c r="V82" s="146"/>
      <c r="W82" s="181"/>
    </row>
    <row r="83" spans="2:23" ht="16.2" x14ac:dyDescent="0.3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63" t="str">
        <f t="shared" si="0"/>
        <v>0</v>
      </c>
      <c r="O83" s="157">
        <f t="shared" si="1"/>
        <v>0</v>
      </c>
      <c r="P83" s="178"/>
      <c r="Q83" s="178"/>
      <c r="R83" s="178"/>
      <c r="S83" s="178"/>
      <c r="T83" s="178"/>
      <c r="U83" s="178"/>
      <c r="V83" s="146"/>
      <c r="W83" s="181"/>
    </row>
    <row r="84" spans="2:23" ht="16.2" x14ac:dyDescent="0.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63" t="str">
        <f t="shared" si="0"/>
        <v>0</v>
      </c>
      <c r="O84" s="157">
        <f t="shared" si="1"/>
        <v>0</v>
      </c>
      <c r="P84" s="178"/>
      <c r="Q84" s="178"/>
      <c r="R84" s="178"/>
      <c r="S84" s="178"/>
      <c r="T84" s="178"/>
      <c r="U84" s="178"/>
      <c r="V84" s="146"/>
      <c r="W84" s="181"/>
    </row>
    <row r="85" spans="2:23" ht="16.2" x14ac:dyDescent="0.3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63" t="str">
        <f t="shared" si="0"/>
        <v>0</v>
      </c>
      <c r="O85" s="157">
        <f t="shared" si="1"/>
        <v>0</v>
      </c>
      <c r="P85" s="178"/>
      <c r="Q85" s="178"/>
      <c r="R85" s="178"/>
      <c r="S85" s="178"/>
      <c r="T85" s="178"/>
      <c r="U85" s="178"/>
      <c r="V85" s="146"/>
      <c r="W85" s="181"/>
    </row>
    <row r="86" spans="2:23" ht="16.2" x14ac:dyDescent="0.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63" t="str">
        <f t="shared" ref="N86:N149" si="2">IF(M86&gt;0,HLOOKUP(L86,$AC$10:$AV$11,2,0),"0")</f>
        <v>0</v>
      </c>
      <c r="O86" s="157">
        <f t="shared" ref="O86:O149" si="3">M86*N86</f>
        <v>0</v>
      </c>
      <c r="P86" s="178"/>
      <c r="Q86" s="178"/>
      <c r="R86" s="178"/>
      <c r="S86" s="178"/>
      <c r="T86" s="178"/>
      <c r="U86" s="178"/>
      <c r="V86" s="146"/>
      <c r="W86" s="181"/>
    </row>
    <row r="87" spans="2:23" ht="16.2" x14ac:dyDescent="0.3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63" t="str">
        <f t="shared" si="2"/>
        <v>0</v>
      </c>
      <c r="O87" s="157">
        <f t="shared" si="3"/>
        <v>0</v>
      </c>
      <c r="P87" s="178"/>
      <c r="Q87" s="178"/>
      <c r="R87" s="178"/>
      <c r="S87" s="178"/>
      <c r="T87" s="178"/>
      <c r="U87" s="178"/>
      <c r="V87" s="146"/>
      <c r="W87" s="181"/>
    </row>
    <row r="88" spans="2:23" ht="16.2" x14ac:dyDescent="0.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63" t="str">
        <f t="shared" si="2"/>
        <v>0</v>
      </c>
      <c r="O88" s="157">
        <f t="shared" si="3"/>
        <v>0</v>
      </c>
      <c r="P88" s="178"/>
      <c r="Q88" s="178"/>
      <c r="R88" s="178"/>
      <c r="S88" s="178"/>
      <c r="T88" s="178"/>
      <c r="U88" s="178"/>
      <c r="V88" s="146"/>
      <c r="W88" s="181"/>
    </row>
    <row r="89" spans="2:23" ht="16.2" x14ac:dyDescent="0.3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63" t="str">
        <f t="shared" si="2"/>
        <v>0</v>
      </c>
      <c r="O89" s="157">
        <f t="shared" si="3"/>
        <v>0</v>
      </c>
      <c r="P89" s="178"/>
      <c r="Q89" s="178"/>
      <c r="R89" s="178"/>
      <c r="S89" s="178"/>
      <c r="T89" s="178"/>
      <c r="U89" s="178"/>
      <c r="V89" s="146"/>
      <c r="W89" s="181"/>
    </row>
    <row r="90" spans="2:23" ht="16.2" x14ac:dyDescent="0.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63" t="str">
        <f t="shared" si="2"/>
        <v>0</v>
      </c>
      <c r="O90" s="157">
        <f t="shared" si="3"/>
        <v>0</v>
      </c>
      <c r="P90" s="178"/>
      <c r="Q90" s="178"/>
      <c r="R90" s="178"/>
      <c r="S90" s="178"/>
      <c r="T90" s="178"/>
      <c r="U90" s="178"/>
      <c r="V90" s="146"/>
      <c r="W90" s="181"/>
    </row>
    <row r="91" spans="2:23" ht="16.2" x14ac:dyDescent="0.3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63" t="str">
        <f t="shared" si="2"/>
        <v>0</v>
      </c>
      <c r="O91" s="157">
        <f t="shared" si="3"/>
        <v>0</v>
      </c>
      <c r="P91" s="178"/>
      <c r="Q91" s="178"/>
      <c r="R91" s="178"/>
      <c r="S91" s="178"/>
      <c r="T91" s="178"/>
      <c r="U91" s="178"/>
      <c r="V91" s="146"/>
      <c r="W91" s="181"/>
    </row>
    <row r="92" spans="2:23" ht="16.2" x14ac:dyDescent="0.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63" t="str">
        <f t="shared" si="2"/>
        <v>0</v>
      </c>
      <c r="O92" s="157">
        <f t="shared" si="3"/>
        <v>0</v>
      </c>
      <c r="P92" s="178"/>
      <c r="Q92" s="178"/>
      <c r="R92" s="178"/>
      <c r="S92" s="178"/>
      <c r="T92" s="178"/>
      <c r="U92" s="178"/>
      <c r="V92" s="146"/>
      <c r="W92" s="181"/>
    </row>
    <row r="93" spans="2:23" ht="16.2" x14ac:dyDescent="0.3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63" t="str">
        <f t="shared" si="2"/>
        <v>0</v>
      </c>
      <c r="O93" s="157">
        <f t="shared" si="3"/>
        <v>0</v>
      </c>
      <c r="P93" s="178"/>
      <c r="Q93" s="178"/>
      <c r="R93" s="178"/>
      <c r="S93" s="178"/>
      <c r="T93" s="178"/>
      <c r="U93" s="178"/>
      <c r="V93" s="146"/>
      <c r="W93" s="181"/>
    </row>
    <row r="94" spans="2:23" ht="16.2" x14ac:dyDescent="0.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63" t="str">
        <f t="shared" si="2"/>
        <v>0</v>
      </c>
      <c r="O94" s="157">
        <f t="shared" si="3"/>
        <v>0</v>
      </c>
      <c r="P94" s="178"/>
      <c r="Q94" s="178"/>
      <c r="R94" s="178"/>
      <c r="S94" s="178"/>
      <c r="T94" s="178"/>
      <c r="U94" s="178"/>
      <c r="V94" s="146"/>
      <c r="W94" s="181"/>
    </row>
    <row r="95" spans="2:23" ht="16.2" x14ac:dyDescent="0.3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63" t="str">
        <f t="shared" si="2"/>
        <v>0</v>
      </c>
      <c r="O95" s="157">
        <f t="shared" si="3"/>
        <v>0</v>
      </c>
      <c r="P95" s="178"/>
      <c r="Q95" s="178"/>
      <c r="R95" s="178"/>
      <c r="S95" s="178"/>
      <c r="T95" s="178"/>
      <c r="U95" s="178"/>
      <c r="V95" s="146"/>
      <c r="W95" s="181"/>
    </row>
    <row r="96" spans="2:23" ht="16.2" x14ac:dyDescent="0.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63" t="str">
        <f t="shared" si="2"/>
        <v>0</v>
      </c>
      <c r="O96" s="157">
        <f t="shared" si="3"/>
        <v>0</v>
      </c>
      <c r="P96" s="178"/>
      <c r="Q96" s="178"/>
      <c r="R96" s="178"/>
      <c r="S96" s="178"/>
      <c r="T96" s="178"/>
      <c r="U96" s="178"/>
      <c r="V96" s="146"/>
      <c r="W96" s="181"/>
    </row>
    <row r="97" spans="2:23" ht="16.2" x14ac:dyDescent="0.3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63" t="str">
        <f t="shared" si="2"/>
        <v>0</v>
      </c>
      <c r="O97" s="157">
        <f t="shared" si="3"/>
        <v>0</v>
      </c>
      <c r="P97" s="178"/>
      <c r="Q97" s="178"/>
      <c r="R97" s="178"/>
      <c r="S97" s="178"/>
      <c r="T97" s="178"/>
      <c r="U97" s="178"/>
      <c r="V97" s="146"/>
      <c r="W97" s="181"/>
    </row>
    <row r="98" spans="2:23" ht="16.2" x14ac:dyDescent="0.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63" t="str">
        <f t="shared" si="2"/>
        <v>0</v>
      </c>
      <c r="O98" s="157">
        <f t="shared" si="3"/>
        <v>0</v>
      </c>
      <c r="P98" s="178"/>
      <c r="Q98" s="178"/>
      <c r="R98" s="178"/>
      <c r="S98" s="178"/>
      <c r="T98" s="178"/>
      <c r="U98" s="178"/>
      <c r="V98" s="146"/>
      <c r="W98" s="181"/>
    </row>
    <row r="99" spans="2:23" ht="16.2" x14ac:dyDescent="0.3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63" t="str">
        <f t="shared" si="2"/>
        <v>0</v>
      </c>
      <c r="O99" s="157">
        <f t="shared" si="3"/>
        <v>0</v>
      </c>
      <c r="P99" s="178"/>
      <c r="Q99" s="178"/>
      <c r="R99" s="178"/>
      <c r="S99" s="178"/>
      <c r="T99" s="178"/>
      <c r="U99" s="178"/>
      <c r="V99" s="146"/>
      <c r="W99" s="181"/>
    </row>
    <row r="100" spans="2:23" ht="16.2" x14ac:dyDescent="0.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63" t="str">
        <f t="shared" si="2"/>
        <v>0</v>
      </c>
      <c r="O100" s="157">
        <f t="shared" si="3"/>
        <v>0</v>
      </c>
      <c r="P100" s="178"/>
      <c r="Q100" s="178"/>
      <c r="R100" s="178"/>
      <c r="S100" s="178"/>
      <c r="T100" s="178"/>
      <c r="U100" s="178"/>
      <c r="V100" s="146"/>
      <c r="W100" s="181"/>
    </row>
    <row r="101" spans="2:23" ht="16.2" x14ac:dyDescent="0.3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63" t="str">
        <f t="shared" si="2"/>
        <v>0</v>
      </c>
      <c r="O101" s="157">
        <f t="shared" si="3"/>
        <v>0</v>
      </c>
      <c r="P101" s="178"/>
      <c r="Q101" s="178"/>
      <c r="R101" s="178"/>
      <c r="S101" s="178"/>
      <c r="T101" s="178"/>
      <c r="U101" s="178"/>
      <c r="V101" s="146"/>
      <c r="W101" s="181"/>
    </row>
    <row r="102" spans="2:23" ht="16.2" x14ac:dyDescent="0.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63" t="str">
        <f t="shared" si="2"/>
        <v>0</v>
      </c>
      <c r="O102" s="157">
        <f t="shared" si="3"/>
        <v>0</v>
      </c>
      <c r="P102" s="178"/>
      <c r="Q102" s="178"/>
      <c r="R102" s="178"/>
      <c r="S102" s="178"/>
      <c r="T102" s="178"/>
      <c r="U102" s="178"/>
      <c r="V102" s="146"/>
      <c r="W102" s="181"/>
    </row>
    <row r="103" spans="2:23" ht="16.2" x14ac:dyDescent="0.3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63" t="str">
        <f t="shared" si="2"/>
        <v>0</v>
      </c>
      <c r="O103" s="157">
        <f t="shared" si="3"/>
        <v>0</v>
      </c>
      <c r="P103" s="178"/>
      <c r="Q103" s="178"/>
      <c r="R103" s="178"/>
      <c r="S103" s="178"/>
      <c r="T103" s="178"/>
      <c r="U103" s="178"/>
      <c r="V103" s="146"/>
      <c r="W103" s="181"/>
    </row>
    <row r="104" spans="2:23" ht="16.2" x14ac:dyDescent="0.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63" t="str">
        <f t="shared" si="2"/>
        <v>0</v>
      </c>
      <c r="O104" s="157">
        <f t="shared" si="3"/>
        <v>0</v>
      </c>
      <c r="P104" s="178"/>
      <c r="Q104" s="178"/>
      <c r="R104" s="178"/>
      <c r="S104" s="178"/>
      <c r="T104" s="178"/>
      <c r="U104" s="178"/>
      <c r="V104" s="146"/>
      <c r="W104" s="181"/>
    </row>
    <row r="105" spans="2:23" ht="16.2" x14ac:dyDescent="0.3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63" t="str">
        <f t="shared" si="2"/>
        <v>0</v>
      </c>
      <c r="O105" s="157">
        <f t="shared" si="3"/>
        <v>0</v>
      </c>
      <c r="P105" s="178"/>
      <c r="Q105" s="178"/>
      <c r="R105" s="178"/>
      <c r="S105" s="178"/>
      <c r="T105" s="178"/>
      <c r="U105" s="178"/>
      <c r="V105" s="146"/>
      <c r="W105" s="181"/>
    </row>
    <row r="106" spans="2:23" ht="16.2" x14ac:dyDescent="0.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63" t="str">
        <f t="shared" si="2"/>
        <v>0</v>
      </c>
      <c r="O106" s="157">
        <f t="shared" si="3"/>
        <v>0</v>
      </c>
      <c r="P106" s="178"/>
      <c r="Q106" s="178"/>
      <c r="R106" s="178"/>
      <c r="S106" s="178"/>
      <c r="T106" s="178"/>
      <c r="U106" s="178"/>
      <c r="V106" s="146"/>
      <c r="W106" s="181"/>
    </row>
    <row r="107" spans="2:23" ht="16.2" x14ac:dyDescent="0.3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63" t="str">
        <f t="shared" si="2"/>
        <v>0</v>
      </c>
      <c r="O107" s="157">
        <f t="shared" si="3"/>
        <v>0</v>
      </c>
      <c r="P107" s="178"/>
      <c r="Q107" s="178"/>
      <c r="R107" s="178"/>
      <c r="S107" s="178"/>
      <c r="T107" s="178"/>
      <c r="U107" s="178"/>
      <c r="V107" s="146"/>
      <c r="W107" s="181"/>
    </row>
    <row r="108" spans="2:23" ht="16.2" x14ac:dyDescent="0.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63" t="str">
        <f t="shared" si="2"/>
        <v>0</v>
      </c>
      <c r="O108" s="157">
        <f t="shared" si="3"/>
        <v>0</v>
      </c>
      <c r="P108" s="178"/>
      <c r="Q108" s="178"/>
      <c r="R108" s="178"/>
      <c r="S108" s="178"/>
      <c r="T108" s="178"/>
      <c r="U108" s="178"/>
      <c r="V108" s="146"/>
      <c r="W108" s="181"/>
    </row>
    <row r="109" spans="2:23" ht="16.2" x14ac:dyDescent="0.3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63" t="str">
        <f t="shared" si="2"/>
        <v>0</v>
      </c>
      <c r="O109" s="157">
        <f t="shared" si="3"/>
        <v>0</v>
      </c>
      <c r="P109" s="178"/>
      <c r="Q109" s="178"/>
      <c r="R109" s="178"/>
      <c r="S109" s="178"/>
      <c r="T109" s="178"/>
      <c r="U109" s="178"/>
      <c r="V109" s="146"/>
      <c r="W109" s="181"/>
    </row>
    <row r="110" spans="2:23" ht="16.2" x14ac:dyDescent="0.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63" t="str">
        <f t="shared" si="2"/>
        <v>0</v>
      </c>
      <c r="O110" s="157">
        <f t="shared" si="3"/>
        <v>0</v>
      </c>
      <c r="P110" s="178"/>
      <c r="Q110" s="178"/>
      <c r="R110" s="178"/>
      <c r="S110" s="178"/>
      <c r="T110" s="178"/>
      <c r="U110" s="178"/>
      <c r="V110" s="146"/>
      <c r="W110" s="181"/>
    </row>
    <row r="111" spans="2:23" ht="16.2" x14ac:dyDescent="0.3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63" t="str">
        <f t="shared" si="2"/>
        <v>0</v>
      </c>
      <c r="O111" s="157">
        <f t="shared" si="3"/>
        <v>0</v>
      </c>
      <c r="P111" s="178"/>
      <c r="Q111" s="178"/>
      <c r="R111" s="178"/>
      <c r="S111" s="178"/>
      <c r="T111" s="178"/>
      <c r="U111" s="178"/>
      <c r="V111" s="146"/>
      <c r="W111" s="181"/>
    </row>
    <row r="112" spans="2:23" ht="16.2" x14ac:dyDescent="0.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63" t="str">
        <f t="shared" si="2"/>
        <v>0</v>
      </c>
      <c r="O112" s="157">
        <f t="shared" si="3"/>
        <v>0</v>
      </c>
      <c r="P112" s="178"/>
      <c r="Q112" s="178"/>
      <c r="R112" s="178"/>
      <c r="S112" s="178"/>
      <c r="T112" s="178"/>
      <c r="U112" s="178"/>
      <c r="V112" s="146"/>
      <c r="W112" s="181"/>
    </row>
    <row r="113" spans="2:23" ht="16.2" x14ac:dyDescent="0.3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63" t="str">
        <f t="shared" si="2"/>
        <v>0</v>
      </c>
      <c r="O113" s="157">
        <f t="shared" si="3"/>
        <v>0</v>
      </c>
      <c r="P113" s="178"/>
      <c r="Q113" s="178"/>
      <c r="R113" s="178"/>
      <c r="S113" s="178"/>
      <c r="T113" s="178"/>
      <c r="U113" s="178"/>
      <c r="V113" s="146"/>
      <c r="W113" s="181"/>
    </row>
    <row r="114" spans="2:23" ht="16.2" x14ac:dyDescent="0.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63" t="str">
        <f t="shared" si="2"/>
        <v>0</v>
      </c>
      <c r="O114" s="157">
        <f t="shared" si="3"/>
        <v>0</v>
      </c>
      <c r="P114" s="178"/>
      <c r="Q114" s="178"/>
      <c r="R114" s="178"/>
      <c r="S114" s="178"/>
      <c r="T114" s="178"/>
      <c r="U114" s="178"/>
      <c r="V114" s="146"/>
      <c r="W114" s="181"/>
    </row>
    <row r="115" spans="2:23" ht="16.2" x14ac:dyDescent="0.3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63" t="str">
        <f t="shared" si="2"/>
        <v>0</v>
      </c>
      <c r="O115" s="157">
        <f t="shared" si="3"/>
        <v>0</v>
      </c>
      <c r="P115" s="178"/>
      <c r="Q115" s="178"/>
      <c r="R115" s="178"/>
      <c r="S115" s="178"/>
      <c r="T115" s="178"/>
      <c r="U115" s="178"/>
      <c r="V115" s="146"/>
      <c r="W115" s="181"/>
    </row>
    <row r="116" spans="2:23" ht="16.2" x14ac:dyDescent="0.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63" t="str">
        <f t="shared" si="2"/>
        <v>0</v>
      </c>
      <c r="O116" s="157">
        <f t="shared" si="3"/>
        <v>0</v>
      </c>
      <c r="P116" s="178"/>
      <c r="Q116" s="178"/>
      <c r="R116" s="178"/>
      <c r="S116" s="178"/>
      <c r="T116" s="178"/>
      <c r="U116" s="178"/>
      <c r="V116" s="146"/>
      <c r="W116" s="181"/>
    </row>
    <row r="117" spans="2:23" ht="16.2" x14ac:dyDescent="0.3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63" t="str">
        <f t="shared" si="2"/>
        <v>0</v>
      </c>
      <c r="O117" s="157">
        <f t="shared" si="3"/>
        <v>0</v>
      </c>
      <c r="P117" s="178"/>
      <c r="Q117" s="178"/>
      <c r="R117" s="178"/>
      <c r="S117" s="178"/>
      <c r="T117" s="178"/>
      <c r="U117" s="178"/>
      <c r="V117" s="146"/>
      <c r="W117" s="181"/>
    </row>
    <row r="118" spans="2:23" ht="16.2" x14ac:dyDescent="0.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63" t="str">
        <f t="shared" si="2"/>
        <v>0</v>
      </c>
      <c r="O118" s="157">
        <f t="shared" si="3"/>
        <v>0</v>
      </c>
      <c r="P118" s="178"/>
      <c r="Q118" s="178"/>
      <c r="R118" s="178"/>
      <c r="S118" s="178"/>
      <c r="T118" s="178"/>
      <c r="U118" s="178"/>
      <c r="V118" s="146"/>
      <c r="W118" s="181"/>
    </row>
    <row r="119" spans="2:23" ht="16.2" x14ac:dyDescent="0.3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63" t="str">
        <f t="shared" si="2"/>
        <v>0</v>
      </c>
      <c r="O119" s="157">
        <f t="shared" si="3"/>
        <v>0</v>
      </c>
      <c r="P119" s="178"/>
      <c r="Q119" s="178"/>
      <c r="R119" s="178"/>
      <c r="S119" s="178"/>
      <c r="T119" s="178"/>
      <c r="U119" s="178"/>
      <c r="V119" s="146"/>
      <c r="W119" s="181"/>
    </row>
    <row r="120" spans="2:23" ht="16.2" x14ac:dyDescent="0.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63" t="str">
        <f t="shared" si="2"/>
        <v>0</v>
      </c>
      <c r="O120" s="157">
        <f t="shared" si="3"/>
        <v>0</v>
      </c>
      <c r="P120" s="178"/>
      <c r="Q120" s="178"/>
      <c r="R120" s="178"/>
      <c r="S120" s="178"/>
      <c r="T120" s="178"/>
      <c r="U120" s="178"/>
      <c r="V120" s="146"/>
      <c r="W120" s="181"/>
    </row>
    <row r="121" spans="2:23" ht="16.2" x14ac:dyDescent="0.3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63" t="str">
        <f t="shared" si="2"/>
        <v>0</v>
      </c>
      <c r="O121" s="157">
        <f t="shared" si="3"/>
        <v>0</v>
      </c>
      <c r="P121" s="178"/>
      <c r="Q121" s="178"/>
      <c r="R121" s="178"/>
      <c r="S121" s="178"/>
      <c r="T121" s="178"/>
      <c r="U121" s="178"/>
      <c r="V121" s="146"/>
      <c r="W121" s="181"/>
    </row>
    <row r="122" spans="2:23" ht="16.2" x14ac:dyDescent="0.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63" t="str">
        <f t="shared" si="2"/>
        <v>0</v>
      </c>
      <c r="O122" s="157">
        <f t="shared" si="3"/>
        <v>0</v>
      </c>
      <c r="P122" s="178"/>
      <c r="Q122" s="178"/>
      <c r="R122" s="178"/>
      <c r="S122" s="178"/>
      <c r="T122" s="178"/>
      <c r="U122" s="178"/>
      <c r="V122" s="146"/>
      <c r="W122" s="181"/>
    </row>
    <row r="123" spans="2:23" ht="16.2" x14ac:dyDescent="0.3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63" t="str">
        <f t="shared" si="2"/>
        <v>0</v>
      </c>
      <c r="O123" s="157">
        <f t="shared" si="3"/>
        <v>0</v>
      </c>
      <c r="P123" s="178"/>
      <c r="Q123" s="178"/>
      <c r="R123" s="178"/>
      <c r="S123" s="178"/>
      <c r="T123" s="178"/>
      <c r="U123" s="178"/>
      <c r="V123" s="146"/>
      <c r="W123" s="181"/>
    </row>
    <row r="124" spans="2:23" ht="16.2" x14ac:dyDescent="0.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63" t="str">
        <f t="shared" si="2"/>
        <v>0</v>
      </c>
      <c r="O124" s="157">
        <f t="shared" si="3"/>
        <v>0</v>
      </c>
      <c r="P124" s="178"/>
      <c r="Q124" s="178"/>
      <c r="R124" s="178"/>
      <c r="S124" s="178"/>
      <c r="T124" s="178"/>
      <c r="U124" s="178"/>
      <c r="V124" s="146"/>
      <c r="W124" s="181"/>
    </row>
    <row r="125" spans="2:23" ht="16.2" x14ac:dyDescent="0.3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63" t="str">
        <f t="shared" si="2"/>
        <v>0</v>
      </c>
      <c r="O125" s="157">
        <f t="shared" si="3"/>
        <v>0</v>
      </c>
      <c r="P125" s="178"/>
      <c r="Q125" s="178"/>
      <c r="R125" s="178"/>
      <c r="S125" s="178"/>
      <c r="T125" s="178"/>
      <c r="U125" s="178"/>
      <c r="V125" s="146"/>
      <c r="W125" s="181"/>
    </row>
    <row r="126" spans="2:23" ht="16.2" x14ac:dyDescent="0.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63" t="str">
        <f t="shared" si="2"/>
        <v>0</v>
      </c>
      <c r="O126" s="157">
        <f t="shared" si="3"/>
        <v>0</v>
      </c>
      <c r="P126" s="178"/>
      <c r="Q126" s="178"/>
      <c r="R126" s="178"/>
      <c r="S126" s="178"/>
      <c r="T126" s="178"/>
      <c r="U126" s="178"/>
      <c r="V126" s="146"/>
      <c r="W126" s="181"/>
    </row>
    <row r="127" spans="2:23" ht="16.2" x14ac:dyDescent="0.3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63" t="str">
        <f t="shared" si="2"/>
        <v>0</v>
      </c>
      <c r="O127" s="157">
        <f t="shared" si="3"/>
        <v>0</v>
      </c>
      <c r="P127" s="178"/>
      <c r="Q127" s="178"/>
      <c r="R127" s="178"/>
      <c r="S127" s="178"/>
      <c r="T127" s="178"/>
      <c r="U127" s="178"/>
      <c r="V127" s="146"/>
      <c r="W127" s="181"/>
    </row>
    <row r="128" spans="2:23" ht="16.2" x14ac:dyDescent="0.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63" t="str">
        <f t="shared" si="2"/>
        <v>0</v>
      </c>
      <c r="O128" s="157">
        <f t="shared" si="3"/>
        <v>0</v>
      </c>
      <c r="P128" s="178"/>
      <c r="Q128" s="178"/>
      <c r="R128" s="178"/>
      <c r="S128" s="178"/>
      <c r="T128" s="178"/>
      <c r="U128" s="178"/>
      <c r="V128" s="146"/>
      <c r="W128" s="181"/>
    </row>
    <row r="129" spans="2:23" ht="16.2" x14ac:dyDescent="0.3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63" t="str">
        <f t="shared" si="2"/>
        <v>0</v>
      </c>
      <c r="O129" s="157">
        <f t="shared" si="3"/>
        <v>0</v>
      </c>
      <c r="P129" s="178"/>
      <c r="Q129" s="178"/>
      <c r="R129" s="178"/>
      <c r="S129" s="178"/>
      <c r="T129" s="178"/>
      <c r="U129" s="178"/>
      <c r="V129" s="146"/>
      <c r="W129" s="181"/>
    </row>
    <row r="130" spans="2:23" ht="16.2" x14ac:dyDescent="0.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63" t="str">
        <f t="shared" si="2"/>
        <v>0</v>
      </c>
      <c r="O130" s="157">
        <f t="shared" si="3"/>
        <v>0</v>
      </c>
      <c r="P130" s="178"/>
      <c r="Q130" s="178"/>
      <c r="R130" s="178"/>
      <c r="S130" s="178"/>
      <c r="T130" s="178"/>
      <c r="U130" s="178"/>
      <c r="V130" s="146"/>
      <c r="W130" s="181"/>
    </row>
    <row r="131" spans="2:23" ht="16.2" x14ac:dyDescent="0.3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63" t="str">
        <f t="shared" si="2"/>
        <v>0</v>
      </c>
      <c r="O131" s="157">
        <f t="shared" si="3"/>
        <v>0</v>
      </c>
      <c r="P131" s="178"/>
      <c r="Q131" s="178"/>
      <c r="R131" s="178"/>
      <c r="S131" s="178"/>
      <c r="T131" s="178"/>
      <c r="U131" s="178"/>
      <c r="V131" s="146"/>
      <c r="W131" s="181"/>
    </row>
    <row r="132" spans="2:23" ht="16.2" x14ac:dyDescent="0.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63" t="str">
        <f t="shared" si="2"/>
        <v>0</v>
      </c>
      <c r="O132" s="157">
        <f t="shared" si="3"/>
        <v>0</v>
      </c>
      <c r="P132" s="178"/>
      <c r="Q132" s="178"/>
      <c r="R132" s="178"/>
      <c r="S132" s="178"/>
      <c r="T132" s="178"/>
      <c r="U132" s="178"/>
      <c r="V132" s="146"/>
      <c r="W132" s="181"/>
    </row>
    <row r="133" spans="2:23" ht="16.2" x14ac:dyDescent="0.3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63" t="str">
        <f t="shared" si="2"/>
        <v>0</v>
      </c>
      <c r="O133" s="157">
        <f t="shared" si="3"/>
        <v>0</v>
      </c>
      <c r="P133" s="178"/>
      <c r="Q133" s="178"/>
      <c r="R133" s="178"/>
      <c r="S133" s="178"/>
      <c r="T133" s="178"/>
      <c r="U133" s="178"/>
      <c r="V133" s="146"/>
      <c r="W133" s="181"/>
    </row>
    <row r="134" spans="2:23" ht="16.2" x14ac:dyDescent="0.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63" t="str">
        <f t="shared" si="2"/>
        <v>0</v>
      </c>
      <c r="O134" s="157">
        <f t="shared" si="3"/>
        <v>0</v>
      </c>
      <c r="P134" s="178"/>
      <c r="Q134" s="178"/>
      <c r="R134" s="178"/>
      <c r="S134" s="178"/>
      <c r="T134" s="178"/>
      <c r="U134" s="178"/>
      <c r="V134" s="146"/>
      <c r="W134" s="181"/>
    </row>
    <row r="135" spans="2:23" ht="16.2" x14ac:dyDescent="0.3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63" t="str">
        <f t="shared" si="2"/>
        <v>0</v>
      </c>
      <c r="O135" s="157">
        <f t="shared" si="3"/>
        <v>0</v>
      </c>
      <c r="P135" s="178"/>
      <c r="Q135" s="178"/>
      <c r="R135" s="178"/>
      <c r="S135" s="178"/>
      <c r="T135" s="178"/>
      <c r="U135" s="178"/>
      <c r="V135" s="146"/>
      <c r="W135" s="181"/>
    </row>
    <row r="136" spans="2:23" ht="16.2" x14ac:dyDescent="0.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63" t="str">
        <f t="shared" si="2"/>
        <v>0</v>
      </c>
      <c r="O136" s="157">
        <f t="shared" si="3"/>
        <v>0</v>
      </c>
      <c r="P136" s="178"/>
      <c r="Q136" s="178"/>
      <c r="R136" s="178"/>
      <c r="S136" s="178"/>
      <c r="T136" s="178"/>
      <c r="U136" s="178"/>
      <c r="V136" s="146"/>
      <c r="W136" s="181"/>
    </row>
    <row r="137" spans="2:23" ht="16.2" x14ac:dyDescent="0.3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63" t="str">
        <f t="shared" si="2"/>
        <v>0</v>
      </c>
      <c r="O137" s="157">
        <f t="shared" si="3"/>
        <v>0</v>
      </c>
      <c r="P137" s="178"/>
      <c r="Q137" s="178"/>
      <c r="R137" s="178"/>
      <c r="S137" s="178"/>
      <c r="T137" s="178"/>
      <c r="U137" s="178"/>
      <c r="V137" s="146"/>
      <c r="W137" s="181"/>
    </row>
    <row r="138" spans="2:23" ht="16.2" x14ac:dyDescent="0.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63" t="str">
        <f t="shared" si="2"/>
        <v>0</v>
      </c>
      <c r="O138" s="157">
        <f t="shared" si="3"/>
        <v>0</v>
      </c>
      <c r="P138" s="178"/>
      <c r="Q138" s="178"/>
      <c r="R138" s="178"/>
      <c r="S138" s="178"/>
      <c r="T138" s="178"/>
      <c r="U138" s="178"/>
      <c r="V138" s="146"/>
      <c r="W138" s="181"/>
    </row>
    <row r="139" spans="2:23" ht="16.2" x14ac:dyDescent="0.3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63" t="str">
        <f t="shared" si="2"/>
        <v>0</v>
      </c>
      <c r="O139" s="157">
        <f t="shared" si="3"/>
        <v>0</v>
      </c>
      <c r="P139" s="178"/>
      <c r="Q139" s="178"/>
      <c r="R139" s="178"/>
      <c r="S139" s="178"/>
      <c r="T139" s="178"/>
      <c r="U139" s="178"/>
      <c r="V139" s="146"/>
      <c r="W139" s="181"/>
    </row>
    <row r="140" spans="2:23" ht="16.2" x14ac:dyDescent="0.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63" t="str">
        <f t="shared" si="2"/>
        <v>0</v>
      </c>
      <c r="O140" s="157">
        <f t="shared" si="3"/>
        <v>0</v>
      </c>
      <c r="P140" s="178"/>
      <c r="Q140" s="178"/>
      <c r="R140" s="178"/>
      <c r="S140" s="178"/>
      <c r="T140" s="178"/>
      <c r="U140" s="178"/>
      <c r="V140" s="146"/>
      <c r="W140" s="181"/>
    </row>
    <row r="141" spans="2:23" ht="16.2" x14ac:dyDescent="0.3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63" t="str">
        <f t="shared" si="2"/>
        <v>0</v>
      </c>
      <c r="O141" s="157">
        <f t="shared" si="3"/>
        <v>0</v>
      </c>
      <c r="P141" s="178"/>
      <c r="Q141" s="178"/>
      <c r="R141" s="178"/>
      <c r="S141" s="178"/>
      <c r="T141" s="178"/>
      <c r="U141" s="178"/>
      <c r="V141" s="146"/>
      <c r="W141" s="181"/>
    </row>
    <row r="142" spans="2:23" ht="16.2" x14ac:dyDescent="0.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63" t="str">
        <f t="shared" si="2"/>
        <v>0</v>
      </c>
      <c r="O142" s="157">
        <f t="shared" si="3"/>
        <v>0</v>
      </c>
      <c r="P142" s="178"/>
      <c r="Q142" s="178"/>
      <c r="R142" s="178"/>
      <c r="S142" s="178"/>
      <c r="T142" s="178"/>
      <c r="U142" s="178"/>
      <c r="V142" s="146"/>
      <c r="W142" s="181"/>
    </row>
    <row r="143" spans="2:23" ht="16.2" x14ac:dyDescent="0.3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63" t="str">
        <f t="shared" si="2"/>
        <v>0</v>
      </c>
      <c r="O143" s="157">
        <f t="shared" si="3"/>
        <v>0</v>
      </c>
      <c r="P143" s="178"/>
      <c r="Q143" s="178"/>
      <c r="R143" s="178"/>
      <c r="S143" s="178"/>
      <c r="T143" s="178"/>
      <c r="U143" s="178"/>
      <c r="V143" s="146"/>
      <c r="W143" s="181"/>
    </row>
    <row r="144" spans="2:23" ht="16.2" x14ac:dyDescent="0.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63" t="str">
        <f t="shared" si="2"/>
        <v>0</v>
      </c>
      <c r="O144" s="157">
        <f t="shared" si="3"/>
        <v>0</v>
      </c>
      <c r="P144" s="178"/>
      <c r="Q144" s="178"/>
      <c r="R144" s="178"/>
      <c r="S144" s="178"/>
      <c r="T144" s="178"/>
      <c r="U144" s="178"/>
      <c r="V144" s="146"/>
      <c r="W144" s="181"/>
    </row>
    <row r="145" spans="2:23" ht="16.2" x14ac:dyDescent="0.3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63" t="str">
        <f t="shared" si="2"/>
        <v>0</v>
      </c>
      <c r="O145" s="157">
        <f t="shared" si="3"/>
        <v>0</v>
      </c>
      <c r="P145" s="178"/>
      <c r="Q145" s="178"/>
      <c r="R145" s="178"/>
      <c r="S145" s="178"/>
      <c r="T145" s="178"/>
      <c r="U145" s="178"/>
      <c r="V145" s="146"/>
      <c r="W145" s="181"/>
    </row>
    <row r="146" spans="2:23" ht="16.2" x14ac:dyDescent="0.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63" t="str">
        <f t="shared" si="2"/>
        <v>0</v>
      </c>
      <c r="O146" s="157">
        <f t="shared" si="3"/>
        <v>0</v>
      </c>
      <c r="P146" s="178"/>
      <c r="Q146" s="178"/>
      <c r="R146" s="178"/>
      <c r="S146" s="178"/>
      <c r="T146" s="178"/>
      <c r="U146" s="178"/>
      <c r="V146" s="146"/>
      <c r="W146" s="181"/>
    </row>
    <row r="147" spans="2:23" ht="16.2" x14ac:dyDescent="0.3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63" t="str">
        <f t="shared" si="2"/>
        <v>0</v>
      </c>
      <c r="O147" s="157">
        <f t="shared" si="3"/>
        <v>0</v>
      </c>
      <c r="P147" s="178"/>
      <c r="Q147" s="178"/>
      <c r="R147" s="178"/>
      <c r="S147" s="178"/>
      <c r="T147" s="178"/>
      <c r="U147" s="178"/>
      <c r="V147" s="146"/>
      <c r="W147" s="181"/>
    </row>
    <row r="148" spans="2:23" ht="16.2" x14ac:dyDescent="0.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63" t="str">
        <f t="shared" si="2"/>
        <v>0</v>
      </c>
      <c r="O148" s="157">
        <f t="shared" si="3"/>
        <v>0</v>
      </c>
      <c r="P148" s="178"/>
      <c r="Q148" s="178"/>
      <c r="R148" s="178"/>
      <c r="S148" s="178"/>
      <c r="T148" s="178"/>
      <c r="U148" s="178"/>
      <c r="V148" s="146"/>
      <c r="W148" s="181"/>
    </row>
    <row r="149" spans="2:23" ht="16.2" x14ac:dyDescent="0.3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63" t="str">
        <f t="shared" si="2"/>
        <v>0</v>
      </c>
      <c r="O149" s="157">
        <f t="shared" si="3"/>
        <v>0</v>
      </c>
      <c r="P149" s="178"/>
      <c r="Q149" s="178"/>
      <c r="R149" s="178"/>
      <c r="S149" s="178"/>
      <c r="T149" s="178"/>
      <c r="U149" s="178"/>
      <c r="V149" s="146"/>
      <c r="W149" s="181"/>
    </row>
    <row r="150" spans="2:23" ht="16.2" x14ac:dyDescent="0.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63" t="str">
        <f t="shared" ref="N150:N213" si="4">IF(M150&gt;0,HLOOKUP(L150,$AC$10:$AV$11,2,0),"0")</f>
        <v>0</v>
      </c>
      <c r="O150" s="157">
        <f t="shared" ref="O150:O213" si="5">M150*N150</f>
        <v>0</v>
      </c>
      <c r="P150" s="178"/>
      <c r="Q150" s="178"/>
      <c r="R150" s="178"/>
      <c r="S150" s="178"/>
      <c r="T150" s="178"/>
      <c r="U150" s="178"/>
      <c r="V150" s="146"/>
      <c r="W150" s="181"/>
    </row>
    <row r="151" spans="2:23" ht="16.2" x14ac:dyDescent="0.3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63" t="str">
        <f t="shared" si="4"/>
        <v>0</v>
      </c>
      <c r="O151" s="157">
        <f t="shared" si="5"/>
        <v>0</v>
      </c>
      <c r="P151" s="178"/>
      <c r="Q151" s="178"/>
      <c r="R151" s="178"/>
      <c r="S151" s="178"/>
      <c r="T151" s="178"/>
      <c r="U151" s="178"/>
      <c r="V151" s="146"/>
      <c r="W151" s="181"/>
    </row>
    <row r="152" spans="2:23" ht="16.2" x14ac:dyDescent="0.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63" t="str">
        <f t="shared" si="4"/>
        <v>0</v>
      </c>
      <c r="O152" s="157">
        <f t="shared" si="5"/>
        <v>0</v>
      </c>
      <c r="P152" s="178"/>
      <c r="Q152" s="178"/>
      <c r="R152" s="178"/>
      <c r="S152" s="178"/>
      <c r="T152" s="178"/>
      <c r="U152" s="178"/>
      <c r="V152" s="146"/>
      <c r="W152" s="181"/>
    </row>
    <row r="153" spans="2:23" ht="16.2" x14ac:dyDescent="0.3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63" t="str">
        <f t="shared" si="4"/>
        <v>0</v>
      </c>
      <c r="O153" s="157">
        <f t="shared" si="5"/>
        <v>0</v>
      </c>
      <c r="P153" s="178"/>
      <c r="Q153" s="178"/>
      <c r="R153" s="178"/>
      <c r="S153" s="178"/>
      <c r="T153" s="178"/>
      <c r="U153" s="178"/>
      <c r="V153" s="146"/>
      <c r="W153" s="181"/>
    </row>
    <row r="154" spans="2:23" ht="16.2" x14ac:dyDescent="0.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63" t="str">
        <f t="shared" si="4"/>
        <v>0</v>
      </c>
      <c r="O154" s="157">
        <f t="shared" si="5"/>
        <v>0</v>
      </c>
      <c r="P154" s="178"/>
      <c r="Q154" s="178"/>
      <c r="R154" s="178"/>
      <c r="S154" s="178"/>
      <c r="T154" s="178"/>
      <c r="U154" s="178"/>
      <c r="V154" s="146"/>
      <c r="W154" s="181"/>
    </row>
    <row r="155" spans="2:23" ht="16.2" x14ac:dyDescent="0.3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63" t="str">
        <f t="shared" si="4"/>
        <v>0</v>
      </c>
      <c r="O155" s="157">
        <f t="shared" si="5"/>
        <v>0</v>
      </c>
      <c r="P155" s="178"/>
      <c r="Q155" s="178"/>
      <c r="R155" s="178"/>
      <c r="S155" s="178"/>
      <c r="T155" s="178"/>
      <c r="U155" s="178"/>
      <c r="V155" s="146"/>
      <c r="W155" s="181"/>
    </row>
    <row r="156" spans="2:23" ht="16.2" x14ac:dyDescent="0.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63" t="str">
        <f t="shared" si="4"/>
        <v>0</v>
      </c>
      <c r="O156" s="157">
        <f t="shared" si="5"/>
        <v>0</v>
      </c>
      <c r="P156" s="178"/>
      <c r="Q156" s="178"/>
      <c r="R156" s="178"/>
      <c r="S156" s="178"/>
      <c r="T156" s="178"/>
      <c r="U156" s="178"/>
      <c r="V156" s="146"/>
      <c r="W156" s="181"/>
    </row>
    <row r="157" spans="2:23" ht="16.2" x14ac:dyDescent="0.3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63" t="str">
        <f t="shared" si="4"/>
        <v>0</v>
      </c>
      <c r="O157" s="157">
        <f t="shared" si="5"/>
        <v>0</v>
      </c>
      <c r="P157" s="178"/>
      <c r="Q157" s="178"/>
      <c r="R157" s="178"/>
      <c r="S157" s="178"/>
      <c r="T157" s="178"/>
      <c r="U157" s="178"/>
      <c r="V157" s="146"/>
      <c r="W157" s="181"/>
    </row>
    <row r="158" spans="2:23" ht="16.2" x14ac:dyDescent="0.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63" t="str">
        <f t="shared" si="4"/>
        <v>0</v>
      </c>
      <c r="O158" s="157">
        <f t="shared" si="5"/>
        <v>0</v>
      </c>
      <c r="P158" s="178"/>
      <c r="Q158" s="178"/>
      <c r="R158" s="178"/>
      <c r="S158" s="178"/>
      <c r="T158" s="178"/>
      <c r="U158" s="178"/>
      <c r="V158" s="146"/>
      <c r="W158" s="181"/>
    </row>
    <row r="159" spans="2:23" ht="16.2" x14ac:dyDescent="0.3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63" t="str">
        <f t="shared" si="4"/>
        <v>0</v>
      </c>
      <c r="O159" s="157">
        <f t="shared" si="5"/>
        <v>0</v>
      </c>
      <c r="P159" s="178"/>
      <c r="Q159" s="178"/>
      <c r="R159" s="178"/>
      <c r="S159" s="178"/>
      <c r="T159" s="178"/>
      <c r="U159" s="178"/>
      <c r="V159" s="146"/>
      <c r="W159" s="181"/>
    </row>
    <row r="160" spans="2:23" ht="16.2" x14ac:dyDescent="0.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63" t="str">
        <f t="shared" si="4"/>
        <v>0</v>
      </c>
      <c r="O160" s="157">
        <f t="shared" si="5"/>
        <v>0</v>
      </c>
      <c r="P160" s="178"/>
      <c r="Q160" s="178"/>
      <c r="R160" s="178"/>
      <c r="S160" s="178"/>
      <c r="T160" s="178"/>
      <c r="U160" s="178"/>
      <c r="V160" s="146"/>
      <c r="W160" s="181"/>
    </row>
    <row r="161" spans="2:23" ht="16.2" x14ac:dyDescent="0.3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63" t="str">
        <f t="shared" si="4"/>
        <v>0</v>
      </c>
      <c r="O161" s="157">
        <f t="shared" si="5"/>
        <v>0</v>
      </c>
      <c r="P161" s="178"/>
      <c r="Q161" s="178"/>
      <c r="R161" s="178"/>
      <c r="S161" s="178"/>
      <c r="T161" s="178"/>
      <c r="U161" s="178"/>
      <c r="V161" s="146"/>
      <c r="W161" s="181"/>
    </row>
    <row r="162" spans="2:23" ht="16.2" x14ac:dyDescent="0.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63" t="str">
        <f t="shared" si="4"/>
        <v>0</v>
      </c>
      <c r="O162" s="157">
        <f t="shared" si="5"/>
        <v>0</v>
      </c>
      <c r="P162" s="178"/>
      <c r="Q162" s="178"/>
      <c r="R162" s="178"/>
      <c r="S162" s="178"/>
      <c r="T162" s="178"/>
      <c r="U162" s="178"/>
      <c r="V162" s="146"/>
      <c r="W162" s="181"/>
    </row>
    <row r="163" spans="2:23" ht="16.2" x14ac:dyDescent="0.3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63" t="str">
        <f t="shared" si="4"/>
        <v>0</v>
      </c>
      <c r="O163" s="157">
        <f t="shared" si="5"/>
        <v>0</v>
      </c>
      <c r="P163" s="178"/>
      <c r="Q163" s="178"/>
      <c r="R163" s="178"/>
      <c r="S163" s="178"/>
      <c r="T163" s="178"/>
      <c r="U163" s="178"/>
      <c r="V163" s="146"/>
      <c r="W163" s="181"/>
    </row>
    <row r="164" spans="2:23" ht="16.2" x14ac:dyDescent="0.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63" t="str">
        <f t="shared" si="4"/>
        <v>0</v>
      </c>
      <c r="O164" s="157">
        <f t="shared" si="5"/>
        <v>0</v>
      </c>
      <c r="P164" s="178"/>
      <c r="Q164" s="178"/>
      <c r="R164" s="178"/>
      <c r="S164" s="178"/>
      <c r="T164" s="178"/>
      <c r="U164" s="178"/>
      <c r="V164" s="146"/>
      <c r="W164" s="181"/>
    </row>
    <row r="165" spans="2:23" ht="16.2" x14ac:dyDescent="0.3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63" t="str">
        <f t="shared" si="4"/>
        <v>0</v>
      </c>
      <c r="O165" s="157">
        <f t="shared" si="5"/>
        <v>0</v>
      </c>
      <c r="P165" s="178"/>
      <c r="Q165" s="178"/>
      <c r="R165" s="178"/>
      <c r="S165" s="178"/>
      <c r="T165" s="178"/>
      <c r="U165" s="178"/>
      <c r="V165" s="146"/>
      <c r="W165" s="181"/>
    </row>
    <row r="166" spans="2:23" ht="16.2" x14ac:dyDescent="0.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63" t="str">
        <f t="shared" si="4"/>
        <v>0</v>
      </c>
      <c r="O166" s="157">
        <f t="shared" si="5"/>
        <v>0</v>
      </c>
      <c r="P166" s="178"/>
      <c r="Q166" s="178"/>
      <c r="R166" s="178"/>
      <c r="S166" s="178"/>
      <c r="T166" s="178"/>
      <c r="U166" s="178"/>
      <c r="V166" s="146"/>
      <c r="W166" s="181"/>
    </row>
    <row r="167" spans="2:23" ht="16.2" x14ac:dyDescent="0.3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63" t="str">
        <f t="shared" si="4"/>
        <v>0</v>
      </c>
      <c r="O167" s="157">
        <f t="shared" si="5"/>
        <v>0</v>
      </c>
      <c r="P167" s="178"/>
      <c r="Q167" s="178"/>
      <c r="R167" s="178"/>
      <c r="S167" s="178"/>
      <c r="T167" s="178"/>
      <c r="U167" s="178"/>
      <c r="V167" s="146"/>
      <c r="W167" s="181"/>
    </row>
    <row r="168" spans="2:23" ht="16.2" x14ac:dyDescent="0.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63" t="str">
        <f t="shared" si="4"/>
        <v>0</v>
      </c>
      <c r="O168" s="157">
        <f t="shared" si="5"/>
        <v>0</v>
      </c>
      <c r="P168" s="178"/>
      <c r="Q168" s="178"/>
      <c r="R168" s="178"/>
      <c r="S168" s="178"/>
      <c r="T168" s="178"/>
      <c r="U168" s="178"/>
      <c r="V168" s="146"/>
      <c r="W168" s="181"/>
    </row>
    <row r="169" spans="2:23" ht="16.2" x14ac:dyDescent="0.3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63" t="str">
        <f t="shared" si="4"/>
        <v>0</v>
      </c>
      <c r="O169" s="157">
        <f t="shared" si="5"/>
        <v>0</v>
      </c>
      <c r="P169" s="178"/>
      <c r="Q169" s="178"/>
      <c r="R169" s="178"/>
      <c r="S169" s="178"/>
      <c r="T169" s="178"/>
      <c r="U169" s="178"/>
      <c r="V169" s="146"/>
      <c r="W169" s="181"/>
    </row>
    <row r="170" spans="2:23" ht="16.2" x14ac:dyDescent="0.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63" t="str">
        <f t="shared" si="4"/>
        <v>0</v>
      </c>
      <c r="O170" s="157">
        <f t="shared" si="5"/>
        <v>0</v>
      </c>
      <c r="P170" s="178"/>
      <c r="Q170" s="178"/>
      <c r="R170" s="178"/>
      <c r="S170" s="178"/>
      <c r="T170" s="178"/>
      <c r="U170" s="178"/>
      <c r="V170" s="146"/>
      <c r="W170" s="181"/>
    </row>
    <row r="171" spans="2:23" ht="16.2" x14ac:dyDescent="0.3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63" t="str">
        <f t="shared" si="4"/>
        <v>0</v>
      </c>
      <c r="O171" s="157">
        <f t="shared" si="5"/>
        <v>0</v>
      </c>
      <c r="P171" s="178"/>
      <c r="Q171" s="178"/>
      <c r="R171" s="178"/>
      <c r="S171" s="178"/>
      <c r="T171" s="178"/>
      <c r="U171" s="178"/>
      <c r="V171" s="146"/>
      <c r="W171" s="181"/>
    </row>
    <row r="172" spans="2:23" ht="16.2" x14ac:dyDescent="0.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63" t="str">
        <f t="shared" si="4"/>
        <v>0</v>
      </c>
      <c r="O172" s="157">
        <f t="shared" si="5"/>
        <v>0</v>
      </c>
      <c r="P172" s="178"/>
      <c r="Q172" s="178"/>
      <c r="R172" s="178"/>
      <c r="S172" s="178"/>
      <c r="T172" s="178"/>
      <c r="U172" s="178"/>
      <c r="V172" s="146"/>
      <c r="W172" s="181"/>
    </row>
    <row r="173" spans="2:23" ht="16.2" x14ac:dyDescent="0.3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63" t="str">
        <f t="shared" si="4"/>
        <v>0</v>
      </c>
      <c r="O173" s="157">
        <f t="shared" si="5"/>
        <v>0</v>
      </c>
      <c r="P173" s="178"/>
      <c r="Q173" s="178"/>
      <c r="R173" s="178"/>
      <c r="S173" s="178"/>
      <c r="T173" s="178"/>
      <c r="U173" s="178"/>
      <c r="V173" s="146"/>
      <c r="W173" s="181"/>
    </row>
    <row r="174" spans="2:23" ht="16.2" x14ac:dyDescent="0.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63" t="str">
        <f t="shared" si="4"/>
        <v>0</v>
      </c>
      <c r="O174" s="157">
        <f t="shared" si="5"/>
        <v>0</v>
      </c>
      <c r="P174" s="178"/>
      <c r="Q174" s="178"/>
      <c r="R174" s="178"/>
      <c r="S174" s="178"/>
      <c r="T174" s="178"/>
      <c r="U174" s="178"/>
      <c r="V174" s="146"/>
      <c r="W174" s="181"/>
    </row>
    <row r="175" spans="2:23" ht="16.2" x14ac:dyDescent="0.3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63" t="str">
        <f t="shared" si="4"/>
        <v>0</v>
      </c>
      <c r="O175" s="157">
        <f t="shared" si="5"/>
        <v>0</v>
      </c>
      <c r="P175" s="178"/>
      <c r="Q175" s="178"/>
      <c r="R175" s="178"/>
      <c r="S175" s="178"/>
      <c r="T175" s="178"/>
      <c r="U175" s="178"/>
      <c r="V175" s="146"/>
      <c r="W175" s="181"/>
    </row>
    <row r="176" spans="2:23" ht="16.2" x14ac:dyDescent="0.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63" t="str">
        <f t="shared" si="4"/>
        <v>0</v>
      </c>
      <c r="O176" s="157">
        <f t="shared" si="5"/>
        <v>0</v>
      </c>
      <c r="P176" s="178"/>
      <c r="Q176" s="178"/>
      <c r="R176" s="178"/>
      <c r="S176" s="178"/>
      <c r="T176" s="178"/>
      <c r="U176" s="178"/>
      <c r="V176" s="146"/>
      <c r="W176" s="181"/>
    </row>
    <row r="177" spans="2:23" ht="16.2" x14ac:dyDescent="0.3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63" t="str">
        <f t="shared" si="4"/>
        <v>0</v>
      </c>
      <c r="O177" s="157">
        <f t="shared" si="5"/>
        <v>0</v>
      </c>
      <c r="P177" s="178"/>
      <c r="Q177" s="178"/>
      <c r="R177" s="178"/>
      <c r="S177" s="178"/>
      <c r="T177" s="178"/>
      <c r="U177" s="178"/>
      <c r="V177" s="146"/>
      <c r="W177" s="181"/>
    </row>
    <row r="178" spans="2:23" ht="16.2" x14ac:dyDescent="0.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63" t="str">
        <f t="shared" si="4"/>
        <v>0</v>
      </c>
      <c r="O178" s="157">
        <f t="shared" si="5"/>
        <v>0</v>
      </c>
      <c r="P178" s="178"/>
      <c r="Q178" s="178"/>
      <c r="R178" s="178"/>
      <c r="S178" s="178"/>
      <c r="T178" s="178"/>
      <c r="U178" s="178"/>
      <c r="V178" s="146"/>
      <c r="W178" s="181"/>
    </row>
    <row r="179" spans="2:23" ht="16.2" x14ac:dyDescent="0.3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63" t="str">
        <f t="shared" si="4"/>
        <v>0</v>
      </c>
      <c r="O179" s="157">
        <f t="shared" si="5"/>
        <v>0</v>
      </c>
      <c r="P179" s="178"/>
      <c r="Q179" s="178"/>
      <c r="R179" s="178"/>
      <c r="S179" s="178"/>
      <c r="T179" s="178"/>
      <c r="U179" s="178"/>
      <c r="V179" s="146"/>
      <c r="W179" s="181"/>
    </row>
    <row r="180" spans="2:23" ht="16.2" x14ac:dyDescent="0.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63" t="str">
        <f t="shared" si="4"/>
        <v>0</v>
      </c>
      <c r="O180" s="157">
        <f t="shared" si="5"/>
        <v>0</v>
      </c>
      <c r="P180" s="178"/>
      <c r="Q180" s="178"/>
      <c r="R180" s="178"/>
      <c r="S180" s="178"/>
      <c r="T180" s="178"/>
      <c r="U180" s="178"/>
      <c r="V180" s="146"/>
      <c r="W180" s="181"/>
    </row>
    <row r="181" spans="2:23" ht="16.2" x14ac:dyDescent="0.3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63" t="str">
        <f t="shared" si="4"/>
        <v>0</v>
      </c>
      <c r="O181" s="157">
        <f t="shared" si="5"/>
        <v>0</v>
      </c>
      <c r="P181" s="178"/>
      <c r="Q181" s="178"/>
      <c r="R181" s="178"/>
      <c r="S181" s="178"/>
      <c r="T181" s="178"/>
      <c r="U181" s="178"/>
      <c r="V181" s="146"/>
      <c r="W181" s="181"/>
    </row>
    <row r="182" spans="2:23" ht="16.2" x14ac:dyDescent="0.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63" t="str">
        <f t="shared" si="4"/>
        <v>0</v>
      </c>
      <c r="O182" s="157">
        <f t="shared" si="5"/>
        <v>0</v>
      </c>
      <c r="P182" s="178"/>
      <c r="Q182" s="178"/>
      <c r="R182" s="178"/>
      <c r="S182" s="178"/>
      <c r="T182" s="178"/>
      <c r="U182" s="178"/>
      <c r="V182" s="146"/>
      <c r="W182" s="181"/>
    </row>
    <row r="183" spans="2:23" ht="16.2" x14ac:dyDescent="0.3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63" t="str">
        <f t="shared" si="4"/>
        <v>0</v>
      </c>
      <c r="O183" s="157">
        <f t="shared" si="5"/>
        <v>0</v>
      </c>
      <c r="P183" s="178"/>
      <c r="Q183" s="178"/>
      <c r="R183" s="178"/>
      <c r="S183" s="178"/>
      <c r="T183" s="178"/>
      <c r="U183" s="178"/>
      <c r="V183" s="146"/>
      <c r="W183" s="181"/>
    </row>
    <row r="184" spans="2:23" ht="16.2" x14ac:dyDescent="0.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63" t="str">
        <f t="shared" si="4"/>
        <v>0</v>
      </c>
      <c r="O184" s="157">
        <f t="shared" si="5"/>
        <v>0</v>
      </c>
      <c r="P184" s="178"/>
      <c r="Q184" s="178"/>
      <c r="R184" s="178"/>
      <c r="S184" s="178"/>
      <c r="T184" s="178"/>
      <c r="U184" s="178"/>
      <c r="V184" s="146"/>
      <c r="W184" s="181"/>
    </row>
    <row r="185" spans="2:23" ht="16.2" x14ac:dyDescent="0.3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63" t="str">
        <f t="shared" si="4"/>
        <v>0</v>
      </c>
      <c r="O185" s="157">
        <f t="shared" si="5"/>
        <v>0</v>
      </c>
      <c r="P185" s="178"/>
      <c r="Q185" s="178"/>
      <c r="R185" s="178"/>
      <c r="S185" s="178"/>
      <c r="T185" s="178"/>
      <c r="U185" s="178"/>
      <c r="V185" s="146"/>
      <c r="W185" s="181"/>
    </row>
    <row r="186" spans="2:23" ht="16.2" x14ac:dyDescent="0.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63" t="str">
        <f t="shared" si="4"/>
        <v>0</v>
      </c>
      <c r="O186" s="157">
        <f t="shared" si="5"/>
        <v>0</v>
      </c>
      <c r="P186" s="178"/>
      <c r="Q186" s="178"/>
      <c r="R186" s="178"/>
      <c r="S186" s="178"/>
      <c r="T186" s="178"/>
      <c r="U186" s="178"/>
      <c r="V186" s="146"/>
      <c r="W186" s="181"/>
    </row>
    <row r="187" spans="2:23" ht="16.2" x14ac:dyDescent="0.3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63" t="str">
        <f t="shared" si="4"/>
        <v>0</v>
      </c>
      <c r="O187" s="157">
        <f t="shared" si="5"/>
        <v>0</v>
      </c>
      <c r="P187" s="178"/>
      <c r="Q187" s="178"/>
      <c r="R187" s="178"/>
      <c r="S187" s="178"/>
      <c r="T187" s="178"/>
      <c r="U187" s="178"/>
      <c r="V187" s="146"/>
      <c r="W187" s="181"/>
    </row>
    <row r="188" spans="2:23" ht="16.2" x14ac:dyDescent="0.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63" t="str">
        <f t="shared" si="4"/>
        <v>0</v>
      </c>
      <c r="O188" s="157">
        <f t="shared" si="5"/>
        <v>0</v>
      </c>
      <c r="P188" s="178"/>
      <c r="Q188" s="178"/>
      <c r="R188" s="178"/>
      <c r="S188" s="178"/>
      <c r="T188" s="178"/>
      <c r="U188" s="178"/>
      <c r="V188" s="146"/>
      <c r="W188" s="181"/>
    </row>
    <row r="189" spans="2:23" ht="16.2" x14ac:dyDescent="0.3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63" t="str">
        <f t="shared" si="4"/>
        <v>0</v>
      </c>
      <c r="O189" s="157">
        <f t="shared" si="5"/>
        <v>0</v>
      </c>
      <c r="P189" s="178"/>
      <c r="Q189" s="178"/>
      <c r="R189" s="178"/>
      <c r="S189" s="178"/>
      <c r="T189" s="178"/>
      <c r="U189" s="178"/>
      <c r="V189" s="146"/>
      <c r="W189" s="181"/>
    </row>
    <row r="190" spans="2:23" ht="16.2" x14ac:dyDescent="0.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63" t="str">
        <f t="shared" si="4"/>
        <v>0</v>
      </c>
      <c r="O190" s="157">
        <f t="shared" si="5"/>
        <v>0</v>
      </c>
      <c r="P190" s="178"/>
      <c r="Q190" s="178"/>
      <c r="R190" s="178"/>
      <c r="S190" s="178"/>
      <c r="T190" s="178"/>
      <c r="U190" s="178"/>
      <c r="V190" s="146"/>
      <c r="W190" s="181"/>
    </row>
    <row r="191" spans="2:23" ht="16.2" x14ac:dyDescent="0.3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63" t="str">
        <f t="shared" si="4"/>
        <v>0</v>
      </c>
      <c r="O191" s="157">
        <f t="shared" si="5"/>
        <v>0</v>
      </c>
      <c r="P191" s="178"/>
      <c r="Q191" s="178"/>
      <c r="R191" s="178"/>
      <c r="S191" s="178"/>
      <c r="T191" s="178"/>
      <c r="U191" s="178"/>
      <c r="V191" s="146"/>
      <c r="W191" s="181"/>
    </row>
    <row r="192" spans="2:23" ht="16.2" x14ac:dyDescent="0.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63" t="str">
        <f t="shared" si="4"/>
        <v>0</v>
      </c>
      <c r="O192" s="157">
        <f t="shared" si="5"/>
        <v>0</v>
      </c>
      <c r="P192" s="178"/>
      <c r="Q192" s="178"/>
      <c r="R192" s="178"/>
      <c r="S192" s="178"/>
      <c r="T192" s="178"/>
      <c r="U192" s="178"/>
      <c r="V192" s="146"/>
      <c r="W192" s="181"/>
    </row>
    <row r="193" spans="2:23" ht="16.2" x14ac:dyDescent="0.3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63" t="str">
        <f t="shared" si="4"/>
        <v>0</v>
      </c>
      <c r="O193" s="157">
        <f t="shared" si="5"/>
        <v>0</v>
      </c>
      <c r="P193" s="178"/>
      <c r="Q193" s="178"/>
      <c r="R193" s="178"/>
      <c r="S193" s="178"/>
      <c r="T193" s="178"/>
      <c r="U193" s="178"/>
      <c r="V193" s="146"/>
      <c r="W193" s="181"/>
    </row>
    <row r="194" spans="2:23" ht="16.2" x14ac:dyDescent="0.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63" t="str">
        <f t="shared" si="4"/>
        <v>0</v>
      </c>
      <c r="O194" s="157">
        <f t="shared" si="5"/>
        <v>0</v>
      </c>
      <c r="P194" s="178"/>
      <c r="Q194" s="178"/>
      <c r="R194" s="178"/>
      <c r="S194" s="178"/>
      <c r="T194" s="178"/>
      <c r="U194" s="178"/>
      <c r="V194" s="146"/>
      <c r="W194" s="181"/>
    </row>
    <row r="195" spans="2:23" ht="16.2" x14ac:dyDescent="0.3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63" t="str">
        <f t="shared" si="4"/>
        <v>0</v>
      </c>
      <c r="O195" s="157">
        <f t="shared" si="5"/>
        <v>0</v>
      </c>
      <c r="P195" s="178"/>
      <c r="Q195" s="178"/>
      <c r="R195" s="178"/>
      <c r="S195" s="178"/>
      <c r="T195" s="178"/>
      <c r="U195" s="178"/>
      <c r="V195" s="146"/>
      <c r="W195" s="181"/>
    </row>
    <row r="196" spans="2:23" ht="16.2" x14ac:dyDescent="0.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63" t="str">
        <f t="shared" si="4"/>
        <v>0</v>
      </c>
      <c r="O196" s="157">
        <f t="shared" si="5"/>
        <v>0</v>
      </c>
      <c r="P196" s="178"/>
      <c r="Q196" s="178"/>
      <c r="R196" s="178"/>
      <c r="S196" s="178"/>
      <c r="T196" s="178"/>
      <c r="U196" s="178"/>
      <c r="V196" s="146"/>
      <c r="W196" s="181"/>
    </row>
    <row r="197" spans="2:23" ht="16.2" x14ac:dyDescent="0.3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63" t="str">
        <f t="shared" si="4"/>
        <v>0</v>
      </c>
      <c r="O197" s="157">
        <f t="shared" si="5"/>
        <v>0</v>
      </c>
      <c r="P197" s="178"/>
      <c r="Q197" s="178"/>
      <c r="R197" s="178"/>
      <c r="S197" s="178"/>
      <c r="T197" s="178"/>
      <c r="U197" s="178"/>
      <c r="V197" s="146"/>
      <c r="W197" s="181"/>
    </row>
    <row r="198" spans="2:23" ht="16.2" x14ac:dyDescent="0.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63" t="str">
        <f t="shared" si="4"/>
        <v>0</v>
      </c>
      <c r="O198" s="157">
        <f t="shared" si="5"/>
        <v>0</v>
      </c>
      <c r="P198" s="178"/>
      <c r="Q198" s="178"/>
      <c r="R198" s="178"/>
      <c r="S198" s="178"/>
      <c r="T198" s="178"/>
      <c r="U198" s="178"/>
      <c r="V198" s="146"/>
      <c r="W198" s="181"/>
    </row>
    <row r="199" spans="2:23" ht="16.2" x14ac:dyDescent="0.3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63" t="str">
        <f t="shared" si="4"/>
        <v>0</v>
      </c>
      <c r="O199" s="157">
        <f t="shared" si="5"/>
        <v>0</v>
      </c>
      <c r="P199" s="178"/>
      <c r="Q199" s="178"/>
      <c r="R199" s="178"/>
      <c r="S199" s="178"/>
      <c r="T199" s="178"/>
      <c r="U199" s="178"/>
      <c r="V199" s="146"/>
      <c r="W199" s="181"/>
    </row>
    <row r="200" spans="2:23" ht="16.2" x14ac:dyDescent="0.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63" t="str">
        <f t="shared" si="4"/>
        <v>0</v>
      </c>
      <c r="O200" s="157">
        <f t="shared" si="5"/>
        <v>0</v>
      </c>
      <c r="P200" s="178"/>
      <c r="Q200" s="178"/>
      <c r="R200" s="178"/>
      <c r="S200" s="178"/>
      <c r="T200" s="178"/>
      <c r="U200" s="178"/>
      <c r="V200" s="146"/>
      <c r="W200" s="181"/>
    </row>
    <row r="201" spans="2:23" ht="16.2" x14ac:dyDescent="0.3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63" t="str">
        <f t="shared" si="4"/>
        <v>0</v>
      </c>
      <c r="O201" s="157">
        <f t="shared" si="5"/>
        <v>0</v>
      </c>
      <c r="P201" s="178"/>
      <c r="Q201" s="178"/>
      <c r="R201" s="178"/>
      <c r="S201" s="178"/>
      <c r="T201" s="178"/>
      <c r="U201" s="178"/>
      <c r="V201" s="146"/>
      <c r="W201" s="181"/>
    </row>
    <row r="202" spans="2:23" ht="16.2" x14ac:dyDescent="0.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63" t="str">
        <f t="shared" si="4"/>
        <v>0</v>
      </c>
      <c r="O202" s="157">
        <f t="shared" si="5"/>
        <v>0</v>
      </c>
      <c r="P202" s="178"/>
      <c r="Q202" s="178"/>
      <c r="R202" s="178"/>
      <c r="S202" s="178"/>
      <c r="T202" s="178"/>
      <c r="U202" s="178"/>
      <c r="V202" s="146"/>
      <c r="W202" s="181"/>
    </row>
    <row r="203" spans="2:23" ht="16.2" x14ac:dyDescent="0.3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63" t="str">
        <f t="shared" si="4"/>
        <v>0</v>
      </c>
      <c r="O203" s="157">
        <f t="shared" si="5"/>
        <v>0</v>
      </c>
      <c r="P203" s="178"/>
      <c r="Q203" s="178"/>
      <c r="R203" s="178"/>
      <c r="S203" s="178"/>
      <c r="T203" s="178"/>
      <c r="U203" s="178"/>
      <c r="V203" s="146"/>
      <c r="W203" s="181"/>
    </row>
    <row r="204" spans="2:23" ht="16.2" x14ac:dyDescent="0.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63" t="str">
        <f t="shared" si="4"/>
        <v>0</v>
      </c>
      <c r="O204" s="157">
        <f t="shared" si="5"/>
        <v>0</v>
      </c>
      <c r="P204" s="178"/>
      <c r="Q204" s="178"/>
      <c r="R204" s="178"/>
      <c r="S204" s="178"/>
      <c r="T204" s="178"/>
      <c r="U204" s="178"/>
      <c r="V204" s="146"/>
      <c r="W204" s="181"/>
    </row>
    <row r="205" spans="2:23" ht="16.2" x14ac:dyDescent="0.3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63" t="str">
        <f t="shared" si="4"/>
        <v>0</v>
      </c>
      <c r="O205" s="157">
        <f t="shared" si="5"/>
        <v>0</v>
      </c>
      <c r="P205" s="178"/>
      <c r="Q205" s="178"/>
      <c r="R205" s="178"/>
      <c r="S205" s="178"/>
      <c r="T205" s="178"/>
      <c r="U205" s="178"/>
      <c r="V205" s="146"/>
      <c r="W205" s="181"/>
    </row>
    <row r="206" spans="2:23" ht="16.2" x14ac:dyDescent="0.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63" t="str">
        <f t="shared" si="4"/>
        <v>0</v>
      </c>
      <c r="O206" s="157">
        <f t="shared" si="5"/>
        <v>0</v>
      </c>
      <c r="P206" s="178"/>
      <c r="Q206" s="178"/>
      <c r="R206" s="178"/>
      <c r="S206" s="178"/>
      <c r="T206" s="178"/>
      <c r="U206" s="178"/>
      <c r="V206" s="146"/>
      <c r="W206" s="181"/>
    </row>
    <row r="207" spans="2:23" ht="16.2" x14ac:dyDescent="0.3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63" t="str">
        <f t="shared" si="4"/>
        <v>0</v>
      </c>
      <c r="O207" s="157">
        <f t="shared" si="5"/>
        <v>0</v>
      </c>
      <c r="P207" s="178"/>
      <c r="Q207" s="178"/>
      <c r="R207" s="178"/>
      <c r="S207" s="178"/>
      <c r="T207" s="178"/>
      <c r="U207" s="178"/>
      <c r="V207" s="146"/>
      <c r="W207" s="181"/>
    </row>
    <row r="208" spans="2:23" ht="16.2" x14ac:dyDescent="0.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63" t="str">
        <f t="shared" si="4"/>
        <v>0</v>
      </c>
      <c r="O208" s="157">
        <f t="shared" si="5"/>
        <v>0</v>
      </c>
      <c r="P208" s="178"/>
      <c r="Q208" s="178"/>
      <c r="R208" s="178"/>
      <c r="S208" s="178"/>
      <c r="T208" s="178"/>
      <c r="U208" s="178"/>
      <c r="V208" s="146"/>
      <c r="W208" s="181"/>
    </row>
    <row r="209" spans="2:23" ht="16.2" x14ac:dyDescent="0.3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63" t="str">
        <f t="shared" si="4"/>
        <v>0</v>
      </c>
      <c r="O209" s="157">
        <f t="shared" si="5"/>
        <v>0</v>
      </c>
      <c r="P209" s="178"/>
      <c r="Q209" s="178"/>
      <c r="R209" s="178"/>
      <c r="S209" s="178"/>
      <c r="T209" s="178"/>
      <c r="U209" s="178"/>
      <c r="V209" s="146"/>
      <c r="W209" s="181"/>
    </row>
    <row r="210" spans="2:23" ht="16.2" x14ac:dyDescent="0.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63" t="str">
        <f t="shared" si="4"/>
        <v>0</v>
      </c>
      <c r="O210" s="157">
        <f t="shared" si="5"/>
        <v>0</v>
      </c>
      <c r="P210" s="178"/>
      <c r="Q210" s="178"/>
      <c r="R210" s="178"/>
      <c r="S210" s="178"/>
      <c r="T210" s="178"/>
      <c r="U210" s="178"/>
      <c r="V210" s="146"/>
      <c r="W210" s="181"/>
    </row>
    <row r="211" spans="2:23" ht="16.2" x14ac:dyDescent="0.3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63" t="str">
        <f t="shared" si="4"/>
        <v>0</v>
      </c>
      <c r="O211" s="157">
        <f t="shared" si="5"/>
        <v>0</v>
      </c>
      <c r="P211" s="178"/>
      <c r="Q211" s="178"/>
      <c r="R211" s="178"/>
      <c r="S211" s="178"/>
      <c r="T211" s="178"/>
      <c r="U211" s="178"/>
      <c r="V211" s="146"/>
      <c r="W211" s="181"/>
    </row>
    <row r="212" spans="2:23" ht="16.2" x14ac:dyDescent="0.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63" t="str">
        <f t="shared" si="4"/>
        <v>0</v>
      </c>
      <c r="O212" s="157">
        <f t="shared" si="5"/>
        <v>0</v>
      </c>
      <c r="P212" s="178"/>
      <c r="Q212" s="178"/>
      <c r="R212" s="178"/>
      <c r="S212" s="178"/>
      <c r="T212" s="178"/>
      <c r="U212" s="178"/>
      <c r="V212" s="146"/>
      <c r="W212" s="181"/>
    </row>
    <row r="213" spans="2:23" ht="16.2" x14ac:dyDescent="0.3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63" t="str">
        <f t="shared" si="4"/>
        <v>0</v>
      </c>
      <c r="O213" s="157">
        <f t="shared" si="5"/>
        <v>0</v>
      </c>
      <c r="P213" s="178"/>
      <c r="Q213" s="178"/>
      <c r="R213" s="178"/>
      <c r="S213" s="178"/>
      <c r="T213" s="178"/>
      <c r="U213" s="178"/>
      <c r="V213" s="146"/>
      <c r="W213" s="181"/>
    </row>
    <row r="214" spans="2:23" ht="16.2" x14ac:dyDescent="0.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63" t="str">
        <f t="shared" ref="N214:N260" si="6">IF(M214&gt;0,HLOOKUP(L214,$AC$10:$AV$11,2,0),"0")</f>
        <v>0</v>
      </c>
      <c r="O214" s="157">
        <f t="shared" ref="O214:O260" si="7">M214*N214</f>
        <v>0</v>
      </c>
      <c r="P214" s="178"/>
      <c r="Q214" s="178"/>
      <c r="R214" s="178"/>
      <c r="S214" s="178"/>
      <c r="T214" s="178"/>
      <c r="U214" s="178"/>
      <c r="V214" s="146"/>
      <c r="W214" s="181"/>
    </row>
    <row r="215" spans="2:23" ht="16.2" x14ac:dyDescent="0.3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63" t="str">
        <f t="shared" si="6"/>
        <v>0</v>
      </c>
      <c r="O215" s="157">
        <f t="shared" si="7"/>
        <v>0</v>
      </c>
      <c r="P215" s="178"/>
      <c r="Q215" s="178"/>
      <c r="R215" s="178"/>
      <c r="S215" s="178"/>
      <c r="T215" s="178"/>
      <c r="U215" s="178"/>
      <c r="V215" s="146"/>
      <c r="W215" s="181"/>
    </row>
    <row r="216" spans="2:23" ht="16.2" x14ac:dyDescent="0.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63" t="str">
        <f t="shared" si="6"/>
        <v>0</v>
      </c>
      <c r="O216" s="157">
        <f t="shared" si="7"/>
        <v>0</v>
      </c>
      <c r="P216" s="178"/>
      <c r="Q216" s="178"/>
      <c r="R216" s="178"/>
      <c r="S216" s="178"/>
      <c r="T216" s="178"/>
      <c r="U216" s="178"/>
      <c r="V216" s="146"/>
      <c r="W216" s="181"/>
    </row>
    <row r="217" spans="2:23" ht="16.2" x14ac:dyDescent="0.3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63" t="str">
        <f t="shared" si="6"/>
        <v>0</v>
      </c>
      <c r="O217" s="157">
        <f t="shared" si="7"/>
        <v>0</v>
      </c>
      <c r="P217" s="178"/>
      <c r="Q217" s="178"/>
      <c r="R217" s="178"/>
      <c r="S217" s="178"/>
      <c r="T217" s="178"/>
      <c r="U217" s="178"/>
      <c r="V217" s="146"/>
      <c r="W217" s="181"/>
    </row>
    <row r="218" spans="2:23" ht="16.2" x14ac:dyDescent="0.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63" t="str">
        <f t="shared" si="6"/>
        <v>0</v>
      </c>
      <c r="O218" s="157">
        <f t="shared" si="7"/>
        <v>0</v>
      </c>
      <c r="P218" s="178"/>
      <c r="Q218" s="178"/>
      <c r="R218" s="178"/>
      <c r="S218" s="178"/>
      <c r="T218" s="178"/>
      <c r="U218" s="178"/>
      <c r="V218" s="146"/>
      <c r="W218" s="181"/>
    </row>
    <row r="219" spans="2:23" ht="16.2" x14ac:dyDescent="0.3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63" t="str">
        <f t="shared" si="6"/>
        <v>0</v>
      </c>
      <c r="O219" s="157">
        <f t="shared" si="7"/>
        <v>0</v>
      </c>
      <c r="P219" s="178"/>
      <c r="Q219" s="178"/>
      <c r="R219" s="178"/>
      <c r="S219" s="178"/>
      <c r="T219" s="178"/>
      <c r="U219" s="178"/>
      <c r="V219" s="146"/>
      <c r="W219" s="181"/>
    </row>
    <row r="220" spans="2:23" ht="16.2" x14ac:dyDescent="0.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63" t="str">
        <f t="shared" si="6"/>
        <v>0</v>
      </c>
      <c r="O220" s="157">
        <f t="shared" si="7"/>
        <v>0</v>
      </c>
      <c r="P220" s="178"/>
      <c r="Q220" s="178"/>
      <c r="R220" s="178"/>
      <c r="S220" s="178"/>
      <c r="T220" s="178"/>
      <c r="U220" s="178"/>
      <c r="V220" s="146"/>
      <c r="W220" s="181"/>
    </row>
    <row r="221" spans="2:23" ht="16.2" x14ac:dyDescent="0.3">
      <c r="B221" s="146"/>
      <c r="C221" s="147"/>
      <c r="D221" s="147"/>
      <c r="E221" s="147"/>
      <c r="F221" s="147"/>
      <c r="G221" s="147"/>
      <c r="H221" s="147"/>
      <c r="I221" s="147"/>
      <c r="J221" s="147"/>
      <c r="K221" s="147"/>
      <c r="L221" s="106"/>
      <c r="M221" s="106"/>
      <c r="N221" s="163" t="str">
        <f t="shared" si="6"/>
        <v>0</v>
      </c>
      <c r="O221" s="157">
        <f t="shared" si="7"/>
        <v>0</v>
      </c>
      <c r="P221" s="178"/>
      <c r="Q221" s="178"/>
      <c r="R221" s="178"/>
      <c r="S221" s="178"/>
      <c r="T221" s="178"/>
      <c r="U221" s="178"/>
      <c r="V221" s="146"/>
      <c r="W221" s="181"/>
    </row>
    <row r="222" spans="2:23" ht="16.2" x14ac:dyDescent="0.3">
      <c r="B222" s="146"/>
      <c r="C222" s="147"/>
      <c r="D222" s="147"/>
      <c r="E222" s="147"/>
      <c r="F222" s="147"/>
      <c r="G222" s="147"/>
      <c r="H222" s="147"/>
      <c r="I222" s="147"/>
      <c r="J222" s="147"/>
      <c r="K222" s="147"/>
      <c r="L222" s="106"/>
      <c r="M222" s="106"/>
      <c r="N222" s="163" t="str">
        <f t="shared" si="6"/>
        <v>0</v>
      </c>
      <c r="O222" s="157">
        <f t="shared" si="7"/>
        <v>0</v>
      </c>
      <c r="P222" s="178"/>
      <c r="Q222" s="178"/>
      <c r="R222" s="178"/>
      <c r="S222" s="178"/>
      <c r="T222" s="178"/>
      <c r="U222" s="178"/>
      <c r="V222" s="146"/>
      <c r="W222" s="181"/>
    </row>
    <row r="223" spans="2:23" ht="16.2" x14ac:dyDescent="0.3">
      <c r="B223" s="146"/>
      <c r="C223" s="147"/>
      <c r="D223" s="147"/>
      <c r="E223" s="147"/>
      <c r="F223" s="147"/>
      <c r="G223" s="147"/>
      <c r="H223" s="147"/>
      <c r="I223" s="147"/>
      <c r="J223" s="147"/>
      <c r="K223" s="147"/>
      <c r="L223" s="106"/>
      <c r="M223" s="106"/>
      <c r="N223" s="163" t="str">
        <f t="shared" si="6"/>
        <v>0</v>
      </c>
      <c r="O223" s="157">
        <f t="shared" si="7"/>
        <v>0</v>
      </c>
      <c r="P223" s="178"/>
      <c r="Q223" s="178"/>
      <c r="R223" s="178"/>
      <c r="S223" s="178"/>
      <c r="T223" s="178"/>
      <c r="U223" s="178"/>
      <c r="V223" s="146"/>
      <c r="W223" s="181"/>
    </row>
    <row r="224" spans="2:23" ht="16.2" x14ac:dyDescent="0.3">
      <c r="B224" s="146"/>
      <c r="C224" s="147"/>
      <c r="D224" s="147"/>
      <c r="E224" s="147"/>
      <c r="F224" s="147"/>
      <c r="G224" s="147"/>
      <c r="H224" s="147"/>
      <c r="I224" s="147"/>
      <c r="J224" s="147"/>
      <c r="K224" s="147"/>
      <c r="L224" s="106"/>
      <c r="M224" s="106"/>
      <c r="N224" s="163" t="str">
        <f t="shared" si="6"/>
        <v>0</v>
      </c>
      <c r="O224" s="157">
        <f t="shared" si="7"/>
        <v>0</v>
      </c>
      <c r="P224" s="178"/>
      <c r="Q224" s="178"/>
      <c r="R224" s="178"/>
      <c r="S224" s="178"/>
      <c r="T224" s="178"/>
      <c r="U224" s="178"/>
      <c r="V224" s="146"/>
      <c r="W224" s="181"/>
    </row>
    <row r="225" spans="2:23" ht="16.2" x14ac:dyDescent="0.3">
      <c r="B225" s="146"/>
      <c r="C225" s="147"/>
      <c r="D225" s="147"/>
      <c r="E225" s="147"/>
      <c r="F225" s="147"/>
      <c r="G225" s="147"/>
      <c r="H225" s="147"/>
      <c r="I225" s="147"/>
      <c r="J225" s="147"/>
      <c r="K225" s="147"/>
      <c r="L225" s="106"/>
      <c r="M225" s="106"/>
      <c r="N225" s="163" t="str">
        <f t="shared" si="6"/>
        <v>0</v>
      </c>
      <c r="O225" s="157">
        <f t="shared" si="7"/>
        <v>0</v>
      </c>
      <c r="P225" s="178"/>
      <c r="Q225" s="178"/>
      <c r="R225" s="178"/>
      <c r="S225" s="178"/>
      <c r="T225" s="178"/>
      <c r="U225" s="178"/>
      <c r="V225" s="146"/>
      <c r="W225" s="181"/>
    </row>
    <row r="226" spans="2:23" ht="16.2" x14ac:dyDescent="0.3">
      <c r="B226" s="146"/>
      <c r="C226" s="147"/>
      <c r="D226" s="147"/>
      <c r="E226" s="147"/>
      <c r="F226" s="147"/>
      <c r="G226" s="147"/>
      <c r="H226" s="147"/>
      <c r="I226" s="147"/>
      <c r="J226" s="147"/>
      <c r="K226" s="147"/>
      <c r="L226" s="106"/>
      <c r="M226" s="106"/>
      <c r="N226" s="163" t="str">
        <f t="shared" si="6"/>
        <v>0</v>
      </c>
      <c r="O226" s="157">
        <f t="shared" si="7"/>
        <v>0</v>
      </c>
      <c r="P226" s="178"/>
      <c r="Q226" s="178"/>
      <c r="R226" s="178"/>
      <c r="S226" s="178"/>
      <c r="T226" s="178"/>
      <c r="U226" s="178"/>
      <c r="V226" s="146"/>
      <c r="W226" s="181"/>
    </row>
    <row r="227" spans="2:23" ht="16.2" x14ac:dyDescent="0.3">
      <c r="B227" s="146"/>
      <c r="C227" s="147"/>
      <c r="D227" s="147"/>
      <c r="E227" s="147"/>
      <c r="F227" s="147"/>
      <c r="G227" s="147"/>
      <c r="H227" s="147"/>
      <c r="I227" s="147"/>
      <c r="J227" s="147"/>
      <c r="K227" s="147"/>
      <c r="L227" s="106"/>
      <c r="M227" s="106"/>
      <c r="N227" s="163" t="str">
        <f t="shared" si="6"/>
        <v>0</v>
      </c>
      <c r="O227" s="157">
        <f t="shared" si="7"/>
        <v>0</v>
      </c>
      <c r="P227" s="178"/>
      <c r="Q227" s="178"/>
      <c r="R227" s="178"/>
      <c r="S227" s="178"/>
      <c r="T227" s="178"/>
      <c r="U227" s="178"/>
      <c r="V227" s="146"/>
      <c r="W227" s="181"/>
    </row>
    <row r="228" spans="2:23" ht="16.2" x14ac:dyDescent="0.3">
      <c r="B228" s="146"/>
      <c r="C228" s="147"/>
      <c r="D228" s="147"/>
      <c r="E228" s="147"/>
      <c r="F228" s="147"/>
      <c r="G228" s="147"/>
      <c r="H228" s="147"/>
      <c r="I228" s="147"/>
      <c r="J228" s="147"/>
      <c r="K228" s="147"/>
      <c r="L228" s="106"/>
      <c r="M228" s="106"/>
      <c r="N228" s="163" t="str">
        <f t="shared" si="6"/>
        <v>0</v>
      </c>
      <c r="O228" s="157">
        <f t="shared" si="7"/>
        <v>0</v>
      </c>
      <c r="P228" s="178"/>
      <c r="Q228" s="178"/>
      <c r="R228" s="178"/>
      <c r="S228" s="178"/>
      <c r="T228" s="178"/>
      <c r="U228" s="178"/>
      <c r="V228" s="146"/>
      <c r="W228" s="181"/>
    </row>
    <row r="229" spans="2:23" ht="16.2" x14ac:dyDescent="0.3">
      <c r="B229" s="146"/>
      <c r="C229" s="147"/>
      <c r="D229" s="147"/>
      <c r="E229" s="147"/>
      <c r="F229" s="147"/>
      <c r="G229" s="147"/>
      <c r="H229" s="147"/>
      <c r="I229" s="147"/>
      <c r="J229" s="147"/>
      <c r="K229" s="147"/>
      <c r="L229" s="106"/>
      <c r="M229" s="106"/>
      <c r="N229" s="163" t="str">
        <f t="shared" si="6"/>
        <v>0</v>
      </c>
      <c r="O229" s="157">
        <f t="shared" si="7"/>
        <v>0</v>
      </c>
      <c r="P229" s="178"/>
      <c r="Q229" s="178"/>
      <c r="R229" s="178"/>
      <c r="S229" s="178"/>
      <c r="T229" s="178"/>
      <c r="U229" s="178"/>
      <c r="V229" s="146"/>
      <c r="W229" s="181"/>
    </row>
    <row r="230" spans="2:23" ht="16.2" x14ac:dyDescent="0.3">
      <c r="B230" s="146"/>
      <c r="C230" s="147"/>
      <c r="D230" s="147"/>
      <c r="E230" s="147"/>
      <c r="F230" s="147"/>
      <c r="G230" s="147"/>
      <c r="H230" s="147"/>
      <c r="I230" s="147"/>
      <c r="J230" s="147"/>
      <c r="K230" s="147"/>
      <c r="L230" s="106"/>
      <c r="M230" s="106"/>
      <c r="N230" s="163" t="str">
        <f t="shared" si="6"/>
        <v>0</v>
      </c>
      <c r="O230" s="157">
        <f t="shared" si="7"/>
        <v>0</v>
      </c>
      <c r="P230" s="178"/>
      <c r="Q230" s="178"/>
      <c r="R230" s="178"/>
      <c r="S230" s="178"/>
      <c r="T230" s="178"/>
      <c r="U230" s="178"/>
      <c r="V230" s="146"/>
      <c r="W230" s="181"/>
    </row>
    <row r="231" spans="2:23" ht="16.2" x14ac:dyDescent="0.3">
      <c r="B231" s="146"/>
      <c r="C231" s="147"/>
      <c r="D231" s="147"/>
      <c r="E231" s="147"/>
      <c r="F231" s="147"/>
      <c r="G231" s="147"/>
      <c r="H231" s="147"/>
      <c r="I231" s="147"/>
      <c r="J231" s="147"/>
      <c r="K231" s="147"/>
      <c r="L231" s="106"/>
      <c r="M231" s="106"/>
      <c r="N231" s="163" t="str">
        <f t="shared" si="6"/>
        <v>0</v>
      </c>
      <c r="O231" s="157">
        <f t="shared" si="7"/>
        <v>0</v>
      </c>
      <c r="P231" s="178"/>
      <c r="Q231" s="178"/>
      <c r="R231" s="178"/>
      <c r="S231" s="178"/>
      <c r="T231" s="178"/>
      <c r="U231" s="178"/>
      <c r="V231" s="146"/>
      <c r="W231" s="181"/>
    </row>
    <row r="232" spans="2:23" ht="16.2" x14ac:dyDescent="0.3">
      <c r="B232" s="146"/>
      <c r="C232" s="147"/>
      <c r="D232" s="147"/>
      <c r="E232" s="147"/>
      <c r="F232" s="147"/>
      <c r="G232" s="147"/>
      <c r="H232" s="147"/>
      <c r="I232" s="147"/>
      <c r="J232" s="147"/>
      <c r="K232" s="147"/>
      <c r="L232" s="106"/>
      <c r="M232" s="106"/>
      <c r="N232" s="163" t="str">
        <f t="shared" si="6"/>
        <v>0</v>
      </c>
      <c r="O232" s="157">
        <f t="shared" si="7"/>
        <v>0</v>
      </c>
      <c r="P232" s="178"/>
      <c r="Q232" s="178"/>
      <c r="R232" s="178"/>
      <c r="S232" s="178"/>
      <c r="T232" s="178"/>
      <c r="U232" s="178"/>
      <c r="V232" s="146"/>
      <c r="W232" s="181"/>
    </row>
    <row r="233" spans="2:23" ht="16.2" x14ac:dyDescent="0.3">
      <c r="B233" s="146"/>
      <c r="C233" s="147"/>
      <c r="D233" s="147"/>
      <c r="E233" s="147"/>
      <c r="F233" s="147"/>
      <c r="G233" s="147"/>
      <c r="H233" s="147"/>
      <c r="I233" s="147"/>
      <c r="J233" s="147"/>
      <c r="K233" s="147"/>
      <c r="L233" s="106"/>
      <c r="M233" s="106"/>
      <c r="N233" s="163" t="str">
        <f t="shared" si="6"/>
        <v>0</v>
      </c>
      <c r="O233" s="157">
        <f t="shared" si="7"/>
        <v>0</v>
      </c>
      <c r="P233" s="178"/>
      <c r="Q233" s="178"/>
      <c r="R233" s="178"/>
      <c r="S233" s="178"/>
      <c r="T233" s="178"/>
      <c r="U233" s="178"/>
      <c r="V233" s="146"/>
      <c r="W233" s="181"/>
    </row>
    <row r="234" spans="2:23" ht="16.2" x14ac:dyDescent="0.3">
      <c r="B234" s="146"/>
      <c r="C234" s="147"/>
      <c r="D234" s="147"/>
      <c r="E234" s="147"/>
      <c r="F234" s="147"/>
      <c r="G234" s="147"/>
      <c r="H234" s="147"/>
      <c r="I234" s="147"/>
      <c r="J234" s="147"/>
      <c r="K234" s="147"/>
      <c r="L234" s="106"/>
      <c r="M234" s="106"/>
      <c r="N234" s="163" t="str">
        <f t="shared" si="6"/>
        <v>0</v>
      </c>
      <c r="O234" s="157">
        <f t="shared" si="7"/>
        <v>0</v>
      </c>
      <c r="P234" s="178"/>
      <c r="Q234" s="178"/>
      <c r="R234" s="178"/>
      <c r="S234" s="178"/>
      <c r="T234" s="178"/>
      <c r="U234" s="178"/>
      <c r="V234" s="146"/>
      <c r="W234" s="181"/>
    </row>
    <row r="235" spans="2:23" ht="16.2" x14ac:dyDescent="0.3">
      <c r="B235" s="146"/>
      <c r="C235" s="147"/>
      <c r="D235" s="147"/>
      <c r="E235" s="147"/>
      <c r="F235" s="147"/>
      <c r="G235" s="147"/>
      <c r="H235" s="147"/>
      <c r="I235" s="147"/>
      <c r="J235" s="147"/>
      <c r="K235" s="147"/>
      <c r="L235" s="106"/>
      <c r="M235" s="106"/>
      <c r="N235" s="163" t="str">
        <f t="shared" si="6"/>
        <v>0</v>
      </c>
      <c r="O235" s="157">
        <f t="shared" si="7"/>
        <v>0</v>
      </c>
      <c r="P235" s="178"/>
      <c r="Q235" s="178"/>
      <c r="R235" s="178"/>
      <c r="S235" s="178"/>
      <c r="T235" s="178"/>
      <c r="U235" s="178"/>
      <c r="V235" s="146"/>
      <c r="W235" s="181"/>
    </row>
    <row r="236" spans="2:23" ht="16.2" x14ac:dyDescent="0.3">
      <c r="B236" s="146"/>
      <c r="C236" s="147"/>
      <c r="D236" s="147"/>
      <c r="E236" s="147"/>
      <c r="F236" s="147"/>
      <c r="G236" s="147"/>
      <c r="H236" s="147"/>
      <c r="I236" s="147"/>
      <c r="J236" s="147"/>
      <c r="K236" s="147"/>
      <c r="L236" s="106"/>
      <c r="M236" s="106"/>
      <c r="N236" s="163" t="str">
        <f t="shared" si="6"/>
        <v>0</v>
      </c>
      <c r="O236" s="157">
        <f t="shared" si="7"/>
        <v>0</v>
      </c>
      <c r="P236" s="178"/>
      <c r="Q236" s="178"/>
      <c r="R236" s="178"/>
      <c r="S236" s="178"/>
      <c r="T236" s="178"/>
      <c r="U236" s="178"/>
      <c r="V236" s="146"/>
      <c r="W236" s="181"/>
    </row>
    <row r="237" spans="2:23" ht="16.2" x14ac:dyDescent="0.3">
      <c r="B237" s="146"/>
      <c r="C237" s="147"/>
      <c r="D237" s="147"/>
      <c r="E237" s="147"/>
      <c r="F237" s="147"/>
      <c r="G237" s="147"/>
      <c r="H237" s="147"/>
      <c r="I237" s="147"/>
      <c r="J237" s="147"/>
      <c r="K237" s="147"/>
      <c r="L237" s="106"/>
      <c r="M237" s="106"/>
      <c r="N237" s="163" t="str">
        <f t="shared" si="6"/>
        <v>0</v>
      </c>
      <c r="O237" s="157">
        <f t="shared" si="7"/>
        <v>0</v>
      </c>
      <c r="P237" s="178"/>
      <c r="Q237" s="178"/>
      <c r="R237" s="178"/>
      <c r="S237" s="178"/>
      <c r="T237" s="178"/>
      <c r="U237" s="178"/>
      <c r="V237" s="146"/>
      <c r="W237" s="181"/>
    </row>
    <row r="238" spans="2:23" ht="16.2" x14ac:dyDescent="0.3">
      <c r="B238" s="146"/>
      <c r="C238" s="147"/>
      <c r="D238" s="147"/>
      <c r="E238" s="147"/>
      <c r="F238" s="147"/>
      <c r="G238" s="147"/>
      <c r="H238" s="147"/>
      <c r="I238" s="147"/>
      <c r="J238" s="147"/>
      <c r="K238" s="147"/>
      <c r="L238" s="106"/>
      <c r="M238" s="106"/>
      <c r="N238" s="163" t="str">
        <f t="shared" si="6"/>
        <v>0</v>
      </c>
      <c r="O238" s="157">
        <f t="shared" si="7"/>
        <v>0</v>
      </c>
      <c r="P238" s="178"/>
      <c r="Q238" s="178"/>
      <c r="R238" s="178"/>
      <c r="S238" s="178"/>
      <c r="T238" s="178"/>
      <c r="U238" s="178"/>
      <c r="V238" s="146"/>
      <c r="W238" s="181"/>
    </row>
    <row r="239" spans="2:23" ht="16.2" x14ac:dyDescent="0.3">
      <c r="B239" s="146"/>
      <c r="C239" s="147"/>
      <c r="D239" s="147"/>
      <c r="E239" s="147"/>
      <c r="F239" s="147"/>
      <c r="G239" s="147"/>
      <c r="H239" s="147"/>
      <c r="I239" s="147"/>
      <c r="J239" s="147"/>
      <c r="K239" s="147"/>
      <c r="L239" s="106"/>
      <c r="M239" s="106"/>
      <c r="N239" s="163" t="str">
        <f t="shared" si="6"/>
        <v>0</v>
      </c>
      <c r="O239" s="157">
        <f t="shared" si="7"/>
        <v>0</v>
      </c>
      <c r="P239" s="178"/>
      <c r="Q239" s="178"/>
      <c r="R239" s="178"/>
      <c r="S239" s="178"/>
      <c r="T239" s="178"/>
      <c r="U239" s="178"/>
      <c r="V239" s="146"/>
      <c r="W239" s="181"/>
    </row>
    <row r="240" spans="2:23" ht="16.2" x14ac:dyDescent="0.3">
      <c r="B240" s="146"/>
      <c r="C240" s="147"/>
      <c r="D240" s="147"/>
      <c r="E240" s="147"/>
      <c r="F240" s="147"/>
      <c r="G240" s="147"/>
      <c r="H240" s="147"/>
      <c r="I240" s="147"/>
      <c r="J240" s="147"/>
      <c r="K240" s="147"/>
      <c r="L240" s="106"/>
      <c r="M240" s="106"/>
      <c r="N240" s="163" t="str">
        <f t="shared" si="6"/>
        <v>0</v>
      </c>
      <c r="O240" s="157">
        <f t="shared" si="7"/>
        <v>0</v>
      </c>
      <c r="P240" s="178"/>
      <c r="Q240" s="178"/>
      <c r="R240" s="178"/>
      <c r="S240" s="178"/>
      <c r="T240" s="178"/>
      <c r="U240" s="178"/>
      <c r="V240" s="146"/>
      <c r="W240" s="181"/>
    </row>
    <row r="241" spans="2:23" ht="16.2" x14ac:dyDescent="0.3">
      <c r="B241" s="146"/>
      <c r="C241" s="147"/>
      <c r="D241" s="147"/>
      <c r="E241" s="147"/>
      <c r="F241" s="147"/>
      <c r="G241" s="147"/>
      <c r="H241" s="147"/>
      <c r="I241" s="147"/>
      <c r="J241" s="147"/>
      <c r="K241" s="147"/>
      <c r="L241" s="106"/>
      <c r="M241" s="106"/>
      <c r="N241" s="163" t="str">
        <f t="shared" si="6"/>
        <v>0</v>
      </c>
      <c r="O241" s="157">
        <f t="shared" si="7"/>
        <v>0</v>
      </c>
      <c r="P241" s="178"/>
      <c r="Q241" s="178"/>
      <c r="R241" s="178"/>
      <c r="S241" s="178"/>
      <c r="T241" s="178"/>
      <c r="U241" s="178"/>
      <c r="V241" s="146"/>
      <c r="W241" s="181"/>
    </row>
    <row r="242" spans="2:23" ht="16.2" x14ac:dyDescent="0.3">
      <c r="B242" s="146"/>
      <c r="C242" s="147"/>
      <c r="D242" s="147"/>
      <c r="E242" s="147"/>
      <c r="F242" s="147"/>
      <c r="G242" s="147"/>
      <c r="H242" s="147"/>
      <c r="I242" s="147"/>
      <c r="J242" s="147"/>
      <c r="K242" s="147"/>
      <c r="L242" s="106"/>
      <c r="M242" s="106"/>
      <c r="N242" s="163" t="str">
        <f t="shared" si="6"/>
        <v>0</v>
      </c>
      <c r="O242" s="157">
        <f t="shared" si="7"/>
        <v>0</v>
      </c>
      <c r="P242" s="178"/>
      <c r="Q242" s="178"/>
      <c r="R242" s="178"/>
      <c r="S242" s="178"/>
      <c r="T242" s="178"/>
      <c r="U242" s="178"/>
      <c r="V242" s="146"/>
      <c r="W242" s="181"/>
    </row>
    <row r="243" spans="2:23" ht="16.2" x14ac:dyDescent="0.3">
      <c r="B243" s="146"/>
      <c r="C243" s="147"/>
      <c r="D243" s="147"/>
      <c r="E243" s="147"/>
      <c r="F243" s="147"/>
      <c r="G243" s="147"/>
      <c r="H243" s="147"/>
      <c r="I243" s="147"/>
      <c r="J243" s="147"/>
      <c r="K243" s="147"/>
      <c r="L243" s="106"/>
      <c r="M243" s="106"/>
      <c r="N243" s="163" t="str">
        <f t="shared" si="6"/>
        <v>0</v>
      </c>
      <c r="O243" s="157">
        <f t="shared" si="7"/>
        <v>0</v>
      </c>
      <c r="P243" s="178"/>
      <c r="Q243" s="178"/>
      <c r="R243" s="178"/>
      <c r="S243" s="178"/>
      <c r="T243" s="178"/>
      <c r="U243" s="178"/>
      <c r="V243" s="146"/>
      <c r="W243" s="181"/>
    </row>
    <row r="244" spans="2:23" ht="16.2" x14ac:dyDescent="0.3">
      <c r="B244" s="146"/>
      <c r="C244" s="147"/>
      <c r="D244" s="147"/>
      <c r="E244" s="147"/>
      <c r="F244" s="147"/>
      <c r="G244" s="147"/>
      <c r="H244" s="147"/>
      <c r="I244" s="147"/>
      <c r="J244" s="147"/>
      <c r="K244" s="147"/>
      <c r="L244" s="106"/>
      <c r="M244" s="106"/>
      <c r="N244" s="163" t="str">
        <f t="shared" si="6"/>
        <v>0</v>
      </c>
      <c r="O244" s="157">
        <f t="shared" si="7"/>
        <v>0</v>
      </c>
      <c r="P244" s="178"/>
      <c r="Q244" s="178"/>
      <c r="R244" s="178"/>
      <c r="S244" s="178"/>
      <c r="T244" s="178"/>
      <c r="U244" s="178"/>
      <c r="V244" s="146"/>
      <c r="W244" s="181"/>
    </row>
    <row r="245" spans="2:23" ht="16.2" x14ac:dyDescent="0.3">
      <c r="B245" s="146"/>
      <c r="C245" s="147"/>
      <c r="D245" s="147"/>
      <c r="E245" s="147"/>
      <c r="F245" s="147"/>
      <c r="G245" s="147"/>
      <c r="H245" s="147"/>
      <c r="I245" s="147"/>
      <c r="J245" s="147"/>
      <c r="K245" s="147"/>
      <c r="L245" s="106"/>
      <c r="M245" s="106"/>
      <c r="N245" s="163" t="str">
        <f t="shared" si="6"/>
        <v>0</v>
      </c>
      <c r="O245" s="157">
        <f t="shared" si="7"/>
        <v>0</v>
      </c>
      <c r="P245" s="178"/>
      <c r="Q245" s="178"/>
      <c r="R245" s="178"/>
      <c r="S245" s="178"/>
      <c r="T245" s="178"/>
      <c r="U245" s="178"/>
      <c r="V245" s="146"/>
      <c r="W245" s="181"/>
    </row>
    <row r="246" spans="2:23" ht="16.2" x14ac:dyDescent="0.3">
      <c r="B246" s="146"/>
      <c r="C246" s="147"/>
      <c r="D246" s="147"/>
      <c r="E246" s="147"/>
      <c r="F246" s="147"/>
      <c r="G246" s="147"/>
      <c r="H246" s="147"/>
      <c r="I246" s="147"/>
      <c r="J246" s="147"/>
      <c r="K246" s="147"/>
      <c r="L246" s="106"/>
      <c r="M246" s="106"/>
      <c r="N246" s="163" t="str">
        <f t="shared" si="6"/>
        <v>0</v>
      </c>
      <c r="O246" s="157">
        <f t="shared" si="7"/>
        <v>0</v>
      </c>
      <c r="P246" s="178"/>
      <c r="Q246" s="178"/>
      <c r="R246" s="178"/>
      <c r="S246" s="178"/>
      <c r="T246" s="178"/>
      <c r="U246" s="178"/>
      <c r="V246" s="146"/>
      <c r="W246" s="181"/>
    </row>
    <row r="247" spans="2:23" ht="16.2" x14ac:dyDescent="0.3">
      <c r="B247" s="146"/>
      <c r="C247" s="147"/>
      <c r="D247" s="147"/>
      <c r="E247" s="147"/>
      <c r="F247" s="147"/>
      <c r="G247" s="147"/>
      <c r="H247" s="147"/>
      <c r="I247" s="147"/>
      <c r="J247" s="147"/>
      <c r="K247" s="147"/>
      <c r="L247" s="106"/>
      <c r="M247" s="106"/>
      <c r="N247" s="163" t="str">
        <f t="shared" si="6"/>
        <v>0</v>
      </c>
      <c r="O247" s="157">
        <f t="shared" si="7"/>
        <v>0</v>
      </c>
      <c r="P247" s="178"/>
      <c r="Q247" s="178"/>
      <c r="R247" s="178"/>
      <c r="S247" s="178"/>
      <c r="T247" s="178"/>
      <c r="U247" s="178"/>
      <c r="V247" s="146"/>
      <c r="W247" s="181"/>
    </row>
    <row r="248" spans="2:23" ht="16.2" x14ac:dyDescent="0.3">
      <c r="B248" s="146"/>
      <c r="C248" s="147"/>
      <c r="D248" s="147"/>
      <c r="E248" s="147"/>
      <c r="F248" s="147"/>
      <c r="G248" s="147"/>
      <c r="H248" s="147"/>
      <c r="I248" s="147"/>
      <c r="J248" s="147"/>
      <c r="K248" s="147"/>
      <c r="L248" s="106"/>
      <c r="M248" s="106"/>
      <c r="N248" s="163" t="str">
        <f t="shared" si="6"/>
        <v>0</v>
      </c>
      <c r="O248" s="157">
        <f t="shared" si="7"/>
        <v>0</v>
      </c>
      <c r="P248" s="178"/>
      <c r="Q248" s="178"/>
      <c r="R248" s="178"/>
      <c r="S248" s="178"/>
      <c r="T248" s="178"/>
      <c r="U248" s="178"/>
      <c r="V248" s="146"/>
      <c r="W248" s="181"/>
    </row>
    <row r="249" spans="2:23" ht="16.2" x14ac:dyDescent="0.3">
      <c r="B249" s="146"/>
      <c r="C249" s="147"/>
      <c r="D249" s="147"/>
      <c r="E249" s="147"/>
      <c r="F249" s="147"/>
      <c r="G249" s="147"/>
      <c r="H249" s="147"/>
      <c r="I249" s="147"/>
      <c r="J249" s="147"/>
      <c r="K249" s="147"/>
      <c r="L249" s="106"/>
      <c r="M249" s="106"/>
      <c r="N249" s="163" t="str">
        <f t="shared" si="6"/>
        <v>0</v>
      </c>
      <c r="O249" s="157">
        <f t="shared" si="7"/>
        <v>0</v>
      </c>
      <c r="P249" s="178"/>
      <c r="Q249" s="178"/>
      <c r="R249" s="178"/>
      <c r="S249" s="178"/>
      <c r="T249" s="178"/>
      <c r="U249" s="178"/>
      <c r="V249" s="146"/>
      <c r="W249" s="181"/>
    </row>
    <row r="250" spans="2:23" ht="16.2" x14ac:dyDescent="0.3">
      <c r="B250" s="146"/>
      <c r="C250" s="147"/>
      <c r="D250" s="147"/>
      <c r="E250" s="147"/>
      <c r="F250" s="147"/>
      <c r="G250" s="147"/>
      <c r="H250" s="147"/>
      <c r="I250" s="147"/>
      <c r="J250" s="147"/>
      <c r="K250" s="147"/>
      <c r="L250" s="106"/>
      <c r="M250" s="106"/>
      <c r="N250" s="163" t="str">
        <f t="shared" si="6"/>
        <v>0</v>
      </c>
      <c r="O250" s="157">
        <f t="shared" si="7"/>
        <v>0</v>
      </c>
      <c r="P250" s="178"/>
      <c r="Q250" s="178"/>
      <c r="R250" s="178"/>
      <c r="S250" s="178"/>
      <c r="T250" s="178"/>
      <c r="U250" s="178"/>
      <c r="V250" s="146"/>
      <c r="W250" s="181"/>
    </row>
    <row r="251" spans="2:23" ht="16.2" x14ac:dyDescent="0.3">
      <c r="B251" s="146"/>
      <c r="C251" s="147"/>
      <c r="D251" s="147"/>
      <c r="E251" s="147"/>
      <c r="F251" s="147"/>
      <c r="G251" s="147"/>
      <c r="H251" s="147"/>
      <c r="I251" s="147"/>
      <c r="J251" s="147"/>
      <c r="K251" s="147"/>
      <c r="L251" s="106"/>
      <c r="M251" s="106"/>
      <c r="N251" s="163" t="str">
        <f t="shared" si="6"/>
        <v>0</v>
      </c>
      <c r="O251" s="157">
        <f t="shared" si="7"/>
        <v>0</v>
      </c>
      <c r="P251" s="178"/>
      <c r="Q251" s="178"/>
      <c r="R251" s="178"/>
      <c r="S251" s="178"/>
      <c r="T251" s="178"/>
      <c r="U251" s="178"/>
      <c r="V251" s="146"/>
      <c r="W251" s="181"/>
    </row>
    <row r="252" spans="2:23" ht="16.2" x14ac:dyDescent="0.3">
      <c r="B252" s="146"/>
      <c r="C252" s="147"/>
      <c r="D252" s="147"/>
      <c r="E252" s="147"/>
      <c r="F252" s="147"/>
      <c r="G252" s="147"/>
      <c r="H252" s="147"/>
      <c r="I252" s="147"/>
      <c r="J252" s="147"/>
      <c r="K252" s="147"/>
      <c r="L252" s="106"/>
      <c r="M252" s="106"/>
      <c r="N252" s="163" t="str">
        <f t="shared" si="6"/>
        <v>0</v>
      </c>
      <c r="O252" s="157">
        <f t="shared" si="7"/>
        <v>0</v>
      </c>
      <c r="P252" s="178"/>
      <c r="Q252" s="178"/>
      <c r="R252" s="178"/>
      <c r="S252" s="178"/>
      <c r="T252" s="178"/>
      <c r="U252" s="178"/>
      <c r="V252" s="146"/>
      <c r="W252" s="181"/>
    </row>
    <row r="253" spans="2:23" ht="16.2" x14ac:dyDescent="0.3">
      <c r="B253" s="146"/>
      <c r="C253" s="147"/>
      <c r="D253" s="147"/>
      <c r="E253" s="147"/>
      <c r="F253" s="147"/>
      <c r="G253" s="147"/>
      <c r="H253" s="147"/>
      <c r="I253" s="147"/>
      <c r="J253" s="147"/>
      <c r="K253" s="147"/>
      <c r="L253" s="106"/>
      <c r="M253" s="106"/>
      <c r="N253" s="163" t="str">
        <f t="shared" si="6"/>
        <v>0</v>
      </c>
      <c r="O253" s="157">
        <f t="shared" si="7"/>
        <v>0</v>
      </c>
      <c r="P253" s="178"/>
      <c r="Q253" s="178"/>
      <c r="R253" s="178"/>
      <c r="S253" s="178"/>
      <c r="T253" s="178"/>
      <c r="U253" s="178"/>
      <c r="V253" s="146"/>
      <c r="W253" s="181"/>
    </row>
    <row r="254" spans="2:23" ht="16.2" x14ac:dyDescent="0.3">
      <c r="B254" s="146"/>
      <c r="C254" s="147"/>
      <c r="D254" s="147"/>
      <c r="E254" s="147"/>
      <c r="F254" s="147"/>
      <c r="G254" s="147"/>
      <c r="H254" s="147"/>
      <c r="I254" s="147"/>
      <c r="J254" s="147"/>
      <c r="K254" s="147"/>
      <c r="L254" s="106"/>
      <c r="M254" s="106"/>
      <c r="N254" s="163" t="str">
        <f t="shared" si="6"/>
        <v>0</v>
      </c>
      <c r="O254" s="157">
        <f t="shared" si="7"/>
        <v>0</v>
      </c>
      <c r="P254" s="178"/>
      <c r="Q254" s="178"/>
      <c r="R254" s="178"/>
      <c r="S254" s="178"/>
      <c r="T254" s="178"/>
      <c r="U254" s="178"/>
      <c r="V254" s="146"/>
      <c r="W254" s="181"/>
    </row>
    <row r="255" spans="2:23" ht="16.2" x14ac:dyDescent="0.3">
      <c r="B255" s="146"/>
      <c r="C255" s="147"/>
      <c r="D255" s="147"/>
      <c r="E255" s="147"/>
      <c r="F255" s="147"/>
      <c r="G255" s="147"/>
      <c r="H255" s="147"/>
      <c r="I255" s="147"/>
      <c r="J255" s="147"/>
      <c r="K255" s="147"/>
      <c r="L255" s="106"/>
      <c r="M255" s="106"/>
      <c r="N255" s="163" t="str">
        <f t="shared" si="6"/>
        <v>0</v>
      </c>
      <c r="O255" s="157">
        <f t="shared" si="7"/>
        <v>0</v>
      </c>
      <c r="P255" s="178"/>
      <c r="Q255" s="178"/>
      <c r="R255" s="178"/>
      <c r="S255" s="178"/>
      <c r="T255" s="178"/>
      <c r="U255" s="178"/>
      <c r="V255" s="146"/>
      <c r="W255" s="181"/>
    </row>
    <row r="256" spans="2:23" ht="16.2" x14ac:dyDescent="0.3">
      <c r="B256" s="146"/>
      <c r="C256" s="147"/>
      <c r="D256" s="147"/>
      <c r="E256" s="147"/>
      <c r="F256" s="147"/>
      <c r="G256" s="147"/>
      <c r="H256" s="147"/>
      <c r="I256" s="147"/>
      <c r="J256" s="147"/>
      <c r="K256" s="147"/>
      <c r="L256" s="106"/>
      <c r="M256" s="106"/>
      <c r="N256" s="163" t="str">
        <f t="shared" si="6"/>
        <v>0</v>
      </c>
      <c r="O256" s="157">
        <f t="shared" si="7"/>
        <v>0</v>
      </c>
      <c r="P256" s="178"/>
      <c r="Q256" s="178"/>
      <c r="R256" s="178"/>
      <c r="S256" s="178"/>
      <c r="T256" s="178"/>
      <c r="U256" s="178"/>
      <c r="V256" s="146"/>
      <c r="W256" s="181"/>
    </row>
    <row r="257" spans="2:23" ht="16.2" x14ac:dyDescent="0.3">
      <c r="B257" s="146"/>
      <c r="C257" s="147"/>
      <c r="D257" s="147"/>
      <c r="E257" s="147"/>
      <c r="F257" s="147"/>
      <c r="G257" s="147"/>
      <c r="H257" s="147"/>
      <c r="I257" s="147"/>
      <c r="J257" s="147"/>
      <c r="K257" s="147"/>
      <c r="L257" s="106"/>
      <c r="M257" s="106"/>
      <c r="N257" s="163" t="str">
        <f t="shared" si="6"/>
        <v>0</v>
      </c>
      <c r="O257" s="157">
        <f t="shared" si="7"/>
        <v>0</v>
      </c>
      <c r="P257" s="178"/>
      <c r="Q257" s="178"/>
      <c r="R257" s="178"/>
      <c r="S257" s="178"/>
      <c r="T257" s="178"/>
      <c r="U257" s="178"/>
      <c r="V257" s="146"/>
      <c r="W257" s="181"/>
    </row>
    <row r="258" spans="2:23" ht="16.2" x14ac:dyDescent="0.3">
      <c r="B258" s="146"/>
      <c r="C258" s="147"/>
      <c r="D258" s="147"/>
      <c r="E258" s="147"/>
      <c r="F258" s="147"/>
      <c r="G258" s="147"/>
      <c r="H258" s="147"/>
      <c r="I258" s="147"/>
      <c r="J258" s="147"/>
      <c r="K258" s="147"/>
      <c r="L258" s="106"/>
      <c r="M258" s="106"/>
      <c r="N258" s="163" t="str">
        <f t="shared" si="6"/>
        <v>0</v>
      </c>
      <c r="O258" s="157">
        <f t="shared" si="7"/>
        <v>0</v>
      </c>
      <c r="P258" s="178"/>
      <c r="Q258" s="178"/>
      <c r="R258" s="178"/>
      <c r="S258" s="178"/>
      <c r="T258" s="178"/>
      <c r="U258" s="178"/>
      <c r="V258" s="146"/>
      <c r="W258" s="181"/>
    </row>
    <row r="259" spans="2:23" ht="16.2" x14ac:dyDescent="0.3">
      <c r="B259" s="146"/>
      <c r="C259" s="147"/>
      <c r="D259" s="147"/>
      <c r="E259" s="147"/>
      <c r="F259" s="147"/>
      <c r="G259" s="147"/>
      <c r="H259" s="147"/>
      <c r="I259" s="147"/>
      <c r="J259" s="147"/>
      <c r="K259" s="147"/>
      <c r="L259" s="106"/>
      <c r="M259" s="106"/>
      <c r="N259" s="163" t="str">
        <f t="shared" si="6"/>
        <v>0</v>
      </c>
      <c r="O259" s="157">
        <f t="shared" si="7"/>
        <v>0</v>
      </c>
      <c r="P259" s="178"/>
      <c r="Q259" s="178"/>
      <c r="R259" s="178"/>
      <c r="S259" s="178"/>
      <c r="T259" s="178"/>
      <c r="U259" s="178"/>
      <c r="V259" s="146"/>
      <c r="W259" s="181"/>
    </row>
    <row r="260" spans="2:23" ht="16.8" thickBot="1" x14ac:dyDescent="0.35">
      <c r="B260" s="148"/>
      <c r="C260" s="149"/>
      <c r="D260" s="149"/>
      <c r="E260" s="149"/>
      <c r="F260" s="149"/>
      <c r="G260" s="149"/>
      <c r="H260" s="149"/>
      <c r="I260" s="149"/>
      <c r="J260" s="149"/>
      <c r="K260" s="149"/>
      <c r="L260" s="106"/>
      <c r="M260" s="106"/>
      <c r="N260" s="163" t="str">
        <f t="shared" si="6"/>
        <v>0</v>
      </c>
      <c r="O260" s="157">
        <f t="shared" si="7"/>
        <v>0</v>
      </c>
      <c r="P260" s="178"/>
      <c r="Q260" s="178"/>
      <c r="R260" s="178"/>
      <c r="S260" s="178"/>
      <c r="T260" s="178"/>
      <c r="U260" s="178"/>
      <c r="V260" s="148"/>
      <c r="W260" s="182"/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2</xdr:col>
                <xdr:colOff>1645920</xdr:colOff>
                <xdr:row>1</xdr:row>
                <xdr:rowOff>45720</xdr:rowOff>
              </from>
              <to>
                <xdr:col>12</xdr:col>
                <xdr:colOff>822960</xdr:colOff>
                <xdr:row>5</xdr:row>
                <xdr:rowOff>38100</xdr:rowOff>
              </to>
            </anchor>
          </controlPr>
        </control>
      </mc:Choice>
      <mc:Fallback>
        <control shapeId="7169" r:id="rId3" name="CommandButton1"/>
      </mc:Fallback>
    </mc:AlternateContent>
    <mc:AlternateContent xmlns:mc="http://schemas.openxmlformats.org/markup-compatibility/2006">
      <mc:Choice Requires="x14">
        <control shapeId="7170" r:id="rId5" name="Button 2">
          <controlPr defaultSize="0" print="0" autoFill="0" autoPict="0" macro="[0]!grouper_sep">
            <anchor moveWithCells="1" sizeWithCells="1">
              <from>
                <xdr:col>21</xdr:col>
                <xdr:colOff>22860</xdr:colOff>
                <xdr:row>10</xdr:row>
                <xdr:rowOff>0</xdr:rowOff>
              </from>
              <to>
                <xdr:col>23</xdr:col>
                <xdr:colOff>22860</xdr:colOff>
                <xdr:row>16</xdr:row>
                <xdr:rowOff>45720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Q254"/>
  <sheetViews>
    <sheetView topLeftCell="A7" workbookViewId="0">
      <selection activeCell="A7" sqref="A1:XFD1048576"/>
    </sheetView>
  </sheetViews>
  <sheetFormatPr baseColWidth="10" defaultRowHeight="14.4" x14ac:dyDescent="0.3"/>
  <cols>
    <col min="1" max="1" width="21" customWidth="1"/>
    <col min="2" max="2" width="26.6640625" customWidth="1"/>
    <col min="3" max="3" width="20.88671875" customWidth="1"/>
    <col min="4" max="4" width="21.21875" customWidth="1"/>
    <col min="5" max="5" width="21" customWidth="1"/>
    <col min="6" max="6" width="23.5546875" customWidth="1"/>
    <col min="7" max="7" width="22.5546875" customWidth="1"/>
    <col min="8" max="8" width="27.44140625" customWidth="1"/>
    <col min="9" max="9" width="30.88671875" customWidth="1"/>
    <col min="10" max="10" width="24.109375" customWidth="1"/>
    <col min="11" max="11" width="24.109375" style="35" customWidth="1"/>
    <col min="12" max="12" width="21.6640625" customWidth="1"/>
    <col min="13" max="13" width="24.6640625" customWidth="1"/>
    <col min="14" max="14" width="30.21875" customWidth="1"/>
    <col min="15" max="15" width="45.109375" customWidth="1"/>
    <col min="16" max="16" width="30.44140625" customWidth="1"/>
    <col min="17" max="17" width="23.77734375" customWidth="1"/>
    <col min="18" max="18" width="19" customWidth="1"/>
    <col min="19" max="19" width="18.5546875" customWidth="1"/>
    <col min="20" max="20" width="20.44140625" customWidth="1"/>
    <col min="22" max="22" width="22.21875" customWidth="1"/>
    <col min="23" max="45" width="18.5546875" bestFit="1" customWidth="1"/>
    <col min="47" max="47" width="24.21875" customWidth="1"/>
    <col min="48" max="69" width="11.5546875" style="39"/>
  </cols>
  <sheetData>
    <row r="2" spans="1:69" ht="15" thickBot="1" x14ac:dyDescent="0.35">
      <c r="AU2" s="64"/>
    </row>
    <row r="3" spans="1:69" ht="15" thickBot="1" x14ac:dyDescent="0.35">
      <c r="A3" s="1"/>
      <c r="B3" s="4"/>
      <c r="C3" s="8"/>
      <c r="D3" s="9"/>
      <c r="E3" s="11"/>
      <c r="F3" s="13"/>
      <c r="J3" s="34"/>
      <c r="K3" s="36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U3" s="64"/>
    </row>
    <row r="4" spans="1:69" x14ac:dyDescent="0.3">
      <c r="A4" s="2"/>
      <c r="B4" s="5"/>
      <c r="C4" s="7"/>
      <c r="D4" s="10"/>
      <c r="E4" s="12"/>
      <c r="F4" s="14"/>
      <c r="J4" s="34"/>
      <c r="K4" s="36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U4" s="64"/>
    </row>
    <row r="5" spans="1:69" x14ac:dyDescent="0.3">
      <c r="A5" s="3"/>
      <c r="B5" s="6"/>
      <c r="C5" s="7"/>
      <c r="D5" s="10"/>
      <c r="E5" s="12"/>
      <c r="F5" s="14"/>
      <c r="J5" s="34"/>
      <c r="K5" s="36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U5" s="64"/>
    </row>
    <row r="6" spans="1:69" x14ac:dyDescent="0.3">
      <c r="A6" s="3"/>
      <c r="B6" s="6"/>
      <c r="C6" s="7"/>
      <c r="D6" s="10"/>
      <c r="E6" s="12"/>
      <c r="F6" s="14"/>
      <c r="AU6" s="64"/>
    </row>
    <row r="7" spans="1:69" x14ac:dyDescent="0.3">
      <c r="A7" s="3"/>
      <c r="B7" s="6"/>
      <c r="C7" s="7"/>
      <c r="D7" s="10"/>
      <c r="E7" s="12"/>
      <c r="F7" s="14"/>
      <c r="AU7" s="64"/>
    </row>
    <row r="8" spans="1:69" x14ac:dyDescent="0.3">
      <c r="A8" s="3"/>
      <c r="B8" s="6"/>
      <c r="C8" s="7"/>
      <c r="D8" s="10"/>
      <c r="E8" s="12"/>
      <c r="F8" s="14"/>
      <c r="AU8" s="64"/>
    </row>
    <row r="9" spans="1:69" x14ac:dyDescent="0.3">
      <c r="A9" s="3"/>
      <c r="B9" s="6"/>
      <c r="C9" s="7"/>
      <c r="D9" s="10"/>
      <c r="E9" s="12"/>
      <c r="F9" s="14"/>
      <c r="AU9" s="64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</row>
    <row r="10" spans="1:69" x14ac:dyDescent="0.3">
      <c r="A10" s="3"/>
      <c r="B10" s="6"/>
      <c r="C10" s="7"/>
      <c r="D10" s="10"/>
      <c r="E10" s="12"/>
      <c r="F10" s="14"/>
      <c r="AU10" s="64"/>
    </row>
    <row r="11" spans="1:69" x14ac:dyDescent="0.3">
      <c r="A11" s="3"/>
      <c r="B11" s="6"/>
      <c r="C11" s="7"/>
      <c r="D11" s="10"/>
      <c r="E11" s="12"/>
      <c r="F11" s="14"/>
      <c r="AU11" s="64"/>
    </row>
    <row r="12" spans="1:69" x14ac:dyDescent="0.3">
      <c r="AU12" s="64"/>
    </row>
    <row r="13" spans="1:69" x14ac:dyDescent="0.3">
      <c r="AU13" s="64"/>
    </row>
    <row r="14" spans="1:69" x14ac:dyDescent="0.3"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U14" s="64"/>
    </row>
    <row r="15" spans="1:69" ht="15" thickBot="1" x14ac:dyDescent="0.35">
      <c r="A15" s="15"/>
      <c r="B15" s="15"/>
      <c r="C15" s="15"/>
      <c r="D15" s="15"/>
      <c r="E15" s="15"/>
      <c r="F15" s="15"/>
      <c r="G15" s="15"/>
      <c r="H15" s="15"/>
      <c r="L15" s="19"/>
      <c r="M15" s="19"/>
      <c r="N15" s="19"/>
      <c r="O15" s="19"/>
      <c r="P15" s="35"/>
      <c r="Q15" s="36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U15" s="64"/>
    </row>
    <row r="16" spans="1:69" ht="15" thickBot="1" x14ac:dyDescent="0.35">
      <c r="A16" s="16"/>
      <c r="B16" s="15"/>
      <c r="C16" s="15"/>
      <c r="D16" s="15"/>
      <c r="E16" s="15"/>
      <c r="F16" s="15"/>
      <c r="G16" s="15"/>
      <c r="H16" s="15"/>
      <c r="K16" s="21"/>
      <c r="L16" s="22"/>
      <c r="M16" s="22"/>
      <c r="N16" s="23"/>
      <c r="O16" s="59"/>
      <c r="P16" s="64"/>
      <c r="Q16" s="37"/>
      <c r="T16" s="37"/>
      <c r="U16" s="37"/>
      <c r="V16" s="37"/>
      <c r="W16" s="155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1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0"/>
      <c r="AU16" s="64"/>
    </row>
    <row r="17" spans="1:47" ht="15" thickBot="1" x14ac:dyDescent="0.35">
      <c r="A17" s="18"/>
      <c r="B17" s="37"/>
      <c r="C17" s="37"/>
      <c r="D17" s="37"/>
      <c r="E17" s="37"/>
      <c r="F17" s="37"/>
      <c r="G17" s="37"/>
      <c r="H17" s="37"/>
      <c r="K17" s="24"/>
      <c r="L17" s="20"/>
      <c r="M17" s="20"/>
      <c r="N17" s="25"/>
      <c r="O17" s="60"/>
      <c r="P17" s="64"/>
      <c r="Q17" s="37"/>
      <c r="T17" s="37"/>
      <c r="U17" s="37"/>
      <c r="V17" s="37"/>
      <c r="W17" s="155"/>
      <c r="X17" s="154"/>
      <c r="Y17" s="154"/>
      <c r="Z17" s="154"/>
      <c r="AA17" s="152"/>
      <c r="AB17" s="154"/>
      <c r="AC17" s="154"/>
      <c r="AD17" s="154"/>
      <c r="AE17" s="154"/>
      <c r="AF17" s="154"/>
      <c r="AG17" s="154"/>
      <c r="AH17" s="151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6"/>
      <c r="AU17" s="64"/>
    </row>
    <row r="18" spans="1:47" ht="15" thickBot="1" x14ac:dyDescent="0.35">
      <c r="A18" s="16"/>
      <c r="B18" s="15"/>
      <c r="C18" s="15"/>
      <c r="D18" s="15"/>
      <c r="E18" s="15"/>
      <c r="F18" s="15"/>
      <c r="G18" s="15"/>
      <c r="H18" s="15"/>
      <c r="K18" s="24"/>
      <c r="L18" s="20"/>
      <c r="M18" s="20"/>
      <c r="N18" s="25"/>
      <c r="O18" s="61"/>
      <c r="P18" s="64"/>
      <c r="Q18" s="37"/>
      <c r="T18" s="37"/>
      <c r="U18" s="37"/>
      <c r="V18" s="37"/>
      <c r="W18" s="155"/>
      <c r="X18" s="154"/>
      <c r="Y18" s="154"/>
      <c r="Z18" s="154"/>
      <c r="AA18" s="152"/>
      <c r="AB18" s="154"/>
      <c r="AC18" s="154"/>
      <c r="AD18" s="154"/>
      <c r="AE18" s="154"/>
      <c r="AF18" s="154"/>
      <c r="AG18" s="154"/>
      <c r="AH18" s="151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6"/>
      <c r="AU18" s="64"/>
    </row>
    <row r="19" spans="1:47" ht="15" thickBot="1" x14ac:dyDescent="0.35">
      <c r="A19" s="16"/>
      <c r="B19" s="15"/>
      <c r="C19" s="15"/>
      <c r="D19" s="15"/>
      <c r="E19" s="15"/>
      <c r="F19" s="15"/>
      <c r="G19" s="15"/>
      <c r="H19" s="15"/>
      <c r="K19" s="24"/>
      <c r="L19" s="20"/>
      <c r="M19" s="20"/>
      <c r="N19" s="25"/>
      <c r="O19" s="61"/>
      <c r="P19" s="64"/>
      <c r="Q19" s="37"/>
      <c r="T19" s="37"/>
      <c r="U19" s="37"/>
      <c r="V19" s="37"/>
      <c r="W19" s="155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6"/>
      <c r="AU19" s="64"/>
    </row>
    <row r="20" spans="1:47" ht="15" thickBot="1" x14ac:dyDescent="0.35">
      <c r="A20" s="16"/>
      <c r="B20" s="15"/>
      <c r="C20" s="15"/>
      <c r="D20" s="15"/>
      <c r="E20" s="15"/>
      <c r="F20" s="15"/>
      <c r="G20" s="15"/>
      <c r="H20" s="15"/>
      <c r="K20" s="24"/>
      <c r="L20" s="20"/>
      <c r="M20" s="20"/>
      <c r="N20" s="25"/>
      <c r="O20" s="61"/>
      <c r="P20" s="64"/>
      <c r="Q20" s="37"/>
      <c r="T20" s="37"/>
      <c r="U20" s="37"/>
      <c r="V20" s="37"/>
      <c r="W20" s="155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6"/>
      <c r="AU20" s="64"/>
    </row>
    <row r="21" spans="1:47" ht="15" thickBot="1" x14ac:dyDescent="0.35">
      <c r="A21" s="16"/>
      <c r="B21" s="15"/>
      <c r="C21" s="15"/>
      <c r="D21" s="15"/>
      <c r="E21" s="15"/>
      <c r="F21" s="15"/>
      <c r="G21" s="15"/>
      <c r="H21" s="15"/>
      <c r="K21" s="26"/>
      <c r="L21" s="27"/>
      <c r="M21" s="27"/>
      <c r="N21" s="28"/>
      <c r="O21" s="62"/>
      <c r="P21" s="64"/>
      <c r="Q21" s="37"/>
      <c r="T21" s="37"/>
      <c r="U21" s="37"/>
      <c r="V21" s="37"/>
      <c r="W21" s="155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6"/>
      <c r="AU21" s="64"/>
    </row>
    <row r="22" spans="1:47" ht="15" thickBot="1" x14ac:dyDescent="0.35">
      <c r="A22" s="16"/>
      <c r="B22" s="15"/>
      <c r="C22" s="15"/>
      <c r="D22" s="15"/>
      <c r="E22" s="15"/>
      <c r="F22" s="15"/>
      <c r="G22" s="15"/>
      <c r="H22" s="15"/>
      <c r="T22" s="37"/>
      <c r="U22" s="37"/>
      <c r="V22" s="37"/>
      <c r="W22" s="155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6"/>
      <c r="AU22" s="64"/>
    </row>
    <row r="23" spans="1:47" ht="15" thickBot="1" x14ac:dyDescent="0.35">
      <c r="A23" s="16"/>
      <c r="B23" s="15"/>
      <c r="C23" s="15"/>
      <c r="D23" s="15"/>
      <c r="E23" s="15"/>
      <c r="F23" s="15"/>
      <c r="G23" s="15"/>
      <c r="H23" s="15"/>
      <c r="K23" s="36"/>
      <c r="T23" s="37"/>
      <c r="U23" s="37"/>
      <c r="V23" s="37"/>
      <c r="W23" s="155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6"/>
      <c r="AU23" s="64"/>
    </row>
    <row r="24" spans="1:47" ht="29.4" customHeight="1" x14ac:dyDescent="0.3">
      <c r="A24" s="218"/>
      <c r="K24" s="36"/>
      <c r="L24" s="30"/>
      <c r="AU24" s="64"/>
    </row>
    <row r="25" spans="1:47" x14ac:dyDescent="0.3">
      <c r="F25" s="39"/>
      <c r="G25" s="39"/>
      <c r="K25" s="36"/>
      <c r="L25" s="30"/>
    </row>
    <row r="26" spans="1:47" x14ac:dyDescent="0.3">
      <c r="F26" s="39"/>
      <c r="G26" s="39"/>
      <c r="K26" s="36"/>
      <c r="L26" s="30"/>
    </row>
    <row r="27" spans="1:47" x14ac:dyDescent="0.3">
      <c r="A27" s="17"/>
      <c r="B27" s="37"/>
      <c r="C27" s="37"/>
      <c r="D27" s="37"/>
      <c r="E27" s="37"/>
      <c r="F27" s="39"/>
      <c r="G27" s="39"/>
      <c r="K27" s="36"/>
      <c r="L27" s="30"/>
    </row>
    <row r="28" spans="1:47" x14ac:dyDescent="0.3">
      <c r="A28" s="18"/>
      <c r="B28" s="37"/>
      <c r="C28" s="37"/>
      <c r="D28" s="37"/>
      <c r="E28" s="37"/>
      <c r="F28" s="39"/>
      <c r="G28" s="39"/>
      <c r="K28" s="36"/>
      <c r="L28" s="30"/>
    </row>
    <row r="29" spans="1:47" x14ac:dyDescent="0.3">
      <c r="A29" s="18"/>
      <c r="B29" s="37"/>
      <c r="C29" s="37"/>
      <c r="D29" s="37"/>
      <c r="E29" s="37"/>
      <c r="F29" s="39"/>
      <c r="G29" s="39"/>
      <c r="K29" s="36"/>
      <c r="L29" s="30"/>
    </row>
    <row r="30" spans="1:47" x14ac:dyDescent="0.3">
      <c r="A30" s="18"/>
      <c r="B30" s="37"/>
      <c r="C30" s="37"/>
      <c r="D30" s="37"/>
      <c r="E30" s="37"/>
      <c r="F30" s="39"/>
      <c r="G30" s="39"/>
      <c r="K30" s="36"/>
      <c r="L30" s="30"/>
    </row>
    <row r="31" spans="1:47" x14ac:dyDescent="0.3">
      <c r="A31" s="18"/>
      <c r="B31" s="37"/>
      <c r="C31" s="37"/>
      <c r="D31" s="37"/>
      <c r="E31" s="37"/>
      <c r="F31" s="39"/>
      <c r="G31" s="39"/>
      <c r="K31" s="36"/>
      <c r="L31" s="30"/>
    </row>
    <row r="32" spans="1:47" x14ac:dyDescent="0.3">
      <c r="A32" s="18"/>
      <c r="B32" s="37"/>
      <c r="C32" s="37"/>
      <c r="D32" s="37"/>
      <c r="E32" s="37"/>
      <c r="F32" s="39"/>
      <c r="G32" s="39"/>
      <c r="K32" s="36"/>
      <c r="L32" s="30"/>
    </row>
    <row r="33" spans="1:12" x14ac:dyDescent="0.3">
      <c r="A33" s="18"/>
      <c r="B33" s="37"/>
      <c r="C33" s="37"/>
      <c r="D33" s="37"/>
      <c r="E33" s="37"/>
      <c r="F33" s="39"/>
      <c r="G33" s="39"/>
      <c r="K33" s="36"/>
      <c r="L33" s="30"/>
    </row>
    <row r="34" spans="1:12" x14ac:dyDescent="0.3">
      <c r="A34" s="18"/>
      <c r="B34" s="37"/>
      <c r="C34" s="37"/>
      <c r="D34" s="37"/>
      <c r="E34" s="37"/>
      <c r="K34" s="36"/>
      <c r="L34" s="30"/>
    </row>
    <row r="35" spans="1:12" x14ac:dyDescent="0.3">
      <c r="A35" s="18"/>
      <c r="B35" s="37"/>
      <c r="C35" s="37"/>
      <c r="D35" s="37"/>
      <c r="E35" s="37"/>
      <c r="K35" s="36"/>
      <c r="L35" s="63"/>
    </row>
    <row r="36" spans="1:12" x14ac:dyDescent="0.3">
      <c r="A36" s="218"/>
      <c r="K36" s="36"/>
      <c r="L36" s="30"/>
    </row>
    <row r="37" spans="1:12" x14ac:dyDescent="0.3">
      <c r="K37" s="36"/>
      <c r="L37" s="30"/>
    </row>
    <row r="38" spans="1:12" x14ac:dyDescent="0.3">
      <c r="K38" s="36"/>
      <c r="L38" s="30"/>
    </row>
    <row r="39" spans="1:12" x14ac:dyDescent="0.3">
      <c r="K39" s="36"/>
      <c r="L39" s="30"/>
    </row>
    <row r="40" spans="1:12" x14ac:dyDescent="0.3">
      <c r="K40" s="36"/>
      <c r="L40" s="30"/>
    </row>
    <row r="41" spans="1:12" x14ac:dyDescent="0.3">
      <c r="K41" s="36"/>
      <c r="L41" s="30"/>
    </row>
    <row r="42" spans="1:12" x14ac:dyDescent="0.3">
      <c r="K42" s="36"/>
      <c r="L42" s="30"/>
    </row>
    <row r="43" spans="1:12" x14ac:dyDescent="0.3">
      <c r="K43" s="36"/>
      <c r="L43" s="30"/>
    </row>
    <row r="44" spans="1:12" x14ac:dyDescent="0.3">
      <c r="K44" s="36"/>
      <c r="L44" s="30"/>
    </row>
    <row r="45" spans="1:12" x14ac:dyDescent="0.3">
      <c r="K45" s="36"/>
      <c r="L45" s="30"/>
    </row>
    <row r="46" spans="1:12" x14ac:dyDescent="0.3">
      <c r="F46" s="217"/>
      <c r="K46" s="36"/>
      <c r="L46" s="30"/>
    </row>
    <row r="47" spans="1:12" x14ac:dyDescent="0.3">
      <c r="K47" s="36"/>
      <c r="L47" s="37"/>
    </row>
    <row r="50" spans="1:20" x14ac:dyDescent="0.3">
      <c r="A50" s="31"/>
      <c r="B50" s="31"/>
      <c r="C50" s="38"/>
      <c r="D50" s="29"/>
      <c r="E50" s="29"/>
      <c r="F50" s="29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</row>
    <row r="51" spans="1:20" x14ac:dyDescent="0.3">
      <c r="A51" s="31"/>
      <c r="B51" s="31"/>
      <c r="C51" s="38"/>
      <c r="D51" s="33"/>
      <c r="E51" s="33"/>
      <c r="F51" s="33"/>
      <c r="G51" s="33"/>
      <c r="H51" s="33"/>
      <c r="I51" s="33"/>
      <c r="J51" s="33"/>
      <c r="K51" s="36"/>
      <c r="L51" s="36"/>
      <c r="M51" s="36"/>
      <c r="N51" s="36"/>
      <c r="O51" s="36"/>
      <c r="P51" s="37"/>
      <c r="Q51" s="37"/>
      <c r="R51" s="37"/>
      <c r="S51" s="37"/>
      <c r="T51" s="37"/>
    </row>
    <row r="52" spans="1:20" x14ac:dyDescent="0.3">
      <c r="A52" s="31"/>
      <c r="B52" s="31"/>
      <c r="C52" s="38"/>
      <c r="D52" s="33"/>
      <c r="E52" s="33"/>
      <c r="F52" s="38"/>
      <c r="G52" s="38"/>
      <c r="H52" s="38"/>
      <c r="I52" s="38"/>
      <c r="J52" s="38"/>
      <c r="K52" s="36"/>
      <c r="L52" s="36"/>
      <c r="M52" s="36"/>
      <c r="N52" s="36"/>
      <c r="O52" s="36"/>
      <c r="P52" s="37"/>
      <c r="Q52" s="37"/>
      <c r="R52" s="37"/>
      <c r="S52" s="37"/>
      <c r="T52" s="37"/>
    </row>
    <row r="53" spans="1:20" x14ac:dyDescent="0.3">
      <c r="A53" s="31"/>
      <c r="B53" s="31"/>
      <c r="C53" s="38"/>
      <c r="D53" s="33"/>
      <c r="E53" s="33"/>
      <c r="F53" s="38"/>
      <c r="G53" s="38"/>
      <c r="H53" s="38"/>
      <c r="I53" s="38"/>
      <c r="J53" s="38"/>
      <c r="K53" s="36"/>
      <c r="L53" s="36"/>
      <c r="M53" s="36"/>
      <c r="N53" s="36"/>
      <c r="O53" s="36"/>
      <c r="P53" s="37"/>
      <c r="Q53" s="37"/>
      <c r="R53" s="37"/>
      <c r="S53" s="37"/>
      <c r="T53" s="37"/>
    </row>
    <row r="54" spans="1:20" x14ac:dyDescent="0.3">
      <c r="A54" s="31"/>
      <c r="B54" s="31"/>
      <c r="C54" s="38"/>
      <c r="D54" s="33"/>
      <c r="E54" s="33"/>
      <c r="F54" s="38"/>
      <c r="G54" s="38"/>
      <c r="H54" s="38"/>
      <c r="I54" s="38"/>
      <c r="J54" s="38"/>
      <c r="K54" s="36"/>
      <c r="L54" s="36"/>
      <c r="M54" s="36"/>
      <c r="N54" s="36"/>
      <c r="O54" s="36"/>
      <c r="P54" s="37"/>
      <c r="Q54" s="37"/>
      <c r="R54" s="37"/>
      <c r="S54" s="37"/>
      <c r="T54" s="37"/>
    </row>
    <row r="55" spans="1:20" x14ac:dyDescent="0.3">
      <c r="A55" s="31"/>
      <c r="B55" s="31"/>
      <c r="C55" s="38"/>
      <c r="D55" s="33"/>
      <c r="E55" s="33"/>
      <c r="F55" s="38"/>
      <c r="G55" s="38"/>
      <c r="H55" s="38"/>
      <c r="I55" s="38"/>
      <c r="J55" s="38"/>
      <c r="K55" s="36"/>
      <c r="L55" s="36"/>
      <c r="M55" s="36"/>
      <c r="N55" s="36"/>
      <c r="O55" s="36"/>
      <c r="P55" s="37"/>
      <c r="Q55" s="37"/>
      <c r="R55" s="37"/>
      <c r="S55" s="37"/>
      <c r="T55" s="37"/>
    </row>
    <row r="56" spans="1:20" x14ac:dyDescent="0.3">
      <c r="A56" s="31"/>
      <c r="B56" s="31"/>
      <c r="C56" s="38"/>
      <c r="D56" s="33"/>
      <c r="E56" s="33"/>
      <c r="F56" s="38"/>
      <c r="G56" s="38"/>
      <c r="H56" s="38"/>
      <c r="I56" s="38"/>
      <c r="J56" s="38"/>
      <c r="K56" s="36"/>
      <c r="L56" s="36"/>
      <c r="M56" s="36"/>
      <c r="N56" s="36"/>
      <c r="O56" s="36"/>
      <c r="P56" s="37"/>
      <c r="Q56" s="37"/>
      <c r="R56" s="37"/>
      <c r="S56" s="37"/>
      <c r="T56" s="37"/>
    </row>
    <row r="57" spans="1:20" x14ac:dyDescent="0.3">
      <c r="A57" s="31"/>
      <c r="B57" s="31"/>
      <c r="C57" s="38"/>
      <c r="D57" s="33"/>
      <c r="E57" s="33"/>
      <c r="F57" s="38"/>
      <c r="G57" s="38"/>
      <c r="H57" s="38"/>
      <c r="I57" s="38"/>
      <c r="J57" s="38"/>
      <c r="K57" s="36"/>
      <c r="L57" s="36"/>
      <c r="M57" s="36"/>
      <c r="N57" s="36"/>
      <c r="O57" s="36"/>
      <c r="P57" s="37"/>
      <c r="Q57" s="37"/>
      <c r="R57" s="37"/>
      <c r="S57" s="37"/>
      <c r="T57" s="37"/>
    </row>
    <row r="58" spans="1:20" x14ac:dyDescent="0.3">
      <c r="A58" s="31"/>
      <c r="B58" s="31"/>
      <c r="C58" s="38"/>
      <c r="D58" s="33"/>
      <c r="E58" s="33"/>
      <c r="F58" s="38"/>
      <c r="G58" s="38"/>
      <c r="H58" s="38"/>
      <c r="I58" s="38"/>
      <c r="J58" s="38"/>
      <c r="K58" s="36"/>
      <c r="L58" s="36"/>
      <c r="M58" s="36"/>
      <c r="N58" s="36"/>
      <c r="O58" s="36"/>
      <c r="P58" s="37"/>
      <c r="Q58" s="37"/>
      <c r="R58" s="37"/>
      <c r="S58" s="37"/>
      <c r="T58" s="37"/>
    </row>
    <row r="59" spans="1:20" x14ac:dyDescent="0.3">
      <c r="A59" s="31"/>
      <c r="B59" s="31"/>
      <c r="C59" s="38"/>
      <c r="D59" s="33"/>
      <c r="E59" s="33"/>
      <c r="F59" s="38"/>
      <c r="G59" s="38"/>
      <c r="H59" s="38"/>
      <c r="I59" s="38"/>
      <c r="J59" s="38"/>
      <c r="K59" s="36"/>
      <c r="L59" s="36"/>
      <c r="M59" s="36"/>
      <c r="N59" s="36"/>
      <c r="O59" s="36"/>
      <c r="P59" s="37"/>
      <c r="Q59" s="37"/>
      <c r="R59" s="37"/>
      <c r="S59" s="37"/>
      <c r="T59" s="37"/>
    </row>
    <row r="60" spans="1:20" x14ac:dyDescent="0.3">
      <c r="A60" s="31"/>
      <c r="B60" s="31"/>
      <c r="C60" s="38"/>
      <c r="D60" s="33"/>
      <c r="E60" s="33"/>
      <c r="F60" s="38"/>
      <c r="G60" s="38"/>
      <c r="H60" s="38"/>
      <c r="I60" s="38"/>
      <c r="J60" s="38"/>
      <c r="K60" s="36"/>
      <c r="L60" s="36"/>
      <c r="M60" s="36"/>
      <c r="N60" s="36"/>
      <c r="O60" s="36"/>
      <c r="P60" s="37"/>
      <c r="Q60" s="37"/>
      <c r="R60" s="37"/>
      <c r="S60" s="37"/>
      <c r="T60" s="37"/>
    </row>
    <row r="61" spans="1:20" x14ac:dyDescent="0.3">
      <c r="A61" s="31"/>
      <c r="B61" s="31"/>
      <c r="C61" s="38"/>
      <c r="D61" s="33"/>
      <c r="E61" s="33"/>
      <c r="F61" s="38"/>
      <c r="G61" s="38"/>
      <c r="H61" s="38"/>
      <c r="I61" s="38"/>
      <c r="J61" s="38"/>
      <c r="K61" s="36"/>
      <c r="L61" s="36"/>
      <c r="M61" s="36"/>
      <c r="N61" s="36"/>
      <c r="O61" s="36"/>
      <c r="P61" s="37"/>
      <c r="Q61" s="37"/>
      <c r="R61" s="37"/>
      <c r="S61" s="37"/>
      <c r="T61" s="37"/>
    </row>
    <row r="62" spans="1:20" x14ac:dyDescent="0.3">
      <c r="A62" s="31"/>
      <c r="B62" s="31"/>
      <c r="C62" s="38"/>
      <c r="D62" s="33"/>
      <c r="E62" s="33"/>
      <c r="F62" s="38"/>
      <c r="G62" s="38"/>
      <c r="H62" s="38"/>
      <c r="I62" s="38"/>
      <c r="J62" s="38"/>
      <c r="K62" s="36"/>
      <c r="L62" s="36"/>
      <c r="M62" s="36"/>
      <c r="N62" s="36"/>
      <c r="O62" s="36"/>
      <c r="P62" s="37"/>
      <c r="Q62" s="37"/>
      <c r="R62" s="37"/>
      <c r="S62" s="37"/>
      <c r="T62" s="37"/>
    </row>
    <row r="63" spans="1:20" x14ac:dyDescent="0.3">
      <c r="A63" s="31"/>
      <c r="B63" s="31"/>
      <c r="C63" s="38"/>
      <c r="D63" s="33"/>
      <c r="E63" s="33"/>
      <c r="F63" s="38"/>
      <c r="G63" s="38"/>
      <c r="H63" s="38"/>
      <c r="I63" s="38"/>
      <c r="J63" s="38"/>
      <c r="K63" s="36"/>
      <c r="L63" s="36"/>
      <c r="M63" s="36"/>
      <c r="N63" s="36"/>
      <c r="O63" s="36"/>
      <c r="P63" s="37"/>
      <c r="Q63" s="37"/>
      <c r="R63" s="37"/>
      <c r="S63" s="37"/>
      <c r="T63" s="37"/>
    </row>
    <row r="64" spans="1:20" x14ac:dyDescent="0.3">
      <c r="A64" s="31"/>
      <c r="B64" s="31"/>
      <c r="C64" s="38"/>
      <c r="D64" s="33"/>
      <c r="E64" s="33"/>
      <c r="F64" s="38"/>
      <c r="G64" s="38"/>
      <c r="H64" s="38"/>
      <c r="I64" s="38"/>
      <c r="J64" s="38"/>
      <c r="K64" s="36"/>
      <c r="L64" s="36"/>
      <c r="M64" s="36"/>
      <c r="N64" s="36"/>
      <c r="O64" s="36"/>
      <c r="P64" s="37"/>
      <c r="Q64" s="37"/>
      <c r="R64" s="37"/>
      <c r="S64" s="37"/>
      <c r="T64" s="37"/>
    </row>
    <row r="65" spans="1:20" x14ac:dyDescent="0.3">
      <c r="A65" s="31"/>
      <c r="B65" s="31"/>
      <c r="C65" s="38"/>
      <c r="D65" s="33"/>
      <c r="E65" s="33"/>
      <c r="F65" s="38"/>
      <c r="G65" s="38"/>
      <c r="H65" s="38"/>
      <c r="I65" s="38"/>
      <c r="J65" s="38"/>
      <c r="K65" s="36"/>
      <c r="L65" s="36"/>
      <c r="M65" s="36"/>
      <c r="N65" s="36"/>
      <c r="O65" s="36"/>
      <c r="P65" s="37"/>
      <c r="Q65" s="37"/>
      <c r="R65" s="37"/>
      <c r="S65" s="37"/>
      <c r="T65" s="37"/>
    </row>
    <row r="66" spans="1:20" x14ac:dyDescent="0.3">
      <c r="A66" s="31"/>
      <c r="B66" s="31"/>
      <c r="C66" s="38"/>
      <c r="D66" s="33"/>
      <c r="E66" s="33"/>
      <c r="F66" s="38"/>
      <c r="G66" s="38"/>
      <c r="H66" s="38"/>
      <c r="I66" s="38"/>
      <c r="J66" s="38"/>
      <c r="K66" s="36"/>
      <c r="L66" s="36"/>
      <c r="M66" s="36"/>
      <c r="N66" s="36"/>
      <c r="O66" s="36"/>
      <c r="P66" s="37"/>
      <c r="Q66" s="37"/>
      <c r="R66" s="37"/>
      <c r="S66" s="37"/>
      <c r="T66" s="37"/>
    </row>
    <row r="67" spans="1:20" x14ac:dyDescent="0.3">
      <c r="A67" s="31"/>
      <c r="B67" s="31"/>
      <c r="C67" s="38"/>
      <c r="D67" s="33"/>
      <c r="E67" s="33"/>
      <c r="F67" s="38"/>
      <c r="G67" s="38"/>
      <c r="H67" s="38"/>
      <c r="I67" s="38"/>
      <c r="J67" s="38"/>
      <c r="K67" s="36"/>
      <c r="L67" s="36"/>
      <c r="M67" s="36"/>
      <c r="N67" s="36"/>
      <c r="O67" s="36"/>
      <c r="P67" s="37"/>
      <c r="Q67" s="37"/>
      <c r="R67" s="37"/>
      <c r="S67" s="37"/>
      <c r="T67" s="37"/>
    </row>
    <row r="68" spans="1:20" x14ac:dyDescent="0.3">
      <c r="A68" s="31"/>
      <c r="B68" s="31"/>
      <c r="C68" s="38"/>
      <c r="D68" s="33"/>
      <c r="E68" s="33"/>
      <c r="F68" s="38"/>
      <c r="G68" s="38"/>
      <c r="H68" s="38"/>
      <c r="I68" s="38"/>
      <c r="J68" s="38"/>
      <c r="K68" s="36"/>
      <c r="L68" s="36"/>
      <c r="M68" s="36"/>
      <c r="N68" s="36"/>
      <c r="O68" s="36"/>
      <c r="P68" s="37"/>
      <c r="Q68" s="37"/>
      <c r="R68" s="37"/>
      <c r="S68" s="37"/>
      <c r="T68" s="37"/>
    </row>
    <row r="69" spans="1:20" x14ac:dyDescent="0.3">
      <c r="A69" s="31"/>
      <c r="B69" s="31"/>
      <c r="C69" s="38"/>
      <c r="D69" s="33"/>
      <c r="E69" s="33"/>
      <c r="F69" s="38"/>
      <c r="G69" s="38"/>
      <c r="H69" s="38"/>
      <c r="I69" s="38"/>
      <c r="J69" s="38"/>
      <c r="K69" s="36"/>
      <c r="L69" s="36"/>
      <c r="M69" s="36"/>
      <c r="N69" s="36"/>
      <c r="O69" s="36"/>
      <c r="P69" s="37"/>
      <c r="Q69" s="37"/>
      <c r="R69" s="37"/>
      <c r="S69" s="37"/>
      <c r="T69" s="37"/>
    </row>
    <row r="70" spans="1:20" x14ac:dyDescent="0.3">
      <c r="A70" s="31"/>
      <c r="B70" s="31"/>
      <c r="C70" s="38"/>
      <c r="D70" s="33"/>
      <c r="E70" s="33"/>
      <c r="F70" s="38"/>
      <c r="G70" s="38"/>
      <c r="H70" s="38"/>
      <c r="I70" s="38"/>
      <c r="J70" s="38"/>
      <c r="K70" s="36"/>
      <c r="L70" s="36"/>
      <c r="M70" s="36"/>
      <c r="N70" s="36"/>
      <c r="O70" s="36"/>
      <c r="P70" s="37"/>
      <c r="Q70" s="37"/>
      <c r="R70" s="37"/>
      <c r="S70" s="37"/>
      <c r="T70" s="37"/>
    </row>
    <row r="71" spans="1:20" x14ac:dyDescent="0.3">
      <c r="A71" s="31"/>
      <c r="B71" s="31"/>
      <c r="C71" s="38"/>
      <c r="D71" s="33"/>
      <c r="E71" s="33"/>
      <c r="F71" s="38"/>
      <c r="G71" s="38"/>
      <c r="H71" s="38"/>
      <c r="I71" s="38"/>
      <c r="J71" s="38"/>
      <c r="K71" s="36"/>
      <c r="L71" s="36"/>
      <c r="M71" s="36"/>
      <c r="N71" s="36"/>
      <c r="O71" s="36"/>
      <c r="P71" s="37"/>
      <c r="Q71" s="37"/>
      <c r="R71" s="37"/>
      <c r="S71" s="37"/>
      <c r="T71" s="37"/>
    </row>
    <row r="72" spans="1:20" x14ac:dyDescent="0.3">
      <c r="A72" s="31"/>
      <c r="B72" s="31"/>
      <c r="C72" s="38"/>
      <c r="D72" s="33"/>
      <c r="E72" s="33"/>
      <c r="F72" s="38"/>
      <c r="G72" s="38"/>
      <c r="H72" s="38"/>
      <c r="I72" s="38"/>
      <c r="J72" s="38"/>
      <c r="K72" s="36"/>
      <c r="L72" s="36"/>
      <c r="M72" s="36"/>
      <c r="N72" s="36"/>
      <c r="O72" s="36"/>
      <c r="P72" s="37"/>
      <c r="Q72" s="37"/>
      <c r="R72" s="37"/>
      <c r="S72" s="37"/>
      <c r="T72" s="37"/>
    </row>
    <row r="73" spans="1:20" x14ac:dyDescent="0.3">
      <c r="A73" s="31"/>
      <c r="B73" s="31"/>
      <c r="C73" s="38"/>
      <c r="D73" s="33"/>
      <c r="E73" s="33"/>
      <c r="F73" s="38"/>
      <c r="G73" s="38"/>
      <c r="H73" s="38"/>
      <c r="I73" s="38"/>
      <c r="J73" s="38"/>
      <c r="K73" s="36"/>
      <c r="L73" s="36"/>
      <c r="M73" s="36"/>
      <c r="N73" s="36"/>
      <c r="O73" s="36"/>
      <c r="P73" s="37"/>
      <c r="Q73" s="37"/>
      <c r="R73" s="37"/>
      <c r="S73" s="37"/>
      <c r="T73" s="37"/>
    </row>
    <row r="74" spans="1:20" x14ac:dyDescent="0.3">
      <c r="A74" s="31"/>
      <c r="B74" s="31"/>
      <c r="C74" s="38"/>
      <c r="D74" s="33"/>
      <c r="E74" s="33"/>
      <c r="F74" s="38"/>
      <c r="G74" s="38"/>
      <c r="H74" s="38"/>
      <c r="I74" s="38"/>
      <c r="J74" s="38"/>
      <c r="K74" s="36"/>
      <c r="L74" s="36"/>
      <c r="M74" s="36"/>
      <c r="N74" s="36"/>
      <c r="O74" s="36"/>
      <c r="P74" s="37"/>
      <c r="Q74" s="37"/>
      <c r="R74" s="37"/>
      <c r="S74" s="37"/>
      <c r="T74" s="37"/>
    </row>
    <row r="75" spans="1:20" x14ac:dyDescent="0.3">
      <c r="A75" s="31"/>
      <c r="B75" s="31"/>
      <c r="C75" s="38"/>
      <c r="D75" s="33"/>
      <c r="E75" s="33"/>
      <c r="F75" s="38"/>
      <c r="G75" s="38"/>
      <c r="H75" s="38"/>
      <c r="I75" s="38"/>
      <c r="J75" s="38"/>
      <c r="K75" s="36"/>
      <c r="L75" s="36"/>
      <c r="M75" s="36"/>
      <c r="N75" s="36"/>
      <c r="O75" s="36"/>
      <c r="P75" s="37"/>
      <c r="Q75" s="37"/>
      <c r="R75" s="37"/>
      <c r="S75" s="37"/>
      <c r="T75" s="37"/>
    </row>
    <row r="76" spans="1:20" x14ac:dyDescent="0.3">
      <c r="A76" s="31"/>
      <c r="B76" s="31"/>
      <c r="C76" s="38"/>
      <c r="D76" s="33"/>
      <c r="E76" s="33"/>
      <c r="F76" s="38"/>
      <c r="G76" s="38"/>
      <c r="H76" s="38"/>
      <c r="I76" s="38"/>
      <c r="J76" s="38"/>
      <c r="K76" s="36"/>
      <c r="L76" s="36"/>
      <c r="M76" s="36"/>
      <c r="N76" s="36"/>
      <c r="O76" s="36"/>
      <c r="P76" s="37"/>
      <c r="Q76" s="37"/>
      <c r="R76" s="37"/>
      <c r="S76" s="37"/>
      <c r="T76" s="37"/>
    </row>
    <row r="77" spans="1:20" x14ac:dyDescent="0.3">
      <c r="A77" s="31"/>
      <c r="B77" s="31"/>
      <c r="C77" s="38"/>
      <c r="D77" s="33"/>
      <c r="E77" s="33"/>
      <c r="F77" s="38"/>
      <c r="G77" s="38"/>
      <c r="H77" s="38"/>
      <c r="I77" s="38"/>
      <c r="J77" s="38"/>
      <c r="K77" s="36"/>
      <c r="L77" s="36"/>
      <c r="M77" s="36"/>
      <c r="N77" s="36"/>
      <c r="O77" s="36"/>
      <c r="P77" s="37"/>
      <c r="Q77" s="37"/>
      <c r="R77" s="37"/>
      <c r="S77" s="37"/>
      <c r="T77" s="37"/>
    </row>
    <row r="78" spans="1:20" x14ac:dyDescent="0.3">
      <c r="A78" s="31"/>
      <c r="B78" s="31"/>
      <c r="C78" s="38"/>
      <c r="D78" s="33"/>
      <c r="E78" s="33"/>
      <c r="F78" s="38"/>
      <c r="G78" s="38"/>
      <c r="H78" s="38"/>
      <c r="I78" s="38"/>
      <c r="J78" s="38"/>
      <c r="K78" s="36"/>
      <c r="L78" s="36"/>
      <c r="M78" s="36"/>
      <c r="N78" s="36"/>
      <c r="O78" s="36"/>
      <c r="P78" s="37"/>
      <c r="Q78" s="37"/>
      <c r="R78" s="37"/>
      <c r="S78" s="37"/>
      <c r="T78" s="37"/>
    </row>
    <row r="79" spans="1:20" x14ac:dyDescent="0.3">
      <c r="A79" s="31"/>
      <c r="B79" s="31"/>
      <c r="C79" s="38"/>
      <c r="D79" s="33"/>
      <c r="E79" s="33"/>
      <c r="F79" s="38"/>
      <c r="G79" s="38"/>
      <c r="H79" s="38"/>
      <c r="I79" s="38"/>
      <c r="J79" s="38"/>
      <c r="K79" s="36"/>
      <c r="L79" s="36"/>
      <c r="M79" s="36"/>
      <c r="N79" s="36"/>
      <c r="O79" s="36"/>
      <c r="P79" s="37"/>
      <c r="Q79" s="37"/>
      <c r="R79" s="37"/>
      <c r="S79" s="37"/>
      <c r="T79" s="37"/>
    </row>
    <row r="80" spans="1:20" x14ac:dyDescent="0.3">
      <c r="A80" s="31"/>
      <c r="B80" s="31"/>
      <c r="C80" s="38"/>
      <c r="D80" s="33"/>
      <c r="E80" s="33"/>
      <c r="F80" s="38"/>
      <c r="G80" s="38"/>
      <c r="H80" s="38"/>
      <c r="I80" s="38"/>
      <c r="J80" s="38"/>
      <c r="K80" s="36"/>
      <c r="L80" s="36"/>
      <c r="M80" s="36"/>
      <c r="N80" s="36"/>
      <c r="O80" s="36"/>
      <c r="P80" s="37"/>
      <c r="Q80" s="37"/>
      <c r="R80" s="37"/>
      <c r="S80" s="37"/>
      <c r="T80" s="37"/>
    </row>
    <row r="81" spans="1:20" x14ac:dyDescent="0.3">
      <c r="A81" s="31"/>
      <c r="B81" s="31"/>
      <c r="C81" s="38"/>
      <c r="D81" s="33"/>
      <c r="E81" s="33"/>
      <c r="F81" s="38"/>
      <c r="G81" s="38"/>
      <c r="H81" s="38"/>
      <c r="I81" s="38"/>
      <c r="J81" s="38"/>
      <c r="K81" s="36"/>
      <c r="L81" s="36"/>
      <c r="M81" s="36"/>
      <c r="N81" s="36"/>
      <c r="O81" s="36"/>
      <c r="P81" s="37"/>
      <c r="Q81" s="37"/>
      <c r="R81" s="37"/>
      <c r="S81" s="37"/>
      <c r="T81" s="37"/>
    </row>
    <row r="82" spans="1:20" x14ac:dyDescent="0.3">
      <c r="A82" s="31"/>
      <c r="B82" s="31"/>
      <c r="C82" s="38"/>
      <c r="D82" s="33"/>
      <c r="E82" s="33"/>
      <c r="F82" s="38"/>
      <c r="G82" s="38"/>
      <c r="H82" s="38"/>
      <c r="I82" s="38"/>
      <c r="J82" s="38"/>
      <c r="K82" s="36"/>
      <c r="L82" s="36"/>
      <c r="M82" s="36"/>
      <c r="N82" s="36"/>
      <c r="O82" s="36"/>
      <c r="P82" s="37"/>
      <c r="Q82" s="37"/>
      <c r="R82" s="37"/>
      <c r="S82" s="37"/>
      <c r="T82" s="37"/>
    </row>
    <row r="83" spans="1:20" x14ac:dyDescent="0.3">
      <c r="A83" s="31"/>
      <c r="B83" s="31"/>
      <c r="C83" s="38"/>
      <c r="D83" s="33"/>
      <c r="E83" s="33"/>
      <c r="F83" s="38"/>
      <c r="G83" s="38"/>
      <c r="H83" s="38"/>
      <c r="I83" s="38"/>
      <c r="J83" s="38"/>
      <c r="K83" s="36"/>
      <c r="L83" s="36"/>
      <c r="M83" s="36"/>
      <c r="N83" s="36"/>
      <c r="O83" s="36"/>
      <c r="P83" s="37"/>
      <c r="Q83" s="37"/>
      <c r="R83" s="37"/>
      <c r="S83" s="37"/>
      <c r="T83" s="37"/>
    </row>
    <row r="84" spans="1:20" x14ac:dyDescent="0.3">
      <c r="A84" s="31"/>
      <c r="B84" s="31"/>
      <c r="C84" s="38"/>
      <c r="D84" s="33"/>
      <c r="E84" s="33"/>
      <c r="F84" s="38"/>
      <c r="G84" s="38"/>
      <c r="H84" s="38"/>
      <c r="I84" s="38"/>
      <c r="J84" s="38"/>
      <c r="K84" s="36"/>
      <c r="L84" s="36"/>
      <c r="M84" s="36"/>
      <c r="N84" s="36"/>
      <c r="O84" s="36"/>
      <c r="P84" s="37"/>
      <c r="Q84" s="37"/>
      <c r="R84" s="37"/>
      <c r="S84" s="37"/>
      <c r="T84" s="37"/>
    </row>
    <row r="85" spans="1:20" x14ac:dyDescent="0.3">
      <c r="A85" s="31"/>
      <c r="B85" s="31"/>
      <c r="C85" s="38"/>
      <c r="D85" s="33"/>
      <c r="E85" s="33"/>
      <c r="F85" s="38"/>
      <c r="G85" s="38"/>
      <c r="H85" s="38"/>
      <c r="I85" s="38"/>
      <c r="J85" s="38"/>
      <c r="K85" s="36"/>
      <c r="L85" s="36"/>
      <c r="M85" s="36"/>
      <c r="N85" s="36"/>
      <c r="O85" s="36"/>
      <c r="P85" s="37"/>
      <c r="Q85" s="37"/>
      <c r="R85" s="37"/>
      <c r="S85" s="37"/>
      <c r="T85" s="37"/>
    </row>
    <row r="86" spans="1:20" x14ac:dyDescent="0.3">
      <c r="A86" s="31"/>
      <c r="B86" s="31"/>
      <c r="C86" s="38"/>
      <c r="D86" s="33"/>
      <c r="E86" s="33"/>
      <c r="F86" s="38"/>
      <c r="G86" s="38"/>
      <c r="H86" s="38"/>
      <c r="I86" s="38"/>
      <c r="J86" s="38"/>
      <c r="K86" s="36"/>
      <c r="L86" s="36"/>
      <c r="M86" s="36"/>
      <c r="N86" s="36"/>
      <c r="O86" s="36"/>
      <c r="P86" s="37"/>
      <c r="Q86" s="37"/>
      <c r="R86" s="37"/>
      <c r="S86" s="37"/>
      <c r="T86" s="37"/>
    </row>
    <row r="87" spans="1:20" x14ac:dyDescent="0.3">
      <c r="A87" s="31"/>
      <c r="B87" s="31"/>
      <c r="C87" s="38"/>
      <c r="D87" s="33"/>
      <c r="E87" s="33"/>
      <c r="F87" s="38"/>
      <c r="G87" s="38"/>
      <c r="H87" s="38"/>
      <c r="I87" s="38"/>
      <c r="J87" s="38"/>
      <c r="K87" s="36"/>
      <c r="L87" s="36"/>
      <c r="M87" s="36"/>
      <c r="N87" s="36"/>
      <c r="O87" s="36"/>
      <c r="P87" s="37"/>
      <c r="Q87" s="37"/>
      <c r="R87" s="37"/>
      <c r="S87" s="37"/>
      <c r="T87" s="37"/>
    </row>
    <row r="88" spans="1:20" x14ac:dyDescent="0.3">
      <c r="A88" s="31"/>
      <c r="B88" s="31"/>
      <c r="C88" s="38"/>
      <c r="D88" s="33"/>
      <c r="E88" s="33"/>
      <c r="F88" s="38"/>
      <c r="G88" s="38"/>
      <c r="H88" s="38"/>
      <c r="I88" s="38"/>
      <c r="J88" s="38"/>
      <c r="K88" s="36"/>
      <c r="L88" s="36"/>
      <c r="M88" s="36"/>
      <c r="N88" s="36"/>
      <c r="O88" s="36"/>
      <c r="P88" s="37"/>
      <c r="Q88" s="37"/>
      <c r="R88" s="37"/>
      <c r="S88" s="37"/>
      <c r="T88" s="37"/>
    </row>
    <row r="89" spans="1:20" x14ac:dyDescent="0.3">
      <c r="A89" s="31"/>
      <c r="B89" s="31"/>
      <c r="C89" s="38"/>
      <c r="D89" s="33"/>
      <c r="E89" s="33"/>
      <c r="F89" s="38"/>
      <c r="G89" s="38"/>
      <c r="H89" s="38"/>
      <c r="I89" s="38"/>
      <c r="J89" s="38"/>
      <c r="K89" s="36"/>
      <c r="L89" s="36"/>
      <c r="M89" s="36"/>
      <c r="N89" s="36"/>
      <c r="O89" s="36"/>
      <c r="P89" s="37"/>
      <c r="Q89" s="37"/>
      <c r="R89" s="37"/>
      <c r="S89" s="37"/>
      <c r="T89" s="37"/>
    </row>
    <row r="90" spans="1:20" x14ac:dyDescent="0.3">
      <c r="A90" s="31"/>
      <c r="B90" s="31"/>
      <c r="C90" s="38"/>
      <c r="D90" s="33"/>
      <c r="E90" s="33"/>
      <c r="F90" s="38"/>
      <c r="G90" s="38"/>
      <c r="H90" s="38"/>
      <c r="I90" s="38"/>
      <c r="J90" s="38"/>
      <c r="K90" s="36"/>
      <c r="L90" s="36"/>
      <c r="M90" s="36"/>
      <c r="N90" s="36"/>
      <c r="O90" s="36"/>
      <c r="P90" s="37"/>
      <c r="Q90" s="37"/>
      <c r="R90" s="37"/>
      <c r="S90" s="37"/>
      <c r="T90" s="37"/>
    </row>
    <row r="91" spans="1:20" x14ac:dyDescent="0.3">
      <c r="A91" s="31"/>
      <c r="B91" s="31"/>
      <c r="C91" s="38"/>
      <c r="D91" s="33"/>
      <c r="E91" s="33"/>
      <c r="F91" s="38"/>
      <c r="G91" s="38"/>
      <c r="H91" s="38"/>
      <c r="I91" s="38"/>
      <c r="J91" s="38"/>
      <c r="K91" s="36"/>
      <c r="L91" s="36"/>
      <c r="M91" s="36"/>
      <c r="N91" s="36"/>
      <c r="O91" s="36"/>
      <c r="P91" s="37"/>
      <c r="Q91" s="37"/>
      <c r="R91" s="37"/>
      <c r="S91" s="37"/>
      <c r="T91" s="37"/>
    </row>
    <row r="92" spans="1:20" x14ac:dyDescent="0.3">
      <c r="A92" s="31"/>
      <c r="B92" s="31"/>
      <c r="C92" s="38"/>
      <c r="D92" s="33"/>
      <c r="E92" s="33"/>
      <c r="F92" s="38"/>
      <c r="G92" s="38"/>
      <c r="H92" s="38"/>
      <c r="I92" s="38"/>
      <c r="J92" s="38"/>
      <c r="K92" s="36"/>
      <c r="L92" s="36"/>
      <c r="M92" s="36"/>
      <c r="N92" s="36"/>
      <c r="O92" s="36"/>
      <c r="P92" s="37"/>
      <c r="Q92" s="37"/>
      <c r="R92" s="37"/>
      <c r="S92" s="37"/>
      <c r="T92" s="37"/>
    </row>
    <row r="93" spans="1:20" x14ac:dyDescent="0.3">
      <c r="A93" s="31"/>
      <c r="B93" s="31"/>
      <c r="C93" s="38"/>
      <c r="D93" s="33"/>
      <c r="E93" s="33"/>
      <c r="F93" s="38"/>
      <c r="G93" s="38"/>
      <c r="H93" s="38"/>
      <c r="I93" s="38"/>
      <c r="J93" s="38"/>
      <c r="K93" s="36"/>
      <c r="L93" s="36"/>
      <c r="M93" s="36"/>
      <c r="N93" s="36"/>
      <c r="O93" s="36"/>
      <c r="P93" s="37"/>
      <c r="Q93" s="37"/>
      <c r="R93" s="37"/>
      <c r="S93" s="37"/>
      <c r="T93" s="37"/>
    </row>
    <row r="94" spans="1:20" x14ac:dyDescent="0.3">
      <c r="A94" s="31"/>
      <c r="B94" s="31"/>
      <c r="C94" s="38"/>
      <c r="D94" s="33"/>
      <c r="E94" s="33"/>
      <c r="F94" s="38"/>
      <c r="G94" s="38"/>
      <c r="H94" s="38"/>
      <c r="I94" s="38"/>
      <c r="J94" s="38"/>
      <c r="K94" s="36"/>
      <c r="L94" s="36"/>
      <c r="M94" s="36"/>
      <c r="N94" s="36"/>
      <c r="O94" s="36"/>
      <c r="P94" s="37"/>
      <c r="Q94" s="37"/>
      <c r="R94" s="37"/>
      <c r="S94" s="37"/>
      <c r="T94" s="37"/>
    </row>
    <row r="95" spans="1:20" x14ac:dyDescent="0.3">
      <c r="A95" s="31"/>
      <c r="B95" s="31"/>
      <c r="C95" s="38"/>
      <c r="D95" s="33"/>
      <c r="E95" s="33"/>
      <c r="F95" s="38"/>
      <c r="G95" s="38"/>
      <c r="H95" s="38"/>
      <c r="I95" s="38"/>
      <c r="J95" s="38"/>
      <c r="K95" s="36"/>
      <c r="L95" s="36"/>
      <c r="M95" s="36"/>
      <c r="N95" s="36"/>
      <c r="O95" s="36"/>
      <c r="P95" s="37"/>
      <c r="Q95" s="37"/>
      <c r="R95" s="37"/>
      <c r="S95" s="37"/>
      <c r="T95" s="37"/>
    </row>
    <row r="96" spans="1:20" x14ac:dyDescent="0.3">
      <c r="A96" s="31"/>
      <c r="B96" s="31"/>
      <c r="C96" s="38"/>
      <c r="D96" s="33"/>
      <c r="E96" s="33"/>
      <c r="F96" s="38"/>
      <c r="G96" s="38"/>
      <c r="H96" s="38"/>
      <c r="I96" s="38"/>
      <c r="J96" s="38"/>
      <c r="K96" s="36"/>
      <c r="L96" s="36"/>
      <c r="M96" s="36"/>
      <c r="N96" s="36"/>
      <c r="O96" s="36"/>
      <c r="P96" s="37"/>
      <c r="Q96" s="37"/>
      <c r="R96" s="37"/>
      <c r="S96" s="37"/>
      <c r="T96" s="37"/>
    </row>
    <row r="97" spans="1:20" x14ac:dyDescent="0.3">
      <c r="A97" s="31"/>
      <c r="B97" s="31"/>
      <c r="C97" s="38"/>
      <c r="D97" s="33"/>
      <c r="E97" s="33"/>
      <c r="F97" s="38"/>
      <c r="G97" s="38"/>
      <c r="H97" s="38"/>
      <c r="I97" s="38"/>
      <c r="J97" s="38"/>
      <c r="K97" s="36"/>
      <c r="L97" s="36"/>
      <c r="M97" s="36"/>
      <c r="N97" s="36"/>
      <c r="O97" s="36"/>
      <c r="P97" s="37"/>
      <c r="Q97" s="37"/>
      <c r="R97" s="37"/>
      <c r="S97" s="37"/>
      <c r="T97" s="37"/>
    </row>
    <row r="98" spans="1:20" x14ac:dyDescent="0.3">
      <c r="A98" s="31"/>
      <c r="B98" s="31"/>
      <c r="C98" s="38"/>
      <c r="D98" s="33"/>
      <c r="E98" s="33"/>
      <c r="F98" s="38"/>
      <c r="G98" s="38"/>
      <c r="H98" s="38"/>
      <c r="I98" s="38"/>
      <c r="J98" s="38"/>
      <c r="K98" s="36"/>
      <c r="L98" s="36"/>
      <c r="M98" s="36"/>
      <c r="N98" s="36"/>
      <c r="O98" s="36"/>
      <c r="P98" s="37"/>
      <c r="Q98" s="37"/>
      <c r="R98" s="37"/>
      <c r="S98" s="37"/>
      <c r="T98" s="37"/>
    </row>
    <row r="99" spans="1:20" x14ac:dyDescent="0.3">
      <c r="A99" s="31"/>
      <c r="B99" s="31"/>
      <c r="C99" s="38"/>
      <c r="D99" s="33"/>
      <c r="E99" s="33"/>
      <c r="F99" s="38"/>
      <c r="G99" s="38"/>
      <c r="H99" s="38"/>
      <c r="I99" s="38"/>
      <c r="J99" s="38"/>
      <c r="K99" s="36"/>
      <c r="L99" s="36"/>
      <c r="M99" s="36"/>
      <c r="N99" s="36"/>
      <c r="O99" s="36"/>
      <c r="P99" s="37"/>
      <c r="Q99" s="37"/>
      <c r="R99" s="37"/>
      <c r="S99" s="37"/>
      <c r="T99" s="37"/>
    </row>
    <row r="100" spans="1:20" x14ac:dyDescent="0.3">
      <c r="A100" s="31"/>
      <c r="B100" s="31"/>
      <c r="C100" s="38"/>
      <c r="D100" s="33"/>
      <c r="E100" s="33"/>
      <c r="F100" s="38"/>
      <c r="G100" s="38"/>
      <c r="H100" s="38"/>
      <c r="I100" s="38"/>
      <c r="J100" s="38"/>
      <c r="K100" s="36"/>
      <c r="L100" s="36"/>
      <c r="M100" s="36"/>
      <c r="N100" s="36"/>
      <c r="O100" s="36"/>
      <c r="P100" s="37"/>
      <c r="Q100" s="37"/>
      <c r="R100" s="37"/>
      <c r="S100" s="37"/>
      <c r="T100" s="37"/>
    </row>
    <row r="101" spans="1:20" x14ac:dyDescent="0.3">
      <c r="A101" s="31"/>
      <c r="B101" s="31"/>
      <c r="C101" s="38"/>
      <c r="D101" s="33"/>
      <c r="E101" s="33"/>
      <c r="F101" s="38"/>
      <c r="G101" s="38"/>
      <c r="H101" s="38"/>
      <c r="I101" s="38"/>
      <c r="J101" s="38"/>
      <c r="K101" s="36"/>
      <c r="L101" s="36"/>
      <c r="M101" s="36"/>
      <c r="N101" s="36"/>
      <c r="O101" s="36"/>
      <c r="P101" s="37"/>
      <c r="Q101" s="37"/>
      <c r="R101" s="37"/>
      <c r="S101" s="37"/>
      <c r="T101" s="37"/>
    </row>
    <row r="102" spans="1:20" x14ac:dyDescent="0.3">
      <c r="A102" s="31"/>
      <c r="B102" s="31"/>
      <c r="C102" s="38"/>
      <c r="D102" s="33"/>
      <c r="E102" s="33"/>
      <c r="F102" s="38"/>
      <c r="G102" s="38"/>
      <c r="H102" s="38"/>
      <c r="I102" s="38"/>
      <c r="J102" s="38"/>
      <c r="K102" s="36"/>
      <c r="L102" s="36"/>
      <c r="M102" s="36"/>
      <c r="N102" s="36"/>
      <c r="O102" s="36"/>
      <c r="P102" s="37"/>
      <c r="Q102" s="37"/>
      <c r="R102" s="37"/>
      <c r="S102" s="37"/>
      <c r="T102" s="37"/>
    </row>
    <row r="103" spans="1:20" x14ac:dyDescent="0.3">
      <c r="A103" s="31"/>
      <c r="B103" s="31"/>
      <c r="C103" s="38"/>
      <c r="D103" s="33"/>
      <c r="E103" s="33"/>
      <c r="F103" s="38"/>
      <c r="G103" s="38"/>
      <c r="H103" s="38"/>
      <c r="I103" s="38"/>
      <c r="J103" s="38"/>
      <c r="K103" s="36"/>
      <c r="L103" s="36"/>
      <c r="M103" s="36"/>
      <c r="N103" s="36"/>
      <c r="O103" s="36"/>
      <c r="P103" s="37"/>
      <c r="Q103" s="37"/>
      <c r="R103" s="37"/>
      <c r="S103" s="37"/>
      <c r="T103" s="37"/>
    </row>
    <row r="104" spans="1:20" x14ac:dyDescent="0.3">
      <c r="A104" s="31"/>
      <c r="B104" s="31"/>
      <c r="C104" s="38"/>
      <c r="D104" s="33"/>
      <c r="E104" s="33"/>
      <c r="F104" s="38"/>
      <c r="G104" s="38"/>
      <c r="H104" s="38"/>
      <c r="I104" s="38"/>
      <c r="J104" s="38"/>
      <c r="K104" s="36"/>
      <c r="L104" s="36"/>
      <c r="M104" s="36"/>
      <c r="N104" s="36"/>
      <c r="O104" s="36"/>
      <c r="P104" s="37"/>
      <c r="Q104" s="37"/>
      <c r="R104" s="37"/>
      <c r="S104" s="37"/>
      <c r="T104" s="37"/>
    </row>
    <row r="105" spans="1:20" x14ac:dyDescent="0.3">
      <c r="A105" s="31"/>
      <c r="B105" s="31"/>
      <c r="C105" s="38"/>
      <c r="D105" s="33"/>
      <c r="E105" s="33"/>
      <c r="F105" s="38"/>
      <c r="G105" s="38"/>
      <c r="H105" s="38"/>
      <c r="I105" s="38"/>
      <c r="J105" s="38"/>
      <c r="K105" s="36"/>
      <c r="L105" s="36"/>
      <c r="M105" s="36"/>
      <c r="N105" s="36"/>
      <c r="O105" s="36"/>
      <c r="P105" s="37"/>
      <c r="Q105" s="37"/>
      <c r="R105" s="37"/>
      <c r="S105" s="37"/>
      <c r="T105" s="37"/>
    </row>
    <row r="106" spans="1:20" x14ac:dyDescent="0.3">
      <c r="A106" s="31"/>
      <c r="B106" s="31"/>
      <c r="C106" s="38"/>
      <c r="D106" s="33"/>
      <c r="E106" s="33"/>
      <c r="F106" s="38"/>
      <c r="G106" s="38"/>
      <c r="H106" s="38"/>
      <c r="I106" s="38"/>
      <c r="J106" s="38"/>
      <c r="K106" s="36"/>
      <c r="L106" s="36"/>
      <c r="M106" s="36"/>
      <c r="N106" s="36"/>
      <c r="O106" s="36"/>
      <c r="P106" s="37"/>
      <c r="Q106" s="37"/>
      <c r="R106" s="37"/>
      <c r="S106" s="37"/>
      <c r="T106" s="37"/>
    </row>
    <row r="107" spans="1:20" x14ac:dyDescent="0.3">
      <c r="A107" s="31"/>
      <c r="B107" s="31"/>
      <c r="C107" s="38"/>
      <c r="D107" s="33"/>
      <c r="E107" s="33"/>
      <c r="F107" s="38"/>
      <c r="G107" s="38"/>
      <c r="H107" s="38"/>
      <c r="I107" s="38"/>
      <c r="J107" s="38"/>
      <c r="K107" s="36"/>
      <c r="L107" s="36"/>
      <c r="M107" s="36"/>
      <c r="N107" s="36"/>
      <c r="O107" s="36"/>
      <c r="P107" s="37"/>
      <c r="Q107" s="37"/>
      <c r="R107" s="37"/>
      <c r="S107" s="37"/>
      <c r="T107" s="37"/>
    </row>
    <row r="108" spans="1:20" x14ac:dyDescent="0.3">
      <c r="A108" s="31"/>
      <c r="B108" s="31"/>
      <c r="C108" s="38"/>
      <c r="D108" s="33"/>
      <c r="E108" s="33"/>
      <c r="F108" s="38"/>
      <c r="G108" s="38"/>
      <c r="H108" s="38"/>
      <c r="I108" s="38"/>
      <c r="J108" s="38"/>
      <c r="K108" s="36"/>
      <c r="L108" s="36"/>
      <c r="M108" s="36"/>
      <c r="N108" s="36"/>
      <c r="O108" s="36"/>
      <c r="P108" s="37"/>
      <c r="Q108" s="37"/>
      <c r="R108" s="37"/>
      <c r="S108" s="37"/>
      <c r="T108" s="37"/>
    </row>
    <row r="109" spans="1:20" x14ac:dyDescent="0.3">
      <c r="A109" s="31"/>
      <c r="B109" s="31"/>
      <c r="C109" s="38"/>
      <c r="D109" s="33"/>
      <c r="E109" s="33"/>
      <c r="F109" s="38"/>
      <c r="G109" s="38"/>
      <c r="H109" s="38"/>
      <c r="I109" s="38"/>
      <c r="J109" s="38"/>
      <c r="K109" s="36"/>
      <c r="L109" s="36"/>
      <c r="M109" s="36"/>
      <c r="N109" s="36"/>
      <c r="O109" s="36"/>
      <c r="P109" s="37"/>
      <c r="Q109" s="37"/>
      <c r="R109" s="37"/>
      <c r="S109" s="37"/>
      <c r="T109" s="37"/>
    </row>
    <row r="110" spans="1:20" x14ac:dyDescent="0.3">
      <c r="A110" s="31"/>
      <c r="B110" s="31"/>
      <c r="C110" s="38"/>
      <c r="D110" s="33"/>
      <c r="E110" s="33"/>
      <c r="F110" s="38"/>
      <c r="G110" s="38"/>
      <c r="H110" s="38"/>
      <c r="I110" s="38"/>
      <c r="J110" s="38"/>
      <c r="K110" s="36"/>
      <c r="L110" s="36"/>
      <c r="M110" s="36"/>
      <c r="N110" s="36"/>
      <c r="O110" s="36"/>
      <c r="P110" s="37"/>
      <c r="Q110" s="37"/>
      <c r="R110" s="37"/>
      <c r="S110" s="37"/>
      <c r="T110" s="37"/>
    </row>
    <row r="111" spans="1:20" x14ac:dyDescent="0.3">
      <c r="A111" s="31"/>
      <c r="B111" s="31"/>
      <c r="C111" s="38"/>
      <c r="D111" s="33"/>
      <c r="E111" s="33"/>
      <c r="F111" s="38"/>
      <c r="G111" s="38"/>
      <c r="H111" s="38"/>
      <c r="I111" s="38"/>
      <c r="J111" s="38"/>
      <c r="K111" s="36"/>
      <c r="L111" s="36"/>
      <c r="M111" s="36"/>
      <c r="N111" s="36"/>
      <c r="O111" s="36"/>
      <c r="P111" s="37"/>
      <c r="Q111" s="37"/>
      <c r="R111" s="37"/>
      <c r="S111" s="37"/>
      <c r="T111" s="37"/>
    </row>
    <row r="112" spans="1:20" x14ac:dyDescent="0.3">
      <c r="A112" s="31"/>
      <c r="B112" s="31"/>
      <c r="C112" s="38"/>
      <c r="D112" s="33"/>
      <c r="E112" s="33"/>
      <c r="F112" s="38"/>
      <c r="G112" s="38"/>
      <c r="H112" s="38"/>
      <c r="I112" s="38"/>
      <c r="J112" s="38"/>
      <c r="K112" s="36"/>
      <c r="L112" s="36"/>
      <c r="M112" s="36"/>
      <c r="N112" s="36"/>
      <c r="O112" s="36"/>
      <c r="P112" s="37"/>
      <c r="Q112" s="37"/>
      <c r="R112" s="37"/>
      <c r="S112" s="37"/>
      <c r="T112" s="37"/>
    </row>
    <row r="113" spans="1:20" x14ac:dyDescent="0.3">
      <c r="A113" s="31"/>
      <c r="B113" s="31"/>
      <c r="C113" s="38"/>
      <c r="D113" s="33"/>
      <c r="E113" s="33"/>
      <c r="F113" s="38"/>
      <c r="G113" s="38"/>
      <c r="H113" s="38"/>
      <c r="I113" s="38"/>
      <c r="J113" s="38"/>
      <c r="K113" s="36"/>
      <c r="L113" s="36"/>
      <c r="M113" s="36"/>
      <c r="N113" s="36"/>
      <c r="O113" s="36"/>
      <c r="P113" s="37"/>
      <c r="Q113" s="37"/>
      <c r="R113" s="37"/>
      <c r="S113" s="37"/>
      <c r="T113" s="37"/>
    </row>
    <row r="114" spans="1:20" x14ac:dyDescent="0.3">
      <c r="A114" s="31"/>
      <c r="B114" s="31"/>
      <c r="C114" s="38"/>
      <c r="D114" s="33"/>
      <c r="E114" s="33"/>
      <c r="F114" s="38"/>
      <c r="G114" s="38"/>
      <c r="H114" s="38"/>
      <c r="I114" s="38"/>
      <c r="J114" s="38"/>
      <c r="K114" s="36"/>
      <c r="L114" s="36"/>
      <c r="M114" s="36"/>
      <c r="N114" s="36"/>
      <c r="O114" s="36"/>
      <c r="P114" s="37"/>
      <c r="Q114" s="37"/>
      <c r="R114" s="37"/>
      <c r="S114" s="37"/>
      <c r="T114" s="37"/>
    </row>
    <row r="115" spans="1:20" x14ac:dyDescent="0.3">
      <c r="A115" s="31"/>
      <c r="B115" s="31"/>
      <c r="C115" s="38"/>
      <c r="D115" s="33"/>
      <c r="E115" s="33"/>
      <c r="F115" s="38"/>
      <c r="G115" s="38"/>
      <c r="H115" s="38"/>
      <c r="I115" s="38"/>
      <c r="J115" s="38"/>
      <c r="K115" s="36"/>
      <c r="L115" s="36"/>
      <c r="M115" s="36"/>
      <c r="N115" s="36"/>
      <c r="O115" s="36"/>
      <c r="P115" s="37"/>
      <c r="Q115" s="37"/>
      <c r="R115" s="37"/>
      <c r="S115" s="37"/>
      <c r="T115" s="37"/>
    </row>
    <row r="116" spans="1:20" x14ac:dyDescent="0.3">
      <c r="A116" s="31"/>
      <c r="B116" s="31"/>
      <c r="C116" s="38"/>
      <c r="D116" s="33"/>
      <c r="E116" s="33"/>
      <c r="F116" s="38"/>
      <c r="G116" s="38"/>
      <c r="H116" s="38"/>
      <c r="I116" s="38"/>
      <c r="J116" s="38"/>
      <c r="K116" s="36"/>
      <c r="L116" s="36"/>
      <c r="M116" s="36"/>
      <c r="N116" s="36"/>
      <c r="O116" s="36"/>
      <c r="P116" s="37"/>
      <c r="Q116" s="37"/>
      <c r="R116" s="37"/>
      <c r="S116" s="37"/>
      <c r="T116" s="37"/>
    </row>
    <row r="117" spans="1:20" x14ac:dyDescent="0.3">
      <c r="A117" s="31"/>
      <c r="B117" s="31"/>
      <c r="C117" s="38"/>
      <c r="D117" s="33"/>
      <c r="E117" s="33"/>
      <c r="F117" s="38"/>
      <c r="G117" s="38"/>
      <c r="H117" s="38"/>
      <c r="I117" s="38"/>
      <c r="J117" s="38"/>
      <c r="K117" s="36"/>
      <c r="L117" s="36"/>
      <c r="M117" s="36"/>
      <c r="N117" s="36"/>
      <c r="O117" s="36"/>
      <c r="P117" s="37"/>
      <c r="Q117" s="37"/>
      <c r="R117" s="37"/>
      <c r="S117" s="37"/>
      <c r="T117" s="37"/>
    </row>
    <row r="118" spans="1:20" x14ac:dyDescent="0.3">
      <c r="A118" s="31"/>
      <c r="B118" s="31"/>
      <c r="C118" s="38"/>
      <c r="D118" s="33"/>
      <c r="E118" s="33"/>
      <c r="F118" s="38"/>
      <c r="G118" s="38"/>
      <c r="H118" s="38"/>
      <c r="I118" s="38"/>
      <c r="J118" s="38"/>
      <c r="K118" s="36"/>
      <c r="L118" s="36"/>
      <c r="M118" s="36"/>
      <c r="N118" s="36"/>
      <c r="O118" s="36"/>
      <c r="P118" s="37"/>
      <c r="Q118" s="37"/>
      <c r="R118" s="37"/>
      <c r="S118" s="37"/>
      <c r="T118" s="37"/>
    </row>
    <row r="119" spans="1:20" x14ac:dyDescent="0.3">
      <c r="A119" s="31"/>
      <c r="B119" s="31"/>
      <c r="C119" s="38"/>
      <c r="D119" s="33"/>
      <c r="E119" s="33"/>
      <c r="F119" s="38"/>
      <c r="G119" s="38"/>
      <c r="H119" s="38"/>
      <c r="I119" s="38"/>
      <c r="J119" s="38"/>
      <c r="K119" s="36"/>
      <c r="L119" s="36"/>
      <c r="M119" s="36"/>
      <c r="N119" s="36"/>
      <c r="O119" s="36"/>
      <c r="P119" s="37"/>
      <c r="Q119" s="37"/>
      <c r="R119" s="37"/>
      <c r="S119" s="37"/>
      <c r="T119" s="37"/>
    </row>
    <row r="120" spans="1:20" x14ac:dyDescent="0.3">
      <c r="A120" s="31"/>
      <c r="B120" s="31"/>
      <c r="C120" s="38"/>
      <c r="D120" s="33"/>
      <c r="E120" s="33"/>
      <c r="F120" s="38"/>
      <c r="G120" s="38"/>
      <c r="H120" s="38"/>
      <c r="I120" s="38"/>
      <c r="J120" s="38"/>
      <c r="K120" s="36"/>
      <c r="L120" s="36"/>
      <c r="M120" s="36"/>
      <c r="N120" s="36"/>
      <c r="O120" s="36"/>
      <c r="P120" s="37"/>
      <c r="Q120" s="37"/>
      <c r="R120" s="37"/>
      <c r="S120" s="37"/>
      <c r="T120" s="37"/>
    </row>
    <row r="121" spans="1:20" x14ac:dyDescent="0.3">
      <c r="A121" s="31"/>
      <c r="B121" s="31"/>
      <c r="C121" s="38"/>
      <c r="D121" s="33"/>
      <c r="E121" s="33"/>
      <c r="F121" s="38"/>
      <c r="G121" s="38"/>
      <c r="H121" s="38"/>
      <c r="I121" s="38"/>
      <c r="J121" s="38"/>
      <c r="K121" s="36"/>
      <c r="L121" s="36"/>
      <c r="M121" s="36"/>
      <c r="N121" s="36"/>
      <c r="O121" s="36"/>
      <c r="P121" s="37"/>
      <c r="Q121" s="37"/>
      <c r="R121" s="37"/>
      <c r="S121" s="37"/>
      <c r="T121" s="37"/>
    </row>
    <row r="122" spans="1:20" x14ac:dyDescent="0.3">
      <c r="A122" s="31"/>
      <c r="B122" s="31"/>
      <c r="C122" s="38"/>
      <c r="D122" s="33"/>
      <c r="E122" s="33"/>
      <c r="F122" s="38"/>
      <c r="G122" s="38"/>
      <c r="H122" s="38"/>
      <c r="I122" s="38"/>
      <c r="J122" s="38"/>
      <c r="K122" s="36"/>
      <c r="L122" s="36"/>
      <c r="M122" s="36"/>
      <c r="N122" s="36"/>
      <c r="O122" s="36"/>
      <c r="P122" s="37"/>
      <c r="Q122" s="37"/>
      <c r="R122" s="37"/>
      <c r="S122" s="37"/>
      <c r="T122" s="37"/>
    </row>
    <row r="123" spans="1:20" x14ac:dyDescent="0.3">
      <c r="A123" s="31"/>
      <c r="B123" s="31"/>
      <c r="C123" s="38"/>
      <c r="D123" s="33"/>
      <c r="E123" s="33"/>
      <c r="F123" s="38"/>
      <c r="G123" s="38"/>
      <c r="H123" s="38"/>
      <c r="I123" s="38"/>
      <c r="J123" s="38"/>
      <c r="K123" s="36"/>
      <c r="L123" s="36"/>
      <c r="M123" s="36"/>
      <c r="N123" s="36"/>
      <c r="O123" s="36"/>
      <c r="P123" s="37"/>
      <c r="Q123" s="37"/>
      <c r="R123" s="37"/>
      <c r="S123" s="37"/>
      <c r="T123" s="37"/>
    </row>
    <row r="124" spans="1:20" x14ac:dyDescent="0.3">
      <c r="A124" s="31"/>
      <c r="B124" s="31"/>
      <c r="C124" s="38"/>
      <c r="D124" s="33"/>
      <c r="E124" s="33"/>
      <c r="F124" s="38"/>
      <c r="G124" s="38"/>
      <c r="H124" s="38"/>
      <c r="I124" s="38"/>
      <c r="J124" s="38"/>
      <c r="K124" s="36"/>
      <c r="L124" s="36"/>
      <c r="M124" s="36"/>
      <c r="N124" s="36"/>
      <c r="O124" s="36"/>
      <c r="P124" s="37"/>
      <c r="Q124" s="37"/>
      <c r="R124" s="37"/>
      <c r="S124" s="37"/>
      <c r="T124" s="37"/>
    </row>
    <row r="125" spans="1:20" x14ac:dyDescent="0.3">
      <c r="A125" s="31"/>
      <c r="B125" s="31"/>
      <c r="C125" s="38"/>
      <c r="D125" s="33"/>
      <c r="E125" s="33"/>
      <c r="F125" s="38"/>
      <c r="G125" s="38"/>
      <c r="H125" s="38"/>
      <c r="I125" s="38"/>
      <c r="J125" s="38"/>
      <c r="K125" s="36"/>
      <c r="L125" s="36"/>
      <c r="M125" s="36"/>
      <c r="N125" s="36"/>
      <c r="O125" s="36"/>
      <c r="P125" s="37"/>
      <c r="Q125" s="37"/>
      <c r="R125" s="37"/>
      <c r="S125" s="37"/>
      <c r="T125" s="37"/>
    </row>
    <row r="126" spans="1:20" x14ac:dyDescent="0.3">
      <c r="A126" s="31"/>
      <c r="B126" s="31"/>
      <c r="C126" s="38"/>
      <c r="D126" s="33"/>
      <c r="E126" s="33"/>
      <c r="F126" s="38"/>
      <c r="G126" s="38"/>
      <c r="H126" s="38"/>
      <c r="I126" s="38"/>
      <c r="J126" s="38"/>
      <c r="K126" s="36"/>
      <c r="L126" s="36"/>
      <c r="M126" s="36"/>
      <c r="N126" s="36"/>
      <c r="O126" s="36"/>
      <c r="P126" s="37"/>
      <c r="Q126" s="37"/>
      <c r="R126" s="37"/>
      <c r="S126" s="37"/>
      <c r="T126" s="37"/>
    </row>
    <row r="127" spans="1:20" x14ac:dyDescent="0.3">
      <c r="A127" s="31"/>
      <c r="B127" s="31"/>
      <c r="C127" s="38"/>
      <c r="D127" s="33"/>
      <c r="E127" s="33"/>
      <c r="F127" s="38"/>
      <c r="G127" s="38"/>
      <c r="H127" s="38"/>
      <c r="I127" s="38"/>
      <c r="J127" s="38"/>
      <c r="K127" s="36"/>
      <c r="L127" s="36"/>
      <c r="M127" s="36"/>
      <c r="N127" s="36"/>
      <c r="O127" s="36"/>
      <c r="P127" s="37"/>
      <c r="Q127" s="37"/>
      <c r="R127" s="37"/>
      <c r="S127" s="37"/>
      <c r="T127" s="37"/>
    </row>
    <row r="128" spans="1:20" x14ac:dyDescent="0.3">
      <c r="A128" s="31"/>
      <c r="B128" s="31"/>
      <c r="C128" s="38"/>
      <c r="D128" s="33"/>
      <c r="E128" s="33"/>
      <c r="F128" s="38"/>
      <c r="G128" s="38"/>
      <c r="H128" s="38"/>
      <c r="I128" s="38"/>
      <c r="J128" s="38"/>
      <c r="K128" s="36"/>
      <c r="L128" s="36"/>
      <c r="M128" s="36"/>
      <c r="N128" s="36"/>
      <c r="O128" s="36"/>
      <c r="P128" s="37"/>
      <c r="Q128" s="37"/>
      <c r="R128" s="37"/>
      <c r="S128" s="37"/>
      <c r="T128" s="37"/>
    </row>
    <row r="129" spans="1:20" x14ac:dyDescent="0.3">
      <c r="A129" s="31"/>
      <c r="B129" s="31"/>
      <c r="C129" s="38"/>
      <c r="D129" s="33"/>
      <c r="E129" s="33"/>
      <c r="F129" s="38"/>
      <c r="G129" s="38"/>
      <c r="H129" s="38"/>
      <c r="I129" s="38"/>
      <c r="J129" s="38"/>
      <c r="K129" s="36"/>
      <c r="L129" s="36"/>
      <c r="M129" s="36"/>
      <c r="N129" s="36"/>
      <c r="O129" s="36"/>
      <c r="P129" s="37"/>
      <c r="Q129" s="37"/>
      <c r="R129" s="37"/>
      <c r="S129" s="37"/>
      <c r="T129" s="37"/>
    </row>
    <row r="130" spans="1:20" x14ac:dyDescent="0.3">
      <c r="A130" s="31"/>
      <c r="B130" s="31"/>
      <c r="C130" s="38"/>
      <c r="D130" s="33"/>
      <c r="E130" s="33"/>
      <c r="F130" s="38"/>
      <c r="G130" s="38"/>
      <c r="H130" s="38"/>
      <c r="I130" s="38"/>
      <c r="J130" s="38"/>
      <c r="K130" s="36"/>
      <c r="L130" s="36"/>
      <c r="M130" s="36"/>
      <c r="N130" s="36"/>
      <c r="O130" s="36"/>
      <c r="P130" s="37"/>
      <c r="Q130" s="37"/>
      <c r="R130" s="37"/>
      <c r="S130" s="37"/>
      <c r="T130" s="37"/>
    </row>
    <row r="131" spans="1:20" x14ac:dyDescent="0.3">
      <c r="A131" s="31"/>
      <c r="B131" s="31"/>
      <c r="C131" s="38"/>
      <c r="D131" s="33"/>
      <c r="E131" s="33"/>
      <c r="F131" s="38"/>
      <c r="G131" s="38"/>
      <c r="H131" s="38"/>
      <c r="I131" s="38"/>
      <c r="J131" s="38"/>
      <c r="K131" s="36"/>
      <c r="L131" s="36"/>
      <c r="M131" s="36"/>
      <c r="N131" s="36"/>
      <c r="O131" s="36"/>
      <c r="P131" s="37"/>
      <c r="Q131" s="37"/>
      <c r="R131" s="37"/>
      <c r="S131" s="37"/>
      <c r="T131" s="37"/>
    </row>
    <row r="132" spans="1:20" x14ac:dyDescent="0.3">
      <c r="A132" s="31"/>
      <c r="B132" s="31"/>
      <c r="C132" s="38"/>
      <c r="D132" s="33"/>
      <c r="E132" s="33"/>
      <c r="F132" s="38"/>
      <c r="G132" s="38"/>
      <c r="H132" s="38"/>
      <c r="I132" s="38"/>
      <c r="J132" s="38"/>
      <c r="K132" s="36"/>
      <c r="L132" s="36"/>
      <c r="M132" s="36"/>
      <c r="N132" s="36"/>
      <c r="O132" s="36"/>
      <c r="P132" s="37"/>
      <c r="Q132" s="37"/>
      <c r="R132" s="37"/>
      <c r="S132" s="37"/>
      <c r="T132" s="37"/>
    </row>
    <row r="133" spans="1:20" x14ac:dyDescent="0.3">
      <c r="A133" s="31"/>
      <c r="B133" s="31"/>
      <c r="C133" s="38"/>
      <c r="D133" s="33"/>
      <c r="E133" s="33"/>
      <c r="F133" s="38"/>
      <c r="G133" s="38"/>
      <c r="H133" s="38"/>
      <c r="I133" s="38"/>
      <c r="J133" s="38"/>
      <c r="K133" s="36"/>
      <c r="L133" s="36"/>
      <c r="M133" s="36"/>
      <c r="N133" s="36"/>
      <c r="O133" s="36"/>
      <c r="P133" s="37"/>
      <c r="Q133" s="37"/>
      <c r="R133" s="37"/>
      <c r="S133" s="37"/>
      <c r="T133" s="37"/>
    </row>
    <row r="134" spans="1:20" x14ac:dyDescent="0.3">
      <c r="A134" s="31"/>
      <c r="B134" s="31"/>
      <c r="C134" s="38"/>
      <c r="D134" s="33"/>
      <c r="E134" s="33"/>
      <c r="F134" s="38"/>
      <c r="G134" s="38"/>
      <c r="H134" s="38"/>
      <c r="I134" s="38"/>
      <c r="J134" s="38"/>
      <c r="K134" s="36"/>
      <c r="L134" s="36"/>
      <c r="M134" s="36"/>
      <c r="N134" s="36"/>
      <c r="O134" s="36"/>
      <c r="P134" s="37"/>
      <c r="Q134" s="37"/>
      <c r="R134" s="37"/>
      <c r="S134" s="37"/>
      <c r="T134" s="37"/>
    </row>
    <row r="135" spans="1:20" x14ac:dyDescent="0.3">
      <c r="A135" s="31"/>
      <c r="B135" s="31"/>
      <c r="C135" s="38"/>
      <c r="D135" s="33"/>
      <c r="E135" s="33"/>
      <c r="F135" s="38"/>
      <c r="G135" s="38"/>
      <c r="H135" s="38"/>
      <c r="I135" s="38"/>
      <c r="J135" s="38"/>
      <c r="K135" s="36"/>
      <c r="L135" s="36"/>
      <c r="M135" s="36"/>
      <c r="N135" s="36"/>
      <c r="O135" s="36"/>
      <c r="P135" s="37"/>
      <c r="Q135" s="37"/>
      <c r="R135" s="37"/>
      <c r="S135" s="37"/>
      <c r="T135" s="37"/>
    </row>
    <row r="136" spans="1:20" x14ac:dyDescent="0.3">
      <c r="A136" s="31"/>
      <c r="B136" s="31"/>
      <c r="C136" s="38"/>
      <c r="D136" s="33"/>
      <c r="E136" s="33"/>
      <c r="F136" s="38"/>
      <c r="G136" s="38"/>
      <c r="H136" s="38"/>
      <c r="I136" s="38"/>
      <c r="J136" s="38"/>
      <c r="K136" s="36"/>
      <c r="L136" s="36"/>
      <c r="M136" s="36"/>
      <c r="N136" s="36"/>
      <c r="O136" s="36"/>
      <c r="P136" s="37"/>
      <c r="Q136" s="37"/>
      <c r="R136" s="37"/>
      <c r="S136" s="37"/>
      <c r="T136" s="37"/>
    </row>
    <row r="137" spans="1:20" x14ac:dyDescent="0.3">
      <c r="A137" s="31"/>
      <c r="B137" s="31"/>
      <c r="C137" s="38"/>
      <c r="D137" s="33"/>
      <c r="E137" s="33"/>
      <c r="F137" s="38"/>
      <c r="G137" s="38"/>
      <c r="H137" s="38"/>
      <c r="I137" s="38"/>
      <c r="J137" s="38"/>
      <c r="K137" s="36"/>
      <c r="L137" s="36"/>
      <c r="M137" s="36"/>
      <c r="N137" s="36"/>
      <c r="O137" s="36"/>
      <c r="P137" s="37"/>
      <c r="Q137" s="37"/>
      <c r="R137" s="37"/>
      <c r="S137" s="37"/>
      <c r="T137" s="37"/>
    </row>
    <row r="138" spans="1:20" x14ac:dyDescent="0.3">
      <c r="A138" s="31"/>
      <c r="B138" s="31"/>
      <c r="C138" s="38"/>
      <c r="D138" s="33"/>
      <c r="E138" s="33"/>
      <c r="F138" s="38"/>
      <c r="G138" s="38"/>
      <c r="H138" s="38"/>
      <c r="I138" s="38"/>
      <c r="J138" s="38"/>
      <c r="K138" s="36"/>
      <c r="L138" s="36"/>
      <c r="M138" s="36"/>
      <c r="N138" s="36"/>
      <c r="O138" s="36"/>
      <c r="P138" s="37"/>
      <c r="Q138" s="37"/>
      <c r="R138" s="37"/>
      <c r="S138" s="37"/>
      <c r="T138" s="37"/>
    </row>
    <row r="139" spans="1:20" x14ac:dyDescent="0.3">
      <c r="A139" s="31"/>
      <c r="B139" s="31"/>
      <c r="C139" s="38"/>
      <c r="D139" s="33"/>
      <c r="E139" s="33"/>
      <c r="F139" s="38"/>
      <c r="G139" s="38"/>
      <c r="H139" s="38"/>
      <c r="I139" s="38"/>
      <c r="J139" s="38"/>
      <c r="K139" s="36"/>
      <c r="L139" s="36"/>
      <c r="M139" s="36"/>
      <c r="N139" s="36"/>
      <c r="O139" s="36"/>
      <c r="P139" s="37"/>
      <c r="Q139" s="37"/>
      <c r="R139" s="37"/>
      <c r="S139" s="37"/>
      <c r="T139" s="37"/>
    </row>
    <row r="140" spans="1:20" x14ac:dyDescent="0.3">
      <c r="A140" s="31"/>
      <c r="B140" s="31"/>
      <c r="C140" s="38"/>
      <c r="D140" s="33"/>
      <c r="E140" s="33"/>
      <c r="F140" s="38"/>
      <c r="G140" s="38"/>
      <c r="H140" s="38"/>
      <c r="I140" s="38"/>
      <c r="J140" s="38"/>
      <c r="K140" s="36"/>
      <c r="L140" s="36"/>
      <c r="M140" s="36"/>
      <c r="N140" s="36"/>
      <c r="O140" s="36"/>
      <c r="P140" s="37"/>
      <c r="Q140" s="37"/>
      <c r="R140" s="37"/>
      <c r="S140" s="37"/>
      <c r="T140" s="37"/>
    </row>
    <row r="141" spans="1:20" x14ac:dyDescent="0.3">
      <c r="A141" s="31"/>
      <c r="B141" s="31"/>
      <c r="C141" s="38"/>
      <c r="D141" s="33"/>
      <c r="E141" s="33"/>
      <c r="F141" s="38"/>
      <c r="G141" s="38"/>
      <c r="H141" s="38"/>
      <c r="I141" s="38"/>
      <c r="J141" s="38"/>
      <c r="K141" s="36"/>
      <c r="L141" s="36"/>
      <c r="M141" s="36"/>
      <c r="N141" s="36"/>
      <c r="O141" s="36"/>
      <c r="P141" s="37"/>
      <c r="Q141" s="37"/>
      <c r="R141" s="37"/>
      <c r="S141" s="37"/>
      <c r="T141" s="37"/>
    </row>
    <row r="142" spans="1:20" x14ac:dyDescent="0.3">
      <c r="A142" s="31"/>
      <c r="B142" s="31"/>
      <c r="C142" s="38"/>
      <c r="D142" s="33"/>
      <c r="E142" s="33"/>
      <c r="F142" s="38"/>
      <c r="G142" s="38"/>
      <c r="H142" s="38"/>
      <c r="I142" s="38"/>
      <c r="J142" s="38"/>
      <c r="K142" s="36"/>
      <c r="L142" s="36"/>
      <c r="M142" s="36"/>
      <c r="N142" s="36"/>
      <c r="O142" s="36"/>
      <c r="P142" s="37"/>
      <c r="Q142" s="37"/>
      <c r="R142" s="37"/>
      <c r="S142" s="37"/>
      <c r="T142" s="37"/>
    </row>
    <row r="143" spans="1:20" x14ac:dyDescent="0.3">
      <c r="A143" s="31"/>
      <c r="B143" s="31"/>
      <c r="C143" s="38"/>
      <c r="D143" s="33"/>
      <c r="E143" s="33"/>
      <c r="F143" s="38"/>
      <c r="G143" s="38"/>
      <c r="H143" s="38"/>
      <c r="I143" s="38"/>
      <c r="J143" s="38"/>
      <c r="K143" s="36"/>
      <c r="L143" s="36"/>
      <c r="M143" s="36"/>
      <c r="N143" s="36"/>
      <c r="O143" s="36"/>
      <c r="P143" s="37"/>
      <c r="Q143" s="37"/>
      <c r="R143" s="37"/>
      <c r="S143" s="37"/>
      <c r="T143" s="37"/>
    </row>
    <row r="144" spans="1:20" x14ac:dyDescent="0.3">
      <c r="A144" s="31"/>
      <c r="B144" s="31"/>
      <c r="C144" s="38"/>
      <c r="D144" s="33"/>
      <c r="E144" s="33"/>
      <c r="F144" s="38"/>
      <c r="G144" s="38"/>
      <c r="H144" s="38"/>
      <c r="I144" s="38"/>
      <c r="J144" s="38"/>
      <c r="K144" s="36"/>
      <c r="L144" s="36"/>
      <c r="M144" s="36"/>
      <c r="N144" s="36"/>
      <c r="O144" s="36"/>
      <c r="P144" s="37"/>
      <c r="Q144" s="37"/>
      <c r="R144" s="37"/>
      <c r="S144" s="37"/>
      <c r="T144" s="37"/>
    </row>
    <row r="145" spans="1:20" x14ac:dyDescent="0.3">
      <c r="A145" s="31"/>
      <c r="B145" s="31"/>
      <c r="C145" s="38"/>
      <c r="D145" s="33"/>
      <c r="E145" s="33"/>
      <c r="F145" s="38"/>
      <c r="G145" s="38"/>
      <c r="H145" s="38"/>
      <c r="I145" s="38"/>
      <c r="J145" s="38"/>
      <c r="K145" s="36"/>
      <c r="L145" s="36"/>
      <c r="M145" s="36"/>
      <c r="N145" s="36"/>
      <c r="O145" s="36"/>
      <c r="P145" s="37"/>
      <c r="Q145" s="37"/>
      <c r="R145" s="37"/>
      <c r="S145" s="37"/>
      <c r="T145" s="37"/>
    </row>
    <row r="146" spans="1:20" x14ac:dyDescent="0.3">
      <c r="A146" s="31"/>
      <c r="B146" s="31"/>
      <c r="C146" s="38"/>
      <c r="D146" s="33"/>
      <c r="E146" s="33"/>
      <c r="F146" s="38"/>
      <c r="G146" s="38"/>
      <c r="H146" s="38"/>
      <c r="I146" s="38"/>
      <c r="J146" s="38"/>
      <c r="K146" s="36"/>
      <c r="L146" s="36"/>
      <c r="M146" s="36"/>
      <c r="N146" s="36"/>
      <c r="O146" s="36"/>
      <c r="P146" s="37"/>
      <c r="Q146" s="37"/>
      <c r="R146" s="37"/>
      <c r="S146" s="37"/>
      <c r="T146" s="37"/>
    </row>
    <row r="147" spans="1:20" x14ac:dyDescent="0.3">
      <c r="A147" s="31"/>
      <c r="B147" s="31"/>
      <c r="C147" s="38"/>
      <c r="D147" s="33"/>
      <c r="E147" s="33"/>
      <c r="F147" s="38"/>
      <c r="G147" s="38"/>
      <c r="H147" s="38"/>
      <c r="I147" s="38"/>
      <c r="J147" s="38"/>
      <c r="K147" s="36"/>
      <c r="L147" s="36"/>
      <c r="M147" s="36"/>
      <c r="N147" s="36"/>
      <c r="O147" s="36"/>
      <c r="P147" s="37"/>
      <c r="Q147" s="37"/>
      <c r="R147" s="37"/>
      <c r="S147" s="37"/>
      <c r="T147" s="37"/>
    </row>
    <row r="148" spans="1:20" x14ac:dyDescent="0.3">
      <c r="A148" s="31"/>
      <c r="B148" s="31"/>
      <c r="C148" s="38"/>
      <c r="D148" s="33"/>
      <c r="E148" s="33"/>
      <c r="F148" s="38"/>
      <c r="G148" s="38"/>
      <c r="H148" s="38"/>
      <c r="I148" s="38"/>
      <c r="J148" s="38"/>
      <c r="K148" s="36"/>
      <c r="L148" s="36"/>
      <c r="M148" s="36"/>
      <c r="N148" s="36"/>
      <c r="O148" s="36"/>
      <c r="P148" s="37"/>
      <c r="Q148" s="37"/>
      <c r="R148" s="37"/>
      <c r="S148" s="37"/>
      <c r="T148" s="37"/>
    </row>
    <row r="149" spans="1:20" x14ac:dyDescent="0.3">
      <c r="A149" s="31"/>
      <c r="B149" s="31"/>
      <c r="C149" s="38"/>
      <c r="D149" s="33"/>
      <c r="E149" s="33"/>
      <c r="F149" s="38"/>
      <c r="G149" s="38"/>
      <c r="H149" s="38"/>
      <c r="I149" s="38"/>
      <c r="J149" s="38"/>
      <c r="K149" s="36"/>
      <c r="L149" s="36"/>
      <c r="M149" s="36"/>
      <c r="N149" s="36"/>
      <c r="O149" s="36"/>
      <c r="P149" s="37"/>
      <c r="Q149" s="37"/>
      <c r="R149" s="37"/>
      <c r="S149" s="37"/>
      <c r="T149" s="37"/>
    </row>
    <row r="150" spans="1:20" x14ac:dyDescent="0.3">
      <c r="A150" s="31"/>
      <c r="B150" s="31"/>
      <c r="C150" s="38"/>
      <c r="D150" s="33"/>
      <c r="E150" s="33"/>
      <c r="F150" s="38"/>
      <c r="G150" s="38"/>
      <c r="H150" s="38"/>
      <c r="I150" s="38"/>
      <c r="J150" s="38"/>
      <c r="K150" s="36"/>
      <c r="L150" s="36"/>
      <c r="M150" s="36"/>
      <c r="N150" s="36"/>
      <c r="O150" s="36"/>
      <c r="P150" s="37"/>
      <c r="Q150" s="37"/>
      <c r="R150" s="37"/>
      <c r="S150" s="37"/>
      <c r="T150" s="37"/>
    </row>
    <row r="151" spans="1:20" x14ac:dyDescent="0.3">
      <c r="A151" s="36"/>
      <c r="B151" s="36"/>
      <c r="C151" s="38"/>
      <c r="D151" s="38"/>
      <c r="E151" s="38"/>
      <c r="F151" s="38"/>
      <c r="G151" s="38"/>
      <c r="H151" s="38"/>
      <c r="I151" s="38"/>
      <c r="J151" s="38"/>
      <c r="K151" s="36"/>
      <c r="L151" s="36"/>
      <c r="M151" s="36"/>
      <c r="N151" s="36"/>
      <c r="O151" s="36"/>
      <c r="P151" s="37"/>
      <c r="Q151" s="37"/>
      <c r="R151" s="37"/>
      <c r="S151" s="37"/>
      <c r="T151" s="37"/>
    </row>
    <row r="152" spans="1:20" x14ac:dyDescent="0.3">
      <c r="A152" s="36"/>
      <c r="B152" s="36"/>
      <c r="C152" s="38"/>
      <c r="D152" s="38"/>
      <c r="E152" s="38"/>
      <c r="F152" s="38"/>
      <c r="G152" s="38"/>
      <c r="H152" s="38"/>
      <c r="I152" s="38"/>
      <c r="J152" s="38"/>
      <c r="K152" s="36"/>
      <c r="L152" s="36"/>
      <c r="M152" s="36"/>
      <c r="N152" s="36"/>
      <c r="O152" s="36"/>
      <c r="P152" s="37"/>
      <c r="Q152" s="37"/>
      <c r="R152" s="37"/>
      <c r="S152" s="37"/>
      <c r="T152" s="37"/>
    </row>
    <row r="153" spans="1:20" x14ac:dyDescent="0.3">
      <c r="A153" s="36"/>
      <c r="B153" s="36"/>
      <c r="C153" s="38"/>
      <c r="D153" s="38"/>
      <c r="E153" s="38"/>
      <c r="F153" s="38"/>
      <c r="G153" s="38"/>
      <c r="H153" s="38"/>
      <c r="I153" s="38"/>
      <c r="J153" s="38"/>
      <c r="K153" s="36"/>
      <c r="L153" s="36"/>
      <c r="M153" s="36"/>
      <c r="N153" s="36"/>
      <c r="O153" s="36"/>
      <c r="P153" s="37"/>
      <c r="Q153" s="37"/>
      <c r="R153" s="37"/>
      <c r="S153" s="37"/>
      <c r="T153" s="37"/>
    </row>
    <row r="154" spans="1:20" x14ac:dyDescent="0.3">
      <c r="A154" s="36"/>
      <c r="B154" s="36"/>
      <c r="C154" s="38"/>
      <c r="D154" s="38"/>
      <c r="E154" s="38"/>
      <c r="F154" s="38"/>
      <c r="G154" s="38"/>
      <c r="H154" s="38"/>
      <c r="I154" s="38"/>
      <c r="J154" s="38"/>
      <c r="K154" s="36"/>
      <c r="L154" s="36"/>
      <c r="M154" s="36"/>
      <c r="N154" s="36"/>
      <c r="O154" s="36"/>
      <c r="P154" s="37"/>
      <c r="Q154" s="37"/>
      <c r="R154" s="37"/>
      <c r="S154" s="37"/>
      <c r="T154" s="37"/>
    </row>
    <row r="155" spans="1:20" x14ac:dyDescent="0.3">
      <c r="A155" s="36"/>
      <c r="B155" s="36"/>
      <c r="C155" s="38"/>
      <c r="D155" s="38"/>
      <c r="E155" s="38"/>
      <c r="F155" s="38"/>
      <c r="G155" s="38"/>
      <c r="H155" s="38"/>
      <c r="I155" s="38"/>
      <c r="J155" s="38"/>
      <c r="K155" s="36"/>
      <c r="L155" s="36"/>
      <c r="M155" s="36"/>
      <c r="N155" s="36"/>
      <c r="O155" s="36"/>
      <c r="P155" s="37"/>
      <c r="Q155" s="37"/>
      <c r="R155" s="37"/>
      <c r="S155" s="37"/>
      <c r="T155" s="37"/>
    </row>
    <row r="156" spans="1:20" x14ac:dyDescent="0.3">
      <c r="A156" s="36"/>
      <c r="B156" s="36"/>
      <c r="C156" s="38"/>
      <c r="D156" s="38"/>
      <c r="E156" s="38"/>
      <c r="F156" s="38"/>
      <c r="G156" s="38"/>
      <c r="H156" s="38"/>
      <c r="I156" s="38"/>
      <c r="J156" s="38"/>
      <c r="K156" s="36"/>
      <c r="L156" s="36"/>
      <c r="M156" s="36"/>
      <c r="N156" s="36"/>
      <c r="O156" s="36"/>
      <c r="P156" s="37"/>
      <c r="Q156" s="37"/>
      <c r="R156" s="37"/>
      <c r="S156" s="37"/>
      <c r="T156" s="37"/>
    </row>
    <row r="157" spans="1:20" x14ac:dyDescent="0.3">
      <c r="A157" s="36"/>
      <c r="B157" s="36"/>
      <c r="C157" s="38"/>
      <c r="D157" s="38"/>
      <c r="E157" s="38"/>
      <c r="F157" s="38"/>
      <c r="G157" s="38"/>
      <c r="H157" s="38"/>
      <c r="I157" s="38"/>
      <c r="J157" s="38"/>
      <c r="K157" s="36"/>
      <c r="L157" s="36"/>
      <c r="M157" s="36"/>
      <c r="N157" s="36"/>
      <c r="O157" s="36"/>
      <c r="P157" s="37"/>
      <c r="Q157" s="37"/>
      <c r="R157" s="37"/>
      <c r="S157" s="37"/>
      <c r="T157" s="37"/>
    </row>
    <row r="158" spans="1:20" x14ac:dyDescent="0.3">
      <c r="A158" s="36"/>
      <c r="B158" s="36"/>
      <c r="C158" s="38"/>
      <c r="D158" s="38"/>
      <c r="E158" s="38"/>
      <c r="F158" s="38"/>
      <c r="G158" s="38"/>
      <c r="H158" s="38"/>
      <c r="I158" s="38"/>
      <c r="J158" s="38"/>
      <c r="K158" s="36"/>
      <c r="L158" s="36"/>
      <c r="M158" s="36"/>
      <c r="N158" s="36"/>
      <c r="O158" s="36"/>
      <c r="P158" s="37"/>
      <c r="Q158" s="37"/>
      <c r="R158" s="37"/>
      <c r="S158" s="37"/>
      <c r="T158" s="37"/>
    </row>
    <row r="159" spans="1:20" x14ac:dyDescent="0.3">
      <c r="A159" s="36"/>
      <c r="B159" s="36"/>
      <c r="C159" s="38"/>
      <c r="D159" s="38"/>
      <c r="E159" s="38"/>
      <c r="F159" s="38"/>
      <c r="G159" s="38"/>
      <c r="H159" s="38"/>
      <c r="I159" s="38"/>
      <c r="J159" s="38"/>
      <c r="K159" s="36"/>
      <c r="L159" s="36"/>
      <c r="M159" s="36"/>
      <c r="N159" s="36"/>
      <c r="O159" s="36"/>
      <c r="P159" s="37"/>
      <c r="Q159" s="37"/>
      <c r="R159" s="37"/>
      <c r="S159" s="37"/>
      <c r="T159" s="37"/>
    </row>
    <row r="160" spans="1:20" x14ac:dyDescent="0.3">
      <c r="A160" s="36"/>
      <c r="B160" s="36"/>
      <c r="C160" s="38"/>
      <c r="D160" s="38"/>
      <c r="E160" s="38"/>
      <c r="F160" s="38"/>
      <c r="G160" s="38"/>
      <c r="H160" s="38"/>
      <c r="I160" s="38"/>
      <c r="J160" s="38"/>
      <c r="K160" s="36"/>
      <c r="L160" s="36"/>
      <c r="M160" s="36"/>
      <c r="N160" s="36"/>
      <c r="O160" s="36"/>
      <c r="P160" s="37"/>
      <c r="Q160" s="37"/>
      <c r="R160" s="37"/>
      <c r="S160" s="37"/>
      <c r="T160" s="37"/>
    </row>
    <row r="161" spans="1:20" x14ac:dyDescent="0.3">
      <c r="A161" s="36"/>
      <c r="B161" s="36"/>
      <c r="C161" s="38"/>
      <c r="D161" s="38"/>
      <c r="E161" s="38"/>
      <c r="F161" s="38"/>
      <c r="G161" s="38"/>
      <c r="H161" s="38"/>
      <c r="I161" s="38"/>
      <c r="J161" s="38"/>
      <c r="K161" s="36"/>
      <c r="L161" s="36"/>
      <c r="M161" s="36"/>
      <c r="N161" s="36"/>
      <c r="O161" s="36"/>
      <c r="P161" s="37"/>
      <c r="Q161" s="37"/>
      <c r="R161" s="37"/>
      <c r="S161" s="37"/>
      <c r="T161" s="37"/>
    </row>
    <row r="162" spans="1:20" x14ac:dyDescent="0.3">
      <c r="A162" s="36"/>
      <c r="B162" s="36"/>
      <c r="C162" s="38"/>
      <c r="D162" s="38"/>
      <c r="E162" s="38"/>
      <c r="F162" s="38"/>
      <c r="G162" s="38"/>
      <c r="H162" s="38"/>
      <c r="I162" s="38"/>
      <c r="J162" s="38"/>
      <c r="K162" s="36"/>
      <c r="L162" s="36"/>
      <c r="M162" s="36"/>
      <c r="N162" s="36"/>
      <c r="O162" s="36"/>
      <c r="P162" s="37"/>
      <c r="Q162" s="37"/>
      <c r="R162" s="37"/>
      <c r="S162" s="37"/>
      <c r="T162" s="37"/>
    </row>
    <row r="163" spans="1:20" x14ac:dyDescent="0.3">
      <c r="A163" s="36"/>
      <c r="B163" s="36"/>
      <c r="C163" s="38"/>
      <c r="D163" s="38"/>
      <c r="E163" s="38"/>
      <c r="F163" s="38"/>
      <c r="G163" s="38"/>
      <c r="H163" s="38"/>
      <c r="I163" s="38"/>
      <c r="J163" s="38"/>
      <c r="K163" s="36"/>
      <c r="L163" s="36"/>
      <c r="M163" s="36"/>
      <c r="N163" s="36"/>
      <c r="O163" s="36"/>
      <c r="P163" s="37"/>
      <c r="Q163" s="37"/>
      <c r="R163" s="37"/>
      <c r="S163" s="37"/>
      <c r="T163" s="37"/>
    </row>
    <row r="164" spans="1:20" x14ac:dyDescent="0.3">
      <c r="A164" s="36"/>
      <c r="B164" s="36"/>
      <c r="C164" s="38"/>
      <c r="D164" s="38"/>
      <c r="E164" s="38"/>
      <c r="F164" s="38"/>
      <c r="G164" s="38"/>
      <c r="H164" s="38"/>
      <c r="I164" s="38"/>
      <c r="J164" s="38"/>
      <c r="K164" s="36"/>
      <c r="L164" s="36"/>
      <c r="M164" s="36"/>
      <c r="N164" s="36"/>
      <c r="O164" s="36"/>
      <c r="P164" s="37"/>
      <c r="Q164" s="37"/>
      <c r="R164" s="37"/>
      <c r="S164" s="37"/>
      <c r="T164" s="37"/>
    </row>
    <row r="165" spans="1:20" x14ac:dyDescent="0.3">
      <c r="A165" s="36"/>
      <c r="B165" s="36"/>
      <c r="C165" s="38"/>
      <c r="D165" s="38"/>
      <c r="E165" s="38"/>
      <c r="F165" s="38"/>
      <c r="G165" s="38"/>
      <c r="H165" s="38"/>
      <c r="I165" s="38"/>
      <c r="J165" s="38"/>
      <c r="K165" s="36"/>
      <c r="L165" s="36"/>
      <c r="M165" s="36"/>
      <c r="N165" s="36"/>
      <c r="O165" s="36"/>
      <c r="P165" s="37"/>
      <c r="Q165" s="37"/>
      <c r="R165" s="37"/>
      <c r="S165" s="37"/>
      <c r="T165" s="37"/>
    </row>
    <row r="166" spans="1:20" x14ac:dyDescent="0.3">
      <c r="A166" s="36"/>
      <c r="B166" s="36"/>
      <c r="C166" s="38"/>
      <c r="D166" s="38"/>
      <c r="E166" s="38"/>
      <c r="F166" s="38"/>
      <c r="G166" s="38"/>
      <c r="H166" s="38"/>
      <c r="I166" s="38"/>
      <c r="J166" s="38"/>
      <c r="K166" s="36"/>
      <c r="L166" s="36"/>
      <c r="M166" s="36"/>
      <c r="N166" s="36"/>
      <c r="O166" s="36"/>
      <c r="P166" s="37"/>
      <c r="Q166" s="37"/>
      <c r="R166" s="37"/>
      <c r="S166" s="37"/>
      <c r="T166" s="37"/>
    </row>
    <row r="167" spans="1:20" x14ac:dyDescent="0.3">
      <c r="A167" s="36"/>
      <c r="B167" s="36"/>
      <c r="C167" s="38"/>
      <c r="D167" s="38"/>
      <c r="E167" s="38"/>
      <c r="F167" s="38"/>
      <c r="G167" s="38"/>
      <c r="H167" s="38"/>
      <c r="I167" s="38"/>
      <c r="J167" s="38"/>
      <c r="K167" s="36"/>
      <c r="L167" s="36"/>
      <c r="M167" s="36"/>
      <c r="N167" s="36"/>
      <c r="O167" s="36"/>
      <c r="P167" s="37"/>
      <c r="Q167" s="37"/>
      <c r="R167" s="37"/>
      <c r="S167" s="37"/>
      <c r="T167" s="37"/>
    </row>
    <row r="168" spans="1:20" x14ac:dyDescent="0.3">
      <c r="A168" s="36"/>
      <c r="B168" s="36"/>
      <c r="C168" s="38"/>
      <c r="D168" s="38"/>
      <c r="E168" s="38"/>
      <c r="F168" s="38"/>
      <c r="G168" s="38"/>
      <c r="H168" s="38"/>
      <c r="I168" s="38"/>
      <c r="J168" s="38"/>
      <c r="K168" s="36"/>
      <c r="L168" s="36"/>
      <c r="M168" s="36"/>
      <c r="N168" s="36"/>
      <c r="O168" s="36"/>
      <c r="P168" s="37"/>
      <c r="Q168" s="37"/>
      <c r="R168" s="37"/>
      <c r="S168" s="37"/>
      <c r="T168" s="37"/>
    </row>
    <row r="169" spans="1:20" x14ac:dyDescent="0.3">
      <c r="A169" s="36"/>
      <c r="B169" s="36"/>
      <c r="C169" s="38"/>
      <c r="D169" s="38"/>
      <c r="E169" s="38"/>
      <c r="F169" s="38"/>
      <c r="G169" s="38"/>
      <c r="H169" s="38"/>
      <c r="I169" s="38"/>
      <c r="J169" s="38"/>
      <c r="K169" s="36"/>
      <c r="L169" s="36"/>
      <c r="M169" s="36"/>
      <c r="N169" s="36"/>
      <c r="O169" s="36"/>
      <c r="P169" s="37"/>
      <c r="Q169" s="37"/>
      <c r="R169" s="37"/>
      <c r="S169" s="37"/>
      <c r="T169" s="37"/>
    </row>
    <row r="170" spans="1:20" x14ac:dyDescent="0.3">
      <c r="A170" s="36"/>
      <c r="B170" s="36"/>
      <c r="C170" s="38"/>
      <c r="D170" s="38"/>
      <c r="E170" s="38"/>
      <c r="F170" s="38"/>
      <c r="G170" s="38"/>
      <c r="H170" s="38"/>
      <c r="I170" s="38"/>
      <c r="J170" s="38"/>
      <c r="K170" s="36"/>
      <c r="L170" s="36"/>
      <c r="M170" s="36"/>
      <c r="N170" s="36"/>
      <c r="O170" s="36"/>
      <c r="P170" s="37"/>
      <c r="Q170" s="37"/>
      <c r="R170" s="37"/>
      <c r="S170" s="37"/>
      <c r="T170" s="37"/>
    </row>
    <row r="171" spans="1:20" x14ac:dyDescent="0.3">
      <c r="A171" s="36"/>
      <c r="B171" s="36"/>
      <c r="C171" s="38"/>
      <c r="D171" s="38"/>
      <c r="E171" s="38"/>
      <c r="F171" s="38"/>
      <c r="G171" s="38"/>
      <c r="H171" s="38"/>
      <c r="I171" s="38"/>
      <c r="J171" s="38"/>
      <c r="K171" s="36"/>
      <c r="L171" s="36"/>
      <c r="M171" s="36"/>
      <c r="N171" s="36"/>
      <c r="O171" s="36"/>
      <c r="P171" s="37"/>
      <c r="Q171" s="37"/>
      <c r="R171" s="37"/>
      <c r="S171" s="37"/>
      <c r="T171" s="37"/>
    </row>
    <row r="172" spans="1:20" x14ac:dyDescent="0.3">
      <c r="A172" s="36"/>
      <c r="B172" s="36"/>
      <c r="C172" s="38"/>
      <c r="D172" s="38"/>
      <c r="E172" s="38"/>
      <c r="F172" s="38"/>
      <c r="G172" s="38"/>
      <c r="H172" s="38"/>
      <c r="I172" s="38"/>
      <c r="J172" s="38"/>
      <c r="K172" s="36"/>
      <c r="L172" s="36"/>
      <c r="M172" s="36"/>
      <c r="N172" s="36"/>
      <c r="O172" s="36"/>
      <c r="P172" s="37"/>
      <c r="Q172" s="37"/>
      <c r="R172" s="37"/>
      <c r="S172" s="37"/>
      <c r="T172" s="37"/>
    </row>
    <row r="173" spans="1:20" x14ac:dyDescent="0.3">
      <c r="A173" s="36"/>
      <c r="B173" s="36"/>
      <c r="C173" s="38"/>
      <c r="D173" s="38"/>
      <c r="E173" s="38"/>
      <c r="F173" s="38"/>
      <c r="G173" s="38"/>
      <c r="H173" s="38"/>
      <c r="I173" s="38"/>
      <c r="J173" s="38"/>
      <c r="K173" s="36"/>
      <c r="L173" s="36"/>
      <c r="M173" s="36"/>
      <c r="N173" s="36"/>
      <c r="O173" s="36"/>
      <c r="P173" s="37"/>
      <c r="Q173" s="37"/>
      <c r="R173" s="37"/>
      <c r="S173" s="37"/>
      <c r="T173" s="37"/>
    </row>
    <row r="174" spans="1:20" x14ac:dyDescent="0.3">
      <c r="A174" s="36"/>
      <c r="B174" s="36"/>
      <c r="C174" s="38"/>
      <c r="D174" s="38"/>
      <c r="E174" s="38"/>
      <c r="F174" s="38"/>
      <c r="G174" s="38"/>
      <c r="H174" s="38"/>
      <c r="I174" s="38"/>
      <c r="J174" s="38"/>
      <c r="K174" s="36"/>
      <c r="L174" s="36"/>
      <c r="M174" s="36"/>
      <c r="N174" s="36"/>
      <c r="O174" s="36"/>
      <c r="P174" s="37"/>
      <c r="Q174" s="37"/>
      <c r="R174" s="37"/>
      <c r="S174" s="37"/>
      <c r="T174" s="37"/>
    </row>
    <row r="175" spans="1:20" x14ac:dyDescent="0.3">
      <c r="A175" s="36"/>
      <c r="B175" s="36"/>
      <c r="C175" s="38"/>
      <c r="D175" s="38"/>
      <c r="E175" s="38"/>
      <c r="F175" s="38"/>
      <c r="G175" s="38"/>
      <c r="H175" s="38"/>
      <c r="I175" s="38"/>
      <c r="J175" s="38"/>
      <c r="K175" s="36"/>
      <c r="L175" s="36"/>
      <c r="M175" s="36"/>
      <c r="N175" s="36"/>
      <c r="O175" s="36"/>
      <c r="P175" s="37"/>
      <c r="Q175" s="37"/>
      <c r="R175" s="37"/>
      <c r="S175" s="37"/>
      <c r="T175" s="37"/>
    </row>
    <row r="176" spans="1:20" x14ac:dyDescent="0.3">
      <c r="A176" s="36"/>
      <c r="B176" s="36"/>
      <c r="C176" s="38"/>
      <c r="D176" s="38"/>
      <c r="E176" s="38"/>
      <c r="F176" s="38"/>
      <c r="G176" s="38"/>
      <c r="H176" s="38"/>
      <c r="I176" s="38"/>
      <c r="J176" s="38"/>
      <c r="K176" s="36"/>
      <c r="L176" s="36"/>
      <c r="M176" s="36"/>
      <c r="N176" s="36"/>
      <c r="O176" s="36"/>
      <c r="P176" s="37"/>
      <c r="Q176" s="37"/>
      <c r="R176" s="37"/>
      <c r="S176" s="37"/>
      <c r="T176" s="37"/>
    </row>
    <row r="177" spans="1:20" x14ac:dyDescent="0.3">
      <c r="A177" s="36"/>
      <c r="B177" s="36"/>
      <c r="C177" s="38"/>
      <c r="D177" s="38"/>
      <c r="E177" s="38"/>
      <c r="F177" s="38"/>
      <c r="G177" s="38"/>
      <c r="H177" s="38"/>
      <c r="I177" s="38"/>
      <c r="J177" s="38"/>
      <c r="K177" s="36"/>
      <c r="L177" s="36"/>
      <c r="M177" s="36"/>
      <c r="N177" s="36"/>
      <c r="O177" s="36"/>
      <c r="P177" s="37"/>
      <c r="Q177" s="37"/>
      <c r="R177" s="37"/>
      <c r="S177" s="37"/>
      <c r="T177" s="37"/>
    </row>
    <row r="178" spans="1:20" x14ac:dyDescent="0.3">
      <c r="A178" s="36"/>
      <c r="B178" s="36"/>
      <c r="C178" s="38"/>
      <c r="D178" s="38"/>
      <c r="E178" s="38"/>
      <c r="F178" s="38"/>
      <c r="G178" s="38"/>
      <c r="H178" s="38"/>
      <c r="I178" s="38"/>
      <c r="J178" s="38"/>
      <c r="K178" s="36"/>
      <c r="L178" s="36"/>
      <c r="M178" s="36"/>
      <c r="N178" s="36"/>
      <c r="O178" s="36"/>
      <c r="P178" s="37"/>
      <c r="Q178" s="37"/>
      <c r="R178" s="37"/>
      <c r="S178" s="37"/>
      <c r="T178" s="37"/>
    </row>
    <row r="179" spans="1:20" x14ac:dyDescent="0.3">
      <c r="A179" s="36"/>
      <c r="B179" s="36"/>
      <c r="C179" s="38"/>
      <c r="D179" s="38"/>
      <c r="E179" s="38"/>
      <c r="F179" s="38"/>
      <c r="G179" s="38"/>
      <c r="H179" s="38"/>
      <c r="I179" s="38"/>
      <c r="J179" s="38"/>
      <c r="K179" s="36"/>
      <c r="L179" s="36"/>
      <c r="M179" s="36"/>
      <c r="N179" s="36"/>
      <c r="O179" s="36"/>
      <c r="P179" s="37"/>
      <c r="Q179" s="37"/>
      <c r="R179" s="37"/>
      <c r="S179" s="37"/>
      <c r="T179" s="37"/>
    </row>
    <row r="180" spans="1:20" x14ac:dyDescent="0.3">
      <c r="A180" s="36"/>
      <c r="B180" s="36"/>
      <c r="C180" s="38"/>
      <c r="D180" s="38"/>
      <c r="E180" s="38"/>
      <c r="F180" s="38"/>
      <c r="G180" s="38"/>
      <c r="H180" s="38"/>
      <c r="I180" s="38"/>
      <c r="J180" s="38"/>
      <c r="K180" s="36"/>
      <c r="L180" s="36"/>
      <c r="M180" s="36"/>
      <c r="N180" s="36"/>
      <c r="O180" s="36"/>
      <c r="P180" s="37"/>
      <c r="Q180" s="37"/>
      <c r="R180" s="37"/>
      <c r="S180" s="37"/>
      <c r="T180" s="37"/>
    </row>
    <row r="181" spans="1:20" x14ac:dyDescent="0.3">
      <c r="A181" s="36"/>
      <c r="B181" s="36"/>
      <c r="C181" s="38"/>
      <c r="D181" s="38"/>
      <c r="E181" s="38"/>
      <c r="F181" s="38"/>
      <c r="G181" s="38"/>
      <c r="H181" s="38"/>
      <c r="I181" s="38"/>
      <c r="J181" s="38"/>
      <c r="K181" s="36"/>
      <c r="L181" s="36"/>
      <c r="M181" s="36"/>
      <c r="N181" s="36"/>
      <c r="O181" s="36"/>
      <c r="P181" s="37"/>
      <c r="Q181" s="37"/>
      <c r="R181" s="37"/>
      <c r="S181" s="37"/>
      <c r="T181" s="37"/>
    </row>
    <row r="182" spans="1:20" x14ac:dyDescent="0.3">
      <c r="A182" s="36"/>
      <c r="B182" s="36"/>
      <c r="C182" s="38"/>
      <c r="D182" s="38"/>
      <c r="E182" s="38"/>
      <c r="F182" s="38"/>
      <c r="G182" s="38"/>
      <c r="H182" s="38"/>
      <c r="I182" s="38"/>
      <c r="J182" s="38"/>
      <c r="K182" s="36"/>
      <c r="L182" s="36"/>
      <c r="M182" s="36"/>
      <c r="N182" s="36"/>
      <c r="O182" s="36"/>
      <c r="P182" s="37"/>
      <c r="Q182" s="37"/>
      <c r="R182" s="37"/>
      <c r="S182" s="37"/>
      <c r="T182" s="37"/>
    </row>
    <row r="183" spans="1:20" x14ac:dyDescent="0.3">
      <c r="A183" s="36"/>
      <c r="B183" s="36"/>
      <c r="C183" s="38"/>
      <c r="D183" s="38"/>
      <c r="E183" s="38"/>
      <c r="F183" s="38"/>
      <c r="G183" s="38"/>
      <c r="H183" s="38"/>
      <c r="I183" s="38"/>
      <c r="J183" s="38"/>
      <c r="K183" s="36"/>
      <c r="L183" s="36"/>
      <c r="M183" s="36"/>
      <c r="N183" s="36"/>
      <c r="O183" s="36"/>
      <c r="P183" s="37"/>
      <c r="Q183" s="37"/>
      <c r="R183" s="37"/>
      <c r="S183" s="37"/>
      <c r="T183" s="37"/>
    </row>
    <row r="184" spans="1:20" x14ac:dyDescent="0.3">
      <c r="A184" s="36"/>
      <c r="B184" s="36"/>
      <c r="C184" s="38"/>
      <c r="D184" s="38"/>
      <c r="E184" s="38"/>
      <c r="F184" s="38"/>
      <c r="G184" s="38"/>
      <c r="H184" s="38"/>
      <c r="I184" s="38"/>
      <c r="J184" s="38"/>
      <c r="K184" s="36"/>
      <c r="L184" s="36"/>
      <c r="M184" s="36"/>
      <c r="N184" s="36"/>
      <c r="O184" s="36"/>
      <c r="P184" s="37"/>
      <c r="Q184" s="37"/>
      <c r="R184" s="37"/>
      <c r="S184" s="37"/>
      <c r="T184" s="37"/>
    </row>
    <row r="185" spans="1:20" x14ac:dyDescent="0.3">
      <c r="A185" s="36"/>
      <c r="B185" s="36"/>
      <c r="C185" s="38"/>
      <c r="D185" s="38"/>
      <c r="E185" s="38"/>
      <c r="F185" s="38"/>
      <c r="G185" s="38"/>
      <c r="H185" s="38"/>
      <c r="I185" s="38"/>
      <c r="J185" s="38"/>
      <c r="K185" s="36"/>
      <c r="L185" s="36"/>
      <c r="M185" s="36"/>
      <c r="N185" s="36"/>
      <c r="O185" s="36"/>
      <c r="P185" s="37"/>
      <c r="Q185" s="37"/>
      <c r="R185" s="37"/>
      <c r="S185" s="37"/>
      <c r="T185" s="37"/>
    </row>
    <row r="186" spans="1:20" x14ac:dyDescent="0.3">
      <c r="A186" s="36"/>
      <c r="B186" s="36"/>
      <c r="C186" s="38"/>
      <c r="D186" s="38"/>
      <c r="E186" s="38"/>
      <c r="F186" s="38"/>
      <c r="G186" s="38"/>
      <c r="H186" s="38"/>
      <c r="I186" s="38"/>
      <c r="J186" s="38"/>
      <c r="K186" s="36"/>
      <c r="L186" s="36"/>
      <c r="M186" s="36"/>
      <c r="N186" s="36"/>
      <c r="O186" s="36"/>
      <c r="P186" s="37"/>
      <c r="Q186" s="37"/>
      <c r="R186" s="37"/>
      <c r="S186" s="37"/>
      <c r="T186" s="37"/>
    </row>
    <row r="187" spans="1:20" x14ac:dyDescent="0.3">
      <c r="A187" s="36"/>
      <c r="B187" s="36"/>
      <c r="C187" s="38"/>
      <c r="D187" s="38"/>
      <c r="E187" s="38"/>
      <c r="F187" s="38"/>
      <c r="G187" s="38"/>
      <c r="H187" s="38"/>
      <c r="I187" s="38"/>
      <c r="J187" s="38"/>
      <c r="K187" s="36"/>
      <c r="L187" s="36"/>
      <c r="M187" s="36"/>
      <c r="N187" s="36"/>
      <c r="O187" s="36"/>
      <c r="P187" s="37"/>
      <c r="Q187" s="37"/>
      <c r="R187" s="37"/>
      <c r="S187" s="37"/>
      <c r="T187" s="37"/>
    </row>
    <row r="188" spans="1:20" x14ac:dyDescent="0.3">
      <c r="A188" s="36"/>
      <c r="B188" s="36"/>
      <c r="C188" s="38"/>
      <c r="D188" s="38"/>
      <c r="E188" s="38"/>
      <c r="F188" s="38"/>
      <c r="G188" s="38"/>
      <c r="H188" s="38"/>
      <c r="I188" s="38"/>
      <c r="J188" s="38"/>
      <c r="K188" s="36"/>
      <c r="L188" s="36"/>
      <c r="M188" s="36"/>
      <c r="N188" s="36"/>
      <c r="O188" s="36"/>
      <c r="P188" s="37"/>
      <c r="Q188" s="37"/>
      <c r="R188" s="37"/>
      <c r="S188" s="37"/>
      <c r="T188" s="37"/>
    </row>
    <row r="189" spans="1:20" x14ac:dyDescent="0.3">
      <c r="A189" s="36"/>
      <c r="B189" s="36"/>
      <c r="C189" s="38"/>
      <c r="D189" s="38"/>
      <c r="E189" s="38"/>
      <c r="F189" s="38"/>
      <c r="G189" s="38"/>
      <c r="H189" s="38"/>
      <c r="I189" s="38"/>
      <c r="J189" s="38"/>
      <c r="K189" s="36"/>
      <c r="L189" s="36"/>
      <c r="M189" s="36"/>
      <c r="N189" s="36"/>
      <c r="O189" s="36"/>
      <c r="P189" s="37"/>
      <c r="Q189" s="37"/>
      <c r="R189" s="37"/>
      <c r="S189" s="37"/>
      <c r="T189" s="37"/>
    </row>
    <row r="190" spans="1:20" x14ac:dyDescent="0.3">
      <c r="A190" s="36"/>
      <c r="B190" s="36"/>
      <c r="C190" s="38"/>
      <c r="D190" s="38"/>
      <c r="E190" s="38"/>
      <c r="F190" s="38"/>
      <c r="G190" s="38"/>
      <c r="H190" s="38"/>
      <c r="I190" s="38"/>
      <c r="J190" s="38"/>
      <c r="K190" s="36"/>
      <c r="L190" s="36"/>
      <c r="M190" s="36"/>
      <c r="N190" s="36"/>
      <c r="O190" s="36"/>
      <c r="P190" s="37"/>
      <c r="Q190" s="37"/>
      <c r="R190" s="37"/>
      <c r="S190" s="37"/>
      <c r="T190" s="37"/>
    </row>
    <row r="191" spans="1:20" x14ac:dyDescent="0.3">
      <c r="A191" s="36"/>
      <c r="B191" s="36"/>
      <c r="C191" s="38"/>
      <c r="D191" s="38"/>
      <c r="E191" s="38"/>
      <c r="F191" s="38"/>
      <c r="G191" s="38"/>
      <c r="H191" s="38"/>
      <c r="I191" s="38"/>
      <c r="J191" s="38"/>
      <c r="K191" s="36"/>
      <c r="L191" s="36"/>
      <c r="M191" s="36"/>
      <c r="N191" s="36"/>
      <c r="O191" s="36"/>
      <c r="P191" s="37"/>
      <c r="Q191" s="37"/>
      <c r="R191" s="37"/>
      <c r="S191" s="37"/>
      <c r="T191" s="37"/>
    </row>
    <row r="192" spans="1:20" x14ac:dyDescent="0.3">
      <c r="A192" s="36"/>
      <c r="B192" s="36"/>
      <c r="C192" s="38"/>
      <c r="D192" s="38"/>
      <c r="E192" s="38"/>
      <c r="F192" s="38"/>
      <c r="G192" s="38"/>
      <c r="H192" s="38"/>
      <c r="I192" s="38"/>
      <c r="J192" s="38"/>
      <c r="K192" s="36"/>
      <c r="L192" s="36"/>
      <c r="M192" s="36"/>
      <c r="N192" s="36"/>
      <c r="O192" s="36"/>
      <c r="P192" s="37"/>
      <c r="Q192" s="37"/>
      <c r="R192" s="37"/>
      <c r="S192" s="37"/>
      <c r="T192" s="37"/>
    </row>
    <row r="193" spans="1:20" x14ac:dyDescent="0.3">
      <c r="A193" s="36"/>
      <c r="B193" s="36"/>
      <c r="C193" s="38"/>
      <c r="D193" s="38"/>
      <c r="E193" s="38"/>
      <c r="F193" s="38"/>
      <c r="G193" s="38"/>
      <c r="H193" s="38"/>
      <c r="I193" s="38"/>
      <c r="J193" s="38"/>
      <c r="K193" s="36"/>
      <c r="L193" s="36"/>
      <c r="M193" s="36"/>
      <c r="N193" s="36"/>
      <c r="O193" s="36"/>
      <c r="P193" s="37"/>
      <c r="Q193" s="37"/>
      <c r="R193" s="37"/>
      <c r="S193" s="37"/>
      <c r="T193" s="37"/>
    </row>
    <row r="194" spans="1:20" x14ac:dyDescent="0.3">
      <c r="A194" s="36"/>
      <c r="B194" s="36"/>
      <c r="C194" s="38"/>
      <c r="D194" s="38"/>
      <c r="E194" s="38"/>
      <c r="F194" s="38"/>
      <c r="G194" s="38"/>
      <c r="H194" s="38"/>
      <c r="I194" s="38"/>
      <c r="J194" s="38"/>
      <c r="K194" s="36"/>
      <c r="L194" s="36"/>
      <c r="M194" s="36"/>
      <c r="N194" s="36"/>
      <c r="O194" s="36"/>
      <c r="P194" s="37"/>
      <c r="Q194" s="37"/>
      <c r="R194" s="37"/>
      <c r="S194" s="37"/>
      <c r="T194" s="37"/>
    </row>
    <row r="195" spans="1:20" x14ac:dyDescent="0.3">
      <c r="A195" s="36"/>
      <c r="B195" s="36"/>
      <c r="C195" s="38"/>
      <c r="D195" s="38"/>
      <c r="E195" s="38"/>
      <c r="F195" s="38"/>
      <c r="G195" s="38"/>
      <c r="H195" s="38"/>
      <c r="I195" s="38"/>
      <c r="J195" s="38"/>
      <c r="K195" s="36"/>
      <c r="L195" s="36"/>
      <c r="M195" s="36"/>
      <c r="N195" s="36"/>
      <c r="O195" s="36"/>
      <c r="P195" s="37"/>
      <c r="Q195" s="37"/>
      <c r="R195" s="37"/>
      <c r="S195" s="37"/>
      <c r="T195" s="37"/>
    </row>
    <row r="196" spans="1:20" x14ac:dyDescent="0.3">
      <c r="A196" s="36"/>
      <c r="B196" s="36"/>
      <c r="C196" s="38"/>
      <c r="D196" s="38"/>
      <c r="E196" s="38"/>
      <c r="F196" s="38"/>
      <c r="G196" s="38"/>
      <c r="H196" s="38"/>
      <c r="I196" s="38"/>
      <c r="J196" s="38"/>
      <c r="K196" s="36"/>
      <c r="L196" s="36"/>
      <c r="M196" s="36"/>
      <c r="N196" s="36"/>
      <c r="O196" s="36"/>
      <c r="P196" s="37"/>
      <c r="Q196" s="37"/>
      <c r="R196" s="37"/>
      <c r="S196" s="37"/>
      <c r="T196" s="37"/>
    </row>
    <row r="197" spans="1:20" x14ac:dyDescent="0.3">
      <c r="A197" s="36"/>
      <c r="B197" s="36"/>
      <c r="C197" s="38"/>
      <c r="D197" s="38"/>
      <c r="E197" s="38"/>
      <c r="F197" s="38"/>
      <c r="G197" s="38"/>
      <c r="H197" s="38"/>
      <c r="I197" s="38"/>
      <c r="J197" s="38"/>
      <c r="K197" s="36"/>
      <c r="L197" s="36"/>
      <c r="M197" s="36"/>
      <c r="N197" s="36"/>
      <c r="O197" s="36"/>
      <c r="P197" s="37"/>
      <c r="Q197" s="37"/>
      <c r="R197" s="37"/>
      <c r="S197" s="37"/>
      <c r="T197" s="37"/>
    </row>
    <row r="198" spans="1:20" x14ac:dyDescent="0.3">
      <c r="A198" s="36"/>
      <c r="B198" s="36"/>
      <c r="C198" s="38"/>
      <c r="D198" s="38"/>
      <c r="E198" s="38"/>
      <c r="F198" s="38"/>
      <c r="G198" s="38"/>
      <c r="H198" s="38"/>
      <c r="I198" s="38"/>
      <c r="J198" s="38"/>
      <c r="K198" s="36"/>
      <c r="L198" s="36"/>
      <c r="M198" s="36"/>
      <c r="N198" s="36"/>
      <c r="O198" s="36"/>
      <c r="P198" s="37"/>
      <c r="Q198" s="37"/>
      <c r="R198" s="37"/>
      <c r="S198" s="37"/>
      <c r="T198" s="37"/>
    </row>
    <row r="199" spans="1:20" x14ac:dyDescent="0.3">
      <c r="A199" s="36"/>
      <c r="B199" s="36"/>
      <c r="C199" s="38"/>
      <c r="D199" s="38"/>
      <c r="E199" s="38"/>
      <c r="F199" s="38"/>
      <c r="G199" s="38"/>
      <c r="H199" s="38"/>
      <c r="I199" s="38"/>
      <c r="J199" s="38"/>
      <c r="K199" s="36"/>
      <c r="L199" s="36"/>
      <c r="M199" s="36"/>
      <c r="N199" s="36"/>
      <c r="O199" s="36"/>
      <c r="P199" s="37"/>
      <c r="Q199" s="37"/>
      <c r="R199" s="37"/>
      <c r="S199" s="37"/>
      <c r="T199" s="37"/>
    </row>
    <row r="200" spans="1:20" x14ac:dyDescent="0.3">
      <c r="A200" s="36"/>
      <c r="B200" s="36"/>
      <c r="C200" s="38"/>
      <c r="D200" s="38"/>
      <c r="E200" s="38"/>
      <c r="F200" s="38"/>
      <c r="G200" s="38"/>
      <c r="H200" s="38"/>
      <c r="I200" s="38"/>
      <c r="J200" s="38"/>
      <c r="K200" s="36"/>
      <c r="L200" s="36"/>
      <c r="M200" s="36"/>
      <c r="N200" s="36"/>
      <c r="O200" s="36"/>
      <c r="P200" s="37"/>
      <c r="Q200" s="37"/>
      <c r="R200" s="37"/>
      <c r="S200" s="37"/>
      <c r="T200" s="37"/>
    </row>
    <row r="201" spans="1:20" x14ac:dyDescent="0.3">
      <c r="A201" s="36"/>
      <c r="B201" s="36"/>
      <c r="C201" s="38"/>
      <c r="D201" s="38"/>
      <c r="E201" s="38"/>
      <c r="F201" s="38"/>
      <c r="G201" s="38"/>
      <c r="H201" s="38"/>
      <c r="I201" s="38"/>
      <c r="J201" s="38"/>
      <c r="K201" s="36"/>
      <c r="L201" s="36"/>
      <c r="M201" s="36"/>
      <c r="N201" s="36"/>
      <c r="O201" s="36"/>
      <c r="P201" s="37"/>
      <c r="Q201" s="37"/>
      <c r="R201" s="37"/>
      <c r="S201" s="37"/>
      <c r="T201" s="37"/>
    </row>
    <row r="202" spans="1:20" x14ac:dyDescent="0.3">
      <c r="A202" s="36"/>
      <c r="B202" s="36"/>
      <c r="C202" s="38"/>
      <c r="D202" s="38"/>
      <c r="E202" s="38"/>
      <c r="F202" s="38"/>
      <c r="G202" s="38"/>
      <c r="H202" s="38"/>
      <c r="I202" s="38"/>
      <c r="J202" s="38"/>
      <c r="K202" s="36"/>
      <c r="L202" s="36"/>
      <c r="M202" s="36"/>
      <c r="N202" s="36"/>
      <c r="O202" s="36"/>
      <c r="P202" s="37"/>
      <c r="Q202" s="37"/>
      <c r="R202" s="37"/>
      <c r="S202" s="37"/>
      <c r="T202" s="37"/>
    </row>
    <row r="203" spans="1:20" x14ac:dyDescent="0.3">
      <c r="A203" s="36"/>
      <c r="B203" s="36"/>
      <c r="C203" s="38"/>
      <c r="D203" s="38"/>
      <c r="E203" s="38"/>
      <c r="F203" s="38"/>
      <c r="G203" s="38"/>
      <c r="H203" s="38"/>
      <c r="I203" s="38"/>
      <c r="J203" s="38"/>
      <c r="K203" s="36"/>
      <c r="L203" s="36"/>
      <c r="M203" s="36"/>
      <c r="N203" s="36"/>
      <c r="O203" s="36"/>
      <c r="P203" s="37"/>
      <c r="Q203" s="37"/>
      <c r="R203" s="37"/>
      <c r="S203" s="37"/>
      <c r="T203" s="37"/>
    </row>
    <row r="204" spans="1:20" x14ac:dyDescent="0.3">
      <c r="A204" s="36"/>
      <c r="B204" s="36"/>
      <c r="C204" s="38"/>
      <c r="D204" s="38"/>
      <c r="E204" s="38"/>
      <c r="F204" s="38"/>
      <c r="G204" s="38"/>
      <c r="H204" s="38"/>
      <c r="I204" s="38"/>
      <c r="J204" s="38"/>
      <c r="K204" s="36"/>
      <c r="L204" s="36"/>
      <c r="M204" s="36"/>
      <c r="N204" s="36"/>
      <c r="O204" s="36"/>
      <c r="P204" s="37"/>
      <c r="Q204" s="37"/>
      <c r="R204" s="37"/>
      <c r="S204" s="37"/>
      <c r="T204" s="37"/>
    </row>
    <row r="205" spans="1:20" x14ac:dyDescent="0.3">
      <c r="A205" s="36"/>
      <c r="B205" s="36"/>
      <c r="C205" s="38"/>
      <c r="D205" s="38"/>
      <c r="E205" s="38"/>
      <c r="F205" s="38"/>
      <c r="G205" s="38"/>
      <c r="H205" s="38"/>
      <c r="I205" s="38"/>
      <c r="J205" s="38"/>
      <c r="K205" s="36"/>
      <c r="L205" s="36"/>
      <c r="M205" s="36"/>
      <c r="N205" s="36"/>
      <c r="O205" s="36"/>
      <c r="P205" s="37"/>
      <c r="Q205" s="37"/>
      <c r="R205" s="37"/>
      <c r="S205" s="37"/>
      <c r="T205" s="37"/>
    </row>
    <row r="206" spans="1:20" x14ac:dyDescent="0.3">
      <c r="A206" s="36"/>
      <c r="B206" s="36"/>
      <c r="C206" s="38"/>
      <c r="D206" s="38"/>
      <c r="E206" s="38"/>
      <c r="F206" s="38"/>
      <c r="G206" s="38"/>
      <c r="H206" s="38"/>
      <c r="I206" s="38"/>
      <c r="J206" s="38"/>
      <c r="K206" s="36"/>
      <c r="L206" s="36"/>
      <c r="M206" s="36"/>
      <c r="N206" s="36"/>
      <c r="O206" s="36"/>
      <c r="P206" s="37"/>
      <c r="Q206" s="37"/>
      <c r="R206" s="37"/>
      <c r="S206" s="37"/>
      <c r="T206" s="37"/>
    </row>
    <row r="207" spans="1:20" x14ac:dyDescent="0.3">
      <c r="A207" s="36"/>
      <c r="B207" s="36"/>
      <c r="C207" s="38"/>
      <c r="D207" s="38"/>
      <c r="E207" s="38"/>
      <c r="F207" s="38"/>
      <c r="G207" s="38"/>
      <c r="H207" s="38"/>
      <c r="I207" s="38"/>
      <c r="J207" s="38"/>
      <c r="K207" s="36"/>
      <c r="L207" s="36"/>
      <c r="M207" s="36"/>
      <c r="N207" s="36"/>
      <c r="O207" s="36"/>
      <c r="P207" s="37"/>
      <c r="Q207" s="37"/>
      <c r="R207" s="37"/>
      <c r="S207" s="37"/>
      <c r="T207" s="37"/>
    </row>
    <row r="208" spans="1:20" x14ac:dyDescent="0.3">
      <c r="A208" s="36"/>
      <c r="B208" s="36"/>
      <c r="C208" s="38"/>
      <c r="D208" s="38"/>
      <c r="E208" s="38"/>
      <c r="F208" s="38"/>
      <c r="G208" s="38"/>
      <c r="H208" s="38"/>
      <c r="I208" s="38"/>
      <c r="J208" s="38"/>
      <c r="K208" s="36"/>
      <c r="L208" s="36"/>
      <c r="M208" s="36"/>
      <c r="N208" s="36"/>
      <c r="O208" s="36"/>
      <c r="P208" s="37"/>
      <c r="Q208" s="37"/>
      <c r="R208" s="37"/>
      <c r="S208" s="37"/>
      <c r="T208" s="37"/>
    </row>
    <row r="209" spans="1:20" x14ac:dyDescent="0.3">
      <c r="A209" s="36"/>
      <c r="B209" s="36"/>
      <c r="C209" s="38"/>
      <c r="D209" s="38"/>
      <c r="E209" s="38"/>
      <c r="F209" s="38"/>
      <c r="G209" s="38"/>
      <c r="H209" s="38"/>
      <c r="I209" s="38"/>
      <c r="J209" s="38"/>
      <c r="K209" s="36"/>
      <c r="L209" s="36"/>
      <c r="M209" s="36"/>
      <c r="N209" s="36"/>
      <c r="O209" s="36"/>
      <c r="P209" s="37"/>
      <c r="Q209" s="37"/>
      <c r="R209" s="37"/>
      <c r="S209" s="37"/>
      <c r="T209" s="37"/>
    </row>
    <row r="210" spans="1:20" x14ac:dyDescent="0.3">
      <c r="A210" s="36"/>
      <c r="B210" s="36"/>
      <c r="C210" s="38"/>
      <c r="D210" s="38"/>
      <c r="E210" s="38"/>
      <c r="F210" s="38"/>
      <c r="G210" s="38"/>
      <c r="H210" s="38"/>
      <c r="I210" s="38"/>
      <c r="J210" s="38"/>
      <c r="K210" s="36"/>
      <c r="L210" s="36"/>
      <c r="M210" s="36"/>
      <c r="N210" s="36"/>
      <c r="O210" s="36"/>
      <c r="P210" s="37"/>
      <c r="Q210" s="37"/>
      <c r="R210" s="37"/>
      <c r="S210" s="37"/>
      <c r="T210" s="37"/>
    </row>
    <row r="211" spans="1:20" x14ac:dyDescent="0.3">
      <c r="A211" s="36"/>
      <c r="B211" s="36"/>
      <c r="C211" s="38"/>
      <c r="D211" s="38"/>
      <c r="E211" s="38"/>
      <c r="F211" s="38"/>
      <c r="G211" s="38"/>
      <c r="H211" s="38"/>
      <c r="I211" s="38"/>
      <c r="J211" s="38"/>
      <c r="K211" s="36"/>
      <c r="L211" s="36"/>
      <c r="M211" s="36"/>
      <c r="N211" s="36"/>
      <c r="O211" s="36"/>
      <c r="P211" s="37"/>
      <c r="Q211" s="37"/>
      <c r="R211" s="37"/>
      <c r="S211" s="37"/>
      <c r="T211" s="37"/>
    </row>
    <row r="212" spans="1:20" x14ac:dyDescent="0.3">
      <c r="A212" s="36"/>
      <c r="B212" s="36"/>
      <c r="C212" s="38"/>
      <c r="D212" s="38"/>
      <c r="E212" s="38"/>
      <c r="F212" s="38"/>
      <c r="G212" s="38"/>
      <c r="H212" s="38"/>
      <c r="I212" s="38"/>
      <c r="J212" s="38"/>
      <c r="K212" s="36"/>
      <c r="L212" s="36"/>
      <c r="M212" s="36"/>
      <c r="N212" s="36"/>
      <c r="O212" s="36"/>
      <c r="P212" s="37"/>
      <c r="Q212" s="37"/>
      <c r="R212" s="37"/>
      <c r="S212" s="37"/>
      <c r="T212" s="37"/>
    </row>
    <row r="213" spans="1:20" x14ac:dyDescent="0.3">
      <c r="A213" s="36"/>
      <c r="B213" s="36"/>
      <c r="C213" s="38"/>
      <c r="D213" s="38"/>
      <c r="E213" s="38"/>
      <c r="F213" s="38"/>
      <c r="G213" s="38"/>
      <c r="H213" s="38"/>
      <c r="I213" s="38"/>
      <c r="J213" s="38"/>
      <c r="K213" s="36"/>
      <c r="L213" s="36"/>
      <c r="M213" s="36"/>
      <c r="N213" s="36"/>
      <c r="O213" s="36"/>
      <c r="P213" s="37"/>
      <c r="Q213" s="37"/>
      <c r="R213" s="37"/>
      <c r="S213" s="37"/>
      <c r="T213" s="37"/>
    </row>
    <row r="214" spans="1:20" x14ac:dyDescent="0.3">
      <c r="A214" s="36"/>
      <c r="B214" s="36"/>
      <c r="C214" s="38"/>
      <c r="D214" s="38"/>
      <c r="E214" s="38"/>
      <c r="F214" s="38"/>
      <c r="G214" s="38"/>
      <c r="H214" s="38"/>
      <c r="I214" s="38"/>
      <c r="J214" s="38"/>
      <c r="K214" s="36"/>
      <c r="L214" s="36"/>
      <c r="M214" s="36"/>
      <c r="N214" s="36"/>
      <c r="O214" s="36"/>
      <c r="P214" s="37"/>
      <c r="Q214" s="37"/>
      <c r="R214" s="37"/>
      <c r="S214" s="37"/>
      <c r="T214" s="37"/>
    </row>
    <row r="215" spans="1:20" x14ac:dyDescent="0.3">
      <c r="A215" s="36"/>
      <c r="B215" s="36"/>
      <c r="C215" s="38"/>
      <c r="D215" s="38"/>
      <c r="E215" s="38"/>
      <c r="F215" s="38"/>
      <c r="G215" s="38"/>
      <c r="H215" s="38"/>
      <c r="I215" s="38"/>
      <c r="J215" s="38"/>
      <c r="K215" s="36"/>
      <c r="L215" s="36"/>
      <c r="M215" s="36"/>
      <c r="N215" s="36"/>
      <c r="O215" s="36"/>
      <c r="P215" s="37"/>
      <c r="Q215" s="37"/>
      <c r="R215" s="37"/>
      <c r="S215" s="37"/>
      <c r="T215" s="37"/>
    </row>
    <row r="216" spans="1:20" x14ac:dyDescent="0.3">
      <c r="A216" s="36"/>
      <c r="B216" s="36"/>
      <c r="C216" s="38"/>
      <c r="D216" s="38"/>
      <c r="E216" s="38"/>
      <c r="F216" s="38"/>
      <c r="G216" s="38"/>
      <c r="H216" s="38"/>
      <c r="I216" s="38"/>
      <c r="J216" s="38"/>
      <c r="K216" s="36"/>
      <c r="L216" s="36"/>
      <c r="M216" s="36"/>
      <c r="N216" s="36"/>
      <c r="O216" s="36"/>
      <c r="P216" s="37"/>
      <c r="Q216" s="37"/>
      <c r="R216" s="37"/>
      <c r="S216" s="37"/>
      <c r="T216" s="37"/>
    </row>
    <row r="217" spans="1:20" x14ac:dyDescent="0.3">
      <c r="A217" s="36"/>
      <c r="B217" s="36"/>
      <c r="C217" s="38"/>
      <c r="D217" s="38"/>
      <c r="E217" s="38"/>
      <c r="F217" s="38"/>
      <c r="G217" s="38"/>
      <c r="H217" s="38"/>
      <c r="I217" s="38"/>
      <c r="J217" s="38"/>
      <c r="K217" s="36"/>
      <c r="L217" s="36"/>
      <c r="M217" s="36"/>
      <c r="N217" s="36"/>
      <c r="O217" s="36"/>
      <c r="P217" s="37"/>
      <c r="Q217" s="37"/>
      <c r="R217" s="37"/>
      <c r="S217" s="37"/>
      <c r="T217" s="37"/>
    </row>
    <row r="218" spans="1:20" x14ac:dyDescent="0.3">
      <c r="A218" s="36"/>
      <c r="B218" s="36"/>
      <c r="C218" s="38"/>
      <c r="D218" s="38"/>
      <c r="E218" s="38"/>
      <c r="F218" s="38"/>
      <c r="G218" s="38"/>
      <c r="H218" s="38"/>
      <c r="I218" s="38"/>
      <c r="J218" s="38"/>
      <c r="K218" s="36"/>
      <c r="L218" s="36"/>
      <c r="M218" s="36"/>
      <c r="N218" s="36"/>
      <c r="O218" s="36"/>
      <c r="P218" s="37"/>
      <c r="Q218" s="37"/>
      <c r="R218" s="37"/>
      <c r="S218" s="37"/>
      <c r="T218" s="37"/>
    </row>
    <row r="219" spans="1:20" x14ac:dyDescent="0.3">
      <c r="A219" s="36"/>
      <c r="B219" s="36"/>
      <c r="C219" s="38"/>
      <c r="D219" s="38"/>
      <c r="E219" s="38"/>
      <c r="F219" s="38"/>
      <c r="G219" s="38"/>
      <c r="H219" s="38"/>
      <c r="I219" s="38"/>
      <c r="J219" s="38"/>
      <c r="K219" s="36"/>
      <c r="L219" s="36"/>
      <c r="M219" s="36"/>
      <c r="N219" s="36"/>
      <c r="O219" s="36"/>
      <c r="P219" s="37"/>
      <c r="Q219" s="37"/>
      <c r="R219" s="37"/>
      <c r="S219" s="37"/>
      <c r="T219" s="37"/>
    </row>
    <row r="220" spans="1:20" x14ac:dyDescent="0.3">
      <c r="A220" s="36"/>
      <c r="B220" s="36"/>
      <c r="C220" s="38"/>
      <c r="D220" s="38"/>
      <c r="E220" s="38"/>
      <c r="F220" s="38"/>
      <c r="G220" s="38"/>
      <c r="H220" s="38"/>
      <c r="I220" s="38"/>
      <c r="J220" s="38"/>
      <c r="K220" s="36"/>
      <c r="L220" s="36"/>
      <c r="M220" s="36"/>
      <c r="N220" s="36"/>
      <c r="O220" s="36"/>
      <c r="P220" s="37"/>
      <c r="Q220" s="37"/>
      <c r="R220" s="37"/>
      <c r="S220" s="37"/>
      <c r="T220" s="37"/>
    </row>
    <row r="221" spans="1:20" x14ac:dyDescent="0.3">
      <c r="A221" s="36"/>
      <c r="B221" s="36"/>
      <c r="C221" s="38"/>
      <c r="D221" s="38"/>
      <c r="E221" s="38"/>
      <c r="F221" s="38"/>
      <c r="G221" s="38"/>
      <c r="H221" s="38"/>
      <c r="I221" s="38"/>
      <c r="J221" s="38"/>
      <c r="K221" s="36"/>
      <c r="L221" s="36"/>
      <c r="M221" s="36"/>
      <c r="N221" s="36"/>
      <c r="O221" s="36"/>
      <c r="P221" s="37"/>
      <c r="Q221" s="37"/>
      <c r="R221" s="37"/>
      <c r="S221" s="37"/>
      <c r="T221" s="37"/>
    </row>
    <row r="222" spans="1:20" x14ac:dyDescent="0.3">
      <c r="A222" s="36"/>
      <c r="B222" s="36"/>
      <c r="C222" s="38"/>
      <c r="D222" s="38"/>
      <c r="E222" s="38"/>
      <c r="F222" s="38"/>
      <c r="G222" s="38"/>
      <c r="H222" s="38"/>
      <c r="I222" s="38"/>
      <c r="J222" s="38"/>
      <c r="K222" s="36"/>
      <c r="L222" s="36"/>
      <c r="M222" s="36"/>
      <c r="N222" s="36"/>
      <c r="O222" s="36"/>
      <c r="P222" s="37"/>
      <c r="Q222" s="37"/>
      <c r="R222" s="37"/>
      <c r="S222" s="37"/>
      <c r="T222" s="37"/>
    </row>
    <row r="223" spans="1:20" x14ac:dyDescent="0.3">
      <c r="A223" s="36"/>
      <c r="B223" s="36"/>
      <c r="C223" s="38"/>
      <c r="D223" s="38"/>
      <c r="E223" s="38"/>
      <c r="F223" s="38"/>
      <c r="G223" s="38"/>
      <c r="H223" s="38"/>
      <c r="I223" s="38"/>
      <c r="J223" s="38"/>
      <c r="K223" s="36"/>
      <c r="L223" s="36"/>
      <c r="M223" s="36"/>
      <c r="N223" s="36"/>
      <c r="O223" s="36"/>
      <c r="P223" s="37"/>
      <c r="Q223" s="37"/>
      <c r="R223" s="37"/>
      <c r="S223" s="37"/>
      <c r="T223" s="37"/>
    </row>
    <row r="224" spans="1:20" x14ac:dyDescent="0.3">
      <c r="A224" s="36"/>
      <c r="B224" s="36"/>
      <c r="C224" s="38"/>
      <c r="D224" s="38"/>
      <c r="E224" s="38"/>
      <c r="F224" s="38"/>
      <c r="G224" s="38"/>
      <c r="H224" s="38"/>
      <c r="I224" s="38"/>
      <c r="J224" s="38"/>
      <c r="K224" s="36"/>
      <c r="L224" s="36"/>
      <c r="M224" s="36"/>
      <c r="N224" s="36"/>
      <c r="O224" s="36"/>
      <c r="P224" s="37"/>
      <c r="Q224" s="37"/>
      <c r="R224" s="37"/>
      <c r="S224" s="37"/>
      <c r="T224" s="37"/>
    </row>
    <row r="225" spans="1:20" x14ac:dyDescent="0.3">
      <c r="A225" s="36"/>
      <c r="B225" s="36"/>
      <c r="C225" s="38"/>
      <c r="D225" s="38"/>
      <c r="E225" s="38"/>
      <c r="F225" s="38"/>
      <c r="G225" s="38"/>
      <c r="H225" s="38"/>
      <c r="I225" s="38"/>
      <c r="J225" s="38"/>
      <c r="K225" s="36"/>
      <c r="L225" s="36"/>
      <c r="M225" s="36"/>
      <c r="N225" s="36"/>
      <c r="O225" s="36"/>
      <c r="P225" s="37"/>
      <c r="Q225" s="37"/>
      <c r="R225" s="37"/>
      <c r="S225" s="37"/>
      <c r="T225" s="37"/>
    </row>
    <row r="226" spans="1:20" x14ac:dyDescent="0.3">
      <c r="A226" s="36"/>
      <c r="B226" s="36"/>
      <c r="C226" s="38"/>
      <c r="D226" s="38"/>
      <c r="E226" s="38"/>
      <c r="F226" s="38"/>
      <c r="G226" s="38"/>
      <c r="H226" s="38"/>
      <c r="I226" s="38"/>
      <c r="J226" s="38"/>
      <c r="K226" s="36"/>
      <c r="L226" s="36"/>
      <c r="M226" s="36"/>
      <c r="N226" s="36"/>
      <c r="O226" s="36"/>
      <c r="P226" s="37"/>
      <c r="Q226" s="37"/>
      <c r="R226" s="37"/>
      <c r="S226" s="37"/>
      <c r="T226" s="37"/>
    </row>
    <row r="227" spans="1:20" x14ac:dyDescent="0.3">
      <c r="A227" s="36"/>
      <c r="B227" s="36"/>
      <c r="C227" s="38"/>
      <c r="D227" s="38"/>
      <c r="E227" s="38"/>
      <c r="F227" s="38"/>
      <c r="G227" s="38"/>
      <c r="H227" s="38"/>
      <c r="I227" s="38"/>
      <c r="J227" s="38"/>
      <c r="K227" s="36"/>
      <c r="L227" s="36"/>
      <c r="M227" s="36"/>
      <c r="N227" s="36"/>
      <c r="O227" s="36"/>
      <c r="P227" s="37"/>
      <c r="Q227" s="37"/>
      <c r="R227" s="37"/>
      <c r="S227" s="37"/>
      <c r="T227" s="37"/>
    </row>
    <row r="228" spans="1:20" x14ac:dyDescent="0.3">
      <c r="A228" s="36"/>
      <c r="B228" s="36"/>
      <c r="C228" s="38"/>
      <c r="D228" s="38"/>
      <c r="E228" s="38"/>
      <c r="F228" s="38"/>
      <c r="G228" s="38"/>
      <c r="H228" s="38"/>
      <c r="I228" s="38"/>
      <c r="J228" s="38"/>
      <c r="K228" s="36"/>
      <c r="L228" s="36"/>
      <c r="M228" s="36"/>
      <c r="N228" s="36"/>
      <c r="O228" s="36"/>
      <c r="P228" s="37"/>
      <c r="Q228" s="37"/>
      <c r="R228" s="37"/>
      <c r="S228" s="37"/>
      <c r="T228" s="37"/>
    </row>
    <row r="229" spans="1:20" x14ac:dyDescent="0.3">
      <c r="A229" s="36"/>
      <c r="B229" s="36"/>
      <c r="C229" s="38"/>
      <c r="D229" s="38"/>
      <c r="E229" s="38"/>
      <c r="F229" s="38"/>
      <c r="G229" s="38"/>
      <c r="H229" s="38"/>
      <c r="I229" s="38"/>
      <c r="J229" s="38"/>
      <c r="K229" s="36"/>
      <c r="L229" s="36"/>
      <c r="M229" s="36"/>
      <c r="N229" s="36"/>
      <c r="O229" s="36"/>
      <c r="P229" s="37"/>
      <c r="Q229" s="37"/>
      <c r="R229" s="37"/>
      <c r="S229" s="37"/>
      <c r="T229" s="37"/>
    </row>
    <row r="230" spans="1:20" x14ac:dyDescent="0.3">
      <c r="A230" s="36"/>
      <c r="B230" s="36"/>
      <c r="C230" s="38"/>
      <c r="D230" s="38"/>
      <c r="E230" s="38"/>
      <c r="F230" s="38"/>
      <c r="G230" s="38"/>
      <c r="H230" s="38"/>
      <c r="I230" s="38"/>
      <c r="J230" s="38"/>
      <c r="K230" s="36"/>
      <c r="L230" s="36"/>
      <c r="M230" s="36"/>
      <c r="N230" s="36"/>
      <c r="O230" s="36"/>
      <c r="P230" s="37"/>
      <c r="Q230" s="37"/>
      <c r="R230" s="37"/>
      <c r="S230" s="37"/>
      <c r="T230" s="37"/>
    </row>
    <row r="231" spans="1:20" x14ac:dyDescent="0.3">
      <c r="A231" s="36"/>
      <c r="B231" s="36"/>
      <c r="C231" s="38"/>
      <c r="D231" s="38"/>
      <c r="E231" s="38"/>
      <c r="F231" s="38"/>
      <c r="G231" s="38"/>
      <c r="H231" s="38"/>
      <c r="I231" s="38"/>
      <c r="J231" s="38"/>
      <c r="K231" s="36"/>
      <c r="L231" s="36"/>
      <c r="M231" s="36"/>
      <c r="N231" s="36"/>
      <c r="O231" s="36"/>
      <c r="P231" s="37"/>
      <c r="Q231" s="37"/>
      <c r="R231" s="37"/>
      <c r="S231" s="37"/>
      <c r="T231" s="37"/>
    </row>
    <row r="232" spans="1:20" x14ac:dyDescent="0.3">
      <c r="A232" s="36"/>
      <c r="B232" s="36"/>
      <c r="C232" s="38"/>
      <c r="D232" s="38"/>
      <c r="E232" s="38"/>
      <c r="F232" s="38"/>
      <c r="G232" s="38"/>
      <c r="H232" s="38"/>
      <c r="I232" s="38"/>
      <c r="J232" s="38"/>
      <c r="K232" s="36"/>
      <c r="L232" s="36"/>
      <c r="M232" s="36"/>
      <c r="N232" s="36"/>
      <c r="O232" s="36"/>
      <c r="P232" s="37"/>
      <c r="Q232" s="37"/>
      <c r="R232" s="37"/>
      <c r="S232" s="37"/>
      <c r="T232" s="37"/>
    </row>
    <row r="233" spans="1:20" x14ac:dyDescent="0.3">
      <c r="A233" s="36"/>
      <c r="B233" s="36"/>
      <c r="C233" s="38"/>
      <c r="D233" s="38"/>
      <c r="E233" s="38"/>
      <c r="F233" s="38"/>
      <c r="G233" s="38"/>
      <c r="H233" s="38"/>
      <c r="I233" s="38"/>
      <c r="J233" s="38"/>
      <c r="K233" s="36"/>
      <c r="L233" s="36"/>
      <c r="M233" s="36"/>
      <c r="N233" s="36"/>
      <c r="O233" s="36"/>
      <c r="P233" s="37"/>
      <c r="Q233" s="37"/>
      <c r="R233" s="37"/>
      <c r="S233" s="37"/>
      <c r="T233" s="37"/>
    </row>
    <row r="234" spans="1:20" x14ac:dyDescent="0.3">
      <c r="A234" s="36"/>
      <c r="B234" s="36"/>
      <c r="C234" s="38"/>
      <c r="D234" s="38"/>
      <c r="E234" s="38"/>
      <c r="F234" s="38"/>
      <c r="G234" s="38"/>
      <c r="H234" s="38"/>
      <c r="I234" s="38"/>
      <c r="J234" s="38"/>
      <c r="K234" s="36"/>
      <c r="L234" s="36"/>
      <c r="M234" s="36"/>
      <c r="N234" s="36"/>
      <c r="O234" s="36"/>
      <c r="P234" s="37"/>
      <c r="Q234" s="37"/>
      <c r="R234" s="37"/>
      <c r="S234" s="37"/>
      <c r="T234" s="37"/>
    </row>
    <row r="235" spans="1:20" x14ac:dyDescent="0.3">
      <c r="A235" s="36"/>
      <c r="B235" s="36"/>
      <c r="C235" s="38"/>
      <c r="D235" s="38"/>
      <c r="E235" s="38"/>
      <c r="F235" s="38"/>
      <c r="G235" s="38"/>
      <c r="H235" s="38"/>
      <c r="I235" s="38"/>
      <c r="J235" s="38"/>
      <c r="K235" s="36"/>
      <c r="L235" s="36"/>
      <c r="M235" s="36"/>
      <c r="N235" s="36"/>
      <c r="O235" s="36"/>
      <c r="P235" s="37"/>
      <c r="Q235" s="37"/>
      <c r="R235" s="37"/>
      <c r="S235" s="37"/>
      <c r="T235" s="37"/>
    </row>
    <row r="236" spans="1:20" x14ac:dyDescent="0.3">
      <c r="A236" s="36"/>
      <c r="B236" s="36"/>
      <c r="C236" s="38"/>
      <c r="D236" s="38"/>
      <c r="E236" s="38"/>
      <c r="F236" s="38"/>
      <c r="G236" s="38"/>
      <c r="H236" s="38"/>
      <c r="I236" s="38"/>
      <c r="J236" s="38"/>
      <c r="K236" s="36"/>
      <c r="L236" s="36"/>
      <c r="M236" s="36"/>
      <c r="N236" s="36"/>
      <c r="O236" s="36"/>
      <c r="P236" s="37"/>
      <c r="Q236" s="37"/>
      <c r="R236" s="37"/>
      <c r="S236" s="37"/>
      <c r="T236" s="37"/>
    </row>
    <row r="237" spans="1:20" x14ac:dyDescent="0.3">
      <c r="A237" s="36"/>
      <c r="B237" s="36"/>
      <c r="C237" s="38"/>
      <c r="D237" s="38"/>
      <c r="E237" s="38"/>
      <c r="F237" s="38"/>
      <c r="G237" s="38"/>
      <c r="H237" s="38"/>
      <c r="I237" s="38"/>
      <c r="J237" s="38"/>
      <c r="K237" s="36"/>
      <c r="L237" s="36"/>
      <c r="M237" s="36"/>
      <c r="N237" s="36"/>
      <c r="O237" s="36"/>
      <c r="P237" s="37"/>
      <c r="Q237" s="37"/>
      <c r="R237" s="37"/>
      <c r="S237" s="37"/>
      <c r="T237" s="37"/>
    </row>
    <row r="238" spans="1:20" x14ac:dyDescent="0.3">
      <c r="A238" s="36"/>
      <c r="B238" s="36"/>
      <c r="C238" s="38"/>
      <c r="D238" s="38"/>
      <c r="E238" s="38"/>
      <c r="F238" s="38"/>
      <c r="G238" s="38"/>
      <c r="H238" s="38"/>
      <c r="I238" s="38"/>
      <c r="J238" s="38"/>
      <c r="K238" s="36"/>
      <c r="L238" s="36"/>
      <c r="M238" s="36"/>
      <c r="N238" s="36"/>
      <c r="O238" s="36"/>
      <c r="P238" s="37"/>
      <c r="Q238" s="37"/>
      <c r="R238" s="37"/>
      <c r="S238" s="37"/>
      <c r="T238" s="37"/>
    </row>
    <row r="239" spans="1:20" x14ac:dyDescent="0.3">
      <c r="A239" s="36"/>
      <c r="B239" s="36"/>
      <c r="C239" s="38"/>
      <c r="D239" s="38"/>
      <c r="E239" s="38"/>
      <c r="F239" s="38"/>
      <c r="G239" s="38"/>
      <c r="H239" s="38"/>
      <c r="I239" s="38"/>
      <c r="J239" s="38"/>
      <c r="K239" s="36"/>
      <c r="L239" s="36"/>
      <c r="M239" s="36"/>
      <c r="N239" s="36"/>
      <c r="O239" s="36"/>
      <c r="P239" s="37"/>
      <c r="Q239" s="37"/>
      <c r="R239" s="37"/>
      <c r="S239" s="37"/>
      <c r="T239" s="37"/>
    </row>
    <row r="240" spans="1:20" x14ac:dyDescent="0.3">
      <c r="A240" s="36"/>
      <c r="B240" s="36"/>
      <c r="C240" s="38"/>
      <c r="D240" s="38"/>
      <c r="E240" s="38"/>
      <c r="F240" s="38"/>
      <c r="G240" s="38"/>
      <c r="H240" s="38"/>
      <c r="I240" s="38"/>
      <c r="J240" s="38"/>
      <c r="K240" s="36"/>
      <c r="L240" s="36"/>
      <c r="M240" s="36"/>
      <c r="N240" s="36"/>
      <c r="O240" s="36"/>
      <c r="P240" s="37"/>
      <c r="Q240" s="37"/>
      <c r="R240" s="37"/>
      <c r="S240" s="37"/>
      <c r="T240" s="37"/>
    </row>
    <row r="241" spans="1:20" x14ac:dyDescent="0.3">
      <c r="A241" s="36"/>
      <c r="B241" s="36"/>
      <c r="C241" s="38"/>
      <c r="D241" s="38"/>
      <c r="E241" s="38"/>
      <c r="F241" s="38"/>
      <c r="G241" s="38"/>
      <c r="H241" s="38"/>
      <c r="I241" s="38"/>
      <c r="J241" s="38"/>
      <c r="K241" s="36"/>
      <c r="L241" s="36"/>
      <c r="M241" s="36"/>
      <c r="N241" s="36"/>
      <c r="O241" s="36"/>
      <c r="P241" s="37"/>
      <c r="Q241" s="37"/>
      <c r="R241" s="37"/>
      <c r="S241" s="37"/>
      <c r="T241" s="37"/>
    </row>
    <row r="242" spans="1:20" x14ac:dyDescent="0.3">
      <c r="A242" s="36"/>
      <c r="B242" s="36"/>
      <c r="C242" s="38"/>
      <c r="D242" s="38"/>
      <c r="E242" s="38"/>
      <c r="F242" s="38"/>
      <c r="G242" s="38"/>
      <c r="H242" s="38"/>
      <c r="I242" s="38"/>
      <c r="J242" s="38"/>
      <c r="K242" s="36"/>
      <c r="L242" s="36"/>
      <c r="M242" s="36"/>
      <c r="N242" s="36"/>
      <c r="O242" s="36"/>
      <c r="P242" s="37"/>
      <c r="Q242" s="37"/>
      <c r="R242" s="37"/>
      <c r="S242" s="37"/>
      <c r="T242" s="37"/>
    </row>
    <row r="243" spans="1:20" x14ac:dyDescent="0.3">
      <c r="A243" s="36"/>
      <c r="B243" s="36"/>
      <c r="C243" s="38"/>
      <c r="D243" s="38"/>
      <c r="E243" s="38"/>
      <c r="F243" s="38"/>
      <c r="G243" s="38"/>
      <c r="H243" s="38"/>
      <c r="I243" s="38"/>
      <c r="J243" s="38"/>
      <c r="K243" s="36"/>
      <c r="L243" s="36"/>
      <c r="M243" s="36"/>
      <c r="N243" s="36"/>
      <c r="O243" s="36"/>
      <c r="P243" s="37"/>
      <c r="Q243" s="37"/>
      <c r="R243" s="37"/>
      <c r="S243" s="37"/>
      <c r="T243" s="37"/>
    </row>
    <row r="244" spans="1:20" x14ac:dyDescent="0.3">
      <c r="A244" s="36"/>
      <c r="B244" s="36"/>
      <c r="C244" s="38"/>
      <c r="D244" s="38"/>
      <c r="E244" s="38"/>
      <c r="F244" s="38"/>
      <c r="G244" s="38"/>
      <c r="H244" s="38"/>
      <c r="I244" s="38"/>
      <c r="J244" s="38"/>
      <c r="K244" s="36"/>
      <c r="L244" s="36"/>
      <c r="M244" s="36"/>
      <c r="N244" s="36"/>
      <c r="O244" s="36"/>
      <c r="P244" s="37"/>
      <c r="Q244" s="37"/>
      <c r="R244" s="37"/>
      <c r="S244" s="37"/>
      <c r="T244" s="37"/>
    </row>
    <row r="245" spans="1:20" x14ac:dyDescent="0.3">
      <c r="A245" s="36"/>
      <c r="B245" s="36"/>
      <c r="C245" s="38"/>
      <c r="D245" s="38"/>
      <c r="E245" s="38"/>
      <c r="F245" s="38"/>
      <c r="G245" s="38"/>
      <c r="H245" s="38"/>
      <c r="I245" s="38"/>
      <c r="J245" s="38"/>
      <c r="K245" s="36"/>
      <c r="L245" s="36"/>
      <c r="M245" s="36"/>
      <c r="N245" s="36"/>
      <c r="O245" s="36"/>
      <c r="P245" s="37"/>
      <c r="Q245" s="37"/>
      <c r="R245" s="37"/>
      <c r="S245" s="37"/>
      <c r="T245" s="37"/>
    </row>
    <row r="246" spans="1:20" x14ac:dyDescent="0.3">
      <c r="A246" s="36"/>
      <c r="B246" s="36"/>
      <c r="C246" s="38"/>
      <c r="D246" s="38"/>
      <c r="E246" s="38"/>
      <c r="F246" s="38"/>
      <c r="G246" s="38"/>
      <c r="H246" s="38"/>
      <c r="I246" s="38"/>
      <c r="J246" s="38"/>
      <c r="K246" s="36"/>
      <c r="L246" s="36"/>
      <c r="M246" s="36"/>
      <c r="N246" s="36"/>
      <c r="O246" s="36"/>
      <c r="P246" s="37"/>
      <c r="Q246" s="37"/>
      <c r="R246" s="37"/>
      <c r="S246" s="37"/>
      <c r="T246" s="37"/>
    </row>
    <row r="247" spans="1:20" x14ac:dyDescent="0.3">
      <c r="A247" s="36"/>
      <c r="B247" s="36"/>
      <c r="C247" s="38"/>
      <c r="D247" s="38"/>
      <c r="E247" s="38"/>
      <c r="F247" s="38"/>
      <c r="G247" s="38"/>
      <c r="H247" s="38"/>
      <c r="I247" s="38"/>
      <c r="J247" s="38"/>
      <c r="K247" s="36"/>
      <c r="L247" s="36"/>
      <c r="M247" s="36"/>
      <c r="N247" s="36"/>
      <c r="O247" s="36"/>
      <c r="P247" s="37"/>
      <c r="Q247" s="37"/>
      <c r="R247" s="37"/>
      <c r="S247" s="37"/>
      <c r="T247" s="37"/>
    </row>
    <row r="248" spans="1:20" x14ac:dyDescent="0.3">
      <c r="A248" s="36"/>
      <c r="B248" s="36"/>
      <c r="C248" s="38"/>
      <c r="D248" s="38"/>
      <c r="E248" s="38"/>
      <c r="F248" s="38"/>
      <c r="G248" s="38"/>
      <c r="H248" s="38"/>
      <c r="I248" s="38"/>
      <c r="J248" s="38"/>
      <c r="K248" s="36"/>
      <c r="L248" s="36"/>
      <c r="M248" s="36"/>
      <c r="N248" s="36"/>
      <c r="O248" s="36"/>
      <c r="P248" s="37"/>
      <c r="Q248" s="37"/>
      <c r="R248" s="37"/>
      <c r="S248" s="37"/>
      <c r="T248" s="37"/>
    </row>
    <row r="249" spans="1:20" x14ac:dyDescent="0.3">
      <c r="A249" s="36"/>
      <c r="B249" s="36"/>
      <c r="C249" s="38"/>
      <c r="D249" s="38"/>
      <c r="E249" s="38"/>
      <c r="F249" s="38"/>
      <c r="G249" s="38"/>
      <c r="H249" s="38"/>
      <c r="I249" s="38"/>
      <c r="J249" s="38"/>
      <c r="K249" s="36"/>
      <c r="L249" s="36"/>
      <c r="M249" s="36"/>
      <c r="N249" s="36"/>
      <c r="O249" s="36"/>
      <c r="P249" s="37"/>
      <c r="Q249" s="37"/>
      <c r="R249" s="37"/>
      <c r="S249" s="37"/>
      <c r="T249" s="37"/>
    </row>
    <row r="250" spans="1:20" x14ac:dyDescent="0.3">
      <c r="A250" s="36"/>
      <c r="B250" s="36"/>
      <c r="C250" s="38"/>
      <c r="D250" s="38"/>
      <c r="E250" s="38"/>
      <c r="F250" s="38"/>
      <c r="G250" s="38"/>
      <c r="H250" s="38"/>
      <c r="I250" s="38"/>
      <c r="J250" s="38"/>
      <c r="K250" s="36"/>
      <c r="L250" s="36"/>
      <c r="M250" s="36"/>
      <c r="N250" s="36"/>
      <c r="O250" s="36"/>
      <c r="P250" s="37"/>
      <c r="Q250" s="37"/>
      <c r="R250" s="37"/>
      <c r="S250" s="37"/>
      <c r="T250" s="37"/>
    </row>
    <row r="251" spans="1:20" x14ac:dyDescent="0.3">
      <c r="A251" s="32"/>
    </row>
    <row r="252" spans="1:20" x14ac:dyDescent="0.3">
      <c r="A252" s="32"/>
    </row>
    <row r="253" spans="1:20" x14ac:dyDescent="0.3">
      <c r="A253" s="32"/>
    </row>
    <row r="254" spans="1:20" x14ac:dyDescent="0.3">
      <c r="A254" s="3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5:D6"/>
  <sheetViews>
    <sheetView workbookViewId="0">
      <selection activeCell="F26" sqref="F26"/>
    </sheetView>
  </sheetViews>
  <sheetFormatPr baseColWidth="10" defaultRowHeight="14.4" x14ac:dyDescent="0.3"/>
  <cols>
    <col min="2" max="2" width="22.6640625" customWidth="1"/>
    <col min="3" max="3" width="15.88671875" customWidth="1"/>
    <col min="4" max="4" width="37.109375" customWidth="1"/>
  </cols>
  <sheetData>
    <row r="5" spans="2:4" x14ac:dyDescent="0.3">
      <c r="B5" s="189" t="s">
        <v>140</v>
      </c>
      <c r="C5" s="189" t="s">
        <v>142</v>
      </c>
      <c r="D5" s="189" t="s">
        <v>143</v>
      </c>
    </row>
    <row r="6" spans="2:4" x14ac:dyDescent="0.3">
      <c r="B6" s="37" t="s">
        <v>141</v>
      </c>
      <c r="C6" s="188">
        <v>43879</v>
      </c>
      <c r="D6" s="37" t="s">
        <v>144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40"/>
  <sheetViews>
    <sheetView tabSelected="1" workbookViewId="0">
      <selection activeCell="P24" sqref="P24"/>
    </sheetView>
  </sheetViews>
  <sheetFormatPr baseColWidth="10" defaultRowHeight="14.4" x14ac:dyDescent="0.3"/>
  <sheetData>
    <row r="1" spans="1:12" x14ac:dyDescent="0.3">
      <c r="A1" s="220" t="s">
        <v>151</v>
      </c>
      <c r="B1" s="220" t="s">
        <v>152</v>
      </c>
      <c r="C1" s="220" t="s">
        <v>153</v>
      </c>
      <c r="D1" s="220" t="s">
        <v>154</v>
      </c>
      <c r="E1" s="220" t="s">
        <v>155</v>
      </c>
      <c r="F1" s="220" t="s">
        <v>0</v>
      </c>
      <c r="G1" s="220" t="s">
        <v>156</v>
      </c>
      <c r="H1" s="220" t="s">
        <v>157</v>
      </c>
      <c r="I1" s="220" t="s">
        <v>158</v>
      </c>
      <c r="J1" s="220" t="s">
        <v>159</v>
      </c>
      <c r="K1" s="220" t="s">
        <v>160</v>
      </c>
      <c r="L1" s="220" t="s">
        <v>91</v>
      </c>
    </row>
    <row r="2" spans="1:12" x14ac:dyDescent="0.3">
      <c r="A2" s="220">
        <v>103</v>
      </c>
      <c r="B2" s="220" t="s">
        <v>161</v>
      </c>
      <c r="C2" s="220"/>
      <c r="D2" s="220"/>
      <c r="E2" s="220"/>
      <c r="F2" s="220"/>
      <c r="G2" s="220"/>
      <c r="H2" s="220"/>
      <c r="I2" s="220"/>
      <c r="J2" s="220"/>
      <c r="K2" s="220" t="s">
        <v>119</v>
      </c>
      <c r="L2" s="220">
        <v>7</v>
      </c>
    </row>
    <row r="3" spans="1:12" x14ac:dyDescent="0.3">
      <c r="A3" s="220">
        <v>103</v>
      </c>
      <c r="B3" s="220" t="s">
        <v>161</v>
      </c>
      <c r="C3" s="220"/>
      <c r="D3" s="220"/>
      <c r="E3" s="220"/>
      <c r="F3" s="220"/>
      <c r="G3" s="220"/>
      <c r="H3" s="220"/>
      <c r="I3" s="220"/>
      <c r="J3" s="220"/>
      <c r="K3" s="220" t="s">
        <v>118</v>
      </c>
      <c r="L3" s="220">
        <v>14</v>
      </c>
    </row>
    <row r="4" spans="1:12" x14ac:dyDescent="0.3">
      <c r="A4" s="220">
        <v>103</v>
      </c>
      <c r="B4" s="220" t="s">
        <v>161</v>
      </c>
      <c r="C4" s="220"/>
      <c r="D4" s="220"/>
      <c r="E4" s="220"/>
      <c r="F4" s="220"/>
      <c r="G4" s="220"/>
      <c r="H4" s="220"/>
      <c r="I4" s="220"/>
      <c r="J4" s="220"/>
      <c r="K4" s="220" t="s">
        <v>126</v>
      </c>
      <c r="L4" s="220">
        <v>1</v>
      </c>
    </row>
    <row r="5" spans="1:12" x14ac:dyDescent="0.3">
      <c r="A5" s="220">
        <v>103</v>
      </c>
      <c r="B5" s="220" t="s">
        <v>161</v>
      </c>
      <c r="C5" s="220"/>
      <c r="D5" s="220"/>
      <c r="E5" s="220"/>
      <c r="F5" s="220"/>
      <c r="G5" s="220"/>
      <c r="H5" s="220"/>
      <c r="I5" s="220"/>
      <c r="J5" s="220"/>
      <c r="K5" s="220" t="s">
        <v>136</v>
      </c>
      <c r="L5" s="220">
        <v>1</v>
      </c>
    </row>
    <row r="6" spans="1:12" x14ac:dyDescent="0.3">
      <c r="A6" s="220">
        <v>506</v>
      </c>
      <c r="B6" s="220" t="s">
        <v>162</v>
      </c>
      <c r="C6" s="220" t="s">
        <v>163</v>
      </c>
      <c r="D6" s="220"/>
      <c r="E6" s="220">
        <v>800</v>
      </c>
      <c r="F6" s="220">
        <v>37000</v>
      </c>
      <c r="G6" s="220">
        <v>7</v>
      </c>
      <c r="H6" s="220" t="s">
        <v>164</v>
      </c>
      <c r="I6" s="220">
        <v>1</v>
      </c>
      <c r="J6" s="220">
        <v>1</v>
      </c>
      <c r="K6" s="220"/>
      <c r="L6" s="220">
        <v>1</v>
      </c>
    </row>
    <row r="7" spans="1:12" x14ac:dyDescent="0.3">
      <c r="A7" s="220">
        <v>506</v>
      </c>
      <c r="B7" s="220" t="s">
        <v>165</v>
      </c>
      <c r="C7" s="220"/>
      <c r="D7" s="220"/>
      <c r="E7" s="220"/>
      <c r="F7" s="220"/>
      <c r="G7" s="220"/>
      <c r="H7" s="220"/>
      <c r="I7" s="220"/>
      <c r="J7" s="220"/>
      <c r="K7" s="220" t="s">
        <v>106</v>
      </c>
      <c r="L7" s="220">
        <v>1</v>
      </c>
    </row>
    <row r="8" spans="1:12" x14ac:dyDescent="0.3">
      <c r="A8" s="220">
        <v>506</v>
      </c>
      <c r="B8" s="220" t="s">
        <v>165</v>
      </c>
      <c r="C8" s="220"/>
      <c r="D8" s="220"/>
      <c r="E8" s="220"/>
      <c r="F8" s="220"/>
      <c r="G8" s="220"/>
      <c r="H8" s="220"/>
      <c r="I8" s="220"/>
      <c r="J8" s="220"/>
      <c r="K8" s="220" t="s">
        <v>102</v>
      </c>
      <c r="L8" s="220">
        <v>7</v>
      </c>
    </row>
    <row r="9" spans="1:12" x14ac:dyDescent="0.3">
      <c r="A9" s="220">
        <v>506</v>
      </c>
      <c r="B9" s="220" t="s">
        <v>166</v>
      </c>
      <c r="C9" s="220"/>
      <c r="D9" s="220"/>
      <c r="E9" s="220"/>
      <c r="F9" s="220"/>
      <c r="G9" s="220"/>
      <c r="H9" s="220"/>
      <c r="I9" s="220"/>
      <c r="J9" s="220"/>
      <c r="K9" s="220" t="s">
        <v>115</v>
      </c>
      <c r="L9" s="220">
        <v>16</v>
      </c>
    </row>
    <row r="10" spans="1:12" x14ac:dyDescent="0.3">
      <c r="A10" s="220">
        <v>506</v>
      </c>
      <c r="B10" s="220" t="s">
        <v>166</v>
      </c>
      <c r="C10" s="220"/>
      <c r="D10" s="220"/>
      <c r="E10" s="220"/>
      <c r="F10" s="220"/>
      <c r="G10" s="220"/>
      <c r="H10" s="220"/>
      <c r="I10" s="220"/>
      <c r="J10" s="220"/>
      <c r="K10" s="220" t="s">
        <v>114</v>
      </c>
      <c r="L10" s="220">
        <v>26</v>
      </c>
    </row>
    <row r="11" spans="1:12" x14ac:dyDescent="0.3">
      <c r="A11" s="220">
        <v>714</v>
      </c>
      <c r="B11" s="220" t="s">
        <v>162</v>
      </c>
      <c r="C11" s="220" t="s">
        <v>163</v>
      </c>
      <c r="D11" s="220"/>
      <c r="E11" s="220">
        <v>1400</v>
      </c>
      <c r="F11" s="220">
        <v>20000</v>
      </c>
      <c r="G11" s="220">
        <v>5</v>
      </c>
      <c r="H11" s="220" t="s">
        <v>164</v>
      </c>
      <c r="I11" s="220">
        <v>1</v>
      </c>
      <c r="J11" s="220">
        <v>2</v>
      </c>
      <c r="K11" s="220"/>
      <c r="L11" s="220">
        <v>1</v>
      </c>
    </row>
    <row r="12" spans="1:12" x14ac:dyDescent="0.3">
      <c r="A12" s="220">
        <v>714</v>
      </c>
      <c r="B12" s="220" t="s">
        <v>165</v>
      </c>
      <c r="C12" s="220"/>
      <c r="D12" s="220"/>
      <c r="E12" s="220"/>
      <c r="F12" s="220"/>
      <c r="G12" s="220"/>
      <c r="H12" s="220"/>
      <c r="I12" s="220"/>
      <c r="J12" s="220"/>
      <c r="K12" s="220" t="s">
        <v>104</v>
      </c>
      <c r="L12" s="220">
        <v>1</v>
      </c>
    </row>
    <row r="13" spans="1:12" x14ac:dyDescent="0.3">
      <c r="A13" s="220">
        <v>714</v>
      </c>
      <c r="B13" s="220" t="s">
        <v>165</v>
      </c>
      <c r="C13" s="220"/>
      <c r="D13" s="220"/>
      <c r="E13" s="220"/>
      <c r="F13" s="220"/>
      <c r="G13" s="220"/>
      <c r="H13" s="220"/>
      <c r="I13" s="220"/>
      <c r="J13" s="220"/>
      <c r="K13" s="220" t="s">
        <v>99</v>
      </c>
      <c r="L13" s="220">
        <v>6</v>
      </c>
    </row>
    <row r="14" spans="1:12" x14ac:dyDescent="0.3">
      <c r="A14" s="220">
        <v>714</v>
      </c>
      <c r="B14" s="220" t="s">
        <v>166</v>
      </c>
      <c r="C14" s="220"/>
      <c r="D14" s="220"/>
      <c r="E14" s="220"/>
      <c r="F14" s="220"/>
      <c r="G14" s="220"/>
      <c r="H14" s="220"/>
      <c r="I14" s="220"/>
      <c r="J14" s="220"/>
      <c r="K14" s="220" t="s">
        <v>115</v>
      </c>
      <c r="L14" s="220">
        <v>12</v>
      </c>
    </row>
    <row r="15" spans="1:12" x14ac:dyDescent="0.3">
      <c r="A15" s="220">
        <v>714</v>
      </c>
      <c r="B15" s="220" t="s">
        <v>166</v>
      </c>
      <c r="C15" s="220"/>
      <c r="D15" s="220"/>
      <c r="E15" s="220"/>
      <c r="F15" s="220"/>
      <c r="G15" s="220"/>
      <c r="H15" s="220"/>
      <c r="I15" s="220"/>
      <c r="J15" s="220"/>
      <c r="K15" s="220" t="s">
        <v>114</v>
      </c>
      <c r="L15" s="220">
        <v>24</v>
      </c>
    </row>
    <row r="16" spans="1:12" x14ac:dyDescent="0.3">
      <c r="A16" s="220">
        <v>507</v>
      </c>
      <c r="B16" s="220" t="s">
        <v>162</v>
      </c>
      <c r="C16" s="220" t="s">
        <v>163</v>
      </c>
      <c r="D16" s="220" t="s">
        <v>167</v>
      </c>
      <c r="E16" s="220">
        <v>800</v>
      </c>
      <c r="F16" s="220">
        <v>3750</v>
      </c>
      <c r="G16" s="220">
        <v>0</v>
      </c>
      <c r="H16" s="220" t="s">
        <v>163</v>
      </c>
      <c r="I16" s="220">
        <v>0</v>
      </c>
      <c r="J16" s="220">
        <v>1</v>
      </c>
      <c r="K16" s="220"/>
      <c r="L16" s="220">
        <v>1</v>
      </c>
    </row>
    <row r="17" spans="1:12" x14ac:dyDescent="0.3">
      <c r="A17" s="220">
        <v>507</v>
      </c>
      <c r="B17" s="220" t="s">
        <v>166</v>
      </c>
      <c r="C17" s="220"/>
      <c r="D17" s="220"/>
      <c r="E17" s="220"/>
      <c r="F17" s="220"/>
      <c r="G17" s="220"/>
      <c r="H17" s="220"/>
      <c r="I17" s="220"/>
      <c r="J17" s="220"/>
      <c r="K17" s="220" t="s">
        <v>115</v>
      </c>
      <c r="L17" s="220">
        <v>2</v>
      </c>
    </row>
    <row r="18" spans="1:12" x14ac:dyDescent="0.3">
      <c r="A18" s="220">
        <v>507</v>
      </c>
      <c r="B18" s="220" t="s">
        <v>166</v>
      </c>
      <c r="C18" s="220"/>
      <c r="D18" s="220"/>
      <c r="E18" s="220"/>
      <c r="F18" s="220"/>
      <c r="G18" s="220"/>
      <c r="H18" s="220"/>
      <c r="I18" s="220"/>
      <c r="J18" s="220"/>
      <c r="K18" s="220" t="s">
        <v>116</v>
      </c>
      <c r="L18" s="220">
        <v>2</v>
      </c>
    </row>
    <row r="19" spans="1:12" x14ac:dyDescent="0.3">
      <c r="A19" s="220">
        <v>808</v>
      </c>
      <c r="B19" s="220" t="s">
        <v>162</v>
      </c>
      <c r="C19" s="220" t="s">
        <v>163</v>
      </c>
      <c r="D19" s="220" t="s">
        <v>168</v>
      </c>
      <c r="E19" s="220">
        <v>1000</v>
      </c>
      <c r="F19" s="220">
        <v>3750</v>
      </c>
      <c r="G19" s="220">
        <v>0</v>
      </c>
      <c r="H19" s="220" t="s">
        <v>163</v>
      </c>
      <c r="I19" s="220">
        <v>0</v>
      </c>
      <c r="J19" s="220">
        <v>2</v>
      </c>
      <c r="K19" s="220"/>
      <c r="L19" s="220">
        <v>1</v>
      </c>
    </row>
    <row r="20" spans="1:12" x14ac:dyDescent="0.3">
      <c r="A20" s="220">
        <v>808</v>
      </c>
      <c r="B20" s="220" t="s">
        <v>166</v>
      </c>
      <c r="C20" s="220"/>
      <c r="D20" s="220"/>
      <c r="E20" s="220"/>
      <c r="F20" s="220"/>
      <c r="G20" s="220"/>
      <c r="H20" s="220"/>
      <c r="I20" s="220"/>
      <c r="J20" s="220"/>
      <c r="K20" s="220" t="s">
        <v>115</v>
      </c>
      <c r="L20" s="220">
        <v>2</v>
      </c>
    </row>
    <row r="21" spans="1:12" x14ac:dyDescent="0.3">
      <c r="A21" s="220">
        <v>808</v>
      </c>
      <c r="B21" s="220" t="s">
        <v>166</v>
      </c>
      <c r="C21" s="220"/>
      <c r="D21" s="220"/>
      <c r="E21" s="220"/>
      <c r="F21" s="220"/>
      <c r="G21" s="220"/>
      <c r="H21" s="220"/>
      <c r="I21" s="220"/>
      <c r="J21" s="220"/>
      <c r="K21" s="220" t="s">
        <v>116</v>
      </c>
      <c r="L21" s="220">
        <v>2</v>
      </c>
    </row>
    <row r="22" spans="1:12" x14ac:dyDescent="0.3">
      <c r="A22" s="220">
        <v>807</v>
      </c>
      <c r="B22" s="220" t="s">
        <v>162</v>
      </c>
      <c r="C22" s="220" t="s">
        <v>163</v>
      </c>
      <c r="D22" s="220"/>
      <c r="E22" s="220">
        <v>1200</v>
      </c>
      <c r="F22" s="220">
        <v>31000</v>
      </c>
      <c r="G22" s="220">
        <v>6</v>
      </c>
      <c r="H22" s="220" t="s">
        <v>164</v>
      </c>
      <c r="I22" s="220">
        <v>1</v>
      </c>
      <c r="J22" s="220">
        <v>1</v>
      </c>
      <c r="K22" s="220"/>
      <c r="L22" s="220">
        <v>1</v>
      </c>
    </row>
    <row r="23" spans="1:12" x14ac:dyDescent="0.3">
      <c r="A23" s="220">
        <v>807</v>
      </c>
      <c r="B23" s="220" t="s">
        <v>165</v>
      </c>
      <c r="C23" s="220"/>
      <c r="D23" s="220"/>
      <c r="E23" s="220"/>
      <c r="F23" s="220"/>
      <c r="G23" s="220"/>
      <c r="H23" s="220"/>
      <c r="I23" s="220"/>
      <c r="J23" s="220"/>
      <c r="K23" s="220" t="s">
        <v>103</v>
      </c>
      <c r="L23" s="220">
        <v>1</v>
      </c>
    </row>
    <row r="24" spans="1:12" x14ac:dyDescent="0.3">
      <c r="A24" s="220">
        <v>807</v>
      </c>
      <c r="B24" s="220" t="s">
        <v>165</v>
      </c>
      <c r="C24" s="220"/>
      <c r="D24" s="220"/>
      <c r="E24" s="220"/>
      <c r="F24" s="220"/>
      <c r="G24" s="220"/>
      <c r="H24" s="220"/>
      <c r="I24" s="220"/>
      <c r="J24" s="220"/>
      <c r="K24" s="220" t="s">
        <v>98</v>
      </c>
      <c r="L24" s="220">
        <v>9</v>
      </c>
    </row>
    <row r="25" spans="1:12" x14ac:dyDescent="0.3">
      <c r="A25" s="220">
        <v>807</v>
      </c>
      <c r="B25" s="220" t="s">
        <v>166</v>
      </c>
      <c r="C25" s="220"/>
      <c r="D25" s="220"/>
      <c r="E25" s="220"/>
      <c r="F25" s="220"/>
      <c r="G25" s="220"/>
      <c r="H25" s="220"/>
      <c r="I25" s="220"/>
      <c r="J25" s="220"/>
      <c r="K25" s="220" t="s">
        <v>115</v>
      </c>
      <c r="L25" s="220">
        <v>20</v>
      </c>
    </row>
    <row r="26" spans="1:12" x14ac:dyDescent="0.3">
      <c r="A26" s="220">
        <v>807</v>
      </c>
      <c r="B26" s="220" t="s">
        <v>166</v>
      </c>
      <c r="C26" s="220"/>
      <c r="D26" s="220"/>
      <c r="E26" s="220"/>
      <c r="F26" s="220"/>
      <c r="G26" s="220"/>
      <c r="H26" s="220"/>
      <c r="I26" s="220"/>
      <c r="J26" s="220"/>
      <c r="K26" s="220" t="s">
        <v>114</v>
      </c>
      <c r="L26" s="220">
        <v>38</v>
      </c>
    </row>
    <row r="27" spans="1:12" x14ac:dyDescent="0.3">
      <c r="A27" s="220">
        <v>807</v>
      </c>
      <c r="B27" s="220" t="s">
        <v>165</v>
      </c>
      <c r="C27" s="220"/>
      <c r="D27" s="220"/>
      <c r="E27" s="220"/>
      <c r="F27" s="220"/>
      <c r="G27" s="220"/>
      <c r="H27" s="220"/>
      <c r="I27" s="220"/>
      <c r="J27" s="220"/>
      <c r="K27" s="220" t="s">
        <v>97</v>
      </c>
      <c r="L27" s="220">
        <v>1</v>
      </c>
    </row>
    <row r="28" spans="1:12" x14ac:dyDescent="0.3">
      <c r="A28" s="220">
        <v>806</v>
      </c>
      <c r="B28" s="220" t="s">
        <v>162</v>
      </c>
      <c r="C28" s="220" t="s">
        <v>163</v>
      </c>
      <c r="D28" s="220"/>
      <c r="E28" s="220">
        <v>800</v>
      </c>
      <c r="F28" s="220">
        <v>12000</v>
      </c>
      <c r="G28" s="220">
        <v>0</v>
      </c>
      <c r="H28" s="220" t="s">
        <v>164</v>
      </c>
      <c r="I28" s="220">
        <v>1</v>
      </c>
      <c r="J28" s="220">
        <v>1</v>
      </c>
      <c r="K28" s="220"/>
      <c r="L28" s="220">
        <v>1</v>
      </c>
    </row>
    <row r="29" spans="1:12" x14ac:dyDescent="0.3">
      <c r="A29" s="220">
        <v>806</v>
      </c>
      <c r="B29" s="220" t="s">
        <v>165</v>
      </c>
      <c r="C29" s="220"/>
      <c r="D29" s="220"/>
      <c r="E29" s="220"/>
      <c r="F29" s="220"/>
      <c r="G29" s="220"/>
      <c r="H29" s="220"/>
      <c r="I29" s="220"/>
      <c r="J29" s="220"/>
      <c r="K29" s="220" t="s">
        <v>106</v>
      </c>
      <c r="L29" s="220">
        <v>1</v>
      </c>
    </row>
    <row r="30" spans="1:12" x14ac:dyDescent="0.3">
      <c r="A30" s="220">
        <v>806</v>
      </c>
      <c r="B30" s="220" t="s">
        <v>165</v>
      </c>
      <c r="C30" s="220"/>
      <c r="D30" s="220"/>
      <c r="E30" s="220"/>
      <c r="F30" s="220"/>
      <c r="G30" s="220"/>
      <c r="H30" s="220"/>
      <c r="I30" s="220"/>
      <c r="J30" s="220"/>
      <c r="K30" s="220" t="s">
        <v>102</v>
      </c>
      <c r="L30" s="220">
        <v>3</v>
      </c>
    </row>
    <row r="31" spans="1:12" x14ac:dyDescent="0.3">
      <c r="A31" s="220">
        <v>806</v>
      </c>
      <c r="B31" s="220" t="s">
        <v>166</v>
      </c>
      <c r="C31" s="220"/>
      <c r="D31" s="220"/>
      <c r="E31" s="220"/>
      <c r="F31" s="220"/>
      <c r="G31" s="220"/>
      <c r="H31" s="220"/>
      <c r="I31" s="220"/>
      <c r="J31" s="220"/>
      <c r="K31" s="220" t="s">
        <v>115</v>
      </c>
      <c r="L31" s="220">
        <v>8</v>
      </c>
    </row>
    <row r="32" spans="1:12" x14ac:dyDescent="0.3">
      <c r="A32" s="220">
        <v>806</v>
      </c>
      <c r="B32" s="220" t="s">
        <v>166</v>
      </c>
      <c r="C32" s="220"/>
      <c r="D32" s="220"/>
      <c r="E32" s="220"/>
      <c r="F32" s="220"/>
      <c r="G32" s="220"/>
      <c r="H32" s="220"/>
      <c r="I32" s="220"/>
      <c r="J32" s="220"/>
      <c r="K32" s="220" t="s">
        <v>114</v>
      </c>
      <c r="L32" s="220">
        <v>12</v>
      </c>
    </row>
    <row r="33" spans="1:12" x14ac:dyDescent="0.3">
      <c r="A33" s="220">
        <v>806</v>
      </c>
      <c r="B33" s="220" t="s">
        <v>165</v>
      </c>
      <c r="C33" s="220"/>
      <c r="D33" s="220"/>
      <c r="E33" s="220"/>
      <c r="F33" s="220"/>
      <c r="G33" s="220"/>
      <c r="H33" s="220"/>
      <c r="I33" s="220"/>
      <c r="J33" s="220"/>
      <c r="K33" s="220" t="s">
        <v>101</v>
      </c>
      <c r="L33" s="220">
        <v>1</v>
      </c>
    </row>
    <row r="34" spans="1:12" x14ac:dyDescent="0.3">
      <c r="A34" s="220">
        <v>301</v>
      </c>
      <c r="B34" s="220" t="s">
        <v>162</v>
      </c>
      <c r="C34" s="220" t="s">
        <v>163</v>
      </c>
      <c r="D34" s="220"/>
      <c r="E34" s="220">
        <v>1800</v>
      </c>
      <c r="F34" s="220">
        <v>5250</v>
      </c>
      <c r="G34" s="220">
        <v>0</v>
      </c>
      <c r="H34" s="220" t="s">
        <v>164</v>
      </c>
      <c r="I34" s="220">
        <v>1</v>
      </c>
      <c r="J34" s="220">
        <v>1</v>
      </c>
      <c r="K34" s="220"/>
      <c r="L34" s="220">
        <v>1</v>
      </c>
    </row>
    <row r="35" spans="1:12" x14ac:dyDescent="0.3">
      <c r="A35" s="220">
        <v>301</v>
      </c>
      <c r="B35" s="220" t="s">
        <v>165</v>
      </c>
      <c r="C35" s="220"/>
      <c r="D35" s="220"/>
      <c r="E35" s="220"/>
      <c r="F35" s="220"/>
      <c r="G35" s="220"/>
      <c r="H35" s="220"/>
      <c r="I35" s="220"/>
      <c r="J35" s="220"/>
      <c r="K35" s="220" t="s">
        <v>105</v>
      </c>
      <c r="L35" s="220">
        <v>1</v>
      </c>
    </row>
    <row r="36" spans="1:12" x14ac:dyDescent="0.3">
      <c r="A36" s="220">
        <v>301</v>
      </c>
      <c r="B36" s="220" t="s">
        <v>165</v>
      </c>
      <c r="C36" s="220"/>
      <c r="D36" s="220"/>
      <c r="E36" s="220"/>
      <c r="F36" s="220"/>
      <c r="G36" s="220"/>
      <c r="H36" s="220"/>
      <c r="I36" s="220"/>
      <c r="J36" s="220"/>
      <c r="K36" s="220" t="s">
        <v>100</v>
      </c>
      <c r="L36" s="220">
        <v>1</v>
      </c>
    </row>
    <row r="37" spans="1:12" x14ac:dyDescent="0.3">
      <c r="A37" s="220">
        <v>301</v>
      </c>
      <c r="B37" s="220" t="s">
        <v>166</v>
      </c>
      <c r="C37" s="220"/>
      <c r="D37" s="220"/>
      <c r="E37" s="220"/>
      <c r="F37" s="220"/>
      <c r="G37" s="220"/>
      <c r="H37" s="220"/>
      <c r="I37" s="220"/>
      <c r="J37" s="220"/>
      <c r="K37" s="220" t="s">
        <v>115</v>
      </c>
      <c r="L37" s="220">
        <v>2</v>
      </c>
    </row>
    <row r="38" spans="1:12" x14ac:dyDescent="0.3">
      <c r="A38" s="220">
        <v>301</v>
      </c>
      <c r="B38" s="220" t="s">
        <v>166</v>
      </c>
      <c r="C38" s="220"/>
      <c r="D38" s="220"/>
      <c r="E38" s="220"/>
      <c r="F38" s="220"/>
      <c r="G38" s="220"/>
      <c r="H38" s="220"/>
      <c r="I38" s="220"/>
      <c r="J38" s="220"/>
      <c r="K38" s="220" t="s">
        <v>114</v>
      </c>
      <c r="L38" s="220">
        <v>4</v>
      </c>
    </row>
    <row r="39" spans="1:12" x14ac:dyDescent="0.3">
      <c r="A39" s="220">
        <v>302</v>
      </c>
      <c r="B39" s="220" t="s">
        <v>162</v>
      </c>
      <c r="C39" s="220" t="s">
        <v>163</v>
      </c>
      <c r="D39" s="220" t="s">
        <v>169</v>
      </c>
      <c r="E39" s="220">
        <v>1400</v>
      </c>
      <c r="F39" s="220">
        <v>24750</v>
      </c>
      <c r="G39" s="220">
        <v>18</v>
      </c>
      <c r="H39" s="220" t="s">
        <v>164</v>
      </c>
      <c r="I39" s="220">
        <v>0</v>
      </c>
      <c r="J39" s="220">
        <v>2</v>
      </c>
      <c r="K39" s="220"/>
      <c r="L39" s="220">
        <v>1</v>
      </c>
    </row>
    <row r="40" spans="1:12" x14ac:dyDescent="0.3">
      <c r="A40" s="220">
        <v>302</v>
      </c>
      <c r="B40" s="220" t="s">
        <v>165</v>
      </c>
      <c r="C40" s="220"/>
      <c r="D40" s="220"/>
      <c r="E40" s="220"/>
      <c r="F40" s="220"/>
      <c r="G40" s="220"/>
      <c r="H40" s="220"/>
      <c r="I40" s="220"/>
      <c r="J40" s="220"/>
      <c r="K40" s="220" t="s">
        <v>104</v>
      </c>
      <c r="L40" s="220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GENERAL</vt:lpstr>
      <vt:lpstr>BANDE</vt:lpstr>
      <vt:lpstr>calcule lg bande</vt:lpstr>
      <vt:lpstr>TOLE DE PROPRETEE</vt:lpstr>
      <vt:lpstr>TABLEAU TACHES-CONTROL</vt:lpstr>
      <vt:lpstr>PROTECTION LATERAL</vt:lpstr>
      <vt:lpstr>SEPARATRICE</vt:lpstr>
      <vt:lpstr>Feuil2</vt:lpstr>
      <vt:lpstr>INDICE</vt:lpstr>
      <vt:lpstr>COLLER</vt:lpstr>
      <vt:lpstr>LISTE_INTER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2020-01-24T13:48:18Z</dcterms:created>
  <dcterms:modified xsi:type="dcterms:W3CDTF">2020-03-05T12:34:28Z</dcterms:modified>
</cp:coreProperties>
</file>