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755" windowHeight="10875"/>
  </bookViews>
  <sheets>
    <sheet name="DATA" sheetId="1" r:id="rId1"/>
    <sheet name="Feuil2" sheetId="2" r:id="rId2"/>
  </sheets>
  <externalReferences>
    <externalReference r:id="rId3"/>
  </externalReferences>
  <definedNames>
    <definedName name="ref_annee">[1]Feuil1!$A$1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 l="1"/>
  <c r="R23" i="1"/>
  <c r="R22" i="1"/>
  <c r="R21" i="1"/>
  <c r="T22" i="1" s="1"/>
  <c r="R20" i="1"/>
  <c r="R19" i="1"/>
  <c r="R18" i="1"/>
  <c r="R17" i="1"/>
  <c r="R16" i="1"/>
  <c r="R15" i="1"/>
  <c r="R14" i="1"/>
  <c r="R13" i="1"/>
  <c r="R12" i="1"/>
  <c r="V19" i="1" l="1"/>
  <c r="T13" i="1"/>
  <c r="T15" i="1"/>
  <c r="T21" i="1"/>
  <c r="T16" i="1"/>
  <c r="U13" i="1"/>
  <c r="U17" i="1"/>
  <c r="U22" i="1"/>
  <c r="V18" i="1"/>
  <c r="U16" i="1"/>
  <c r="U15" i="1"/>
  <c r="V12" i="1"/>
  <c r="V20" i="1"/>
  <c r="V13" i="1"/>
  <c r="V22" i="1"/>
  <c r="T14" i="1"/>
  <c r="V15" i="1"/>
  <c r="T20" i="1"/>
  <c r="U14" i="1"/>
  <c r="V16" i="1"/>
  <c r="V14" i="1"/>
  <c r="V17" i="1"/>
  <c r="T19" i="1"/>
  <c r="U23" i="1"/>
  <c r="T18" i="1"/>
  <c r="U21" i="1"/>
  <c r="T17" i="1"/>
  <c r="U20" i="1"/>
  <c r="V21" i="1"/>
  <c r="U19" i="1"/>
  <c r="U18" i="1"/>
  <c r="T12" i="1"/>
  <c r="U12" i="1"/>
  <c r="V23" i="1"/>
  <c r="T23" i="1"/>
  <c r="R9" i="1"/>
  <c r="R8" i="1"/>
  <c r="R7" i="1"/>
  <c r="R6" i="1"/>
  <c r="T6" i="1" s="1"/>
  <c r="T8" i="1" l="1"/>
  <c r="T9" i="1"/>
  <c r="T7" i="1"/>
</calcChain>
</file>

<file path=xl/sharedStrings.xml><?xml version="1.0" encoding="utf-8"?>
<sst xmlns="http://schemas.openxmlformats.org/spreadsheetml/2006/main" count="98" uniqueCount="50">
  <si>
    <t>mensuel</t>
  </si>
  <si>
    <t>bi-mensuel</t>
  </si>
  <si>
    <t>hebdomadaire</t>
  </si>
  <si>
    <t>trimestriel</t>
  </si>
  <si>
    <t>annuel</t>
  </si>
  <si>
    <t>Machine</t>
  </si>
  <si>
    <t>Salle des eaux</t>
  </si>
  <si>
    <t>Imeca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</si>
  <si>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</si>
  <si>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</si>
  <si>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</si>
  <si>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</si>
  <si>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</si>
  <si>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</si>
  <si>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</si>
  <si>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</si>
  <si>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</si>
  <si>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</si>
  <si>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</si>
  <si>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</si>
  <si>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</si>
  <si>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</si>
  <si>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année : </t>
  </si>
  <si>
    <t>soit</t>
  </si>
  <si>
    <t>semaine au 1er trimestre</t>
  </si>
  <si>
    <t>semaine au 2er trimestre</t>
  </si>
  <si>
    <t>semaine au 3er trimestre</t>
  </si>
  <si>
    <t>semaine au 4er trimestre</t>
  </si>
  <si>
    <t>fin 1er trimestre :</t>
  </si>
  <si>
    <t>fin 2er trimestre :</t>
  </si>
  <si>
    <t>fin 3er trimestre :</t>
  </si>
  <si>
    <t>fin 4er trimestre :</t>
  </si>
  <si>
    <t>Nombre de taches a réaliser ZONE CONDITIONEMENT</t>
  </si>
  <si>
    <t>Nombre de taches  a réaliser ZONE SOUFFLAGE</t>
  </si>
  <si>
    <t>Nombre de taches réaliser ZONE CONDITIONEMENT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</si>
  <si>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</si>
  <si>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</si>
  <si>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</si>
  <si>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</si>
  <si>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</si>
  <si>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</si>
  <si>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</si>
  <si>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</si>
  <si>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</si>
  <si>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</si>
  <si>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</si>
  <si>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</si>
  <si>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prévue</t>
  </si>
  <si>
    <t>fait</t>
  </si>
  <si>
    <t xml:space="preserve">soit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</si>
</sst>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 textRotation="45"/>
    </xf>
    <xf numFmtId="0" fontId="3" fillId="0" borderId="0" xfId="0" applyFont="1" applyAlignment="1"/>
    <xf numFmtId="14" fontId="0" fillId="2" borderId="0" xfId="0" applyNumberFormat="1" applyFont="1" applyFill="1" applyBorder="1" applyAlignment="1">
      <alignment horizontal="left" vertical="center"/>
    </xf>
    <xf numFmtId="14" fontId="0" fillId="2" borderId="9" xfId="0" applyNumberFormat="1" applyFont="1" applyFill="1" applyBorder="1" applyAlignment="1">
      <alignment horizontal="left" vertical="center"/>
    </xf>
    <xf numFmtId="14" fontId="0" fillId="2" borderId="1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2" borderId="3" xfId="0" applyFill="1" applyBorder="1"/>
    <xf numFmtId="0" fontId="0" fillId="2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8" xfId="0" applyFill="1" applyBorder="1"/>
    <xf numFmtId="0" fontId="0" fillId="0" borderId="15" xfId="0" applyBorder="1"/>
    <xf numFmtId="0" fontId="0" fillId="0" borderId="16" xfId="0" applyBorder="1"/>
    <xf numFmtId="0" fontId="0" fillId="3" borderId="3" xfId="0" applyFill="1" applyBorder="1"/>
    <xf numFmtId="0" fontId="0" fillId="3" borderId="14" xfId="0" applyFill="1" applyBorder="1"/>
    <xf numFmtId="0" fontId="0" fillId="3" borderId="5" xfId="0" applyFill="1" applyBorder="1"/>
    <xf numFmtId="0" fontId="0" fillId="3" borderId="15" xfId="0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0" fillId="0" borderId="0" xfId="0" applyNumberFormat="1"/>
    <xf numFmtId="14" fontId="6" fillId="0" borderId="0" xfId="0" applyNumberFormat="1" applyFont="1" applyFill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6" fontId="6" fillId="0" borderId="0" xfId="0" applyNumberFormat="1" applyFont="1" applyFill="1"/>
    <xf numFmtId="0" fontId="8" fillId="0" borderId="0" xfId="0" applyFont="1" applyFill="1"/>
    <xf numFmtId="0" fontId="6" fillId="0" borderId="0" xfId="0" applyFont="1" applyFill="1"/>
  </cellXfs>
  <cellStyles count="1">
    <cellStyle name="Normal" xfId="0" builtinId="0"/>
  </cellStyles>
  <dxfs count="2">
    <dxf>
      <alignment horizontal="center" vertical="bottom" textRotation="45" wrapText="0" indent="0" justifyLastLine="0" shrinkToFit="0" readingOrder="0"/>
    </dxf>
    <dxf>
      <alignment horizontal="center" vertical="bottom" textRotation="45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REATIONS\Creation_excel\Calendrier_individ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2022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4:G38" totalsRowShown="0" headerRowDxfId="1">
  <autoFilter ref="B4:G3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Machine"/>
    <tableColumn id="2" name="hebdomadaire"/>
    <tableColumn id="3" name="mensuel"/>
    <tableColumn id="4" name="bi-mensuel"/>
    <tableColumn id="5" name="trimestriel"/>
    <tableColumn id="6" name="annu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I4:N38" totalsRowShown="0" headerRowDxfId="0">
  <autoFilter ref="I4:N3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Machine"/>
    <tableColumn id="2" name="hebdomadaire"/>
    <tableColumn id="3" name="mensuel"/>
    <tableColumn id="4" name="bi-mensuel"/>
    <tableColumn id="5" name="trimestriel"/>
    <tableColumn id="6" name="annu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3"/>
  <sheetViews>
    <sheetView tabSelected="1" topLeftCell="J1" workbookViewId="0">
      <selection activeCell="U25" sqref="U25"/>
    </sheetView>
  </sheetViews>
  <sheetFormatPr baseColWidth="10" defaultRowHeight="15" x14ac:dyDescent="0.25"/>
  <cols>
    <col min="2" max="2" width="19.5703125" customWidth="1"/>
    <col min="3" max="7" width="5.7109375" customWidth="1"/>
    <col min="8" max="8" width="24.5703125" customWidth="1"/>
    <col min="9" max="9" width="18.85546875" customWidth="1"/>
    <col min="10" max="14" width="5.7109375" customWidth="1"/>
    <col min="16" max="17" width="16.42578125" customWidth="1"/>
    <col min="18" max="18" width="10.85546875" customWidth="1"/>
    <col min="19" max="19" width="8.42578125" customWidth="1"/>
    <col min="20" max="20" width="4.140625" customWidth="1"/>
  </cols>
  <sheetData>
    <row r="2" spans="2:22" ht="18.75" x14ac:dyDescent="0.3">
      <c r="B2" s="7" t="s">
        <v>32</v>
      </c>
      <c r="I2" s="7" t="s">
        <v>33</v>
      </c>
      <c r="K2" s="7"/>
      <c r="L2" s="7"/>
      <c r="M2" s="7"/>
      <c r="N2" s="7"/>
      <c r="O2" s="7"/>
    </row>
    <row r="3" spans="2:22" ht="18.75" x14ac:dyDescent="0.3">
      <c r="C3" s="7"/>
      <c r="D3" s="7"/>
      <c r="E3" s="7"/>
      <c r="F3" s="7"/>
      <c r="G3" s="7"/>
    </row>
    <row r="4" spans="2:22" ht="60.75" x14ac:dyDescent="0.25">
      <c r="B4" s="6" t="s">
        <v>5</v>
      </c>
      <c r="C4" s="6" t="s">
        <v>2</v>
      </c>
      <c r="D4" s="6" t="s">
        <v>0</v>
      </c>
      <c r="E4" s="6" t="s">
        <v>1</v>
      </c>
      <c r="F4" s="6" t="s">
        <v>3</v>
      </c>
      <c r="G4" s="6" t="s">
        <v>4</v>
      </c>
      <c r="I4" s="6" t="s">
        <v>5</v>
      </c>
      <c r="J4" s="6" t="s">
        <v>2</v>
      </c>
      <c r="K4" s="6" t="s">
        <v>0</v>
      </c>
      <c r="L4" s="6" t="s">
        <v>1</v>
      </c>
      <c r="M4" s="6" t="s">
        <v>3</v>
      </c>
      <c r="N4" s="6" t="s">
        <v>4</v>
      </c>
      <c r="Q4" s="11" t="s">
        <v>22</v>
      </c>
      <c r="R4" s="12">
        <v>2021</v>
      </c>
    </row>
    <row r="5" spans="2:22" ht="15.75" thickBot="1" x14ac:dyDescent="0.3">
      <c r="B5" s="1" t="s">
        <v>6</v>
      </c>
      <c r="I5" s="1" t="s">
        <v>6</v>
      </c>
    </row>
    <row r="6" spans="2:22" ht="15.75" x14ac:dyDescent="0.25">
      <c r="B6" s="1" t="s">
        <v>7</v>
      </c>
      <c r="I6" s="1" t="s">
        <v>7</v>
      </c>
      <c r="Q6" s="13" t="s">
        <v>28</v>
      </c>
      <c r="R6" s="9">
        <f>DATE($R$4,3,31)</f>
        <v>42824</v>
      </c>
      <c r="S6" s="14" t="s">
        <v>23</v>
      </c>
      <c r="T6" s="15">
        <f>_xlfn.ISOWEEKNUM(R6)</f>
        <v>13</v>
      </c>
      <c r="U6" s="16" t="s">
        <v>24</v>
      </c>
      <c r="V6" s="17"/>
    </row>
    <row r="7" spans="2:22" ht="15.75" x14ac:dyDescent="0.25">
      <c r="B7" s="1" t="s">
        <v>8</v>
      </c>
      <c r="I7" s="1" t="s">
        <v>8</v>
      </c>
      <c r="Q7" s="18" t="s">
        <v>29</v>
      </c>
      <c r="R7" s="8">
        <f>DATE($R$4,6,31)</f>
        <v>42916</v>
      </c>
      <c r="S7" s="19" t="s">
        <v>23</v>
      </c>
      <c r="T7" s="20">
        <f>_xlfn.ISOWEEKNUM(R7-R6)</f>
        <v>13</v>
      </c>
      <c r="U7" s="21" t="s">
        <v>25</v>
      </c>
      <c r="V7" s="22"/>
    </row>
    <row r="8" spans="2:22" ht="15.75" x14ac:dyDescent="0.25">
      <c r="B8" s="1" t="s">
        <v>9</v>
      </c>
      <c r="I8" s="1" t="s">
        <v>9</v>
      </c>
      <c r="Q8" s="18" t="s">
        <v>30</v>
      </c>
      <c r="R8" s="8">
        <f>DATE($R$4,9,31)</f>
        <v>43008</v>
      </c>
      <c r="S8" s="19" t="s">
        <v>23</v>
      </c>
      <c r="T8" s="20">
        <f>_xlfn.ISOWEEKNUM(R8-R7)</f>
        <v>13</v>
      </c>
      <c r="U8" s="21" t="s">
        <v>26</v>
      </c>
      <c r="V8" s="22"/>
    </row>
    <row r="9" spans="2:22" ht="16.5" thickBot="1" x14ac:dyDescent="0.3">
      <c r="B9" s="1" t="s">
        <v>10</v>
      </c>
      <c r="I9" s="1" t="s">
        <v>10</v>
      </c>
      <c r="Q9" s="23" t="s">
        <v>31</v>
      </c>
      <c r="R9" s="10">
        <f>DATE($R$4,12,31)</f>
        <v>43099</v>
      </c>
      <c r="S9" s="24" t="s">
        <v>23</v>
      </c>
      <c r="T9" s="25">
        <f>IF(_xlfn.ISOWEEKNUM(R9-R8)&gt;2,_xlfn.ISOWEEKNUM(R9-R8),"53-Q11:Q13")</f>
        <v>13</v>
      </c>
      <c r="U9" s="26" t="s">
        <v>27</v>
      </c>
      <c r="V9" s="27"/>
    </row>
    <row r="10" spans="2:22" x14ac:dyDescent="0.25">
      <c r="B10" s="1" t="s">
        <v>11</v>
      </c>
      <c r="I10" s="1" t="s">
        <v>11</v>
      </c>
      <c r="Q10" s="3"/>
      <c r="R10" s="3"/>
      <c r="S10" s="3"/>
      <c r="T10" s="3"/>
    </row>
    <row r="11" spans="2:22" x14ac:dyDescent="0.25">
      <c r="B11" s="1" t="s">
        <v>12</v>
      </c>
      <c r="I11" s="1" t="s">
        <v>12</v>
      </c>
      <c r="R11" s="45">
        <f>DATE(R4-1,MONTH(1)+12,1)-1</f>
        <v>42734</v>
      </c>
    </row>
    <row r="12" spans="2:22" ht="16.5" x14ac:dyDescent="0.3">
      <c r="B12" s="1" t="s">
        <v>13</v>
      </c>
      <c r="I12" s="1" t="s">
        <v>13</v>
      </c>
      <c r="R12" s="46">
        <f>DATE(R4,MONTH(1)+1,1)-1</f>
        <v>42765</v>
      </c>
      <c r="S12" s="47" t="s">
        <v>49</v>
      </c>
      <c r="T12" s="48">
        <f>_xlfn.ISOWEEKNUM(R12-R11)</f>
        <v>5</v>
      </c>
      <c r="U12" s="49">
        <f>SUM(R12-R11)/7</f>
        <v>4.4285714285714288</v>
      </c>
      <c r="V12" s="50">
        <f>INT((R12-R11)/7)</f>
        <v>4</v>
      </c>
    </row>
    <row r="13" spans="2:22" ht="16.5" x14ac:dyDescent="0.3">
      <c r="B13" s="1" t="s">
        <v>14</v>
      </c>
      <c r="I13" s="1" t="s">
        <v>14</v>
      </c>
      <c r="R13" s="46">
        <f>DATE(R4,MONTH(1)+2,1)-1</f>
        <v>42793</v>
      </c>
      <c r="S13" s="51"/>
      <c r="T13" s="48">
        <f>_xlfn.ISOWEEKNUM(R13-R12)</f>
        <v>4</v>
      </c>
      <c r="U13" s="49">
        <f>SUM(R13-R12)/7</f>
        <v>4</v>
      </c>
      <c r="V13" s="50">
        <f>INT((R13-R12)/7)</f>
        <v>4</v>
      </c>
    </row>
    <row r="14" spans="2:22" ht="16.5" x14ac:dyDescent="0.3">
      <c r="B14" s="1" t="s">
        <v>15</v>
      </c>
      <c r="I14" s="1" t="s">
        <v>15</v>
      </c>
      <c r="R14" s="46">
        <f>DATE(R4,MONTH(1)+3,1)-1</f>
        <v>42824</v>
      </c>
      <c r="S14" s="51"/>
      <c r="T14" s="48">
        <f t="shared" ref="T14:T23" si="0">_xlfn.ISOWEEKNUM(R14-R13)</f>
        <v>5</v>
      </c>
      <c r="U14" s="49">
        <f>SUM(R14-R13)/7</f>
        <v>4.4285714285714288</v>
      </c>
      <c r="V14" s="50">
        <f t="shared" ref="V14:V23" si="1">INT((R14-R13)/7)</f>
        <v>4</v>
      </c>
    </row>
    <row r="15" spans="2:22" ht="16.5" x14ac:dyDescent="0.3">
      <c r="B15" s="1" t="s">
        <v>16</v>
      </c>
      <c r="I15" s="1" t="s">
        <v>16</v>
      </c>
      <c r="R15" s="46">
        <f>DATE(R4,MONTH(1)+4,1)-1</f>
        <v>42854</v>
      </c>
      <c r="S15" s="51"/>
      <c r="T15" s="48">
        <f t="shared" si="0"/>
        <v>4</v>
      </c>
      <c r="U15" s="49">
        <f t="shared" ref="U15:U23" si="2">SUM(R15-R14)/7</f>
        <v>4.2857142857142856</v>
      </c>
      <c r="V15" s="50">
        <f t="shared" si="1"/>
        <v>4</v>
      </c>
    </row>
    <row r="16" spans="2:22" ht="16.5" x14ac:dyDescent="0.3">
      <c r="B16" s="1" t="s">
        <v>17</v>
      </c>
      <c r="I16" s="1" t="s">
        <v>17</v>
      </c>
      <c r="R16" s="46">
        <f>DATE(R4,MONTH(1)+5,1)-1</f>
        <v>42885</v>
      </c>
      <c r="S16" s="51"/>
      <c r="T16" s="48">
        <f t="shared" si="0"/>
        <v>5</v>
      </c>
      <c r="U16" s="49">
        <f t="shared" si="2"/>
        <v>4.4285714285714288</v>
      </c>
      <c r="V16" s="50">
        <f t="shared" si="1"/>
        <v>4</v>
      </c>
    </row>
    <row r="17" spans="2:22" ht="16.5" x14ac:dyDescent="0.3">
      <c r="B17" s="1" t="s">
        <v>18</v>
      </c>
      <c r="I17" s="1" t="s">
        <v>18</v>
      </c>
      <c r="R17" s="46">
        <f>DATE(R4,MONTH(1)+6,1)-1</f>
        <v>42915</v>
      </c>
      <c r="S17" s="51"/>
      <c r="T17" s="48">
        <f t="shared" si="0"/>
        <v>4</v>
      </c>
      <c r="U17" s="49">
        <f t="shared" si="2"/>
        <v>4.2857142857142856</v>
      </c>
      <c r="V17" s="50">
        <f t="shared" si="1"/>
        <v>4</v>
      </c>
    </row>
    <row r="18" spans="2:22" ht="16.5" x14ac:dyDescent="0.3">
      <c r="B18" s="1" t="s">
        <v>19</v>
      </c>
      <c r="I18" s="1" t="s">
        <v>19</v>
      </c>
      <c r="R18" s="46">
        <f>DATE(R4,MONTH(1)+7,1)-1</f>
        <v>42946</v>
      </c>
      <c r="S18" s="51"/>
      <c r="T18" s="48">
        <f t="shared" si="0"/>
        <v>5</v>
      </c>
      <c r="U18" s="49">
        <f t="shared" si="2"/>
        <v>4.4285714285714288</v>
      </c>
      <c r="V18" s="50">
        <f t="shared" si="1"/>
        <v>4</v>
      </c>
    </row>
    <row r="19" spans="2:22" ht="16.5" x14ac:dyDescent="0.3">
      <c r="B19" s="1" t="s">
        <v>20</v>
      </c>
      <c r="I19" s="1" t="s">
        <v>20</v>
      </c>
      <c r="R19" s="46">
        <f>DATE(R4,MONTH(1)+8,1)-1</f>
        <v>42977</v>
      </c>
      <c r="S19" s="51"/>
      <c r="T19" s="48">
        <f t="shared" si="0"/>
        <v>5</v>
      </c>
      <c r="U19" s="49">
        <f t="shared" si="2"/>
        <v>4.4285714285714288</v>
      </c>
      <c r="V19" s="50">
        <f t="shared" si="1"/>
        <v>4</v>
      </c>
    </row>
    <row r="20" spans="2:22" ht="16.5" x14ac:dyDescent="0.3">
      <c r="B20" s="2" t="s">
        <v>21</v>
      </c>
      <c r="I20" s="2" t="s">
        <v>21</v>
      </c>
      <c r="R20" s="46">
        <f>DATE(R4,MONTH(1)+9,1)-1</f>
        <v>43007</v>
      </c>
      <c r="S20" s="51"/>
      <c r="T20" s="48">
        <f t="shared" si="0"/>
        <v>4</v>
      </c>
      <c r="U20" s="49">
        <f t="shared" si="2"/>
        <v>4.2857142857142856</v>
      </c>
      <c r="V20" s="50">
        <f t="shared" si="1"/>
        <v>4</v>
      </c>
    </row>
    <row r="21" spans="2:22" ht="16.5" x14ac:dyDescent="0.3">
      <c r="R21" s="46">
        <f>DATE(R4,MONTH(1)+10,1)-1</f>
        <v>43038</v>
      </c>
      <c r="S21" s="51"/>
      <c r="T21" s="48">
        <f t="shared" si="0"/>
        <v>5</v>
      </c>
      <c r="U21" s="49">
        <f t="shared" si="2"/>
        <v>4.4285714285714288</v>
      </c>
      <c r="V21" s="50">
        <f t="shared" si="1"/>
        <v>4</v>
      </c>
    </row>
    <row r="22" spans="2:22" ht="16.5" x14ac:dyDescent="0.3">
      <c r="R22" s="46">
        <f>DATE(R4,MONTH(1)+11,1)-1</f>
        <v>43068</v>
      </c>
      <c r="S22" s="51"/>
      <c r="T22" s="48">
        <f t="shared" si="0"/>
        <v>4</v>
      </c>
      <c r="U22" s="49">
        <f t="shared" si="2"/>
        <v>4.2857142857142856</v>
      </c>
      <c r="V22" s="50">
        <f t="shared" si="1"/>
        <v>4</v>
      </c>
    </row>
    <row r="23" spans="2:22" ht="16.5" x14ac:dyDescent="0.3">
      <c r="R23" s="46">
        <f>DATE(R4,MONTH(1)+12,1)-1</f>
        <v>43099</v>
      </c>
      <c r="S23" s="51"/>
      <c r="T23" s="48">
        <f t="shared" si="0"/>
        <v>5</v>
      </c>
      <c r="U23" s="49">
        <f t="shared" si="2"/>
        <v>4.4285714285714288</v>
      </c>
      <c r="V23" s="50">
        <f t="shared" si="1"/>
        <v>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8"/>
  <sheetViews>
    <sheetView workbookViewId="0">
      <selection activeCell="M6" sqref="M6"/>
    </sheetView>
  </sheetViews>
  <sheetFormatPr baseColWidth="10" defaultRowHeight="15" x14ac:dyDescent="0.25"/>
  <cols>
    <col min="2" max="2" width="11.7109375" customWidth="1"/>
    <col min="3" max="12" width="7.7109375" customWidth="1"/>
  </cols>
  <sheetData>
    <row r="2" spans="2:13" ht="18.75" x14ac:dyDescent="0.3">
      <c r="C2" s="7" t="s">
        <v>34</v>
      </c>
    </row>
    <row r="3" spans="2:13" ht="15.75" thickBot="1" x14ac:dyDescent="0.3">
      <c r="K3" s="42"/>
      <c r="L3" s="42"/>
      <c r="M3" s="42"/>
    </row>
    <row r="4" spans="2:13" x14ac:dyDescent="0.25">
      <c r="C4" s="40" t="s">
        <v>2</v>
      </c>
      <c r="D4" s="41"/>
      <c r="E4" s="40" t="s">
        <v>0</v>
      </c>
      <c r="F4" s="41"/>
      <c r="G4" s="40" t="s">
        <v>1</v>
      </c>
      <c r="H4" s="41"/>
      <c r="I4" s="40" t="s">
        <v>3</v>
      </c>
      <c r="J4" s="41"/>
      <c r="K4" s="43"/>
      <c r="L4" s="43"/>
      <c r="M4" s="42"/>
    </row>
    <row r="5" spans="2:13" ht="15.75" thickBot="1" x14ac:dyDescent="0.3">
      <c r="C5" s="34" t="s">
        <v>47</v>
      </c>
      <c r="D5" s="35" t="s">
        <v>48</v>
      </c>
      <c r="E5" s="34" t="s">
        <v>47</v>
      </c>
      <c r="F5" s="35" t="s">
        <v>48</v>
      </c>
      <c r="G5" s="34" t="s">
        <v>47</v>
      </c>
      <c r="H5" s="35" t="s">
        <v>48</v>
      </c>
      <c r="I5" s="34" t="s">
        <v>47</v>
      </c>
      <c r="J5" s="35" t="s">
        <v>48</v>
      </c>
      <c r="K5" s="44"/>
      <c r="L5" s="44"/>
      <c r="M5" s="42"/>
    </row>
    <row r="6" spans="2:13" x14ac:dyDescent="0.25">
      <c r="B6" s="36" t="s">
        <v>35</v>
      </c>
      <c r="C6" s="30"/>
      <c r="D6" s="31"/>
      <c r="E6" s="30"/>
      <c r="F6" s="31"/>
      <c r="G6" s="30"/>
      <c r="H6" s="31"/>
      <c r="I6" s="30"/>
      <c r="J6" s="31"/>
      <c r="K6" s="42"/>
      <c r="L6" s="42"/>
      <c r="M6" s="42"/>
    </row>
    <row r="7" spans="2:13" x14ac:dyDescent="0.25">
      <c r="B7" s="37" t="s">
        <v>36</v>
      </c>
      <c r="C7" s="4"/>
      <c r="D7" s="28"/>
      <c r="E7" s="4"/>
      <c r="F7" s="28"/>
      <c r="G7" s="4"/>
      <c r="H7" s="28"/>
      <c r="I7" s="4"/>
      <c r="J7" s="28"/>
      <c r="K7" s="42"/>
      <c r="L7" s="42"/>
      <c r="M7" s="42"/>
    </row>
    <row r="8" spans="2:13" x14ac:dyDescent="0.25">
      <c r="B8" s="38" t="s">
        <v>37</v>
      </c>
      <c r="C8" s="32"/>
      <c r="D8" s="33"/>
      <c r="E8" s="32"/>
      <c r="F8" s="33"/>
      <c r="G8" s="32"/>
      <c r="H8" s="33"/>
      <c r="I8" s="32"/>
      <c r="J8" s="33"/>
      <c r="K8" s="42"/>
      <c r="L8" s="42"/>
      <c r="M8" s="42"/>
    </row>
    <row r="9" spans="2:13" x14ac:dyDescent="0.25">
      <c r="B9" s="37" t="s">
        <v>38</v>
      </c>
      <c r="C9" s="4"/>
      <c r="D9" s="28"/>
      <c r="E9" s="4"/>
      <c r="F9" s="28"/>
      <c r="G9" s="4"/>
      <c r="H9" s="28"/>
      <c r="I9" s="4"/>
      <c r="J9" s="28"/>
      <c r="K9" s="42"/>
      <c r="L9" s="42"/>
      <c r="M9" s="42"/>
    </row>
    <row r="10" spans="2:13" x14ac:dyDescent="0.25">
      <c r="B10" s="38" t="s">
        <v>39</v>
      </c>
      <c r="C10" s="32"/>
      <c r="D10" s="33"/>
      <c r="E10" s="32"/>
      <c r="F10" s="33"/>
      <c r="G10" s="32"/>
      <c r="H10" s="33"/>
      <c r="I10" s="32"/>
      <c r="J10" s="33"/>
      <c r="K10" s="42"/>
      <c r="L10" s="42"/>
      <c r="M10" s="42"/>
    </row>
    <row r="11" spans="2:13" x14ac:dyDescent="0.25">
      <c r="B11" s="37" t="s">
        <v>40</v>
      </c>
      <c r="C11" s="4"/>
      <c r="D11" s="28"/>
      <c r="E11" s="4"/>
      <c r="F11" s="28"/>
      <c r="G11" s="4"/>
      <c r="H11" s="28"/>
      <c r="I11" s="4"/>
      <c r="J11" s="28"/>
      <c r="K11" s="42"/>
      <c r="L11" s="42"/>
      <c r="M11" s="42"/>
    </row>
    <row r="12" spans="2:13" x14ac:dyDescent="0.25">
      <c r="B12" s="38" t="s">
        <v>41</v>
      </c>
      <c r="C12" s="32"/>
      <c r="D12" s="33"/>
      <c r="E12" s="32"/>
      <c r="F12" s="33"/>
      <c r="G12" s="32"/>
      <c r="H12" s="33"/>
      <c r="I12" s="32"/>
      <c r="J12" s="33"/>
      <c r="K12" s="42"/>
      <c r="L12" s="42"/>
      <c r="M12" s="42"/>
    </row>
    <row r="13" spans="2:13" x14ac:dyDescent="0.25">
      <c r="B13" s="37" t="s">
        <v>42</v>
      </c>
      <c r="C13" s="4"/>
      <c r="D13" s="28"/>
      <c r="E13" s="4"/>
      <c r="F13" s="28"/>
      <c r="G13" s="4"/>
      <c r="H13" s="28"/>
      <c r="I13" s="4"/>
      <c r="J13" s="28"/>
      <c r="K13" s="42"/>
      <c r="L13" s="42"/>
      <c r="M13" s="42"/>
    </row>
    <row r="14" spans="2:13" x14ac:dyDescent="0.25">
      <c r="B14" s="38" t="s">
        <v>43</v>
      </c>
      <c r="C14" s="32"/>
      <c r="D14" s="33"/>
      <c r="E14" s="32"/>
      <c r="F14" s="33"/>
      <c r="G14" s="32"/>
      <c r="H14" s="33"/>
      <c r="I14" s="32"/>
      <c r="J14" s="33"/>
      <c r="K14" s="42"/>
      <c r="L14" s="42"/>
      <c r="M14" s="42"/>
    </row>
    <row r="15" spans="2:13" x14ac:dyDescent="0.25">
      <c r="B15" s="37" t="s">
        <v>44</v>
      </c>
      <c r="C15" s="4"/>
      <c r="D15" s="28"/>
      <c r="E15" s="4"/>
      <c r="F15" s="28"/>
      <c r="G15" s="4"/>
      <c r="H15" s="28"/>
      <c r="I15" s="4"/>
      <c r="J15" s="28"/>
      <c r="K15" s="42"/>
      <c r="L15" s="42"/>
      <c r="M15" s="42"/>
    </row>
    <row r="16" spans="2:13" x14ac:dyDescent="0.25">
      <c r="B16" s="38" t="s">
        <v>45</v>
      </c>
      <c r="C16" s="32"/>
      <c r="D16" s="33"/>
      <c r="E16" s="32"/>
      <c r="F16" s="33"/>
      <c r="G16" s="32"/>
      <c r="H16" s="33"/>
      <c r="I16" s="32"/>
      <c r="J16" s="33"/>
      <c r="K16" s="42"/>
      <c r="L16" s="42"/>
      <c r="M16" s="42"/>
    </row>
    <row r="17" spans="2:13" ht="15.75" thickBot="1" x14ac:dyDescent="0.3">
      <c r="B17" s="39" t="s">
        <v>46</v>
      </c>
      <c r="C17" s="5"/>
      <c r="D17" s="29"/>
      <c r="E17" s="5"/>
      <c r="F17" s="29"/>
      <c r="G17" s="5"/>
      <c r="H17" s="29"/>
      <c r="I17" s="5"/>
      <c r="J17" s="29"/>
      <c r="K17" s="42"/>
      <c r="L17" s="42"/>
      <c r="M17" s="42"/>
    </row>
    <row r="18" spans="2:13" x14ac:dyDescent="0.25">
      <c r="K18" s="42"/>
      <c r="L18" s="42"/>
      <c r="M18" s="42"/>
    </row>
    <row r="19" spans="2:13" x14ac:dyDescent="0.25">
      <c r="K19" s="42"/>
      <c r="L19" s="42"/>
      <c r="M19" s="42"/>
    </row>
    <row r="25" spans="2:13" x14ac:dyDescent="0.25">
      <c r="C25" t="s">
        <v>33</v>
      </c>
    </row>
    <row r="27" spans="2:13" x14ac:dyDescent="0.25">
      <c r="B27" t="s">
        <v>35</v>
      </c>
    </row>
    <row r="28" spans="2:13" x14ac:dyDescent="0.25">
      <c r="B28" t="s">
        <v>36</v>
      </c>
    </row>
    <row r="29" spans="2:13" x14ac:dyDescent="0.25">
      <c r="B29" t="s">
        <v>37</v>
      </c>
    </row>
    <row r="30" spans="2:13" x14ac:dyDescent="0.25">
      <c r="B30" t="s">
        <v>38</v>
      </c>
    </row>
    <row r="31" spans="2:13" x14ac:dyDescent="0.25">
      <c r="B31" t="s">
        <v>39</v>
      </c>
    </row>
    <row r="32" spans="2:13" x14ac:dyDescent="0.25">
      <c r="B32" t="s">
        <v>40</v>
      </c>
    </row>
    <row r="33" spans="2:2" x14ac:dyDescent="0.25">
      <c r="B33" t="s">
        <v>41</v>
      </c>
    </row>
    <row r="34" spans="2:2" x14ac:dyDescent="0.25">
      <c r="B34" t="s">
        <v>42</v>
      </c>
    </row>
    <row r="35" spans="2:2" x14ac:dyDescent="0.25">
      <c r="B35" t="s">
        <v>43</v>
      </c>
    </row>
    <row r="36" spans="2:2" x14ac:dyDescent="0.25">
      <c r="B36" t="s">
        <v>44</v>
      </c>
    </row>
    <row r="37" spans="2:2" x14ac:dyDescent="0.25">
      <c r="B37" t="s">
        <v>45</v>
      </c>
    </row>
    <row r="38" spans="2:2" x14ac:dyDescent="0.25">
      <c r="B38" t="s">
        <v>46</v>
      </c>
    </row>
  </sheetData>
  <mergeCells count="5">
    <mergeCell ref="K4:L4"/>
    <mergeCell ref="I4:J4"/>
    <mergeCell ref="G4:H4"/>
    <mergeCell ref="E4:F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2022-01-30T13:50:01Z</dcterms:created>
  <dcterms:modified xsi:type="dcterms:W3CDTF">2022-01-31T04:29:26Z</dcterms:modified>
</cp:coreProperties>
</file>