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-120" yWindow="-120" windowWidth="29040" windowHeight="15990" tabRatio="731" activeTab="12"/>
  </bookViews>
  <sheets>
    <sheet name="JANV" sheetId="31" r:id="rId1"/>
    <sheet name="FEV" sheetId="27" r:id="rId2"/>
    <sheet name="MARS" sheetId="32" r:id="rId3"/>
    <sheet name="AVRIL" sheetId="33" r:id="rId4"/>
    <sheet name="MAI" sheetId="34" r:id="rId5"/>
    <sheet name="JUIN" sheetId="35" r:id="rId6"/>
    <sheet name="JUILLET" sheetId="36" r:id="rId7"/>
    <sheet name="AOUT" sheetId="37" r:id="rId8"/>
    <sheet name="SEPTEMBRE" sheetId="38" r:id="rId9"/>
    <sheet name="OCTOBRE" sheetId="39" r:id="rId10"/>
    <sheet name="NOVEMBRE" sheetId="40" r:id="rId11"/>
    <sheet name="DECEMBRE" sheetId="41" r:id="rId12"/>
    <sheet name="Synthese" sheetId="13" r:id="rId13"/>
    <sheet name="DATA" sheetId="2" r:id="rId14"/>
  </sheets>
  <definedNames>
    <definedName name="_xlnm.Print_Area" localSheetId="7">AOUT!$A$1:$K$38</definedName>
    <definedName name="_xlnm.Print_Area" localSheetId="3">AVRIL!$A$1:$Z$43</definedName>
    <definedName name="_xlnm.Print_Area" localSheetId="11">DECEMBRE!$A$1:$K$38</definedName>
    <definedName name="_xlnm.Print_Area" localSheetId="1">FEV!$A$1:$K$38</definedName>
    <definedName name="_xlnm.Print_Area" localSheetId="0">JANV!$A$1:$K$38</definedName>
    <definedName name="_xlnm.Print_Area" localSheetId="6">JUILLET!$A$1:$K$38</definedName>
    <definedName name="_xlnm.Print_Area" localSheetId="5">JUIN!$A$1:$K$38</definedName>
    <definedName name="_xlnm.Print_Area" localSheetId="4">MAI!$A$1:$K$38</definedName>
    <definedName name="_xlnm.Print_Area" localSheetId="2">MARS!$A$1:$K$38</definedName>
    <definedName name="_xlnm.Print_Area" localSheetId="10">NOVEMBRE!$A$1:$K$38</definedName>
    <definedName name="_xlnm.Print_Area" localSheetId="9">OCTOBRE!$A$1:$K$38</definedName>
    <definedName name="_xlnm.Print_Area" localSheetId="8">SEPTEMBRE!$A$1:$K$38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0" i="2" l="1"/>
  <c r="L30" i="2"/>
  <c r="K30" i="2"/>
  <c r="J30" i="2"/>
  <c r="I30" i="2"/>
  <c r="H30" i="2"/>
  <c r="G30" i="2"/>
  <c r="F30" i="2"/>
  <c r="E30" i="2"/>
  <c r="D30" i="2"/>
  <c r="C30" i="2"/>
  <c r="B30" i="2"/>
  <c r="M3" i="2"/>
  <c r="L3" i="2"/>
  <c r="K3" i="2"/>
  <c r="J3" i="2"/>
  <c r="I3" i="2"/>
  <c r="H3" i="2"/>
  <c r="G3" i="2"/>
  <c r="F3" i="2"/>
  <c r="E3" i="2"/>
  <c r="D3" i="2"/>
  <c r="C3" i="2"/>
  <c r="B3" i="2"/>
  <c r="C35" i="41" l="1"/>
  <c r="C36" i="41" s="1"/>
  <c r="C37" i="41"/>
  <c r="C35" i="40"/>
  <c r="C36" i="40" s="1"/>
  <c r="C38" i="40" s="1"/>
  <c r="C37" i="40"/>
  <c r="C35" i="39"/>
  <c r="C36" i="39" s="1"/>
  <c r="C37" i="39"/>
  <c r="C35" i="38"/>
  <c r="C36" i="38" s="1"/>
  <c r="C38" i="38" s="1"/>
  <c r="C37" i="38"/>
  <c r="C35" i="37"/>
  <c r="C36" i="37" s="1"/>
  <c r="C38" i="37" s="1"/>
  <c r="C37" i="37"/>
  <c r="C35" i="36"/>
  <c r="C36" i="36" s="1"/>
  <c r="C38" i="36" s="1"/>
  <c r="C37" i="36"/>
  <c r="C35" i="35"/>
  <c r="C36" i="35" s="1"/>
  <c r="C38" i="35" s="1"/>
  <c r="C37" i="35"/>
  <c r="C35" i="34"/>
  <c r="C36" i="34" s="1"/>
  <c r="C37" i="34"/>
  <c r="C35" i="33"/>
  <c r="C36" i="33" s="1"/>
  <c r="C37" i="33"/>
  <c r="C35" i="32"/>
  <c r="C36" i="32" s="1"/>
  <c r="C38" i="32" s="1"/>
  <c r="C37" i="32"/>
  <c r="C35" i="27"/>
  <c r="C36" i="27" s="1"/>
  <c r="C38" i="27" s="1"/>
  <c r="C35" i="31"/>
  <c r="C36" i="31" s="1"/>
  <c r="C37" i="31"/>
  <c r="C37" i="27"/>
  <c r="B8" i="2"/>
  <c r="B20" i="2"/>
  <c r="C14" i="2"/>
  <c r="D10" i="2"/>
  <c r="D18" i="2"/>
  <c r="E11" i="2"/>
  <c r="F9" i="2"/>
  <c r="F17" i="2"/>
  <c r="H8" i="2"/>
  <c r="H22" i="2"/>
  <c r="K15" i="2"/>
  <c r="G13" i="2"/>
  <c r="I20" i="2"/>
  <c r="K10" i="2"/>
  <c r="K7" i="2"/>
  <c r="B21" i="2"/>
  <c r="K12" i="2"/>
  <c r="M21" i="2"/>
  <c r="B9" i="2"/>
  <c r="C21" i="2"/>
  <c r="C15" i="2"/>
  <c r="D11" i="2"/>
  <c r="D19" i="2"/>
  <c r="E12" i="2"/>
  <c r="F10" i="2"/>
  <c r="F18" i="2"/>
  <c r="H9" i="2"/>
  <c r="I10" i="2"/>
  <c r="K22" i="2"/>
  <c r="G14" i="2"/>
  <c r="H15" i="2"/>
  <c r="J15" i="2"/>
  <c r="K17" i="2"/>
  <c r="K21" i="2"/>
  <c r="J14" i="2"/>
  <c r="M11" i="2"/>
  <c r="M20" i="2"/>
  <c r="L12" i="2"/>
  <c r="B10" i="2"/>
  <c r="C8" i="2"/>
  <c r="C16" i="2"/>
  <c r="D12" i="2"/>
  <c r="D20" i="2"/>
  <c r="E13" i="2"/>
  <c r="F11" i="2"/>
  <c r="F19" i="2"/>
  <c r="H10" i="2"/>
  <c r="I13" i="2"/>
  <c r="E22" i="2"/>
  <c r="G15" i="2"/>
  <c r="H17" i="2"/>
  <c r="J21" i="2"/>
  <c r="C22" i="2"/>
  <c r="E21" i="2"/>
  <c r="M12" i="2"/>
  <c r="B11" i="2"/>
  <c r="C9" i="2"/>
  <c r="C17" i="2"/>
  <c r="D13" i="2"/>
  <c r="D21" i="2"/>
  <c r="E14" i="2"/>
  <c r="F12" i="2"/>
  <c r="F20" i="2"/>
  <c r="H12" i="2"/>
  <c r="I16" i="2"/>
  <c r="G8" i="2"/>
  <c r="G16" i="2"/>
  <c r="H19" i="2"/>
  <c r="K20" i="2"/>
  <c r="I8" i="2"/>
  <c r="J8" i="2"/>
  <c r="J22" i="2"/>
  <c r="K13" i="2"/>
  <c r="C19" i="2"/>
  <c r="B13" i="2"/>
  <c r="C10" i="2"/>
  <c r="C18" i="2"/>
  <c r="D14" i="2"/>
  <c r="D22" i="2"/>
  <c r="E15" i="2"/>
  <c r="F13" i="2"/>
  <c r="F21" i="2"/>
  <c r="H14" i="2"/>
  <c r="I19" i="2"/>
  <c r="G9" i="2"/>
  <c r="G17" i="2"/>
  <c r="H21" i="2"/>
  <c r="E20" i="2"/>
  <c r="I9" i="2"/>
  <c r="J9" i="2"/>
  <c r="K18" i="2"/>
  <c r="K14" i="2"/>
  <c r="L13" i="2"/>
  <c r="L21" i="2"/>
  <c r="M14" i="2"/>
  <c r="M22" i="2"/>
  <c r="D7" i="2"/>
  <c r="M7" i="2"/>
  <c r="D8" i="2"/>
  <c r="D16" i="2"/>
  <c r="F15" i="2"/>
  <c r="H18" i="2"/>
  <c r="G11" i="2"/>
  <c r="I15" i="2"/>
  <c r="J11" i="2"/>
  <c r="L15" i="2"/>
  <c r="M16" i="2"/>
  <c r="F7" i="2"/>
  <c r="H20" i="2"/>
  <c r="L8" i="2"/>
  <c r="M17" i="2"/>
  <c r="H11" i="2"/>
  <c r="L9" i="2"/>
  <c r="B19" i="2"/>
  <c r="M19" i="2"/>
  <c r="J18" i="2"/>
  <c r="G7" i="2"/>
  <c r="B14" i="2"/>
  <c r="C11" i="2"/>
  <c r="C20" i="2"/>
  <c r="D15" i="2"/>
  <c r="E8" i="2"/>
  <c r="E16" i="2"/>
  <c r="F14" i="2"/>
  <c r="F22" i="2"/>
  <c r="H16" i="2"/>
  <c r="I22" i="2"/>
  <c r="G10" i="2"/>
  <c r="G18" i="2"/>
  <c r="I11" i="2"/>
  <c r="H13" i="2"/>
  <c r="I12" i="2"/>
  <c r="J10" i="2"/>
  <c r="E19" i="2"/>
  <c r="K19" i="2"/>
  <c r="L14" i="2"/>
  <c r="L22" i="2"/>
  <c r="M15" i="2"/>
  <c r="B12" i="2"/>
  <c r="H7" i="2"/>
  <c r="C7" i="2"/>
  <c r="C12" i="2"/>
  <c r="E17" i="2"/>
  <c r="G19" i="2"/>
  <c r="J16" i="2"/>
  <c r="I14" i="2"/>
  <c r="I18" i="2"/>
  <c r="E18" i="2"/>
  <c r="M8" i="2"/>
  <c r="I7" i="2"/>
  <c r="J20" i="2"/>
  <c r="J12" i="2"/>
  <c r="M9" i="2"/>
  <c r="B7" i="2"/>
  <c r="J13" i="2"/>
  <c r="L17" i="2"/>
  <c r="K11" i="2"/>
  <c r="L7" i="2"/>
  <c r="B22" i="2"/>
  <c r="L20" i="2"/>
  <c r="B16" i="2"/>
  <c r="E9" i="2"/>
  <c r="G20" i="2"/>
  <c r="K8" i="2"/>
  <c r="B15" i="2"/>
  <c r="G22" i="2"/>
  <c r="K9" i="2"/>
  <c r="B17" i="2"/>
  <c r="J19" i="2"/>
  <c r="M18" i="2"/>
  <c r="L10" i="2"/>
  <c r="L11" i="2"/>
  <c r="M13" i="2"/>
  <c r="B18" i="2"/>
  <c r="C13" i="2"/>
  <c r="D9" i="2"/>
  <c r="D17" i="2"/>
  <c r="E10" i="2"/>
  <c r="F8" i="2"/>
  <c r="F16" i="2"/>
  <c r="G21" i="2"/>
  <c r="G12" i="2"/>
  <c r="I17" i="2"/>
  <c r="I21" i="2"/>
  <c r="J17" i="2"/>
  <c r="L16" i="2"/>
  <c r="J7" i="2"/>
  <c r="K16" i="2"/>
  <c r="M10" i="2"/>
  <c r="L18" i="2"/>
  <c r="L19" i="2"/>
  <c r="E7" i="2"/>
  <c r="O18" i="2" l="1"/>
  <c r="O17" i="2"/>
  <c r="O15" i="2"/>
  <c r="O16" i="2"/>
  <c r="O22" i="2"/>
  <c r="O12" i="2"/>
  <c r="O14" i="2"/>
  <c r="O19" i="2"/>
  <c r="O13" i="2"/>
  <c r="O11" i="2"/>
  <c r="O10" i="2"/>
  <c r="O9" i="2"/>
  <c r="O21" i="2"/>
  <c r="O20" i="2"/>
  <c r="O8" i="2"/>
  <c r="O7" i="2"/>
  <c r="C38" i="39"/>
  <c r="C38" i="34"/>
  <c r="C38" i="41"/>
  <c r="C38" i="31"/>
  <c r="C38" i="33"/>
</calcChain>
</file>

<file path=xl/sharedStrings.xml><?xml version="1.0" encoding="utf-8"?>
<sst xmlns="http://schemas.openxmlformats.org/spreadsheetml/2006/main" count="219" uniqueCount="48">
  <si>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</si>
  <si>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</si>
  <si>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</si>
  <si>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</si>
  <si>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</si>
  <si>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</si>
  <si>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</si>
  <si>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</si>
  <si>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</si>
  <si>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</si>
  <si>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</si>
  <si>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NBR d'heures de panne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</si>
  <si>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</si>
  <si>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</si>
  <si>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</si>
  <si>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</si>
  <si>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</si>
  <si>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</si>
  <si>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</si>
  <si>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</si>
  <si>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</si>
  <si>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</si>
  <si>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</si>
  <si>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</si>
  <si>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</si>
  <si>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</si>
  <si>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</si>
  <si>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</si>
  <si>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</si>
  <si>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</si>
  <si>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</si>
  <si>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</si>
  <si>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</si>
  <si>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</si>
  <si>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</si>
  <si>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</si>
  <si>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</si>
  <si>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</si>
  <si>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</si>
  <si>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</si>
  <si>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</si>
  <si>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</si>
  <si>
    <t>Machine</t>
  </si>
  <si>
    <t>compteur combi :</t>
  </si>
  <si>
    <t>total année</t>
  </si>
  <si>
    <t>disponibilité</t>
  </si>
  <si>
    <t xml:space="preserve">TAUX DE PANNE SUR UNE MACHINE SUR UN AN </t>
  </si>
  <si>
    <t>machine a visualisé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</si>
</sst>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;;"/>
    <numFmt numFmtId="166" formatCode="0;\-0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  <xf numFmtId="165" fontId="0" fillId="0" borderId="0" xfId="0" applyNumberFormat="1" applyBorder="1"/>
    <xf numFmtId="166" fontId="0" fillId="0" borderId="0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6" xfId="0" applyBorder="1"/>
    <xf numFmtId="0" fontId="0" fillId="0" borderId="7" xfId="0" applyBorder="1"/>
    <xf numFmtId="166" fontId="0" fillId="0" borderId="8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4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38"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</dxf>
    <dxf>
      <numFmt numFmtId="165" formatCode="0;;"/>
    </dxf>
    <dxf>
      <numFmt numFmtId="165" formatCode="0;;"/>
    </dxf>
    <dxf>
      <numFmt numFmtId="165" formatCode="0;;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janvier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JANV!$B$2:$B$29</c:f>
              <c:strCache>
                <c:ptCount val="6"/>
                <c:pt idx="0">
                  <c:v>Combi</c:v>
                </c:pt>
                <c:pt idx="1">
                  <c:v>Conv BTES</c:v>
                </c:pt>
                <c:pt idx="2">
                  <c:v>Salle des eaux</c:v>
                </c:pt>
                <c:pt idx="3">
                  <c:v>Conv BTES</c:v>
                </c:pt>
                <c:pt idx="4">
                  <c:v>Salle des eaux</c:v>
                </c:pt>
                <c:pt idx="5">
                  <c:v>Bema LS</c:v>
                </c:pt>
              </c:strCache>
            </c:strRef>
          </c:cat>
          <c:val>
            <c:numRef>
              <c:f>JANV!$C$2:$C$29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10</c:v>
                </c:pt>
                <c:pt idx="3">
                  <c:v>5</c:v>
                </c:pt>
                <c:pt idx="4">
                  <c:v>6</c:v>
                </c:pt>
                <c:pt idx="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fevrier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FEV!$B$2:$B$29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FEV!$C$2:$C$29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mars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MARS!$B$2:$B$29</c:f>
              <c:strCache>
                <c:ptCount val="2"/>
                <c:pt idx="0">
                  <c:v>Combi</c:v>
                </c:pt>
                <c:pt idx="1">
                  <c:v>Conv BTES</c:v>
                </c:pt>
              </c:strCache>
            </c:strRef>
          </c:cat>
          <c:val>
            <c:numRef>
              <c:f>MARS!$C$2:$C$29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avril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AVRIL!$B$2:$B$29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Conv BTES</c:v>
                </c:pt>
              </c:strCache>
            </c:strRef>
          </c:cat>
          <c:val>
            <c:numRef>
              <c:f>AVRIL!$C$2:$C$29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mai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MAI!$B$2:$B$29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MAI!$C$2:$C$29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juin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JUIN!$B$2:$B$29</c:f>
              <c:strCache>
                <c:ptCount val="21"/>
                <c:pt idx="0">
                  <c:v>Combi</c:v>
                </c:pt>
                <c:pt idx="1">
                  <c:v>Conv BTES</c:v>
                </c:pt>
                <c:pt idx="2">
                  <c:v>Bema LS</c:v>
                </c:pt>
                <c:pt idx="20">
                  <c:v>Conv BTES</c:v>
                </c:pt>
              </c:strCache>
            </c:strRef>
          </c:cat>
          <c:val>
            <c:numRef>
              <c:f>JUIN!$C$2:$C$29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juilliet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JUILLET!$B$2:$B$29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Conv BTES</c:v>
                </c:pt>
              </c:strCache>
            </c:strRef>
          </c:cat>
          <c:val>
            <c:numRef>
              <c:f>JUILLET!$C$2:$C$29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aout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AOUT!$B$2:$B$29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AOUT!$C$2:$C$29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septembre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SEPTEMBRE!$B$2:$B$29</c:f>
              <c:strCache>
                <c:ptCount val="2"/>
                <c:pt idx="0">
                  <c:v>Combi</c:v>
                </c:pt>
                <c:pt idx="1">
                  <c:v>Conv BTES</c:v>
                </c:pt>
              </c:strCache>
            </c:strRef>
          </c:cat>
          <c:val>
            <c:numRef>
              <c:f>SEPTEMBRE!$C$2:$C$29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octobre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OCTOBRE!$B$2:$B$29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OCTOBRE!$C$2:$C$29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novembre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NOVEMBRE!$B$2:$B$29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Poigneteuse</c:v>
                </c:pt>
              </c:strCache>
            </c:strRef>
          </c:cat>
          <c:val>
            <c:numRef>
              <c:f>NOVEMBRE!$C$2:$C$29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decembre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  <c15:layout/>
              </c:ext>
            </c:extLst>
          </c:dLbls>
          <c:cat>
            <c:strRef>
              <c:f>DECEMBRE!$B$2:$B$29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Palettiseur</c:v>
                </c:pt>
              </c:strCache>
            </c:strRef>
          </c:cat>
          <c:val>
            <c:numRef>
              <c:f>DECEMBRE!$C$2:$C$29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panne sur période 1 ans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503-43F7-A86A-3CA54C8ED44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503-43F7-A86A-3CA54C8ED44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503-43F7-A86A-3CA54C8ED44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503-43F7-A86A-3CA54C8ED44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503-43F7-A86A-3CA54C8ED44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503-43F7-A86A-3CA54C8ED44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503-43F7-A86A-3CA54C8ED44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503-43F7-A86A-3CA54C8ED44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DATA!$A$7:$A$26</c:f>
              <c:strCache>
                <c:ptCount val="16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  <c:pt idx="9">
                  <c:v>Poigneteuse</c:v>
                </c:pt>
                <c:pt idx="10">
                  <c:v>Palettiseur</c:v>
                </c:pt>
                <c:pt idx="11">
                  <c:v>Bema TU</c:v>
                </c:pt>
                <c:pt idx="12">
                  <c:v>Bema LS</c:v>
                </c:pt>
                <c:pt idx="13">
                  <c:v>Segepar</c:v>
                </c:pt>
                <c:pt idx="14">
                  <c:v>Conv BTES</c:v>
                </c:pt>
                <c:pt idx="15">
                  <c:v>Conv Pack</c:v>
                </c:pt>
              </c:strCache>
            </c:strRef>
          </c:cat>
          <c:val>
            <c:numRef>
              <c:f>DATA!$O$7:$O$26</c:f>
              <c:numCache>
                <c:formatCode>0;\-0;;@</c:formatCode>
                <c:ptCount val="20"/>
                <c:pt idx="0">
                  <c:v>16</c:v>
                </c:pt>
                <c:pt idx="1">
                  <c:v>0</c:v>
                </c:pt>
                <c:pt idx="2">
                  <c:v>120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</c:v>
                </c:pt>
                <c:pt idx="11">
                  <c:v>0</c:v>
                </c:pt>
                <c:pt idx="12">
                  <c:v>13</c:v>
                </c:pt>
                <c:pt idx="13">
                  <c:v>59</c:v>
                </c:pt>
                <c:pt idx="14">
                  <c:v>191</c:v>
                </c:pt>
                <c:pt idx="1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disponibilité</a:t>
            </a:r>
            <a:r>
              <a:rPr lang="fr-FR" baseline="0"/>
              <a:t> de la ligne 1 ( ne prend pas en compte les arrets opérateurs )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347100156384634E-2"/>
          <c:y val="0.1332365844999335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DATA!$B$30:$M$30</c:f>
              <c:numCache>
                <c:formatCode>0.00</c:formatCode>
                <c:ptCount val="12"/>
                <c:pt idx="0">
                  <c:v>90.77212806026364</c:v>
                </c:pt>
                <c:pt idx="1">
                  <c:v>79.729729729729726</c:v>
                </c:pt>
                <c:pt idx="2">
                  <c:v>80</c:v>
                </c:pt>
                <c:pt idx="3">
                  <c:v>25</c:v>
                </c:pt>
                <c:pt idx="4">
                  <c:v>22.222222222222225</c:v>
                </c:pt>
                <c:pt idx="5">
                  <c:v>36.363636363636367</c:v>
                </c:pt>
                <c:pt idx="6">
                  <c:v>16.12903225806452</c:v>
                </c:pt>
                <c:pt idx="7">
                  <c:v>33.333333333333329</c:v>
                </c:pt>
                <c:pt idx="8">
                  <c:v>28.571428571428569</c:v>
                </c:pt>
                <c:pt idx="9">
                  <c:v>40.816326530612251</c:v>
                </c:pt>
                <c:pt idx="10">
                  <c:v>50</c:v>
                </c:pt>
                <c:pt idx="11">
                  <c:v>40.816326530612251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97283984"/>
        <c:axId val="1897289424"/>
      </c:lineChart>
      <c:catAx>
        <c:axId val="1897283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7289424"/>
        <c:crosses val="autoZero"/>
        <c:auto val="1"/>
        <c:lblAlgn val="ctr"/>
        <c:lblOffset val="100"/>
        <c:noMultiLvlLbl val="0"/>
      </c:catAx>
      <c:valAx>
        <c:axId val="189728942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7283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</xdr:colOff>
      <xdr:row>1</xdr:row>
      <xdr:rowOff>4761</xdr:rowOff>
    </xdr:from>
    <xdr:to>
      <xdr:col>12</xdr:col>
      <xdr:colOff>609600</xdr:colOff>
      <xdr:row>28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1</xdr:row>
      <xdr:rowOff>0</xdr:rowOff>
    </xdr:from>
    <xdr:to>
      <xdr:col>13</xdr:col>
      <xdr:colOff>109538</xdr:colOff>
      <xdr:row>28</xdr:row>
      <xdr:rowOff>138114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1</xdr:row>
      <xdr:rowOff>19050</xdr:rowOff>
    </xdr:from>
    <xdr:to>
      <xdr:col>12</xdr:col>
      <xdr:colOff>719138</xdr:colOff>
      <xdr:row>28</xdr:row>
      <xdr:rowOff>157164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9525</xdr:rowOff>
    </xdr:from>
    <xdr:to>
      <xdr:col>12</xdr:col>
      <xdr:colOff>581025</xdr:colOff>
      <xdr:row>28</xdr:row>
      <xdr:rowOff>142877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0</xdr:row>
      <xdr:rowOff>0</xdr:rowOff>
    </xdr:from>
    <xdr:to>
      <xdr:col>19</xdr:col>
      <xdr:colOff>212910</xdr:colOff>
      <xdr:row>48</xdr:row>
      <xdr:rowOff>33618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48</xdr:row>
      <xdr:rowOff>44821</xdr:rowOff>
    </xdr:from>
    <xdr:to>
      <xdr:col>19</xdr:col>
      <xdr:colOff>224118</xdr:colOff>
      <xdr:row>70</xdr:row>
      <xdr:rowOff>179294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xmlns="" id="{00000000-0008-0000-0D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5" name="Janv" displayName="Janv" ref="A1:D29" totalsRowShown="0">
  <autoFilter ref="A1:D29"/>
  <tableColumns count="4">
    <tableColumn id="1" name="Date" dataDxfId="37"/>
    <tableColumn id="2" name="machine"/>
    <tableColumn id="3" name="NBR d'heures de panne" dataDxfId="36"/>
    <tableColumn id="4" name="dét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FEV" displayName="FEV" ref="A1:D29" totalsRowShown="0">
  <autoFilter ref="A1:D29"/>
  <tableColumns count="4">
    <tableColumn id="1" name="Date" dataDxfId="35"/>
    <tableColumn id="2" name="machine"/>
    <tableColumn id="3" name="NBR d'heures de panne" dataDxfId="34"/>
    <tableColumn id="4" name="dét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Mars" displayName="Mars" ref="A1:D29" totalsRowShown="0">
  <autoFilter ref="A1:D29"/>
  <tableColumns count="4">
    <tableColumn id="1" name="Date" dataDxfId="33"/>
    <tableColumn id="2" name="machine"/>
    <tableColumn id="3" name="NBR d'heures de panne" dataDxfId="32"/>
    <tableColumn id="4" name="dét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AVRIL" displayName="AVRIL" ref="A1:D29" totalsRowShown="0">
  <autoFilter ref="A1:D29"/>
  <tableColumns count="4">
    <tableColumn id="1" name="Date" dataDxfId="31"/>
    <tableColumn id="2" name="machine"/>
    <tableColumn id="3" name="NBR d'heures de panne" dataDxfId="30"/>
    <tableColumn id="4" name="dét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MAI" displayName="MAI" ref="A1:D29" totalsRowShown="0">
  <autoFilter ref="A1:D29"/>
  <tableColumns count="4">
    <tableColumn id="1" name="Date" dataDxfId="29"/>
    <tableColumn id="2" name="machine"/>
    <tableColumn id="3" name="NBR d'heures de panne" dataDxfId="28"/>
    <tableColumn id="4" name="détai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Juin" displayName="Juin" ref="A1:D29" totalsRowShown="0">
  <autoFilter ref="A1:D29"/>
  <tableColumns count="4">
    <tableColumn id="1" name="Date" dataDxfId="27"/>
    <tableColumn id="2" name="machine"/>
    <tableColumn id="3" name="NBR d'heures de panne" dataDxfId="26"/>
    <tableColumn id="4" name="détai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JUILLIET" displayName="JUILLIET" ref="A1:D29" totalsRowShown="0">
  <autoFilter ref="A1:D29"/>
  <tableColumns count="4">
    <tableColumn id="1" name="Date" dataDxfId="25"/>
    <tableColumn id="2" name="machine"/>
    <tableColumn id="3" name="NBR d'heures de panne" dataDxfId="24"/>
    <tableColumn id="4" name="détail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AOUT" displayName="AOUT" ref="A1:D29" totalsRowShown="0">
  <autoFilter ref="A1:D29"/>
  <tableColumns count="4">
    <tableColumn id="1" name="Date" dataDxfId="23"/>
    <tableColumn id="2" name="machine"/>
    <tableColumn id="3" name="NBR d'heures de panne" dataDxfId="22"/>
    <tableColumn id="4" name="détail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SEPTEMBRE" displayName="SEPTEMBRE" ref="A1:D29" totalsRowShown="0">
  <autoFilter ref="A1:D29"/>
  <tableColumns count="4">
    <tableColumn id="1" name="Date" dataDxfId="21"/>
    <tableColumn id="2" name="machine"/>
    <tableColumn id="3" name="NBR d'heures de panne" dataDxfId="20"/>
    <tableColumn id="4" name="détail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3" name="OCTOBRE" displayName="OCTOBRE" ref="A1:D29" totalsRowShown="0">
  <autoFilter ref="A1:D29"/>
  <tableColumns count="4">
    <tableColumn id="1" name="Date" dataDxfId="19"/>
    <tableColumn id="2" name="machine"/>
    <tableColumn id="3" name="NBR d'heures de panne" dataDxfId="18"/>
    <tableColumn id="4" name="détail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4" name="NOVEMBRE" displayName="NOVEMBRE" ref="A1:D29" totalsRowShown="0">
  <autoFilter ref="A1:D29"/>
  <tableColumns count="4">
    <tableColumn id="1" name="Date" dataDxfId="17"/>
    <tableColumn id="2" name="machine"/>
    <tableColumn id="3" name="NBR d'heures de panne" dataDxfId="16"/>
    <tableColumn id="4" name="détail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5" name="DECEMBRE" displayName="DECEMBRE" ref="A1:D29" totalsRowShown="0">
  <autoFilter ref="A1:D29"/>
  <tableColumns count="4">
    <tableColumn id="1" name="Date" dataDxfId="15"/>
    <tableColumn id="2" name="machine"/>
    <tableColumn id="3" name="NBR d'heures de panne" dataDxfId="14"/>
    <tableColumn id="4" name="détail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" name="Data" displayName="Data" ref="A6:M22" totalsRowShown="0" headerRowDxfId="13" dataDxfId="12">
  <autoFilter ref="A6:M22"/>
  <tableColumns count="13">
    <tableColumn id="1" name="Machine"/>
    <tableColumn id="2" name="janv" dataDxfId="11">
      <calculatedColumnFormula>SUMIFS(INDIRECT(B$6&amp;"[[NBR d''heures de panne]:[NBR d''heures de panne]]"),INDIRECT(B$6&amp;"[[machine]:[machine]]"),Data[[Machine]:[Machine]])</calculatedColumnFormula>
    </tableColumn>
    <tableColumn id="3" name="fev" dataDxfId="10">
      <calculatedColumnFormula>SUMIFS(INDIRECT(C$6&amp;"[[NBR d''heures de panne]:[NBR d''heures de panne]]"),INDIRECT(C$6&amp;"[[machine]:[machine]]"),Data[[Machine]:[Machine]])</calculatedColumnFormula>
    </tableColumn>
    <tableColumn id="4" name="mars" dataDxfId="9">
      <calculatedColumnFormula>SUMIFS(INDIRECT(D$6&amp;"[[NBR d''heures de panne]:[NBR d''heures de panne]]"),INDIRECT(D$6&amp;"[[machine]:[machine]]"),Data[[Machine]:[Machine]])</calculatedColumnFormula>
    </tableColumn>
    <tableColumn id="5" name="avril" dataDxfId="8">
      <calculatedColumnFormula>SUMIFS(INDIRECT(E$6&amp;"[[NBR d''heures de panne]:[NBR d''heures de panne]]"),INDIRECT(E$6&amp;"[[machine]:[machine]]"),Data[[Machine]:[Machine]])</calculatedColumnFormula>
    </tableColumn>
    <tableColumn id="6" name="mai" dataDxfId="7">
      <calculatedColumnFormula>SUMIFS(INDIRECT(F$6&amp;"[[NBR d''heures de panne]:[NBR d''heures de panne]]"),INDIRECT(F$6&amp;"[[machine]:[machine]]"),Data[[Machine]:[Machine]])</calculatedColumnFormula>
    </tableColumn>
    <tableColumn id="7" name="juin" dataDxfId="6">
      <calculatedColumnFormula>SUMIFS(INDIRECT(G$6&amp;"[[NBR d''heures de panne]:[NBR d''heures de panne]]"),INDIRECT(G$6&amp;"[[machine]:[machine]]"),Data[[Machine]:[Machine]])</calculatedColumnFormula>
    </tableColumn>
    <tableColumn id="8" name="juilliet" dataDxfId="5">
      <calculatedColumnFormula>SUMIFS(INDIRECT(H$6&amp;"[[NBR d''heures de panne]:[NBR d''heures de panne]]"),INDIRECT(H$6&amp;"[[machine]:[machine]]"),Data[[Machine]:[Machine]])</calculatedColumnFormula>
    </tableColumn>
    <tableColumn id="9" name="aout" dataDxfId="4">
      <calculatedColumnFormula>SUMIFS(INDIRECT(I$6&amp;"[[NBR d''heures de panne]:[NBR d''heures de panne]]"),INDIRECT(I$6&amp;"[[machine]:[machine]]"),Data[[Machine]:[Machine]])</calculatedColumnFormula>
    </tableColumn>
    <tableColumn id="10" name="septembre" dataDxfId="3">
      <calculatedColumnFormula>SUMIFS(INDIRECT(J$6&amp;"[[NBR d''heures de panne]:[NBR d''heures de panne]]"),INDIRECT(J$6&amp;"[[machine]:[machine]]"),Data[[Machine]:[Machine]])</calculatedColumnFormula>
    </tableColumn>
    <tableColumn id="11" name="octobre" dataDxfId="2">
      <calculatedColumnFormula>SUMIFS(INDIRECT(K$6&amp;"[[NBR d''heures de panne]:[NBR d''heures de panne]]"),INDIRECT(K$6&amp;"[[machine]:[machine]]"),Data[[Machine]:[Machine]])</calculatedColumnFormula>
    </tableColumn>
    <tableColumn id="12" name="novembre" dataDxfId="1">
      <calculatedColumnFormula>SUMIFS(INDIRECT(L$6&amp;"[[NBR d''heures de panne]:[NBR d''heures de panne]]"),INDIRECT(L$6&amp;"[[machine]:[machine]]"),Data[[Machine]:[Machine]])</calculatedColumnFormula>
    </tableColumn>
    <tableColumn id="13" name="decembre" dataDxfId="0">
      <calculatedColumnFormula>SUMIFS(INDIRECT(M$6&amp;"[[NBR d''heures de panne]:[NBR d''heures de panne]]"),INDIRECT(M$6&amp;"[[machine]:[machine]]"),Data[[Machine]:[Machine]])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8"/>
  <sheetViews>
    <sheetView topLeftCell="A9" zoomScaleNormal="100" workbookViewId="0">
      <selection activeCell="I26" sqref="I26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50.5703125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19</v>
      </c>
      <c r="C4" s="5">
        <v>10</v>
      </c>
    </row>
    <row r="5" spans="1:4" x14ac:dyDescent="0.25">
      <c r="B5" t="s">
        <v>32</v>
      </c>
      <c r="C5" s="5">
        <v>5</v>
      </c>
    </row>
    <row r="6" spans="1:4" x14ac:dyDescent="0.25">
      <c r="B6" t="s">
        <v>19</v>
      </c>
      <c r="C6" s="5">
        <v>6</v>
      </c>
    </row>
    <row r="7" spans="1:4" x14ac:dyDescent="0.25">
      <c r="B7" t="s">
        <v>30</v>
      </c>
      <c r="C7" s="5">
        <v>3</v>
      </c>
    </row>
    <row r="26" ht="16.5" customHeight="1" x14ac:dyDescent="0.25"/>
    <row r="33" spans="1:6" x14ac:dyDescent="0.25">
      <c r="B33" s="8" t="s">
        <v>35</v>
      </c>
      <c r="C33" s="15">
        <v>1200</v>
      </c>
    </row>
    <row r="34" spans="1:6" ht="15.75" x14ac:dyDescent="0.25">
      <c r="A34"/>
      <c r="B34" s="9" t="s">
        <v>13</v>
      </c>
      <c r="C34" s="11">
        <v>1682</v>
      </c>
      <c r="F34" s="9"/>
    </row>
    <row r="35" spans="1:6" ht="15.75" x14ac:dyDescent="0.25">
      <c r="A35"/>
      <c r="B35" s="14" t="s">
        <v>17</v>
      </c>
      <c r="C35" s="11">
        <f>SUM(C34-C33)</f>
        <v>482</v>
      </c>
      <c r="E35" s="8"/>
      <c r="F35" s="9"/>
    </row>
    <row r="36" spans="1:6" ht="15.75" x14ac:dyDescent="0.25">
      <c r="A36" s="8"/>
      <c r="B36" s="6" t="s">
        <v>36</v>
      </c>
      <c r="C36" s="12">
        <f>SUM(C35/COUNTA(Janv[NBR d''heures de panne]))</f>
        <v>80.333333333333329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(SUM(Janv[NBR d''heures de panne])/(COUNTA(Janv[NBR d''heures de panne])))</f>
        <v>8.1666666666666661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90.77212806026364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0:B32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B2:B29</xm:sqref>
        </x14:dataValidation>
        <x14:dataValidation type="list" allowBlank="1" showInputMessage="1" showErrorMessage="1">
          <x14:formula1>
            <xm:f>DATA!$A$7:$A$15</xm:f>
          </x14:formula1>
          <xm:sqref>B39:B1048576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8"/>
  <sheetViews>
    <sheetView topLeftCell="A9" zoomScaleNormal="100" workbookViewId="0">
      <selection activeCell="C9" sqref="C9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1800</v>
      </c>
      <c r="F34" s="9"/>
    </row>
    <row r="35" spans="1:6" ht="15.75" x14ac:dyDescent="0.25">
      <c r="A35"/>
      <c r="B35" s="14" t="s">
        <v>17</v>
      </c>
      <c r="C35" s="11">
        <f>SUM(C34-JANV!C34)</f>
        <v>118</v>
      </c>
      <c r="E35" s="8"/>
      <c r="F35" s="9"/>
    </row>
    <row r="36" spans="1:6" ht="15.75" x14ac:dyDescent="0.25">
      <c r="A36" s="8"/>
      <c r="B36" s="6" t="s">
        <v>36</v>
      </c>
      <c r="C36" s="12">
        <f>SUM(C35/COUNTA(FEV[NBR d''heures de panne]))</f>
        <v>39.333333333333336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(SUM(FEV[NBR d''heures de panne])/(COUNTA(FEV[NBR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79.729729729729726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B30:B33</xm:sqref>
        </x14:dataValidation>
        <x14:dataValidation type="list" allowBlank="1" showInputMessage="1" showErrorMessage="1">
          <x14:formula1>
            <xm:f>DATA!$A$7:$A$26</xm:f>
          </x14:formula1>
          <xm:sqref>B2:B29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8"/>
  <sheetViews>
    <sheetView zoomScaleNormal="100" workbookViewId="0">
      <selection activeCell="I32" sqref="I32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1900</v>
      </c>
      <c r="F34" s="9"/>
    </row>
    <row r="35" spans="1:6" ht="15.75" x14ac:dyDescent="0.25">
      <c r="A35"/>
      <c r="B35" s="14" t="s">
        <v>17</v>
      </c>
      <c r="C35" s="11">
        <f>SUM(C34-FEV!C34)</f>
        <v>100</v>
      </c>
      <c r="E35" s="8"/>
      <c r="F35" s="9"/>
    </row>
    <row r="36" spans="1:6" ht="15.75" x14ac:dyDescent="0.25">
      <c r="A36" s="8"/>
      <c r="B36" s="6" t="s">
        <v>36</v>
      </c>
      <c r="C36" s="12">
        <f>SUM(C35/COUNTA(Mars[NBR d''heures de panne]))</f>
        <v>50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(SUM(Mars[NBR d''heures de panne])/(COUNTA(Mars[NBR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80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B2:B29</xm:sqref>
        </x14:dataValidation>
        <x14:dataValidation type="list" allowBlank="1" showInputMessage="1" showErrorMessage="1">
          <x14:formula1>
            <xm:f>DATA!$A$7:$A$15</xm:f>
          </x14:formula1>
          <xm:sqref>B30:B33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FD38"/>
  <sheetViews>
    <sheetView zoomScaleNormal="100" zoomScalePageLayoutView="50" workbookViewId="0">
      <selection activeCell="B5" sqref="B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59.85546875" customWidth="1"/>
    <col min="5" max="5" width="14.5703125" customWidth="1"/>
    <col min="6" max="14" width="11.42578125" customWidth="1"/>
    <col min="15" max="16379" width="11.42578125" hidden="1"/>
    <col min="16380" max="16380" width="3.28515625" hidden="1" customWidth="1"/>
    <col min="16381" max="16381" width="17.5703125" hidden="1" customWidth="1"/>
    <col min="16382" max="16382" width="5.85546875" hidden="1" customWidth="1"/>
    <col min="16383" max="16383" width="33.7109375" hidden="1" customWidth="1"/>
    <col min="16384" max="16384" width="3.5703125" hidden="1" customWidth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32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1910</v>
      </c>
      <c r="F34" s="9"/>
    </row>
    <row r="35" spans="1:6" ht="15.75" x14ac:dyDescent="0.25">
      <c r="A35"/>
      <c r="B35" s="14" t="s">
        <v>17</v>
      </c>
      <c r="C35" s="11">
        <f>SUM(C34-MARS!C34)</f>
        <v>10</v>
      </c>
      <c r="E35" s="8"/>
      <c r="F35" s="9"/>
    </row>
    <row r="36" spans="1:6" ht="15.75" x14ac:dyDescent="0.25">
      <c r="A36" s="8"/>
      <c r="B36" s="6" t="s">
        <v>36</v>
      </c>
      <c r="C36" s="12">
        <f>SUM(C35/COUNTA(AVRIL[NBR d''heures de panne]))</f>
        <v>3.3333333333333335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(SUM(AVRIL[NBR d''heures de panne])/(COUNTA(AVRIL[NBR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25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25" right="0.25" top="0.75" bottom="0.75" header="0.3" footer="0.3"/>
  <pageSetup paperSize="9" scale="62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B30:B33</xm:sqref>
        </x14:dataValidation>
        <x14:dataValidation type="list" allowBlank="1" showInputMessage="1" showErrorMessage="1">
          <x14:formula1>
            <xm:f>DATA!$A$7:$A$26</xm:f>
          </x14:formula1>
          <xm:sqref>B2:B29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8"/>
  <sheetViews>
    <sheetView zoomScaleNormal="100" workbookViewId="0">
      <selection activeCell="D8" sqref="D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45</v>
      </c>
    </row>
    <row r="26" ht="16.5" customHeight="1" x14ac:dyDescent="0.25"/>
    <row r="34" spans="1:6" ht="15.75" x14ac:dyDescent="0.25">
      <c r="A34"/>
      <c r="B34" s="9" t="s">
        <v>13</v>
      </c>
      <c r="C34" s="11">
        <v>1930</v>
      </c>
      <c r="F34" s="9"/>
    </row>
    <row r="35" spans="1:6" ht="15.75" x14ac:dyDescent="0.25">
      <c r="A35"/>
      <c r="B35" s="14" t="s">
        <v>17</v>
      </c>
      <c r="C35" s="11">
        <f>SUM(C34-AVRIL!C34)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SUM(C35/COUNTA(MAI[NBR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(SUM(MAI[NBR d''heures de panne])/(COUNTA(MAI[NBR d''heures de panne])))</f>
        <v>23.333333333333332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22.222222222222225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B2:B29</xm:sqref>
        </x14:dataValidation>
        <x14:dataValidation type="list" allowBlank="1" showInputMessage="1" showErrorMessage="1">
          <x14:formula1>
            <xm:f>DATA!$A$7:$A$15</xm:f>
          </x14:formula1>
          <xm:sqref>B30:B33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8"/>
  <sheetViews>
    <sheetView zoomScaleNormal="100" workbookViewId="0">
      <selection activeCell="B22" sqref="B22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30</v>
      </c>
      <c r="C4" s="5">
        <v>10</v>
      </c>
    </row>
    <row r="22" spans="2:2" x14ac:dyDescent="0.25">
      <c r="B22" t="s">
        <v>32</v>
      </c>
    </row>
    <row r="26" spans="2:2" ht="16.5" customHeight="1" x14ac:dyDescent="0.25"/>
    <row r="34" spans="1:6" ht="15.75" x14ac:dyDescent="0.25">
      <c r="A34"/>
      <c r="B34" s="9" t="s">
        <v>13</v>
      </c>
      <c r="C34" s="11">
        <v>1950</v>
      </c>
      <c r="F34" s="9"/>
    </row>
    <row r="35" spans="1:6" ht="15.75" x14ac:dyDescent="0.25">
      <c r="A35"/>
      <c r="B35" s="14" t="s">
        <v>17</v>
      </c>
      <c r="C35" s="11">
        <f>SUM(C34-MAI!C34)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SUM(C35/COUNTA(Juin[NBR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(SUM(Juin[NBR d''heures de panne])/(COUNTA(Juin[NBR d''heures de panne])))</f>
        <v>11.666666666666666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36.363636363636367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B30:B33</xm:sqref>
        </x14:dataValidation>
        <x14:dataValidation type="list" allowBlank="1" showInputMessage="1" showErrorMessage="1">
          <x14:formula1>
            <xm:f>DATA!$A$7:$A$26</xm:f>
          </x14:formula1>
          <xm:sqref>B2:B29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8"/>
  <sheetViews>
    <sheetView topLeftCell="A9" zoomScaleNormal="100" workbookViewId="0">
      <selection activeCell="E41" sqref="E41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32</v>
      </c>
      <c r="C4" s="5">
        <v>1</v>
      </c>
    </row>
    <row r="26" ht="16.5" customHeight="1" x14ac:dyDescent="0.25"/>
    <row r="34" spans="1:6" ht="15.75" x14ac:dyDescent="0.25">
      <c r="A34"/>
      <c r="B34" s="9" t="s">
        <v>13</v>
      </c>
      <c r="C34" s="11">
        <v>1955</v>
      </c>
      <c r="F34" s="9"/>
    </row>
    <row r="35" spans="1:6" ht="15.75" x14ac:dyDescent="0.25">
      <c r="A35"/>
      <c r="B35" s="14" t="s">
        <v>17</v>
      </c>
      <c r="C35" s="11">
        <f>SUM(C34-JUIN!C34)</f>
        <v>5</v>
      </c>
      <c r="E35" s="8"/>
      <c r="F35" s="9"/>
    </row>
    <row r="36" spans="1:6" ht="15.75" x14ac:dyDescent="0.25">
      <c r="A36" s="8"/>
      <c r="B36" s="6" t="s">
        <v>36</v>
      </c>
      <c r="C36" s="12">
        <f>SUM(C35/COUNTA(JUILLIET[NBR d''heures de panne]))</f>
        <v>1.6666666666666667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(SUM(JUILLIET[NBR d''heures de panne])/(COUNTA(JUILLIET[NBR d''heures de panne])))</f>
        <v>8.6666666666666661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16.12903225806452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B2:B29</xm:sqref>
        </x14:dataValidation>
        <x14:dataValidation type="list" allowBlank="1" showInputMessage="1" showErrorMessage="1">
          <x14:formula1>
            <xm:f>DATA!$A$7:$A$15</xm:f>
          </x14:formula1>
          <xm:sqref>B30:B33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38"/>
  <sheetViews>
    <sheetView zoomScaleNormal="100" workbookViewId="0">
      <selection activeCell="C7" sqref="C7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1970</v>
      </c>
      <c r="F34" s="9"/>
    </row>
    <row r="35" spans="1:6" ht="15.75" x14ac:dyDescent="0.25">
      <c r="A35"/>
      <c r="B35" s="14" t="s">
        <v>17</v>
      </c>
      <c r="C35" s="11">
        <f>SUM(C34-JUILLET!C34)</f>
        <v>15</v>
      </c>
      <c r="E35" s="8"/>
      <c r="F35" s="9"/>
    </row>
    <row r="36" spans="1:6" ht="15.75" x14ac:dyDescent="0.25">
      <c r="A36" s="8"/>
      <c r="B36" s="6" t="s">
        <v>36</v>
      </c>
      <c r="C36" s="12">
        <f>SUM(C35/COUNTA(AOUT[NBR d''heures de panne]))</f>
        <v>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(SUM(AOUT[NBR d''heures de panne])/(COUNTA(AOUT[NBR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33.333333333333329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B30:B33</xm:sqref>
        </x14:dataValidation>
        <x14:dataValidation type="list" allowBlank="1" showInputMessage="1" showErrorMessage="1">
          <x14:formula1>
            <xm:f>DATA!$A$7:$A$26</xm:f>
          </x14:formula1>
          <xm:sqref>B2:B29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8"/>
  <sheetViews>
    <sheetView zoomScaleNormal="100" workbookViewId="0">
      <selection activeCell="N4" sqref="N4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1980</v>
      </c>
      <c r="F34" s="9"/>
    </row>
    <row r="35" spans="1:6" ht="15.75" x14ac:dyDescent="0.25">
      <c r="A35"/>
      <c r="B35" s="14" t="s">
        <v>17</v>
      </c>
      <c r="C35" s="11">
        <f>SUM(C34-AOUT!C34)</f>
        <v>10</v>
      </c>
      <c r="E35" s="8"/>
      <c r="F35" s="9"/>
    </row>
    <row r="36" spans="1:6" ht="15.75" x14ac:dyDescent="0.25">
      <c r="A36" s="8"/>
      <c r="B36" s="6" t="s">
        <v>36</v>
      </c>
      <c r="C36" s="12">
        <f>SUM(C35/COUNTA(SEPTEMBRE[NBR d''heures de panne]))</f>
        <v>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(SUM(SEPTEMBRE[NBR d''heures de panne])/(COUNTA(SEPTEMBRE[NBR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28.571428571428569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B2:B29</xm:sqref>
        </x14:dataValidation>
        <x14:dataValidation type="list" allowBlank="1" showInputMessage="1" showErrorMessage="1">
          <x14:formula1>
            <xm:f>DATA!$A$7:$A$15</xm:f>
          </x14:formula1>
          <xm:sqref>B30:B33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8"/>
  <sheetViews>
    <sheetView zoomScaleNormal="100" workbookViewId="0">
      <selection activeCell="D8" sqref="D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4</v>
      </c>
    </row>
    <row r="26" ht="16.5" customHeight="1" x14ac:dyDescent="0.25"/>
    <row r="34" spans="1:6" ht="15.75" x14ac:dyDescent="0.25">
      <c r="A34"/>
      <c r="B34" s="9" t="s">
        <v>13</v>
      </c>
      <c r="C34" s="11">
        <v>2000</v>
      </c>
      <c r="F34" s="9"/>
    </row>
    <row r="35" spans="1:6" ht="15.75" x14ac:dyDescent="0.25">
      <c r="A35"/>
      <c r="B35" s="14" t="s">
        <v>17</v>
      </c>
      <c r="C35" s="11">
        <f>SUM(C34-SEPTEMBRE!C34)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SUM(C35/COUNTA(OCTOBRE[NBR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(SUM(OCTOBRE[NBR d''heures de panne])/(COUNTA(OCTOBRE[NBR d''heures de panne])))</f>
        <v>9.6666666666666661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40.816326530612251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B30:B33</xm:sqref>
        </x14:dataValidation>
        <x14:dataValidation type="list" allowBlank="1" showInputMessage="1" showErrorMessage="1">
          <x14:formula1>
            <xm:f>DATA!$A$7:$A$26</xm:f>
          </x14:formula1>
          <xm:sqref>B2:B29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8"/>
  <sheetViews>
    <sheetView zoomScaleNormal="100" workbookViewId="0">
      <selection activeCell="C8" sqref="C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27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2030</v>
      </c>
      <c r="F34" s="9"/>
    </row>
    <row r="35" spans="1:6" ht="15.75" x14ac:dyDescent="0.25">
      <c r="A35"/>
      <c r="B35" s="14" t="s">
        <v>17</v>
      </c>
      <c r="C35" s="11">
        <f>SUM(C34-OCTOBRE!C34)</f>
        <v>30</v>
      </c>
      <c r="E35" s="8"/>
      <c r="F35" s="9"/>
    </row>
    <row r="36" spans="1:6" ht="15.75" x14ac:dyDescent="0.25">
      <c r="A36" s="8"/>
      <c r="B36" s="6" t="s">
        <v>36</v>
      </c>
      <c r="C36" s="12">
        <f>SUM(C35/COUNTA(NOVEMBRE[NBR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(SUM(NOVEMBRE[NBR d''heures de panne])/(COUNTA(NOVEMBRE[NBR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50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DATA!$A$7:$A$26</xm:f>
          </x14:formula1>
          <xm:sqref>B2:B29</xm:sqref>
        </x14:dataValidation>
        <x14:dataValidation type="list" allowBlank="1" showInputMessage="1" showErrorMessage="1">
          <x14:formula1>
            <xm:f>DATA!$A$7:$A$15</xm:f>
          </x14:formula1>
          <xm:sqref>B30:B33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8"/>
  <sheetViews>
    <sheetView zoomScaleNormal="100" workbookViewId="0">
      <selection activeCell="D8" sqref="D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28</v>
      </c>
      <c r="C4" s="5">
        <v>4</v>
      </c>
    </row>
    <row r="26" ht="16.5" customHeight="1" x14ac:dyDescent="0.25"/>
    <row r="34" spans="1:6" ht="15.75" x14ac:dyDescent="0.25">
      <c r="A34"/>
      <c r="B34" s="9" t="s">
        <v>13</v>
      </c>
      <c r="C34" s="11">
        <v>2050</v>
      </c>
      <c r="F34" s="9"/>
    </row>
    <row r="35" spans="1:6" ht="15.75" x14ac:dyDescent="0.25">
      <c r="A35"/>
      <c r="B35" s="14" t="s">
        <v>17</v>
      </c>
      <c r="C35" s="11">
        <f>SUM(C34-NOVEMBRE!C34)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SUM(C35/COUNTA(DECEMBRE[NBR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(SUM(DECEMBRE[NBR d''heures de panne])/(COUNTA(DECEMBRE[NBR d''heures de panne])))</f>
        <v>9.6666666666666661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40.816326530612251</v>
      </c>
      <c r="D38" t="s">
        <v>34</v>
      </c>
    </row>
  </sheetData>
  <dataValidations count="2">
    <dataValidation type="list" allowBlank="1" showInputMessage="1" showErrorMessage="1" sqref="B1">
      <formula1>$A$4:$A$12</formula1>
    </dataValidation>
    <dataValidation type="list" allowBlank="1" showInputMessage="1" showErrorMessage="1" sqref="B39:B1048576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DATA!$A$7:$A$15</xm:f>
          </x14:formula1>
          <xm:sqref>B30:B33</xm:sqref>
        </x14:dataValidation>
        <x14:dataValidation type="list" allowBlank="1" showInputMessage="1" showErrorMessage="1">
          <x14:formula1>
            <xm:f>DATA!$A$7:$A$26</xm:f>
          </x14:formula1>
          <xm:sqref>B2:B29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74:D77"/>
  <sheetViews>
    <sheetView tabSelected="1" topLeftCell="A45" zoomScale="85" zoomScaleNormal="85" zoomScalePageLayoutView="70" workbookViewId="0">
      <selection activeCell="D77" sqref="D77"/>
    </sheetView>
  </sheetViews>
  <sheetFormatPr baseColWidth="10" defaultRowHeight="15" x14ac:dyDescent="0.25"/>
  <cols>
    <col min="4" max="4" width="15" customWidth="1"/>
  </cols>
  <sheetData>
    <row r="74" spans="2:4" ht="18.75" x14ac:dyDescent="0.3">
      <c r="B74" s="35" t="s">
        <v>46</v>
      </c>
    </row>
    <row r="77" spans="2:4" ht="15.75" x14ac:dyDescent="0.25">
      <c r="B77" t="s">
        <v>47</v>
      </c>
      <c r="D77" s="36" t="s">
        <v>26</v>
      </c>
    </row>
  </sheetData>
  <pageMargins left="0.27514880952380955" right="0.20833333333333334" top="0.22395833333333334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DATA!$A$7:$A$26</xm:f>
          </x14:formula1>
          <xm:sqref>D77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9"/>
  <sheetViews>
    <sheetView workbookViewId="0">
      <selection activeCell="L34" sqref="L34"/>
    </sheetView>
  </sheetViews>
  <sheetFormatPr baseColWidth="10" defaultColWidth="0" defaultRowHeight="15" zeroHeight="1" x14ac:dyDescent="0.25"/>
  <cols>
    <col min="1" max="1" width="15.42578125" style="16" customWidth="1"/>
    <col min="2" max="3" width="11.42578125" style="16" customWidth="1"/>
    <col min="4" max="4" width="12.42578125" style="16" customWidth="1"/>
    <col min="5" max="9" width="11.42578125" style="16" customWidth="1"/>
    <col min="10" max="10" width="12.85546875" style="16" customWidth="1"/>
    <col min="11" max="11" width="11.42578125" style="16" customWidth="1"/>
    <col min="12" max="12" width="12.28515625" style="16" customWidth="1"/>
    <col min="13" max="13" width="12.140625" style="16" customWidth="1"/>
    <col min="14" max="14" width="11.140625" style="16" customWidth="1"/>
    <col min="15" max="16" width="11.42578125" style="16" customWidth="1"/>
    <col min="17" max="17" width="0" style="16" hidden="1" customWidth="1"/>
    <col min="18" max="16384" width="11.42578125" style="16" hidden="1"/>
  </cols>
  <sheetData>
    <row r="1" spans="1:16" x14ac:dyDescent="0.25"/>
    <row r="2" spans="1:16" ht="15.75" thickBot="1" x14ac:dyDescent="0.3"/>
    <row r="3" spans="1:16" ht="15.75" thickBot="1" x14ac:dyDescent="0.3">
      <c r="A3" s="24" t="s">
        <v>43</v>
      </c>
      <c r="B3" s="32">
        <f>SUM(JANV!C34)</f>
        <v>1682</v>
      </c>
      <c r="C3" s="33">
        <f>SUM(FEV!C34)</f>
        <v>1800</v>
      </c>
      <c r="D3" s="33">
        <f>SUM(MARS!C34)</f>
        <v>1900</v>
      </c>
      <c r="E3" s="33">
        <f>SUM(AVRIL!C34)</f>
        <v>1910</v>
      </c>
      <c r="F3" s="33">
        <f>SUM(MAI!C34)</f>
        <v>1930</v>
      </c>
      <c r="G3" s="33">
        <f>SUM(JUIN!C34)</f>
        <v>1950</v>
      </c>
      <c r="H3" s="33">
        <f>SUM(JUILLET!C34)</f>
        <v>1955</v>
      </c>
      <c r="I3" s="33">
        <f>SUM(AOUT!C34)</f>
        <v>1970</v>
      </c>
      <c r="J3" s="33">
        <f>SUM(SEPTEMBRE!C34)</f>
        <v>1980</v>
      </c>
      <c r="K3" s="33">
        <f>SUM(OCTOBRE!C34)</f>
        <v>2000</v>
      </c>
      <c r="L3" s="33">
        <f>SUM(NOVEMBRE!C34)</f>
        <v>2030</v>
      </c>
      <c r="M3" s="34">
        <f>SUM(DECEMBRE!C34)</f>
        <v>2050</v>
      </c>
    </row>
    <row r="4" spans="1:16" ht="15.75" thickBot="1" x14ac:dyDescent="0.3"/>
    <row r="5" spans="1:16" x14ac:dyDescent="0.25">
      <c r="B5" s="16" t="s">
        <v>38</v>
      </c>
      <c r="O5" s="28" t="s">
        <v>44</v>
      </c>
    </row>
    <row r="6" spans="1:16" x14ac:dyDescent="0.25">
      <c r="A6" s="16" t="s">
        <v>42</v>
      </c>
      <c r="B6" s="16" t="s">
        <v>9</v>
      </c>
      <c r="C6" s="16" t="s">
        <v>10</v>
      </c>
      <c r="D6" s="16" t="s">
        <v>39</v>
      </c>
      <c r="E6" s="21" t="s">
        <v>3</v>
      </c>
      <c r="F6" s="21" t="s">
        <v>4</v>
      </c>
      <c r="G6" s="21" t="s">
        <v>5</v>
      </c>
      <c r="H6" s="21" t="s">
        <v>40</v>
      </c>
      <c r="I6" s="21" t="s">
        <v>6</v>
      </c>
      <c r="J6" s="21" t="s">
        <v>7</v>
      </c>
      <c r="K6" s="21" t="s">
        <v>8</v>
      </c>
      <c r="L6" s="21" t="s">
        <v>12</v>
      </c>
      <c r="M6" s="21" t="s">
        <v>41</v>
      </c>
      <c r="O6" s="29"/>
    </row>
    <row r="7" spans="1:16" x14ac:dyDescent="0.25">
      <c r="A7" s="16" t="s">
        <v>19</v>
      </c>
      <c r="B7" s="22">
        <f ca="1">SUMIFS(INDIRECT(B$6&amp;"[[NBR d''heures de panne]:[NBR d''heures de panne]]"),INDIRECT(B$6&amp;"[[machine]:[machine]]"),Data[[Machine]:[Machine]])</f>
        <v>16</v>
      </c>
      <c r="C7" s="22">
        <f ca="1">SUMIFS(INDIRECT(C$6&amp;"[[NBR d''heures de panne]:[NBR d''heures de panne]]"),INDIRECT(C$6&amp;"[[machine]:[machine]]"),Data[[Machine]:[Machine]])</f>
        <v>0</v>
      </c>
      <c r="D7" s="22">
        <f ca="1">SUMIFS(INDIRECT(D$6&amp;"[[NBR d''heures de panne]:[NBR d''heures de panne]]"),INDIRECT(D$6&amp;"[[machine]:[machine]]"),Data[[Machine]:[Machine]])</f>
        <v>0</v>
      </c>
      <c r="E7" s="22">
        <f ca="1">SUMIFS(INDIRECT(E$6&amp;"[[NBR d''heures de panne]:[NBR d''heures de panne]]"),INDIRECT(E$6&amp;"[[machine]:[machine]]"),Data[[Machine]:[Machine]])</f>
        <v>0</v>
      </c>
      <c r="F7" s="22">
        <f ca="1">SUMIFS(INDIRECT(F$6&amp;"[[NBR d''heures de panne]:[NBR d''heures de panne]]"),INDIRECT(F$6&amp;"[[machine]:[machine]]"),Data[[Machine]:[Machine]])</f>
        <v>0</v>
      </c>
      <c r="G7" s="22">
        <f ca="1">SUMIFS(INDIRECT(G$6&amp;"[[NBR d''heures de panne]:[NBR d''heures de panne]]"),INDIRECT(G$6&amp;"[[machine]:[machine]]"),Data[[Machine]:[Machine]])</f>
        <v>0</v>
      </c>
      <c r="H7" s="22">
        <f ca="1">SUMIFS(INDIRECT(H$6&amp;"[[NBR d''heures de panne]:[NBR d''heures de panne]]"),INDIRECT(H$6&amp;"[[machine]:[machine]]"),Data[[Machine]:[Machine]])</f>
        <v>0</v>
      </c>
      <c r="I7" s="22">
        <f ca="1">SUMIFS(INDIRECT(I$6&amp;"[[NBR d''heures de panne]:[NBR d''heures de panne]]"),INDIRECT(I$6&amp;"[[machine]:[machine]]"),Data[[Machine]:[Machine]])</f>
        <v>0</v>
      </c>
      <c r="J7" s="22">
        <f ca="1">SUMIFS(INDIRECT(J$6&amp;"[[NBR d''heures de panne]:[NBR d''heures de panne]]"),INDIRECT(J$6&amp;"[[machine]:[machine]]"),Data[[Machine]:[Machine]])</f>
        <v>0</v>
      </c>
      <c r="K7" s="22">
        <f ca="1">SUMIFS(INDIRECT(K$6&amp;"[[NBR d''heures de panne]:[NBR d''heures de panne]]"),INDIRECT(K$6&amp;"[[machine]:[machine]]"),Data[[Machine]:[Machine]])</f>
        <v>0</v>
      </c>
      <c r="L7" s="22">
        <f ca="1">SUMIFS(INDIRECT(L$6&amp;"[[NBR d''heures de panne]:[NBR d''heures de panne]]"),INDIRECT(L$6&amp;"[[machine]:[machine]]"),Data[[Machine]:[Machine]])</f>
        <v>0</v>
      </c>
      <c r="M7" s="22">
        <f ca="1">SUMIFS(INDIRECT(M$6&amp;"[[NBR d''heures de panne]:[NBR d''heures de panne]]"),INDIRECT(M$6&amp;"[[machine]:[machine]]"),Data[[Machine]:[Machine]])</f>
        <v>0</v>
      </c>
      <c r="N7" s="17"/>
      <c r="O7" s="30">
        <f ca="1">SUM(Data[[#This Row],[janv]:[decembre]])</f>
        <v>16</v>
      </c>
      <c r="P7" s="17"/>
    </row>
    <row r="8" spans="1:16" x14ac:dyDescent="0.25">
      <c r="A8" s="16" t="s">
        <v>18</v>
      </c>
      <c r="B8" s="22">
        <f ca="1">SUMIFS(INDIRECT(B$6&amp;"[[NBR d''heures de panne]:[NBR d''heures de panne]]"),INDIRECT(B$6&amp;"[[machine]:[machine]]"),Data[[Machine]:[Machine]])</f>
        <v>0</v>
      </c>
      <c r="C8" s="22">
        <f ca="1">SUMIFS(INDIRECT(C$6&amp;"[[NBR d''heures de panne]:[NBR d''heures de panne]]"),INDIRECT(C$6&amp;"[[machine]:[machine]]"),Data[[Machine]:[Machine]])</f>
        <v>0</v>
      </c>
      <c r="D8" s="22">
        <f ca="1">SUMIFS(INDIRECT(D$6&amp;"[[NBR d''heures de panne]:[NBR d''heures de panne]]"),INDIRECT(D$6&amp;"[[machine]:[machine]]"),Data[[Machine]:[Machine]])</f>
        <v>0</v>
      </c>
      <c r="E8" s="22">
        <f ca="1">SUMIFS(INDIRECT(E$6&amp;"[[NBR d''heures de panne]:[NBR d''heures de panne]]"),INDIRECT(E$6&amp;"[[machine]:[machine]]"),Data[[Machine]:[Machine]])</f>
        <v>0</v>
      </c>
      <c r="F8" s="22">
        <f ca="1">SUMIFS(INDIRECT(F$6&amp;"[[NBR d''heures de panne]:[NBR d''heures de panne]]"),INDIRECT(F$6&amp;"[[machine]:[machine]]"),Data[[Machine]:[Machine]])</f>
        <v>0</v>
      </c>
      <c r="G8" s="22">
        <f ca="1">SUMIFS(INDIRECT(G$6&amp;"[[NBR d''heures de panne]:[NBR d''heures de panne]]"),INDIRECT(G$6&amp;"[[machine]:[machine]]"),Data[[Machine]:[Machine]])</f>
        <v>0</v>
      </c>
      <c r="H8" s="22">
        <f ca="1">SUMIFS(INDIRECT(H$6&amp;"[[NBR d''heures de panne]:[NBR d''heures de panne]]"),INDIRECT(H$6&amp;"[[machine]:[machine]]"),Data[[Machine]:[Machine]])</f>
        <v>0</v>
      </c>
      <c r="I8" s="22">
        <f ca="1">SUMIFS(INDIRECT(I$6&amp;"[[NBR d''heures de panne]:[NBR d''heures de panne]]"),INDIRECT(I$6&amp;"[[machine]:[machine]]"),Data[[Machine]:[Machine]])</f>
        <v>0</v>
      </c>
      <c r="J8" s="22">
        <f ca="1">SUMIFS(INDIRECT(J$6&amp;"[[NBR d''heures de panne]:[NBR d''heures de panne]]"),INDIRECT(J$6&amp;"[[machine]:[machine]]"),Data[[Machine]:[Machine]])</f>
        <v>0</v>
      </c>
      <c r="K8" s="22">
        <f ca="1">SUMIFS(INDIRECT(K$6&amp;"[[NBR d''heures de panne]:[NBR d''heures de panne]]"),INDIRECT(K$6&amp;"[[machine]:[machine]]"),Data[[Machine]:[Machine]])</f>
        <v>0</v>
      </c>
      <c r="L8" s="22">
        <f ca="1">SUMIFS(INDIRECT(L$6&amp;"[[NBR d''heures de panne]:[NBR d''heures de panne]]"),INDIRECT(L$6&amp;"[[machine]:[machine]]"),Data[[Machine]:[Machine]])</f>
        <v>0</v>
      </c>
      <c r="M8" s="22">
        <f ca="1">SUMIFS(INDIRECT(M$6&amp;"[[NBR d''heures de panne]:[NBR d''heures de panne]]"),INDIRECT(M$6&amp;"[[machine]:[machine]]"),Data[[Machine]:[Machine]])</f>
        <v>0</v>
      </c>
      <c r="N8" s="17"/>
      <c r="O8" s="30">
        <f ca="1">SUM(Data[[#This Row],[janv]:[decembre]])</f>
        <v>0</v>
      </c>
      <c r="P8" s="17"/>
    </row>
    <row r="9" spans="1:16" x14ac:dyDescent="0.25">
      <c r="A9" s="16" t="s">
        <v>20</v>
      </c>
      <c r="B9" s="22">
        <f ca="1">SUMIFS(INDIRECT(B$6&amp;"[[NBR d''heures de panne]:[NBR d''heures de panne]]"),INDIRECT(B$6&amp;"[[machine]:[machine]]"),Data[[Machine]:[Machine]])</f>
        <v>10</v>
      </c>
      <c r="C9" s="22">
        <f ca="1">SUMIFS(INDIRECT(C$6&amp;"[[NBR d''heures de panne]:[NBR d''heures de panne]]"),INDIRECT(C$6&amp;"[[machine]:[machine]]"),Data[[Machine]:[Machine]])</f>
        <v>10</v>
      </c>
      <c r="D9" s="22">
        <f ca="1">SUMIFS(INDIRECT(D$6&amp;"[[NBR d''heures de panne]:[NBR d''heures de panne]]"),INDIRECT(D$6&amp;"[[machine]:[machine]]"),Data[[Machine]:[Machine]])</f>
        <v>10</v>
      </c>
      <c r="E9" s="22">
        <f ca="1">SUMIFS(INDIRECT(E$6&amp;"[[NBR d''heures de panne]:[NBR d''heures de panne]]"),INDIRECT(E$6&amp;"[[machine]:[machine]]"),Data[[Machine]:[Machine]])</f>
        <v>10</v>
      </c>
      <c r="F9" s="22">
        <f ca="1">SUMIFS(INDIRECT(F$6&amp;"[[NBR d''heures de panne]:[NBR d''heures de panne]]"),INDIRECT(F$6&amp;"[[machine]:[machine]]"),Data[[Machine]:[Machine]])</f>
        <v>10</v>
      </c>
      <c r="G9" s="22">
        <f ca="1">SUMIFS(INDIRECT(G$6&amp;"[[NBR d''heures de panne]:[NBR d''heures de panne]]"),INDIRECT(G$6&amp;"[[machine]:[machine]]"),Data[[Machine]:[Machine]])</f>
        <v>10</v>
      </c>
      <c r="H9" s="22">
        <f ca="1">SUMIFS(INDIRECT(H$6&amp;"[[NBR d''heures de panne]:[NBR d''heures de panne]]"),INDIRECT(H$6&amp;"[[machine]:[machine]]"),Data[[Machine]:[Machine]])</f>
        <v>10</v>
      </c>
      <c r="I9" s="22">
        <f ca="1">SUMIFS(INDIRECT(I$6&amp;"[[NBR d''heures de panne]:[NBR d''heures de panne]]"),INDIRECT(I$6&amp;"[[machine]:[machine]]"),Data[[Machine]:[Machine]])</f>
        <v>10</v>
      </c>
      <c r="J9" s="22">
        <f ca="1">SUMIFS(INDIRECT(J$6&amp;"[[NBR d''heures de panne]:[NBR d''heures de panne]]"),INDIRECT(J$6&amp;"[[machine]:[machine]]"),Data[[Machine]:[Machine]])</f>
        <v>10</v>
      </c>
      <c r="K9" s="22">
        <f ca="1">SUMIFS(INDIRECT(K$6&amp;"[[NBR d''heures de panne]:[NBR d''heures de panne]]"),INDIRECT(K$6&amp;"[[machine]:[machine]]"),Data[[Machine]:[Machine]])</f>
        <v>10</v>
      </c>
      <c r="L9" s="22">
        <f ca="1">SUMIFS(INDIRECT(L$6&amp;"[[NBR d''heures de panne]:[NBR d''heures de panne]]"),INDIRECT(L$6&amp;"[[machine]:[machine]]"),Data[[Machine]:[Machine]])</f>
        <v>10</v>
      </c>
      <c r="M9" s="22">
        <f ca="1">SUMIFS(INDIRECT(M$6&amp;"[[NBR d''heures de panne]:[NBR d''heures de panne]]"),INDIRECT(M$6&amp;"[[machine]:[machine]]"),Data[[Machine]:[Machine]])</f>
        <v>10</v>
      </c>
      <c r="N9" s="17"/>
      <c r="O9" s="30">
        <f ca="1">SUM(Data[[#This Row],[janv]:[decembre]])</f>
        <v>120</v>
      </c>
      <c r="P9" s="17"/>
    </row>
    <row r="10" spans="1:16" x14ac:dyDescent="0.25">
      <c r="A10" s="16" t="s">
        <v>21</v>
      </c>
      <c r="B10" s="22">
        <f ca="1">SUMIFS(INDIRECT(B$6&amp;"[[NBR d''heures de panne]:[NBR d''heures de panne]]"),INDIRECT(B$6&amp;"[[machine]:[machine]]"),Data[[Machine]:[Machine]])</f>
        <v>0</v>
      </c>
      <c r="C10" s="22">
        <f ca="1">SUMIFS(INDIRECT(C$6&amp;"[[NBR d''heures de panne]:[NBR d''heures de panne]]"),INDIRECT(C$6&amp;"[[machine]:[machine]]"),Data[[Machine]:[Machine]])</f>
        <v>0</v>
      </c>
      <c r="D10" s="22">
        <f ca="1">SUMIFS(INDIRECT(D$6&amp;"[[NBR d''heures de panne]:[NBR d''heures de panne]]"),INDIRECT(D$6&amp;"[[machine]:[machine]]"),Data[[Machine]:[Machine]])</f>
        <v>0</v>
      </c>
      <c r="E10" s="22">
        <f ca="1">SUMIFS(INDIRECT(E$6&amp;"[[NBR d''heures de panne]:[NBR d''heures de panne]]"),INDIRECT(E$6&amp;"[[machine]:[machine]]"),Data[[Machine]:[Machine]])</f>
        <v>0</v>
      </c>
      <c r="F10" s="22">
        <f ca="1">SUMIFS(INDIRECT(F$6&amp;"[[NBR d''heures de panne]:[NBR d''heures de panne]]"),INDIRECT(F$6&amp;"[[machine]:[machine]]"),Data[[Machine]:[Machine]])</f>
        <v>0</v>
      </c>
      <c r="G10" s="22">
        <f ca="1">SUMIFS(INDIRECT(G$6&amp;"[[NBR d''heures de panne]:[NBR d''heures de panne]]"),INDIRECT(G$6&amp;"[[machine]:[machine]]"),Data[[Machine]:[Machine]])</f>
        <v>0</v>
      </c>
      <c r="H10" s="22">
        <f ca="1">SUMIFS(INDIRECT(H$6&amp;"[[NBR d''heures de panne]:[NBR d''heures de panne]]"),INDIRECT(H$6&amp;"[[machine]:[machine]]"),Data[[Machine]:[Machine]])</f>
        <v>0</v>
      </c>
      <c r="I10" s="22">
        <f ca="1">SUMIFS(INDIRECT(I$6&amp;"[[NBR d''heures de panne]:[NBR d''heures de panne]]"),INDIRECT(I$6&amp;"[[machine]:[machine]]"),Data[[Machine]:[Machine]])</f>
        <v>0</v>
      </c>
      <c r="J10" s="22">
        <f ca="1">SUMIFS(INDIRECT(J$6&amp;"[[NBR d''heures de panne]:[NBR d''heures de panne]]"),INDIRECT(J$6&amp;"[[machine]:[machine]]"),Data[[Machine]:[Machine]])</f>
        <v>0</v>
      </c>
      <c r="K10" s="22">
        <f ca="1">SUMIFS(INDIRECT(K$6&amp;"[[NBR d''heures de panne]:[NBR d''heures de panne]]"),INDIRECT(K$6&amp;"[[machine]:[machine]]"),Data[[Machine]:[Machine]])</f>
        <v>0</v>
      </c>
      <c r="L10" s="22">
        <f ca="1">SUMIFS(INDIRECT(L$6&amp;"[[NBR d''heures de panne]:[NBR d''heures de panne]]"),INDIRECT(L$6&amp;"[[machine]:[machine]]"),Data[[Machine]:[Machine]])</f>
        <v>0</v>
      </c>
      <c r="M10" s="22">
        <f ca="1">SUMIFS(INDIRECT(M$6&amp;"[[NBR d''heures de panne]:[NBR d''heures de panne]]"),INDIRECT(M$6&amp;"[[machine]:[machine]]"),Data[[Machine]:[Machine]])</f>
        <v>0</v>
      </c>
      <c r="N10" s="17"/>
      <c r="O10" s="30">
        <f ca="1">SUM(Data[[#This Row],[janv]:[decembre]])</f>
        <v>0</v>
      </c>
      <c r="P10" s="17"/>
    </row>
    <row r="11" spans="1:16" x14ac:dyDescent="0.25">
      <c r="A11" s="16" t="s">
        <v>22</v>
      </c>
      <c r="B11" s="22">
        <f ca="1">SUMIFS(INDIRECT(B$6&amp;"[[NBR d''heures de panne]:[NBR d''heures de panne]]"),INDIRECT(B$6&amp;"[[machine]:[machine]]"),Data[[Machine]:[Machine]])</f>
        <v>0</v>
      </c>
      <c r="C11" s="22">
        <f ca="1">SUMIFS(INDIRECT(C$6&amp;"[[NBR d''heures de panne]:[NBR d''heures de panne]]"),INDIRECT(C$6&amp;"[[machine]:[machine]]"),Data[[Machine]:[Machine]])</f>
        <v>0</v>
      </c>
      <c r="D11" s="22">
        <f ca="1">SUMIFS(INDIRECT(D$6&amp;"[[NBR d''heures de panne]:[NBR d''heures de panne]]"),INDIRECT(D$6&amp;"[[machine]:[machine]]"),Data[[Machine]:[Machine]])</f>
        <v>0</v>
      </c>
      <c r="E11" s="22">
        <f ca="1">SUMIFS(INDIRECT(E$6&amp;"[[NBR d''heures de panne]:[NBR d''heures de panne]]"),INDIRECT(E$6&amp;"[[machine]:[machine]]"),Data[[Machine]:[Machine]])</f>
        <v>0</v>
      </c>
      <c r="F11" s="22">
        <f ca="1">SUMIFS(INDIRECT(F$6&amp;"[[NBR d''heures de panne]:[NBR d''heures de panne]]"),INDIRECT(F$6&amp;"[[machine]:[machine]]"),Data[[Machine]:[Machine]])</f>
        <v>0</v>
      </c>
      <c r="G11" s="22">
        <f ca="1">SUMIFS(INDIRECT(G$6&amp;"[[NBR d''heures de panne]:[NBR d''heures de panne]]"),INDIRECT(G$6&amp;"[[machine]:[machine]]"),Data[[Machine]:[Machine]])</f>
        <v>0</v>
      </c>
      <c r="H11" s="22">
        <f ca="1">SUMIFS(INDIRECT(H$6&amp;"[[NBR d''heures de panne]:[NBR d''heures de panne]]"),INDIRECT(H$6&amp;"[[machine]:[machine]]"),Data[[Machine]:[Machine]])</f>
        <v>0</v>
      </c>
      <c r="I11" s="22">
        <f ca="1">SUMIFS(INDIRECT(I$6&amp;"[[NBR d''heures de panne]:[NBR d''heures de panne]]"),INDIRECT(I$6&amp;"[[machine]:[machine]]"),Data[[Machine]:[Machine]])</f>
        <v>0</v>
      </c>
      <c r="J11" s="22">
        <f ca="1">SUMIFS(INDIRECT(J$6&amp;"[[NBR d''heures de panne]:[NBR d''heures de panne]]"),INDIRECT(J$6&amp;"[[machine]:[machine]]"),Data[[Machine]:[Machine]])</f>
        <v>0</v>
      </c>
      <c r="K11" s="22">
        <f ca="1">SUMIFS(INDIRECT(K$6&amp;"[[NBR d''heures de panne]:[NBR d''heures de panne]]"),INDIRECT(K$6&amp;"[[machine]:[machine]]"),Data[[Machine]:[Machine]])</f>
        <v>0</v>
      </c>
      <c r="L11" s="22">
        <f ca="1">SUMIFS(INDIRECT(L$6&amp;"[[NBR d''heures de panne]:[NBR d''heures de panne]]"),INDIRECT(L$6&amp;"[[machine]:[machine]]"),Data[[Machine]:[Machine]])</f>
        <v>0</v>
      </c>
      <c r="M11" s="22">
        <f ca="1">SUMIFS(INDIRECT(M$6&amp;"[[NBR d''heures de panne]:[NBR d''heures de panne]]"),INDIRECT(M$6&amp;"[[machine]:[machine]]"),Data[[Machine]:[Machine]])</f>
        <v>0</v>
      </c>
      <c r="N11" s="17"/>
      <c r="O11" s="30">
        <f ca="1">SUM(Data[[#This Row],[janv]:[decembre]])</f>
        <v>0</v>
      </c>
      <c r="P11" s="17"/>
    </row>
    <row r="12" spans="1:16" x14ac:dyDescent="0.25">
      <c r="A12" s="16" t="s">
        <v>23</v>
      </c>
      <c r="B12" s="22">
        <f ca="1">SUMIFS(INDIRECT(B$6&amp;"[[NBR d''heures de panne]:[NBR d''heures de panne]]"),INDIRECT(B$6&amp;"[[machine]:[machine]]"),Data[[Machine]:[Machine]])</f>
        <v>0</v>
      </c>
      <c r="C12" s="22">
        <f ca="1">SUMIFS(INDIRECT(C$6&amp;"[[NBR d''heures de panne]:[NBR d''heures de panne]]"),INDIRECT(C$6&amp;"[[machine]:[machine]]"),Data[[Machine]:[Machine]])</f>
        <v>0</v>
      </c>
      <c r="D12" s="22">
        <f ca="1">SUMIFS(INDIRECT(D$6&amp;"[[NBR d''heures de panne]:[NBR d''heures de panne]]"),INDIRECT(D$6&amp;"[[machine]:[machine]]"),Data[[Machine]:[Machine]])</f>
        <v>0</v>
      </c>
      <c r="E12" s="22">
        <f ca="1">SUMIFS(INDIRECT(E$6&amp;"[[NBR d''heures de panne]:[NBR d''heures de panne]]"),INDIRECT(E$6&amp;"[[machine]:[machine]]"),Data[[Machine]:[Machine]])</f>
        <v>0</v>
      </c>
      <c r="F12" s="22">
        <f ca="1">SUMIFS(INDIRECT(F$6&amp;"[[NBR d''heures de panne]:[NBR d''heures de panne]]"),INDIRECT(F$6&amp;"[[machine]:[machine]]"),Data[[Machine]:[Machine]])</f>
        <v>0</v>
      </c>
      <c r="G12" s="22">
        <f ca="1">SUMIFS(INDIRECT(G$6&amp;"[[NBR d''heures de panne]:[NBR d''heures de panne]]"),INDIRECT(G$6&amp;"[[machine]:[machine]]"),Data[[Machine]:[Machine]])</f>
        <v>0</v>
      </c>
      <c r="H12" s="22">
        <f ca="1">SUMIFS(INDIRECT(H$6&amp;"[[NBR d''heures de panne]:[NBR d''heures de panne]]"),INDIRECT(H$6&amp;"[[machine]:[machine]]"),Data[[Machine]:[Machine]])</f>
        <v>0</v>
      </c>
      <c r="I12" s="22">
        <f ca="1">SUMIFS(INDIRECT(I$6&amp;"[[NBR d''heures de panne]:[NBR d''heures de panne]]"),INDIRECT(I$6&amp;"[[machine]:[machine]]"),Data[[Machine]:[Machine]])</f>
        <v>0</v>
      </c>
      <c r="J12" s="22">
        <f ca="1">SUMIFS(INDIRECT(J$6&amp;"[[NBR d''heures de panne]:[NBR d''heures de panne]]"),INDIRECT(J$6&amp;"[[machine]:[machine]]"),Data[[Machine]:[Machine]])</f>
        <v>0</v>
      </c>
      <c r="K12" s="22">
        <f ca="1">SUMIFS(INDIRECT(K$6&amp;"[[NBR d''heures de panne]:[NBR d''heures de panne]]"),INDIRECT(K$6&amp;"[[machine]:[machine]]"),Data[[Machine]:[Machine]])</f>
        <v>0</v>
      </c>
      <c r="L12" s="22">
        <f ca="1">SUMIFS(INDIRECT(L$6&amp;"[[NBR d''heures de panne]:[NBR d''heures de panne]]"),INDIRECT(L$6&amp;"[[machine]:[machine]]"),Data[[Machine]:[Machine]])</f>
        <v>0</v>
      </c>
      <c r="M12" s="22">
        <f ca="1">SUMIFS(INDIRECT(M$6&amp;"[[NBR d''heures de panne]:[NBR d''heures de panne]]"),INDIRECT(M$6&amp;"[[machine]:[machine]]"),Data[[Machine]:[Machine]])</f>
        <v>0</v>
      </c>
      <c r="N12" s="17"/>
      <c r="O12" s="30">
        <f ca="1">SUM(Data[[#This Row],[janv]:[decembre]])</f>
        <v>0</v>
      </c>
      <c r="P12" s="17"/>
    </row>
    <row r="13" spans="1:16" x14ac:dyDescent="0.25">
      <c r="A13" s="16" t="s">
        <v>24</v>
      </c>
      <c r="B13" s="22">
        <f ca="1">SUMIFS(INDIRECT(B$6&amp;"[[NBR d''heures de panne]:[NBR d''heures de panne]]"),INDIRECT(B$6&amp;"[[machine]:[machine]]"),Data[[Machine]:[Machine]])</f>
        <v>0</v>
      </c>
      <c r="C13" s="22">
        <f ca="1">SUMIFS(INDIRECT(C$6&amp;"[[NBR d''heures de panne]:[NBR d''heures de panne]]"),INDIRECT(C$6&amp;"[[machine]:[machine]]"),Data[[Machine]:[Machine]])</f>
        <v>0</v>
      </c>
      <c r="D13" s="22">
        <f ca="1">SUMIFS(INDIRECT(D$6&amp;"[[NBR d''heures de panne]:[NBR d''heures de panne]]"),INDIRECT(D$6&amp;"[[machine]:[machine]]"),Data[[Machine]:[Machine]])</f>
        <v>0</v>
      </c>
      <c r="E13" s="22">
        <f ca="1">SUMIFS(INDIRECT(E$6&amp;"[[NBR d''heures de panne]:[NBR d''heures de panne]]"),INDIRECT(E$6&amp;"[[machine]:[machine]]"),Data[[Machine]:[Machine]])</f>
        <v>0</v>
      </c>
      <c r="F13" s="22">
        <f ca="1">SUMIFS(INDIRECT(F$6&amp;"[[NBR d''heures de panne]:[NBR d''heures de panne]]"),INDIRECT(F$6&amp;"[[machine]:[machine]]"),Data[[Machine]:[Machine]])</f>
        <v>0</v>
      </c>
      <c r="G13" s="22">
        <f ca="1">SUMIFS(INDIRECT(G$6&amp;"[[NBR d''heures de panne]:[NBR d''heures de panne]]"),INDIRECT(G$6&amp;"[[machine]:[machine]]"),Data[[Machine]:[Machine]])</f>
        <v>0</v>
      </c>
      <c r="H13" s="22">
        <f ca="1">SUMIFS(INDIRECT(H$6&amp;"[[NBR d''heures de panne]:[NBR d''heures de panne]]"),INDIRECT(H$6&amp;"[[machine]:[machine]]"),Data[[Machine]:[Machine]])</f>
        <v>0</v>
      </c>
      <c r="I13" s="22">
        <f ca="1">SUMIFS(INDIRECT(I$6&amp;"[[NBR d''heures de panne]:[NBR d''heures de panne]]"),INDIRECT(I$6&amp;"[[machine]:[machine]]"),Data[[Machine]:[Machine]])</f>
        <v>0</v>
      </c>
      <c r="J13" s="22">
        <f ca="1">SUMIFS(INDIRECT(J$6&amp;"[[NBR d''heures de panne]:[NBR d''heures de panne]]"),INDIRECT(J$6&amp;"[[machine]:[machine]]"),Data[[Machine]:[Machine]])</f>
        <v>0</v>
      </c>
      <c r="K13" s="22">
        <f ca="1">SUMIFS(INDIRECT(K$6&amp;"[[NBR d''heures de panne]:[NBR d''heures de panne]]"),INDIRECT(K$6&amp;"[[machine]:[machine]]"),Data[[Machine]:[Machine]])</f>
        <v>0</v>
      </c>
      <c r="L13" s="22">
        <f ca="1">SUMIFS(INDIRECT(L$6&amp;"[[NBR d''heures de panne]:[NBR d''heures de panne]]"),INDIRECT(L$6&amp;"[[machine]:[machine]]"),Data[[Machine]:[Machine]])</f>
        <v>0</v>
      </c>
      <c r="M13" s="22">
        <f ca="1">SUMIFS(INDIRECT(M$6&amp;"[[NBR d''heures de panne]:[NBR d''heures de panne]]"),INDIRECT(M$6&amp;"[[machine]:[machine]]"),Data[[Machine]:[Machine]])</f>
        <v>0</v>
      </c>
      <c r="N13" s="17"/>
      <c r="O13" s="30">
        <f ca="1">SUM(Data[[#This Row],[janv]:[decembre]])</f>
        <v>0</v>
      </c>
      <c r="P13" s="17"/>
    </row>
    <row r="14" spans="1:16" x14ac:dyDescent="0.25">
      <c r="A14" s="16" t="s">
        <v>25</v>
      </c>
      <c r="B14" s="22">
        <f ca="1">SUMIFS(INDIRECT(B$6&amp;"[[NBR d''heures de panne]:[NBR d''heures de panne]]"),INDIRECT(B$6&amp;"[[machine]:[machine]]"),Data[[Machine]:[Machine]])</f>
        <v>0</v>
      </c>
      <c r="C14" s="22">
        <f ca="1">SUMIFS(INDIRECT(C$6&amp;"[[NBR d''heures de panne]:[NBR d''heures de panne]]"),INDIRECT(C$6&amp;"[[machine]:[machine]]"),Data[[Machine]:[Machine]])</f>
        <v>0</v>
      </c>
      <c r="D14" s="22">
        <f ca="1">SUMIFS(INDIRECT(D$6&amp;"[[NBR d''heures de panne]:[NBR d''heures de panne]]"),INDIRECT(D$6&amp;"[[machine]:[machine]]"),Data[[Machine]:[Machine]])</f>
        <v>0</v>
      </c>
      <c r="E14" s="22">
        <f ca="1">SUMIFS(INDIRECT(E$6&amp;"[[NBR d''heures de panne]:[NBR d''heures de panne]]"),INDIRECT(E$6&amp;"[[machine]:[machine]]"),Data[[Machine]:[Machine]])</f>
        <v>0</v>
      </c>
      <c r="F14" s="22">
        <f ca="1">SUMIFS(INDIRECT(F$6&amp;"[[NBR d''heures de panne]:[NBR d''heures de panne]]"),INDIRECT(F$6&amp;"[[machine]:[machine]]"),Data[[Machine]:[Machine]])</f>
        <v>0</v>
      </c>
      <c r="G14" s="22">
        <f ca="1">SUMIFS(INDIRECT(G$6&amp;"[[NBR d''heures de panne]:[NBR d''heures de panne]]"),INDIRECT(G$6&amp;"[[machine]:[machine]]"),Data[[Machine]:[Machine]])</f>
        <v>0</v>
      </c>
      <c r="H14" s="22">
        <f ca="1">SUMIFS(INDIRECT(H$6&amp;"[[NBR d''heures de panne]:[NBR d''heures de panne]]"),INDIRECT(H$6&amp;"[[machine]:[machine]]"),Data[[Machine]:[Machine]])</f>
        <v>0</v>
      </c>
      <c r="I14" s="22">
        <f ca="1">SUMIFS(INDIRECT(I$6&amp;"[[NBR d''heures de panne]:[NBR d''heures de panne]]"),INDIRECT(I$6&amp;"[[machine]:[machine]]"),Data[[Machine]:[Machine]])</f>
        <v>0</v>
      </c>
      <c r="J14" s="22">
        <f ca="1">SUMIFS(INDIRECT(J$6&amp;"[[NBR d''heures de panne]:[NBR d''heures de panne]]"),INDIRECT(J$6&amp;"[[machine]:[machine]]"),Data[[Machine]:[Machine]])</f>
        <v>0</v>
      </c>
      <c r="K14" s="22">
        <f ca="1">SUMIFS(INDIRECT(K$6&amp;"[[NBR d''heures de panne]:[NBR d''heures de panne]]"),INDIRECT(K$6&amp;"[[machine]:[machine]]"),Data[[Machine]:[Machine]])</f>
        <v>0</v>
      </c>
      <c r="L14" s="22">
        <f ca="1">SUMIFS(INDIRECT(L$6&amp;"[[NBR d''heures de panne]:[NBR d''heures de panne]]"),INDIRECT(L$6&amp;"[[machine]:[machine]]"),Data[[Machine]:[Machine]])</f>
        <v>0</v>
      </c>
      <c r="M14" s="22">
        <f ca="1">SUMIFS(INDIRECT(M$6&amp;"[[NBR d''heures de panne]:[NBR d''heures de panne]]"),INDIRECT(M$6&amp;"[[machine]:[machine]]"),Data[[Machine]:[Machine]])</f>
        <v>0</v>
      </c>
      <c r="N14" s="17"/>
      <c r="O14" s="30">
        <f ca="1">SUM(Data[[#This Row],[janv]:[decembre]])</f>
        <v>0</v>
      </c>
      <c r="P14" s="17"/>
    </row>
    <row r="15" spans="1:16" x14ac:dyDescent="0.25">
      <c r="A15" s="16" t="s">
        <v>26</v>
      </c>
      <c r="B15" s="22">
        <f ca="1">SUMIFS(INDIRECT(B$6&amp;"[[NBR d''heures de panne]:[NBR d''heures de panne]]"),INDIRECT(B$6&amp;"[[machine]:[machine]]"),Data[[Machine]:[Machine]])</f>
        <v>0</v>
      </c>
      <c r="C15" s="22">
        <f ca="1">SUMIFS(INDIRECT(C$6&amp;"[[NBR d''heures de panne]:[NBR d''heures de panne]]"),INDIRECT(C$6&amp;"[[machine]:[machine]]"),Data[[Machine]:[Machine]])</f>
        <v>0</v>
      </c>
      <c r="D15" s="22">
        <f ca="1">SUMIFS(INDIRECT(D$6&amp;"[[NBR d''heures de panne]:[NBR d''heures de panne]]"),INDIRECT(D$6&amp;"[[machine]:[machine]]"),Data[[Machine]:[Machine]])</f>
        <v>0</v>
      </c>
      <c r="E15" s="22">
        <f ca="1">SUMIFS(INDIRECT(E$6&amp;"[[NBR d''heures de panne]:[NBR d''heures de panne]]"),INDIRECT(E$6&amp;"[[machine]:[machine]]"),Data[[Machine]:[Machine]])</f>
        <v>0</v>
      </c>
      <c r="F15" s="22">
        <f ca="1">SUMIFS(INDIRECT(F$6&amp;"[[NBR d''heures de panne]:[NBR d''heures de panne]]"),INDIRECT(F$6&amp;"[[machine]:[machine]]"),Data[[Machine]:[Machine]])</f>
        <v>0</v>
      </c>
      <c r="G15" s="22">
        <f ca="1">SUMIFS(INDIRECT(G$6&amp;"[[NBR d''heures de panne]:[NBR d''heures de panne]]"),INDIRECT(G$6&amp;"[[machine]:[machine]]"),Data[[Machine]:[Machine]])</f>
        <v>0</v>
      </c>
      <c r="H15" s="22">
        <f ca="1">SUMIFS(INDIRECT(H$6&amp;"[[NBR d''heures de panne]:[NBR d''heures de panne]]"),INDIRECT(H$6&amp;"[[machine]:[machine]]"),Data[[Machine]:[Machine]])</f>
        <v>0</v>
      </c>
      <c r="I15" s="22">
        <f ca="1">SUMIFS(INDIRECT(I$6&amp;"[[NBR d''heures de panne]:[NBR d''heures de panne]]"),INDIRECT(I$6&amp;"[[machine]:[machine]]"),Data[[Machine]:[Machine]])</f>
        <v>0</v>
      </c>
      <c r="J15" s="22">
        <f ca="1">SUMIFS(INDIRECT(J$6&amp;"[[NBR d''heures de panne]:[NBR d''heures de panne]]"),INDIRECT(J$6&amp;"[[machine]:[machine]]"),Data[[Machine]:[Machine]])</f>
        <v>0</v>
      </c>
      <c r="K15" s="22">
        <f ca="1">SUMIFS(INDIRECT(K$6&amp;"[[NBR d''heures de panne]:[NBR d''heures de panne]]"),INDIRECT(K$6&amp;"[[machine]:[machine]]"),Data[[Machine]:[Machine]])</f>
        <v>0</v>
      </c>
      <c r="L15" s="22">
        <f ca="1">SUMIFS(INDIRECT(L$6&amp;"[[NBR d''heures de panne]:[NBR d''heures de panne]]"),INDIRECT(L$6&amp;"[[machine]:[machine]]"),Data[[Machine]:[Machine]])</f>
        <v>0</v>
      </c>
      <c r="M15" s="22">
        <f ca="1">SUMIFS(INDIRECT(M$6&amp;"[[NBR d''heures de panne]:[NBR d''heures de panne]]"),INDIRECT(M$6&amp;"[[machine]:[machine]]"),Data[[Machine]:[Machine]])</f>
        <v>0</v>
      </c>
      <c r="N15" s="17"/>
      <c r="O15" s="30">
        <f ca="1">SUM(Data[[#This Row],[janv]:[decembre]])</f>
        <v>0</v>
      </c>
      <c r="P15" s="17"/>
    </row>
    <row r="16" spans="1:16" x14ac:dyDescent="0.25">
      <c r="A16" s="16" t="s">
        <v>27</v>
      </c>
      <c r="B16" s="22">
        <f ca="1">SUMIFS(INDIRECT(B$6&amp;"[[NBR d''heures de panne]:[NBR d''heures de panne]]"),INDIRECT(B$6&amp;"[[machine]:[machine]]"),Data[[Machine]:[Machine]])</f>
        <v>0</v>
      </c>
      <c r="C16" s="22">
        <f ca="1">SUMIFS(INDIRECT(C$6&amp;"[[NBR d''heures de panne]:[NBR d''heures de panne]]"),INDIRECT(C$6&amp;"[[machine]:[machine]]"),Data[[Machine]:[Machine]])</f>
        <v>0</v>
      </c>
      <c r="D16" s="22">
        <f ca="1">SUMIFS(INDIRECT(D$6&amp;"[[NBR d''heures de panne]:[NBR d''heures de panne]]"),INDIRECT(D$6&amp;"[[machine]:[machine]]"),Data[[Machine]:[Machine]])</f>
        <v>0</v>
      </c>
      <c r="E16" s="22">
        <f ca="1">SUMIFS(INDIRECT(E$6&amp;"[[NBR d''heures de panne]:[NBR d''heures de panne]]"),INDIRECT(E$6&amp;"[[machine]:[machine]]"),Data[[Machine]:[Machine]])</f>
        <v>0</v>
      </c>
      <c r="F16" s="22">
        <f ca="1">SUMIFS(INDIRECT(F$6&amp;"[[NBR d''heures de panne]:[NBR d''heures de panne]]"),INDIRECT(F$6&amp;"[[machine]:[machine]]"),Data[[Machine]:[Machine]])</f>
        <v>0</v>
      </c>
      <c r="G16" s="22">
        <f ca="1">SUMIFS(INDIRECT(G$6&amp;"[[NBR d''heures de panne]:[NBR d''heures de panne]]"),INDIRECT(G$6&amp;"[[machine]:[machine]]"),Data[[Machine]:[Machine]])</f>
        <v>0</v>
      </c>
      <c r="H16" s="22">
        <f ca="1">SUMIFS(INDIRECT(H$6&amp;"[[NBR d''heures de panne]:[NBR d''heures de panne]]"),INDIRECT(H$6&amp;"[[machine]:[machine]]"),Data[[Machine]:[Machine]])</f>
        <v>0</v>
      </c>
      <c r="I16" s="22">
        <f ca="1">SUMIFS(INDIRECT(I$6&amp;"[[NBR d''heures de panne]:[NBR d''heures de panne]]"),INDIRECT(I$6&amp;"[[machine]:[machine]]"),Data[[Machine]:[Machine]])</f>
        <v>0</v>
      </c>
      <c r="J16" s="22">
        <f ca="1">SUMIFS(INDIRECT(J$6&amp;"[[NBR d''heures de panne]:[NBR d''heures de panne]]"),INDIRECT(J$6&amp;"[[machine]:[machine]]"),Data[[Machine]:[Machine]])</f>
        <v>0</v>
      </c>
      <c r="K16" s="22">
        <f ca="1">SUMIFS(INDIRECT(K$6&amp;"[[NBR d''heures de panne]:[NBR d''heures de panne]]"),INDIRECT(K$6&amp;"[[machine]:[machine]]"),Data[[Machine]:[Machine]])</f>
        <v>0</v>
      </c>
      <c r="L16" s="22">
        <f ca="1">SUMIFS(INDIRECT(L$6&amp;"[[NBR d''heures de panne]:[NBR d''heures de panne]]"),INDIRECT(L$6&amp;"[[machine]:[machine]]"),Data[[Machine]:[Machine]])</f>
        <v>5</v>
      </c>
      <c r="M16" s="22">
        <f ca="1">SUMIFS(INDIRECT(M$6&amp;"[[NBR d''heures de panne]:[NBR d''heures de panne]]"),INDIRECT(M$6&amp;"[[machine]:[machine]]"),Data[[Machine]:[Machine]])</f>
        <v>0</v>
      </c>
      <c r="N16" s="17"/>
      <c r="O16" s="30">
        <f ca="1">SUM(Data[[#This Row],[janv]:[decembre]])</f>
        <v>5</v>
      </c>
      <c r="P16" s="17"/>
    </row>
    <row r="17" spans="1:16" x14ac:dyDescent="0.25">
      <c r="A17" s="16" t="s">
        <v>28</v>
      </c>
      <c r="B17" s="22">
        <f ca="1">SUMIFS(INDIRECT(B$6&amp;"[[NBR d''heures de panne]:[NBR d''heures de panne]]"),INDIRECT(B$6&amp;"[[machine]:[machine]]"),Data[[Machine]:[Machine]])</f>
        <v>0</v>
      </c>
      <c r="C17" s="22">
        <f ca="1">SUMIFS(INDIRECT(C$6&amp;"[[NBR d''heures de panne]:[NBR d''heures de panne]]"),INDIRECT(C$6&amp;"[[machine]:[machine]]"),Data[[Machine]:[Machine]])</f>
        <v>0</v>
      </c>
      <c r="D17" s="22">
        <f ca="1">SUMIFS(INDIRECT(D$6&amp;"[[NBR d''heures de panne]:[NBR d''heures de panne]]"),INDIRECT(D$6&amp;"[[machine]:[machine]]"),Data[[Machine]:[Machine]])</f>
        <v>0</v>
      </c>
      <c r="E17" s="22">
        <f ca="1">SUMIFS(INDIRECT(E$6&amp;"[[NBR d''heures de panne]:[NBR d''heures de panne]]"),INDIRECT(E$6&amp;"[[machine]:[machine]]"),Data[[Machine]:[Machine]])</f>
        <v>0</v>
      </c>
      <c r="F17" s="22">
        <f ca="1">SUMIFS(INDIRECT(F$6&amp;"[[NBR d''heures de panne]:[NBR d''heures de panne]]"),INDIRECT(F$6&amp;"[[machine]:[machine]]"),Data[[Machine]:[Machine]])</f>
        <v>0</v>
      </c>
      <c r="G17" s="22">
        <f ca="1">SUMIFS(INDIRECT(G$6&amp;"[[NBR d''heures de panne]:[NBR d''heures de panne]]"),INDIRECT(G$6&amp;"[[machine]:[machine]]"),Data[[Machine]:[Machine]])</f>
        <v>0</v>
      </c>
      <c r="H17" s="22">
        <f ca="1">SUMIFS(INDIRECT(H$6&amp;"[[NBR d''heures de panne]:[NBR d''heures de panne]]"),INDIRECT(H$6&amp;"[[machine]:[machine]]"),Data[[Machine]:[Machine]])</f>
        <v>0</v>
      </c>
      <c r="I17" s="22">
        <f ca="1">SUMIFS(INDIRECT(I$6&amp;"[[NBR d''heures de panne]:[NBR d''heures de panne]]"),INDIRECT(I$6&amp;"[[machine]:[machine]]"),Data[[Machine]:[Machine]])</f>
        <v>0</v>
      </c>
      <c r="J17" s="22">
        <f ca="1">SUMIFS(INDIRECT(J$6&amp;"[[NBR d''heures de panne]:[NBR d''heures de panne]]"),INDIRECT(J$6&amp;"[[machine]:[machine]]"),Data[[Machine]:[Machine]])</f>
        <v>0</v>
      </c>
      <c r="K17" s="22">
        <f ca="1">SUMIFS(INDIRECT(K$6&amp;"[[NBR d''heures de panne]:[NBR d''heures de panne]]"),INDIRECT(K$6&amp;"[[machine]:[machine]]"),Data[[Machine]:[Machine]])</f>
        <v>0</v>
      </c>
      <c r="L17" s="22">
        <f ca="1">SUMIFS(INDIRECT(L$6&amp;"[[NBR d''heures de panne]:[NBR d''heures de panne]]"),INDIRECT(L$6&amp;"[[machine]:[machine]]"),Data[[Machine]:[Machine]])</f>
        <v>0</v>
      </c>
      <c r="M17" s="22">
        <f ca="1">SUMIFS(INDIRECT(M$6&amp;"[[NBR d''heures de panne]:[NBR d''heures de panne]]"),INDIRECT(M$6&amp;"[[machine]:[machine]]"),Data[[Machine]:[Machine]])</f>
        <v>4</v>
      </c>
      <c r="N17" s="17"/>
      <c r="O17" s="30">
        <f ca="1">SUM(Data[[#This Row],[janv]:[decembre]])</f>
        <v>4</v>
      </c>
      <c r="P17" s="17"/>
    </row>
    <row r="18" spans="1:16" x14ac:dyDescent="0.25">
      <c r="A18" s="16" t="s">
        <v>29</v>
      </c>
      <c r="B18" s="22">
        <f ca="1">SUMIFS(INDIRECT(B$6&amp;"[[NBR d''heures de panne]:[NBR d''heures de panne]]"),INDIRECT(B$6&amp;"[[machine]:[machine]]"),Data[[Machine]:[Machine]])</f>
        <v>0</v>
      </c>
      <c r="C18" s="22">
        <f ca="1">SUMIFS(INDIRECT(C$6&amp;"[[NBR d''heures de panne]:[NBR d''heures de panne]]"),INDIRECT(C$6&amp;"[[machine]:[machine]]"),Data[[Machine]:[Machine]])</f>
        <v>0</v>
      </c>
      <c r="D18" s="22">
        <f ca="1">SUMIFS(INDIRECT(D$6&amp;"[[NBR d''heures de panne]:[NBR d''heures de panne]]"),INDIRECT(D$6&amp;"[[machine]:[machine]]"),Data[[Machine]:[Machine]])</f>
        <v>0</v>
      </c>
      <c r="E18" s="22">
        <f ca="1">SUMIFS(INDIRECT(E$6&amp;"[[NBR d''heures de panne]:[NBR d''heures de panne]]"),INDIRECT(E$6&amp;"[[machine]:[machine]]"),Data[[Machine]:[Machine]])</f>
        <v>0</v>
      </c>
      <c r="F18" s="22">
        <f ca="1">SUMIFS(INDIRECT(F$6&amp;"[[NBR d''heures de panne]:[NBR d''heures de panne]]"),INDIRECT(F$6&amp;"[[machine]:[machine]]"),Data[[Machine]:[Machine]])</f>
        <v>0</v>
      </c>
      <c r="G18" s="22">
        <f ca="1">SUMIFS(INDIRECT(G$6&amp;"[[NBR d''heures de panne]:[NBR d''heures de panne]]"),INDIRECT(G$6&amp;"[[machine]:[machine]]"),Data[[Machine]:[Machine]])</f>
        <v>0</v>
      </c>
      <c r="H18" s="22">
        <f ca="1">SUMIFS(INDIRECT(H$6&amp;"[[NBR d''heures de panne]:[NBR d''heures de panne]]"),INDIRECT(H$6&amp;"[[machine]:[machine]]"),Data[[Machine]:[Machine]])</f>
        <v>0</v>
      </c>
      <c r="I18" s="22">
        <f ca="1">SUMIFS(INDIRECT(I$6&amp;"[[NBR d''heures de panne]:[NBR d''heures de panne]]"),INDIRECT(I$6&amp;"[[machine]:[machine]]"),Data[[Machine]:[Machine]])</f>
        <v>0</v>
      </c>
      <c r="J18" s="22">
        <f ca="1">SUMIFS(INDIRECT(J$6&amp;"[[NBR d''heures de panne]:[NBR d''heures de panne]]"),INDIRECT(J$6&amp;"[[machine]:[machine]]"),Data[[Machine]:[Machine]])</f>
        <v>0</v>
      </c>
      <c r="K18" s="22">
        <f ca="1">SUMIFS(INDIRECT(K$6&amp;"[[NBR d''heures de panne]:[NBR d''heures de panne]]"),INDIRECT(K$6&amp;"[[machine]:[machine]]"),Data[[Machine]:[Machine]])</f>
        <v>0</v>
      </c>
      <c r="L18" s="22">
        <f ca="1">SUMIFS(INDIRECT(L$6&amp;"[[NBR d''heures de panne]:[NBR d''heures de panne]]"),INDIRECT(L$6&amp;"[[machine]:[machine]]"),Data[[Machine]:[Machine]])</f>
        <v>0</v>
      </c>
      <c r="M18" s="22">
        <f ca="1">SUMIFS(INDIRECT(M$6&amp;"[[NBR d''heures de panne]:[NBR d''heures de panne]]"),INDIRECT(M$6&amp;"[[machine]:[machine]]"),Data[[Machine]:[Machine]])</f>
        <v>0</v>
      </c>
      <c r="N18" s="17"/>
      <c r="O18" s="30">
        <f ca="1">SUM(Data[[#This Row],[janv]:[decembre]])</f>
        <v>0</v>
      </c>
      <c r="P18" s="17"/>
    </row>
    <row r="19" spans="1:16" x14ac:dyDescent="0.25">
      <c r="A19" s="16" t="s">
        <v>30</v>
      </c>
      <c r="B19" s="22">
        <f ca="1">SUMIFS(INDIRECT(B$6&amp;"[[NBR d''heures de panne]:[NBR d''heures de panne]]"),INDIRECT(B$6&amp;"[[machine]:[machine]]"),Data[[Machine]:[Machine]])</f>
        <v>3</v>
      </c>
      <c r="C19" s="22">
        <f ca="1">SUMIFS(INDIRECT(C$6&amp;"[[NBR d''heures de panne]:[NBR d''heures de panne]]"),INDIRECT(C$6&amp;"[[machine]:[machine]]"),Data[[Machine]:[Machine]])</f>
        <v>0</v>
      </c>
      <c r="D19" s="22">
        <f ca="1">SUMIFS(INDIRECT(D$6&amp;"[[NBR d''heures de panne]:[NBR d''heures de panne]]"),INDIRECT(D$6&amp;"[[machine]:[machine]]"),Data[[Machine]:[Machine]])</f>
        <v>0</v>
      </c>
      <c r="E19" s="22">
        <f ca="1">SUMIFS(INDIRECT(E$6&amp;"[[NBR d''heures de panne]:[NBR d''heures de panne]]"),INDIRECT(E$6&amp;"[[machine]:[machine]]"),Data[[Machine]:[Machine]])</f>
        <v>0</v>
      </c>
      <c r="F19" s="22">
        <f ca="1">SUMIFS(INDIRECT(F$6&amp;"[[NBR d''heures de panne]:[NBR d''heures de panne]]"),INDIRECT(F$6&amp;"[[machine]:[machine]]"),Data[[Machine]:[Machine]])</f>
        <v>0</v>
      </c>
      <c r="G19" s="22">
        <f ca="1">SUMIFS(INDIRECT(G$6&amp;"[[NBR d''heures de panne]:[NBR d''heures de panne]]"),INDIRECT(G$6&amp;"[[machine]:[machine]]"),Data[[Machine]:[Machine]])</f>
        <v>10</v>
      </c>
      <c r="H19" s="22">
        <f ca="1">SUMIFS(INDIRECT(H$6&amp;"[[NBR d''heures de panne]:[NBR d''heures de panne]]"),INDIRECT(H$6&amp;"[[machine]:[machine]]"),Data[[Machine]:[Machine]])</f>
        <v>0</v>
      </c>
      <c r="I19" s="22">
        <f ca="1">SUMIFS(INDIRECT(I$6&amp;"[[NBR d''heures de panne]:[NBR d''heures de panne]]"),INDIRECT(I$6&amp;"[[machine]:[machine]]"),Data[[Machine]:[Machine]])</f>
        <v>0</v>
      </c>
      <c r="J19" s="22">
        <f ca="1">SUMIFS(INDIRECT(J$6&amp;"[[NBR d''heures de panne]:[NBR d''heures de panne]]"),INDIRECT(J$6&amp;"[[machine]:[machine]]"),Data[[Machine]:[Machine]])</f>
        <v>0</v>
      </c>
      <c r="K19" s="22">
        <f ca="1">SUMIFS(INDIRECT(K$6&amp;"[[NBR d''heures de panne]:[NBR d''heures de panne]]"),INDIRECT(K$6&amp;"[[machine]:[machine]]"),Data[[Machine]:[Machine]])</f>
        <v>0</v>
      </c>
      <c r="L19" s="22">
        <f ca="1">SUMIFS(INDIRECT(L$6&amp;"[[NBR d''heures de panne]:[NBR d''heures de panne]]"),INDIRECT(L$6&amp;"[[machine]:[machine]]"),Data[[Machine]:[Machine]])</f>
        <v>0</v>
      </c>
      <c r="M19" s="22">
        <f ca="1">SUMIFS(INDIRECT(M$6&amp;"[[NBR d''heures de panne]:[NBR d''heures de panne]]"),INDIRECT(M$6&amp;"[[machine]:[machine]]"),Data[[Machine]:[Machine]])</f>
        <v>0</v>
      </c>
      <c r="N19" s="17"/>
      <c r="O19" s="30">
        <f ca="1">SUM(Data[[#This Row],[janv]:[decembre]])</f>
        <v>13</v>
      </c>
      <c r="P19" s="17"/>
    </row>
    <row r="20" spans="1:16" x14ac:dyDescent="0.25">
      <c r="A20" s="16" t="s">
        <v>31</v>
      </c>
      <c r="B20" s="22">
        <f ca="1">SUMIFS(INDIRECT(B$6&amp;"[[NBR d''heures de panne]:[NBR d''heures de panne]]"),INDIRECT(B$6&amp;"[[machine]:[machine]]"),Data[[Machine]:[Machine]])</f>
        <v>0</v>
      </c>
      <c r="C20" s="22">
        <f ca="1">SUMIFS(INDIRECT(C$6&amp;"[[NBR d''heures de panne]:[NBR d''heures de panne]]"),INDIRECT(C$6&amp;"[[machine]:[machine]]"),Data[[Machine]:[Machine]])</f>
        <v>5</v>
      </c>
      <c r="D20" s="22">
        <f ca="1">SUMIFS(INDIRECT(D$6&amp;"[[NBR d''heures de panne]:[NBR d''heures de panne]]"),INDIRECT(D$6&amp;"[[machine]:[machine]]"),Data[[Machine]:[Machine]])</f>
        <v>0</v>
      </c>
      <c r="E20" s="22">
        <f ca="1">SUMIFS(INDIRECT(E$6&amp;"[[NBR d''heures de panne]:[NBR d''heures de panne]]"),INDIRECT(E$6&amp;"[[machine]:[machine]]"),Data[[Machine]:[Machine]])</f>
        <v>0</v>
      </c>
      <c r="F20" s="22">
        <f ca="1">SUMIFS(INDIRECT(F$6&amp;"[[NBR d''heures de panne]:[NBR d''heures de panne]]"),INDIRECT(F$6&amp;"[[machine]:[machine]]"),Data[[Machine]:[Machine]])</f>
        <v>45</v>
      </c>
      <c r="G20" s="22">
        <f ca="1">SUMIFS(INDIRECT(G$6&amp;"[[NBR d''heures de panne]:[NBR d''heures de panne]]"),INDIRECT(G$6&amp;"[[machine]:[machine]]"),Data[[Machine]:[Machine]])</f>
        <v>0</v>
      </c>
      <c r="H20" s="22">
        <f ca="1">SUMIFS(INDIRECT(H$6&amp;"[[NBR d''heures de panne]:[NBR d''heures de panne]]"),INDIRECT(H$6&amp;"[[machine]:[machine]]"),Data[[Machine]:[Machine]])</f>
        <v>0</v>
      </c>
      <c r="I20" s="22">
        <f ca="1">SUMIFS(INDIRECT(I$6&amp;"[[NBR d''heures de panne]:[NBR d''heures de panne]]"),INDIRECT(I$6&amp;"[[machine]:[machine]]"),Data[[Machine]:[Machine]])</f>
        <v>5</v>
      </c>
      <c r="J20" s="22">
        <f ca="1">SUMIFS(INDIRECT(J$6&amp;"[[NBR d''heures de panne]:[NBR d''heures de panne]]"),INDIRECT(J$6&amp;"[[machine]:[machine]]"),Data[[Machine]:[Machine]])</f>
        <v>0</v>
      </c>
      <c r="K20" s="22">
        <f ca="1">SUMIFS(INDIRECT(K$6&amp;"[[NBR d''heures de panne]:[NBR d''heures de panne]]"),INDIRECT(K$6&amp;"[[machine]:[machine]]"),Data[[Machine]:[Machine]])</f>
        <v>4</v>
      </c>
      <c r="L20" s="22">
        <f ca="1">SUMIFS(INDIRECT(L$6&amp;"[[NBR d''heures de panne]:[NBR d''heures de panne]]"),INDIRECT(L$6&amp;"[[machine]:[machine]]"),Data[[Machine]:[Machine]])</f>
        <v>0</v>
      </c>
      <c r="M20" s="22">
        <f ca="1">SUMIFS(INDIRECT(M$6&amp;"[[NBR d''heures de panne]:[NBR d''heures de panne]]"),INDIRECT(M$6&amp;"[[machine]:[machine]]"),Data[[Machine]:[Machine]])</f>
        <v>0</v>
      </c>
      <c r="N20" s="17"/>
      <c r="O20" s="30">
        <f ca="1">SUM(Data[[#This Row],[janv]:[decembre]])</f>
        <v>59</v>
      </c>
      <c r="P20" s="17"/>
    </row>
    <row r="21" spans="1:16" x14ac:dyDescent="0.25">
      <c r="A21" s="16" t="s">
        <v>32</v>
      </c>
      <c r="B21" s="22">
        <f ca="1">SUMIFS(INDIRECT(B$6&amp;"[[NBR d''heures de panne]:[NBR d''heures de panne]]"),INDIRECT(B$6&amp;"[[machine]:[machine]]"),Data[[Machine]:[Machine]])</f>
        <v>20</v>
      </c>
      <c r="C21" s="22">
        <f ca="1">SUMIFS(INDIRECT(C$6&amp;"[[NBR d''heures de panne]:[NBR d''heures de panne]]"),INDIRECT(C$6&amp;"[[machine]:[machine]]"),Data[[Machine]:[Machine]])</f>
        <v>15</v>
      </c>
      <c r="D21" s="22">
        <f ca="1">SUMIFS(INDIRECT(D$6&amp;"[[NBR d''heures de panne]:[NBR d''heures de panne]]"),INDIRECT(D$6&amp;"[[machine]:[machine]]"),Data[[Machine]:[Machine]])</f>
        <v>15</v>
      </c>
      <c r="E21" s="22">
        <f ca="1">SUMIFS(INDIRECT(E$6&amp;"[[NBR d''heures de panne]:[NBR d''heures de panne]]"),INDIRECT(E$6&amp;"[[machine]:[machine]]"),Data[[Machine]:[Machine]])</f>
        <v>20</v>
      </c>
      <c r="F21" s="22">
        <f ca="1">SUMIFS(INDIRECT(F$6&amp;"[[NBR d''heures de panne]:[NBR d''heures de panne]]"),INDIRECT(F$6&amp;"[[machine]:[machine]]"),Data[[Machine]:[Machine]])</f>
        <v>15</v>
      </c>
      <c r="G21" s="22">
        <f ca="1">SUMIFS(INDIRECT(G$6&amp;"[[NBR d''heures de panne]:[NBR d''heures de panne]]"),INDIRECT(G$6&amp;"[[machine]:[machine]]"),Data[[Machine]:[Machine]])</f>
        <v>15</v>
      </c>
      <c r="H21" s="22">
        <f ca="1">SUMIFS(INDIRECT(H$6&amp;"[[NBR d''heures de panne]:[NBR d''heures de panne]]"),INDIRECT(H$6&amp;"[[machine]:[machine]]"),Data[[Machine]:[Machine]])</f>
        <v>16</v>
      </c>
      <c r="I21" s="22">
        <f ca="1">SUMIFS(INDIRECT(I$6&amp;"[[NBR d''heures de panne]:[NBR d''heures de panne]]"),INDIRECT(I$6&amp;"[[machine]:[machine]]"),Data[[Machine]:[Machine]])</f>
        <v>15</v>
      </c>
      <c r="J21" s="22">
        <f ca="1">SUMIFS(INDIRECT(J$6&amp;"[[NBR d''heures de panne]:[NBR d''heures de panne]]"),INDIRECT(J$6&amp;"[[machine]:[machine]]"),Data[[Machine]:[Machine]])</f>
        <v>15</v>
      </c>
      <c r="K21" s="22">
        <f ca="1">SUMIFS(INDIRECT(K$6&amp;"[[NBR d''heures de panne]:[NBR d''heures de panne]]"),INDIRECT(K$6&amp;"[[machine]:[machine]]"),Data[[Machine]:[Machine]])</f>
        <v>15</v>
      </c>
      <c r="L21" s="22">
        <f ca="1">SUMIFS(INDIRECT(L$6&amp;"[[NBR d''heures de panne]:[NBR d''heures de panne]]"),INDIRECT(L$6&amp;"[[machine]:[machine]]"),Data[[Machine]:[Machine]])</f>
        <v>15</v>
      </c>
      <c r="M21" s="22">
        <f ca="1">SUMIFS(INDIRECT(M$6&amp;"[[NBR d''heures de panne]:[NBR d''heures de panne]]"),INDIRECT(M$6&amp;"[[machine]:[machine]]"),Data[[Machine]:[Machine]])</f>
        <v>15</v>
      </c>
      <c r="N21" s="17"/>
      <c r="O21" s="30">
        <f ca="1">SUM(Data[[#This Row],[janv]:[decembre]])</f>
        <v>191</v>
      </c>
      <c r="P21" s="17"/>
    </row>
    <row r="22" spans="1:16" ht="15.75" thickBot="1" x14ac:dyDescent="0.3">
      <c r="A22" s="16" t="s">
        <v>33</v>
      </c>
      <c r="B22" s="22">
        <f ca="1">SUMIFS(INDIRECT(B$6&amp;"[[NBR d''heures de panne]:[NBR d''heures de panne]]"),INDIRECT(B$6&amp;"[[machine]:[machine]]"),Data[[Machine]:[Machine]])</f>
        <v>0</v>
      </c>
      <c r="C22" s="22">
        <f ca="1">SUMIFS(INDIRECT(C$6&amp;"[[NBR d''heures de panne]:[NBR d''heures de panne]]"),INDIRECT(C$6&amp;"[[machine]:[machine]]"),Data[[Machine]:[Machine]])</f>
        <v>0</v>
      </c>
      <c r="D22" s="22">
        <f ca="1">SUMIFS(INDIRECT(D$6&amp;"[[NBR d''heures de panne]:[NBR d''heures de panne]]"),INDIRECT(D$6&amp;"[[machine]:[machine]]"),Data[[Machine]:[Machine]])</f>
        <v>0</v>
      </c>
      <c r="E22" s="22">
        <f ca="1">SUMIFS(INDIRECT(E$6&amp;"[[NBR d''heures de panne]:[NBR d''heures de panne]]"),INDIRECT(E$6&amp;"[[machine]:[machine]]"),Data[[Machine]:[Machine]])</f>
        <v>0</v>
      </c>
      <c r="F22" s="22">
        <f ca="1">SUMIFS(INDIRECT(F$6&amp;"[[NBR d''heures de panne]:[NBR d''heures de panne]]"),INDIRECT(F$6&amp;"[[machine]:[machine]]"),Data[[Machine]:[Machine]])</f>
        <v>0</v>
      </c>
      <c r="G22" s="22">
        <f ca="1">SUMIFS(INDIRECT(G$6&amp;"[[NBR d''heures de panne]:[NBR d''heures de panne]]"),INDIRECT(G$6&amp;"[[machine]:[machine]]"),Data[[Machine]:[Machine]])</f>
        <v>0</v>
      </c>
      <c r="H22" s="22">
        <f ca="1">SUMIFS(INDIRECT(H$6&amp;"[[NBR d''heures de panne]:[NBR d''heures de panne]]"),INDIRECT(H$6&amp;"[[machine]:[machine]]"),Data[[Machine]:[Machine]])</f>
        <v>0</v>
      </c>
      <c r="I22" s="22">
        <f ca="1">SUMIFS(INDIRECT(I$6&amp;"[[NBR d''heures de panne]:[NBR d''heures de panne]]"),INDIRECT(I$6&amp;"[[machine]:[machine]]"),Data[[Machine]:[Machine]])</f>
        <v>0</v>
      </c>
      <c r="J22" s="22">
        <f ca="1">SUMIFS(INDIRECT(J$6&amp;"[[NBR d''heures de panne]:[NBR d''heures de panne]]"),INDIRECT(J$6&amp;"[[machine]:[machine]]"),Data[[Machine]:[Machine]])</f>
        <v>0</v>
      </c>
      <c r="K22" s="22">
        <f ca="1">SUMIFS(INDIRECT(K$6&amp;"[[NBR d''heures de panne]:[NBR d''heures de panne]]"),INDIRECT(K$6&amp;"[[machine]:[machine]]"),Data[[Machine]:[Machine]])</f>
        <v>0</v>
      </c>
      <c r="L22" s="22">
        <f ca="1">SUMIFS(INDIRECT(L$6&amp;"[[NBR d''heures de panne]:[NBR d''heures de panne]]"),INDIRECT(L$6&amp;"[[machine]:[machine]]"),Data[[Machine]:[Machine]])</f>
        <v>0</v>
      </c>
      <c r="M22" s="22">
        <f ca="1">SUMIFS(INDIRECT(M$6&amp;"[[NBR d''heures de panne]:[NBR d''heures de panne]]"),INDIRECT(M$6&amp;"[[machine]:[machine]]"),Data[[Machine]:[Machine]])</f>
        <v>0</v>
      </c>
      <c r="N22" s="17"/>
      <c r="O22" s="31">
        <f ca="1">SUM(Data[[#This Row],[janv]:[decembre]])</f>
        <v>0</v>
      </c>
      <c r="P22" s="17"/>
    </row>
    <row r="23" spans="1:16" x14ac:dyDescent="0.25">
      <c r="F23" s="17"/>
      <c r="G23" s="17"/>
      <c r="H23" s="17"/>
      <c r="I23" s="17"/>
      <c r="J23" s="17"/>
      <c r="K23" s="17"/>
      <c r="L23" s="17"/>
      <c r="M23" s="17"/>
      <c r="N23" s="17"/>
      <c r="O23" s="23"/>
      <c r="P23" s="17"/>
    </row>
    <row r="24" spans="1:16" x14ac:dyDescent="0.25">
      <c r="F24" s="17"/>
      <c r="G24" s="17"/>
      <c r="H24" s="17"/>
      <c r="I24" s="17"/>
      <c r="J24" s="17"/>
      <c r="K24" s="17"/>
      <c r="L24" s="17"/>
      <c r="M24" s="17"/>
      <c r="N24" s="17"/>
      <c r="O24" s="23"/>
      <c r="P24" s="17"/>
    </row>
    <row r="25" spans="1:16" x14ac:dyDescent="0.25">
      <c r="F25" s="17"/>
      <c r="G25" s="17"/>
      <c r="H25" s="17"/>
      <c r="I25" s="17"/>
      <c r="J25" s="17"/>
      <c r="K25" s="17"/>
      <c r="L25" s="17"/>
      <c r="M25" s="17"/>
      <c r="N25" s="17"/>
      <c r="O25" s="23"/>
      <c r="P25" s="17"/>
    </row>
    <row r="26" spans="1:16" x14ac:dyDescent="0.25">
      <c r="F26" s="17"/>
      <c r="G26" s="17"/>
      <c r="H26" s="17"/>
      <c r="I26" s="17"/>
      <c r="J26" s="17"/>
      <c r="K26" s="17"/>
      <c r="L26" s="17"/>
      <c r="M26" s="17"/>
      <c r="N26" s="17"/>
      <c r="O26" s="23"/>
      <c r="P26" s="17"/>
    </row>
    <row r="27" spans="1:16" x14ac:dyDescent="0.25"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</row>
    <row r="28" spans="1:16" x14ac:dyDescent="0.25"/>
    <row r="29" spans="1:16" ht="15.75" thickBot="1" x14ac:dyDescent="0.3"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</row>
    <row r="30" spans="1:16" ht="15.75" thickBot="1" x14ac:dyDescent="0.3">
      <c r="A30" s="24" t="s">
        <v>45</v>
      </c>
      <c r="B30" s="25">
        <f>SUM(JANV!C38)</f>
        <v>90.77212806026364</v>
      </c>
      <c r="C30" s="26">
        <f>SUM(FEV!C38)</f>
        <v>79.729729729729726</v>
      </c>
      <c r="D30" s="26">
        <f>SUM(MARS!C38)</f>
        <v>80</v>
      </c>
      <c r="E30" s="26">
        <f>SUM(AVRIL!C38)</f>
        <v>25</v>
      </c>
      <c r="F30" s="26">
        <f>SUM(MAI!C38)</f>
        <v>22.222222222222225</v>
      </c>
      <c r="G30" s="26">
        <f>SUM(JUIN!C38)</f>
        <v>36.363636363636367</v>
      </c>
      <c r="H30" s="26">
        <f>SUM(JUILLET!C38)</f>
        <v>16.12903225806452</v>
      </c>
      <c r="I30" s="26">
        <f>SUM(AOUT!C38)</f>
        <v>33.333333333333329</v>
      </c>
      <c r="J30" s="26">
        <f>SUM(SEPTEMBRE!C38)</f>
        <v>28.571428571428569</v>
      </c>
      <c r="K30" s="26">
        <f>SUM(OCTOBRE!C38)</f>
        <v>40.816326530612251</v>
      </c>
      <c r="L30" s="26">
        <f>SUM(NOVEMBRE!C38)</f>
        <v>50</v>
      </c>
      <c r="M30" s="27">
        <f>SUM(DECEMBRE!C38)</f>
        <v>40.816326530612251</v>
      </c>
      <c r="N30" s="19"/>
      <c r="O30" s="19"/>
    </row>
    <row r="31" spans="1:16" x14ac:dyDescent="0.25">
      <c r="B31" s="20"/>
    </row>
    <row r="32" spans="1:16" x14ac:dyDescent="0.25"/>
    <row r="33" spans="3:15" x14ac:dyDescent="0.25">
      <c r="C33" s="21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</row>
    <row r="34" spans="3:15" x14ac:dyDescent="0.25"/>
    <row r="35" spans="3:15" x14ac:dyDescent="0.25"/>
    <row r="36" spans="3:15" x14ac:dyDescent="0.25"/>
    <row r="37" spans="3:15" x14ac:dyDescent="0.25"/>
    <row r="38" spans="3:15" x14ac:dyDescent="0.25"/>
    <row r="39" spans="3:15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Synthese</vt:lpstr>
      <vt:lpstr>DATA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Seb</cp:lastModifiedBy>
  <cp:lastPrinted>2021-09-17T06:31:24Z</cp:lastPrinted>
  <dcterms:created xsi:type="dcterms:W3CDTF">2019-10-23T08:34:36Z</dcterms:created>
  <dcterms:modified xsi:type="dcterms:W3CDTF">2021-09-17T06:34:36Z</dcterms:modified>
</cp:coreProperties>
</file>