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in\Desktop\"/>
    </mc:Choice>
  </mc:AlternateContent>
  <xr:revisionPtr revIDLastSave="0" documentId="13_ncr:1_{1B16E2DB-7872-43AB-BEC5-487F993F1C39}" xr6:coauthVersionLast="45" xr6:coauthVersionMax="45" xr10:uidLastSave="{00000000-0000-0000-0000-000000000000}"/>
  <bookViews>
    <workbookView xWindow="-120" yWindow="-120" windowWidth="29040" windowHeight="15840" xr2:uid="{5E1DA53F-B1CE-4B14-A184-C580BE1616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/>
  <c r="F7" i="1"/>
  <c r="G7" i="1"/>
  <c r="H7" i="1"/>
  <c r="I7" i="1"/>
  <c r="J7" i="1"/>
  <c r="K7" i="1"/>
  <c r="L7" i="1"/>
  <c r="B64" i="1" l="1"/>
  <c r="B63" i="1"/>
  <c r="B62" i="1"/>
  <c r="B61" i="1"/>
  <c r="B60" i="1"/>
  <c r="B59" i="1"/>
  <c r="B58" i="1"/>
  <c r="B57" i="1"/>
  <c r="B56" i="1"/>
  <c r="B55" i="1"/>
  <c r="I43" i="1"/>
  <c r="E45" i="1"/>
  <c r="B48" i="1"/>
  <c r="C48" i="1" s="1"/>
  <c r="B47" i="1"/>
  <c r="F47" i="1" s="1"/>
  <c r="B46" i="1"/>
  <c r="G46" i="1" s="1"/>
  <c r="B45" i="1"/>
  <c r="J45" i="1" s="1"/>
  <c r="B44" i="1"/>
  <c r="E44" i="1" s="1"/>
  <c r="B43" i="1"/>
  <c r="G43" i="1" s="1"/>
  <c r="B42" i="1"/>
  <c r="G42" i="1" s="1"/>
  <c r="B41" i="1"/>
  <c r="I41" i="1" s="1"/>
  <c r="B40" i="1"/>
  <c r="H40" i="1" s="1"/>
  <c r="B39" i="1"/>
  <c r="K24" i="1"/>
  <c r="K23" i="1"/>
  <c r="E23" i="1"/>
  <c r="B23" i="1"/>
  <c r="J23" i="1" s="1"/>
  <c r="B24" i="1"/>
  <c r="E24" i="1" s="1"/>
  <c r="B25" i="1"/>
  <c r="J25" i="1" s="1"/>
  <c r="B26" i="1"/>
  <c r="H26" i="1" s="1"/>
  <c r="B27" i="1"/>
  <c r="E27" i="1" s="1"/>
  <c r="B28" i="1"/>
  <c r="D28" i="1" s="1"/>
  <c r="B29" i="1"/>
  <c r="J29" i="1" s="1"/>
  <c r="B30" i="1"/>
  <c r="H30" i="1" s="1"/>
  <c r="B31" i="1"/>
  <c r="G31" i="1" s="1"/>
  <c r="B22" i="1"/>
  <c r="E43" i="1" l="1"/>
  <c r="C43" i="1"/>
  <c r="K47" i="1"/>
  <c r="I47" i="1"/>
  <c r="J31" i="1"/>
  <c r="C47" i="1"/>
  <c r="D31" i="1"/>
  <c r="I45" i="1"/>
  <c r="I25" i="1"/>
  <c r="G45" i="1"/>
  <c r="G24" i="1"/>
  <c r="I44" i="1"/>
  <c r="C23" i="1"/>
  <c r="L31" i="1"/>
  <c r="C7" i="1" s="1"/>
  <c r="E30" i="1"/>
  <c r="F25" i="1"/>
  <c r="C24" i="1"/>
  <c r="G44" i="1"/>
  <c r="D23" i="1"/>
  <c r="K31" i="1"/>
  <c r="G29" i="1"/>
  <c r="L24" i="1"/>
  <c r="E47" i="1"/>
  <c r="F45" i="1"/>
  <c r="D44" i="1"/>
  <c r="D43" i="1"/>
  <c r="C44" i="1"/>
  <c r="E60" i="1"/>
  <c r="F23" i="1"/>
  <c r="I31" i="1"/>
  <c r="I28" i="1"/>
  <c r="J24" i="1"/>
  <c r="C40" i="1"/>
  <c r="L46" i="1"/>
  <c r="L44" i="1"/>
  <c r="L43" i="1"/>
  <c r="L42" i="1"/>
  <c r="K28" i="1"/>
  <c r="G23" i="1"/>
  <c r="F31" i="1"/>
  <c r="H28" i="1"/>
  <c r="I24" i="1"/>
  <c r="I57" i="1" s="1"/>
  <c r="E40" i="1"/>
  <c r="E56" i="1" s="1"/>
  <c r="E46" i="1"/>
  <c r="K44" i="1"/>
  <c r="K43" i="1"/>
  <c r="E42" i="1"/>
  <c r="H23" i="1"/>
  <c r="H56" i="1" s="1"/>
  <c r="E31" i="1"/>
  <c r="C28" i="1"/>
  <c r="H24" i="1"/>
  <c r="H48" i="1"/>
  <c r="D46" i="1"/>
  <c r="J44" i="1"/>
  <c r="J43" i="1"/>
  <c r="D42" i="1"/>
  <c r="L23" i="1"/>
  <c r="C31" i="1"/>
  <c r="C64" i="1" s="1"/>
  <c r="G25" i="1"/>
  <c r="D24" i="1"/>
  <c r="J47" i="1"/>
  <c r="H45" i="1"/>
  <c r="H44" i="1"/>
  <c r="F43" i="1"/>
  <c r="G62" i="1"/>
  <c r="G58" i="1"/>
  <c r="G30" i="1"/>
  <c r="I29" i="1"/>
  <c r="G26" i="1"/>
  <c r="G59" i="1" s="1"/>
  <c r="F30" i="1"/>
  <c r="F63" i="1" s="1"/>
  <c r="H29" i="1"/>
  <c r="J28" i="1"/>
  <c r="J61" i="1" s="1"/>
  <c r="L27" i="1"/>
  <c r="D27" i="1"/>
  <c r="D60" i="1" s="1"/>
  <c r="F26" i="1"/>
  <c r="H25" i="1"/>
  <c r="G40" i="1"/>
  <c r="G56" i="1" s="1"/>
  <c r="H41" i="1"/>
  <c r="H57" i="1" s="1"/>
  <c r="J48" i="1"/>
  <c r="J64" i="1" s="1"/>
  <c r="L47" i="1"/>
  <c r="D47" i="1"/>
  <c r="F46" i="1"/>
  <c r="F42" i="1"/>
  <c r="F58" i="1" s="1"/>
  <c r="C27" i="1"/>
  <c r="E26" i="1"/>
  <c r="E59" i="1" s="1"/>
  <c r="F40" i="1"/>
  <c r="F56" i="1" s="1"/>
  <c r="G41" i="1"/>
  <c r="G57" i="1" s="1"/>
  <c r="I48" i="1"/>
  <c r="I64" i="1" s="1"/>
  <c r="L26" i="1"/>
  <c r="L59" i="1" s="1"/>
  <c r="K27" i="1"/>
  <c r="K60" i="1" s="1"/>
  <c r="D30" i="1"/>
  <c r="D63" i="1" s="1"/>
  <c r="J27" i="1"/>
  <c r="D26" i="1"/>
  <c r="D59" i="1" s="1"/>
  <c r="F41" i="1"/>
  <c r="K30" i="1"/>
  <c r="K63" i="1" s="1"/>
  <c r="E29" i="1"/>
  <c r="E62" i="1" s="1"/>
  <c r="G28" i="1"/>
  <c r="G61" i="1" s="1"/>
  <c r="I27" i="1"/>
  <c r="I60" i="1" s="1"/>
  <c r="K26" i="1"/>
  <c r="C26" i="1"/>
  <c r="C59" i="1" s="1"/>
  <c r="E25" i="1"/>
  <c r="E58" i="1" s="1"/>
  <c r="L40" i="1"/>
  <c r="E41" i="1"/>
  <c r="E57" i="1" s="1"/>
  <c r="G48" i="1"/>
  <c r="G64" i="1" s="1"/>
  <c r="K46" i="1"/>
  <c r="C46" i="1"/>
  <c r="K42" i="1"/>
  <c r="I23" i="1"/>
  <c r="H31" i="1"/>
  <c r="H64" i="1" s="1"/>
  <c r="J30" i="1"/>
  <c r="J63" i="1" s="1"/>
  <c r="L29" i="1"/>
  <c r="L62" i="1" s="1"/>
  <c r="D29" i="1"/>
  <c r="D62" i="1" s="1"/>
  <c r="F28" i="1"/>
  <c r="H27" i="1"/>
  <c r="H60" i="1" s="1"/>
  <c r="J26" i="1"/>
  <c r="J59" i="1" s="1"/>
  <c r="L25" i="1"/>
  <c r="L58" i="1" s="1"/>
  <c r="D25" i="1"/>
  <c r="D58" i="1" s="1"/>
  <c r="F24" i="1"/>
  <c r="F57" i="1" s="1"/>
  <c r="K40" i="1"/>
  <c r="K56" i="1" s="1"/>
  <c r="L41" i="1"/>
  <c r="L57" i="1" s="1"/>
  <c r="D41" i="1"/>
  <c r="D57" i="1" s="1"/>
  <c r="F48" i="1"/>
  <c r="F64" i="1" s="1"/>
  <c r="H47" i="1"/>
  <c r="H63" i="1" s="1"/>
  <c r="J46" i="1"/>
  <c r="J62" i="1" s="1"/>
  <c r="L45" i="1"/>
  <c r="D45" i="1"/>
  <c r="D61" i="1" s="1"/>
  <c r="F44" i="1"/>
  <c r="H43" i="1"/>
  <c r="H59" i="1" s="1"/>
  <c r="J42" i="1"/>
  <c r="J58" i="1" s="1"/>
  <c r="L30" i="1"/>
  <c r="F29" i="1"/>
  <c r="F62" i="1" s="1"/>
  <c r="C30" i="1"/>
  <c r="D40" i="1"/>
  <c r="D56" i="1" s="1"/>
  <c r="C42" i="1"/>
  <c r="I30" i="1"/>
  <c r="I63" i="1" s="1"/>
  <c r="K29" i="1"/>
  <c r="C29" i="1"/>
  <c r="E28" i="1"/>
  <c r="E61" i="1" s="1"/>
  <c r="G27" i="1"/>
  <c r="G60" i="1" s="1"/>
  <c r="I26" i="1"/>
  <c r="I59" i="1" s="1"/>
  <c r="K25" i="1"/>
  <c r="C25" i="1"/>
  <c r="C58" i="1" s="1"/>
  <c r="J40" i="1"/>
  <c r="J56" i="1" s="1"/>
  <c r="K41" i="1"/>
  <c r="K57" i="1" s="1"/>
  <c r="C41" i="1"/>
  <c r="C57" i="1" s="1"/>
  <c r="E48" i="1"/>
  <c r="G47" i="1"/>
  <c r="I46" i="1"/>
  <c r="K45" i="1"/>
  <c r="K61" i="1" s="1"/>
  <c r="C45" i="1"/>
  <c r="C61" i="1" s="1"/>
  <c r="I42" i="1"/>
  <c r="I58" i="1" s="1"/>
  <c r="L28" i="1"/>
  <c r="F27" i="1"/>
  <c r="I40" i="1"/>
  <c r="J41" i="1"/>
  <c r="J57" i="1" s="1"/>
  <c r="L48" i="1"/>
  <c r="D48" i="1"/>
  <c r="D64" i="1" s="1"/>
  <c r="H46" i="1"/>
  <c r="H42" i="1"/>
  <c r="K48" i="1"/>
  <c r="K64" i="1" s="1"/>
  <c r="I61" i="1" l="1"/>
  <c r="K58" i="1"/>
  <c r="K9" i="1"/>
  <c r="D9" i="1"/>
  <c r="L9" i="1"/>
  <c r="E9" i="1"/>
  <c r="F9" i="1"/>
  <c r="J9" i="1"/>
  <c r="G9" i="1"/>
  <c r="H9" i="1"/>
  <c r="I9" i="1"/>
  <c r="C63" i="1"/>
  <c r="J60" i="1"/>
  <c r="C60" i="1"/>
  <c r="K59" i="1"/>
  <c r="L63" i="1"/>
  <c r="F61" i="1"/>
  <c r="L60" i="1"/>
  <c r="L64" i="1"/>
  <c r="C9" i="1"/>
  <c r="C10" i="1" s="1"/>
  <c r="L56" i="1"/>
  <c r="H61" i="1"/>
  <c r="F59" i="1"/>
  <c r="I56" i="1"/>
  <c r="E64" i="1"/>
  <c r="E63" i="1"/>
  <c r="F60" i="1"/>
  <c r="C62" i="1"/>
  <c r="K62" i="1"/>
  <c r="C56" i="1"/>
  <c r="H62" i="1"/>
  <c r="H58" i="1"/>
  <c r="I62" i="1"/>
  <c r="G63" i="1"/>
  <c r="L61" i="1"/>
  <c r="C12" i="1" l="1"/>
  <c r="C13" i="1" s="1"/>
  <c r="D12" i="1"/>
  <c r="D13" i="1" s="1"/>
  <c r="L12" i="1"/>
  <c r="E12" i="1"/>
  <c r="F12" i="1"/>
  <c r="G12" i="1"/>
  <c r="H12" i="1"/>
  <c r="I12" i="1"/>
  <c r="J12" i="1"/>
  <c r="K12" i="1"/>
  <c r="C11" i="1"/>
  <c r="C8" i="1" s="1"/>
  <c r="D10" i="1"/>
  <c r="D11" i="1" s="1"/>
  <c r="D8" i="1" l="1"/>
  <c r="E13" i="1"/>
  <c r="E10" i="1"/>
  <c r="E11" i="1" s="1"/>
  <c r="F13" i="1" l="1"/>
  <c r="F10" i="1"/>
  <c r="F11" i="1" s="1"/>
  <c r="F8" i="1" s="1"/>
  <c r="E8" i="1"/>
  <c r="G13" i="1" l="1"/>
  <c r="G10" i="1"/>
  <c r="G11" i="1" l="1"/>
  <c r="G8" i="1" s="1"/>
  <c r="H13" i="1"/>
  <c r="H10" i="1"/>
  <c r="H11" i="1" s="1"/>
  <c r="H8" i="1" s="1"/>
  <c r="I13" i="1" l="1"/>
  <c r="I10" i="1"/>
  <c r="I11" i="1" s="1"/>
  <c r="I8" i="1" l="1"/>
  <c r="J13" i="1"/>
  <c r="J10" i="1"/>
  <c r="J11" i="1" s="1"/>
  <c r="J8" i="1" l="1"/>
  <c r="K13" i="1"/>
  <c r="K10" i="1"/>
  <c r="K11" i="1" s="1"/>
  <c r="K8" i="1" l="1"/>
  <c r="L13" i="1"/>
  <c r="L10" i="1"/>
  <c r="L11" i="1" s="1"/>
  <c r="L8" i="1" l="1"/>
  <c r="C1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G.H</author>
  </authors>
  <commentList>
    <comment ref="A14" authorId="0" shapeId="0" xr:uid="{8F5D4D79-EBF3-4E51-83C6-4C51256337A9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Devient rouge si &gt; 1 048 576 (limite totale du nombre de ligne de Excel sur une feuille)</t>
        </r>
      </text>
    </comment>
    <comment ref="A18" authorId="0" shapeId="0" xr:uid="{46BB1EE6-E74C-4F2B-B8EC-9E1F6744A61B}">
      <text>
        <r>
          <rPr>
            <b/>
            <sz val="9"/>
            <color indexed="81"/>
            <rFont val="Tahoma"/>
            <family val="2"/>
          </rPr>
          <t>G.H:</t>
        </r>
        <r>
          <rPr>
            <sz val="9"/>
            <color indexed="81"/>
            <rFont val="Tahoma"/>
            <family val="2"/>
          </rPr>
          <t xml:space="preserve">
E intervient dans mon calcul de combinaisons, je me le rabache pour ne pas oublier</t>
        </r>
      </text>
    </comment>
  </commentList>
</comments>
</file>

<file path=xl/sharedStrings.xml><?xml version="1.0" encoding="utf-8"?>
<sst xmlns="http://schemas.openxmlformats.org/spreadsheetml/2006/main" count="27" uniqueCount="21">
  <si>
    <t>Valeur de n</t>
  </si>
  <si>
    <t>Valeur de k</t>
  </si>
  <si>
    <t>Valeur équivalente : E</t>
  </si>
  <si>
    <t>Rappel : E = k-1</t>
  </si>
  <si>
    <t>Combinaisons impossibles à gérer avec le programme h2so4</t>
  </si>
  <si>
    <r>
      <t xml:space="preserve">Combinaisons perdantes </t>
    </r>
    <r>
      <rPr>
        <b/>
        <u/>
        <sz val="11"/>
        <color rgb="FFFF0000"/>
        <rFont val="Calibri"/>
        <family val="2"/>
        <scheme val="minor"/>
      </rPr>
      <t>pour 1 génération</t>
    </r>
    <r>
      <rPr>
        <b/>
        <sz val="11"/>
        <color rgb="FFFF0000"/>
        <rFont val="Calibri"/>
        <family val="2"/>
        <scheme val="minor"/>
      </rPr>
      <t xml:space="preserve"> (programme h2so4)</t>
    </r>
  </si>
  <si>
    <r>
      <t xml:space="preserve">Combinaisons totales </t>
    </r>
    <r>
      <rPr>
        <b/>
        <u/>
        <sz val="11"/>
        <color rgb="FF0070C0"/>
        <rFont val="Calibri"/>
        <family val="2"/>
        <scheme val="minor"/>
      </rPr>
      <t>pour 1 génération</t>
    </r>
    <r>
      <rPr>
        <b/>
        <sz val="11"/>
        <color rgb="FF0070C0"/>
        <rFont val="Calibri"/>
        <family val="2"/>
        <scheme val="minor"/>
      </rPr>
      <t xml:space="preserve"> (programme h2so4)</t>
    </r>
  </si>
  <si>
    <r>
      <t xml:space="preserve">Combinaisons gagnantes </t>
    </r>
    <r>
      <rPr>
        <b/>
        <u/>
        <sz val="11"/>
        <color rgb="FF00B050"/>
        <rFont val="Calibri"/>
        <family val="2"/>
        <scheme val="minor"/>
      </rPr>
      <t>pour 1 génération</t>
    </r>
    <r>
      <rPr>
        <b/>
        <sz val="11"/>
        <color rgb="FF00B050"/>
        <rFont val="Calibri"/>
        <family val="2"/>
        <scheme val="minor"/>
      </rPr>
      <t xml:space="preserve"> (programme h2so4)</t>
    </r>
  </si>
  <si>
    <t>k(x)</t>
  </si>
  <si>
    <t>n(x)</t>
  </si>
  <si>
    <t>combi. Gagnantes</t>
  </si>
  <si>
    <r>
      <t xml:space="preserve">Combinaisons totales </t>
    </r>
    <r>
      <rPr>
        <b/>
        <i/>
        <sz val="11"/>
        <color theme="1"/>
        <rFont val="Calibri"/>
        <family val="2"/>
        <scheme val="minor"/>
      </rPr>
      <t>théoriques</t>
    </r>
    <r>
      <rPr>
        <b/>
        <sz val="11"/>
        <color theme="1"/>
        <rFont val="Calibri"/>
        <family val="2"/>
        <scheme val="minor"/>
      </rPr>
      <t xml:space="preserve"> générées par le programme Curulis 57</t>
    </r>
  </si>
  <si>
    <t>REMPLIR LES SEULES CASES GRISEES (tous les calculs sont automatiques ;) )</t>
  </si>
  <si>
    <t>combi. Totales à l'ordre x</t>
  </si>
  <si>
    <t>RANG (ordre x)</t>
  </si>
  <si>
    <t>combi. Gagnantes cumulées jusqu'à l'ordre x inclus</t>
  </si>
  <si>
    <t>combi. Perdantes pour 1 génération (programme h2so4)</t>
  </si>
  <si>
    <t>combi. Perdantes existantes à la génération x uniquement, sachant les générations précédentes</t>
  </si>
  <si>
    <t>Combi.  Perdantes cumulées depuis la génération 1, jusqu'à la génération x</t>
  </si>
  <si>
    <t>combi. Totales cumulées jusqu'à l'ordre x inclus = (somme ligne 11 + ligne 13 ;) )</t>
  </si>
  <si>
    <r>
      <t xml:space="preserve">Combinaisons totales </t>
    </r>
    <r>
      <rPr>
        <b/>
        <i/>
        <sz val="14"/>
        <color theme="1"/>
        <rFont val="Calibri"/>
        <family val="2"/>
        <scheme val="minor"/>
      </rPr>
      <t>théoriques générées par le programme Curulis57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</si>
</sst>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 tint="-0.34998626667073579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2" tint="-9.9978637043366805E-2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gray0625">
        <bgColor theme="7" tint="0.79992065187536243"/>
      </patternFill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898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left"/>
    </xf>
    <xf numFmtId="3" fontId="2" fillId="0" borderId="0" xfId="0" applyNumberFormat="1" applyFont="1" applyFill="1" applyAlignment="1">
      <alignment horizontal="center"/>
    </xf>
    <xf numFmtId="3" fontId="0" fillId="0" borderId="0" xfId="0" applyNumberFormat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3" fontId="8" fillId="0" borderId="1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3" fontId="8" fillId="0" borderId="5" xfId="0" applyNumberFormat="1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6" xfId="0" applyNumberFormat="1" applyFont="1" applyBorder="1" applyAlignment="1">
      <alignment horizontal="center"/>
    </xf>
    <xf numFmtId="3" fontId="8" fillId="0" borderId="7" xfId="0" applyNumberFormat="1" applyFont="1" applyBorder="1" applyAlignment="1">
      <alignment horizontal="center"/>
    </xf>
    <xf numFmtId="3" fontId="8" fillId="0" borderId="8" xfId="0" applyNumberFormat="1" applyFont="1" applyBorder="1" applyAlignment="1">
      <alignment horizontal="center"/>
    </xf>
    <xf numFmtId="3" fontId="8" fillId="0" borderId="9" xfId="0" applyNumberFormat="1" applyFont="1" applyBorder="1" applyAlignment="1">
      <alignment horizontal="center"/>
    </xf>
    <xf numFmtId="3" fontId="8" fillId="0" borderId="10" xfId="0" applyNumberFormat="1" applyFont="1" applyBorder="1" applyAlignment="1">
      <alignment horizontal="center"/>
    </xf>
    <xf numFmtId="3" fontId="8" fillId="0" borderId="11" xfId="0" applyNumberFormat="1" applyFont="1" applyBorder="1" applyAlignment="1">
      <alignment horizontal="center"/>
    </xf>
    <xf numFmtId="3" fontId="8" fillId="0" borderId="12" xfId="0" applyNumberFormat="1" applyFont="1" applyBorder="1" applyAlignment="1">
      <alignment horizontal="center"/>
    </xf>
    <xf numFmtId="3" fontId="3" fillId="0" borderId="13" xfId="0" applyNumberFormat="1" applyFont="1" applyBorder="1" applyAlignment="1">
      <alignment horizontal="center"/>
    </xf>
    <xf numFmtId="3" fontId="3" fillId="0" borderId="14" xfId="0" applyNumberFormat="1" applyFont="1" applyBorder="1" applyAlignment="1">
      <alignment horizontal="center"/>
    </xf>
    <xf numFmtId="3" fontId="3" fillId="0" borderId="15" xfId="0" applyNumberFormat="1" applyFont="1" applyBorder="1" applyAlignment="1">
      <alignment horizontal="center"/>
    </xf>
    <xf numFmtId="3" fontId="10" fillId="0" borderId="1" xfId="0" applyNumberFormat="1" applyFont="1" applyBorder="1" applyAlignment="1">
      <alignment horizontal="center"/>
    </xf>
    <xf numFmtId="3" fontId="11" fillId="3" borderId="1" xfId="0" applyNumberFormat="1" applyFont="1" applyFill="1" applyBorder="1" applyAlignment="1">
      <alignment horizontal="center"/>
    </xf>
    <xf numFmtId="3" fontId="11" fillId="3" borderId="1" xfId="0" applyNumberFormat="1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3" fontId="17" fillId="0" borderId="17" xfId="0" applyNumberFormat="1" applyFont="1" applyBorder="1" applyAlignment="1">
      <alignment horizontal="center" vertical="center"/>
    </xf>
    <xf numFmtId="3" fontId="17" fillId="0" borderId="18" xfId="0" applyNumberFormat="1" applyFont="1" applyBorder="1" applyAlignment="1">
      <alignment horizontal="center" vertical="center"/>
    </xf>
    <xf numFmtId="3" fontId="17" fillId="0" borderId="19" xfId="0" applyNumberFormat="1" applyFont="1" applyBorder="1" applyAlignment="1">
      <alignment horizontal="center" vertical="center"/>
    </xf>
    <xf numFmtId="3" fontId="17" fillId="0" borderId="20" xfId="0" applyNumberFormat="1" applyFont="1" applyBorder="1" applyAlignment="1">
      <alignment horizontal="center" vertical="center"/>
    </xf>
    <xf numFmtId="3" fontId="17" fillId="0" borderId="21" xfId="0" applyNumberFormat="1" applyFont="1" applyBorder="1" applyAlignment="1">
      <alignment horizontal="center" vertical="center"/>
    </xf>
    <xf numFmtId="3" fontId="17" fillId="0" borderId="22" xfId="0" applyNumberFormat="1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3" fontId="3" fillId="7" borderId="1" xfId="0" applyNumberFormat="1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3" fontId="0" fillId="7" borderId="1" xfId="0" applyNumberForma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3" fontId="1" fillId="8" borderId="1" xfId="0" applyNumberFormat="1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8" fillId="12" borderId="2" xfId="0" applyFont="1" applyFill="1" applyBorder="1" applyAlignment="1">
      <alignment horizontal="center"/>
    </xf>
    <xf numFmtId="0" fontId="18" fillId="12" borderId="3" xfId="0" applyFont="1" applyFill="1" applyBorder="1" applyAlignment="1">
      <alignment horizontal="center"/>
    </xf>
    <xf numFmtId="3" fontId="19" fillId="0" borderId="1" xfId="0" applyNumberFormat="1" applyFont="1" applyBorder="1" applyAlignment="1">
      <alignment horizontal="center"/>
    </xf>
    <xf numFmtId="3" fontId="20" fillId="9" borderId="1" xfId="0" applyNumberFormat="1" applyFont="1" applyFill="1" applyBorder="1" applyAlignment="1">
      <alignment horizontal="center"/>
    </xf>
    <xf numFmtId="3" fontId="21" fillId="0" borderId="1" xfId="0" applyNumberFormat="1" applyFont="1" applyBorder="1" applyAlignment="1">
      <alignment horizontal="center"/>
    </xf>
    <xf numFmtId="3" fontId="22" fillId="12" borderId="1" xfId="0" applyNumberFormat="1" applyFont="1" applyFill="1" applyBorder="1" applyAlignment="1">
      <alignment horizontal="center"/>
    </xf>
    <xf numFmtId="3" fontId="20" fillId="10" borderId="1" xfId="0" applyNumberFormat="1" applyFont="1" applyFill="1" applyBorder="1" applyAlignment="1">
      <alignment horizontal="center"/>
    </xf>
    <xf numFmtId="3" fontId="23" fillId="0" borderId="1" xfId="0" applyNumberFormat="1" applyFont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23" xfId="0" applyFont="1" applyFill="1" applyBorder="1" applyAlignment="1">
      <alignment horizontal="center"/>
    </xf>
    <xf numFmtId="3" fontId="20" fillId="11" borderId="4" xfId="0" applyNumberFormat="1" applyFont="1" applyFill="1" applyBorder="1" applyAlignment="1">
      <alignment horizontal="center"/>
    </xf>
    <xf numFmtId="3" fontId="25" fillId="0" borderId="17" xfId="0" applyNumberFormat="1" applyFont="1" applyBorder="1" applyAlignment="1">
      <alignment horizontal="center" vertical="center"/>
    </xf>
    <xf numFmtId="3" fontId="25" fillId="0" borderId="18" xfId="0" applyNumberFormat="1" applyFont="1" applyBorder="1" applyAlignment="1">
      <alignment horizontal="center" vertical="center"/>
    </xf>
    <xf numFmtId="3" fontId="25" fillId="0" borderId="19" xfId="0" applyNumberFormat="1" applyFont="1" applyBorder="1" applyAlignment="1">
      <alignment horizontal="center" vertical="center"/>
    </xf>
    <xf numFmtId="3" fontId="25" fillId="0" borderId="20" xfId="0" applyNumberFormat="1" applyFont="1" applyBorder="1" applyAlignment="1">
      <alignment horizontal="center" vertical="center"/>
    </xf>
    <xf numFmtId="3" fontId="25" fillId="0" borderId="21" xfId="0" applyNumberFormat="1" applyFont="1" applyBorder="1" applyAlignment="1">
      <alignment horizontal="center" vertical="center"/>
    </xf>
    <xf numFmtId="3" fontId="25" fillId="0" borderId="22" xfId="0" applyNumberFormat="1" applyFont="1" applyBorder="1" applyAlignment="1">
      <alignment horizontal="center" vertical="center"/>
    </xf>
    <xf numFmtId="0" fontId="24" fillId="2" borderId="17" xfId="0" applyFont="1" applyFill="1" applyBorder="1" applyAlignment="1">
      <alignment horizontal="center" vertical="center"/>
    </xf>
    <xf numFmtId="0" fontId="24" fillId="2" borderId="19" xfId="0" applyFont="1" applyFill="1" applyBorder="1" applyAlignment="1">
      <alignment horizontal="center" vertical="center"/>
    </xf>
    <xf numFmtId="0" fontId="24" fillId="2" borderId="20" xfId="0" applyFont="1" applyFill="1" applyBorder="1" applyAlignment="1">
      <alignment horizontal="center" vertical="center"/>
    </xf>
    <xf numFmtId="0" fontId="24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8989"/>
      <color rgb="FFFF5353"/>
      <color rgb="FFFFD9D9"/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962025</xdr:colOff>
      <xdr:row>31</xdr:row>
      <xdr:rowOff>85725</xdr:rowOff>
    </xdr:from>
    <xdr:to>
      <xdr:col>9</xdr:col>
      <xdr:colOff>676275</xdr:colOff>
      <xdr:row>32</xdr:row>
      <xdr:rowOff>152400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E10E7E8-F39C-467A-9971-EA4424AAD262}"/>
            </a:ext>
          </a:extLst>
        </xdr:cNvPr>
        <xdr:cNvCxnSpPr/>
      </xdr:nvCxnSpPr>
      <xdr:spPr>
        <a:xfrm>
          <a:off x="10258425" y="4171950"/>
          <a:ext cx="733425" cy="26670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23085-48E0-4DDE-82A2-BBB9775DDDED}">
  <dimension ref="A1:N66"/>
  <sheetViews>
    <sheetView tabSelected="1" workbookViewId="0">
      <selection activeCell="C77" sqref="C77"/>
    </sheetView>
  </sheetViews>
  <sheetFormatPr baseColWidth="10" defaultRowHeight="15" x14ac:dyDescent="0.25"/>
  <cols>
    <col min="1" max="1" width="23.85546875" style="1" customWidth="1"/>
    <col min="2" max="2" width="62.42578125" style="1" customWidth="1"/>
    <col min="3" max="12" width="17.85546875" style="4" customWidth="1"/>
    <col min="13" max="16384" width="11.42578125" style="1"/>
  </cols>
  <sheetData>
    <row r="1" spans="1:12" x14ac:dyDescent="0.25">
      <c r="A1" s="39" t="s">
        <v>11</v>
      </c>
      <c r="B1" s="40"/>
      <c r="C1" s="40"/>
      <c r="D1" s="41"/>
      <c r="E1" s="45" t="s">
        <v>12</v>
      </c>
      <c r="F1" s="46"/>
      <c r="G1" s="46"/>
      <c r="H1" s="46"/>
      <c r="I1" s="46"/>
      <c r="J1" s="46"/>
      <c r="K1" s="46"/>
      <c r="L1" s="47"/>
    </row>
    <row r="2" spans="1:12" ht="15.75" thickBot="1" x14ac:dyDescent="0.3">
      <c r="A2" s="42"/>
      <c r="B2" s="43"/>
      <c r="C2" s="43"/>
      <c r="D2" s="44"/>
      <c r="E2" s="48"/>
      <c r="F2" s="49"/>
      <c r="G2" s="49"/>
      <c r="H2" s="49"/>
      <c r="I2" s="49"/>
      <c r="J2" s="49"/>
      <c r="K2" s="49"/>
      <c r="L2" s="50"/>
    </row>
    <row r="3" spans="1:12" x14ac:dyDescent="0.25">
      <c r="A3" s="31"/>
      <c r="B3" s="29"/>
      <c r="C3" s="1"/>
      <c r="D3" s="1"/>
      <c r="E3" s="1"/>
      <c r="F3" s="1"/>
      <c r="G3" s="1"/>
      <c r="H3" s="1"/>
      <c r="I3" s="1"/>
      <c r="J3" s="1"/>
      <c r="K3" s="1"/>
    </row>
    <row r="4" spans="1:12" x14ac:dyDescent="0.25">
      <c r="A4" s="36" t="s">
        <v>14</v>
      </c>
      <c r="B4" s="36"/>
      <c r="C4" s="37">
        <v>1</v>
      </c>
      <c r="D4" s="38">
        <v>2</v>
      </c>
      <c r="E4" s="38">
        <v>3</v>
      </c>
      <c r="F4" s="38">
        <v>4</v>
      </c>
      <c r="G4" s="38">
        <v>5</v>
      </c>
      <c r="H4" s="38">
        <v>6</v>
      </c>
      <c r="I4" s="38">
        <v>7</v>
      </c>
      <c r="J4" s="38">
        <v>8</v>
      </c>
      <c r="K4" s="38">
        <v>9</v>
      </c>
      <c r="L4" s="38">
        <v>10</v>
      </c>
    </row>
    <row r="5" spans="1:12" x14ac:dyDescent="0.25">
      <c r="A5" s="34" t="s">
        <v>8</v>
      </c>
      <c r="B5" s="35"/>
      <c r="C5" s="51">
        <v>10</v>
      </c>
      <c r="D5" s="52">
        <v>10</v>
      </c>
      <c r="E5" s="52">
        <v>10</v>
      </c>
      <c r="F5" s="52">
        <v>10</v>
      </c>
      <c r="G5" s="52">
        <v>10</v>
      </c>
      <c r="H5" s="52">
        <v>10</v>
      </c>
      <c r="I5" s="52">
        <v>10</v>
      </c>
      <c r="J5" s="52">
        <v>10</v>
      </c>
      <c r="K5" s="52">
        <v>10</v>
      </c>
      <c r="L5" s="52">
        <v>10</v>
      </c>
    </row>
    <row r="6" spans="1:12" x14ac:dyDescent="0.25">
      <c r="A6" s="30" t="s">
        <v>9</v>
      </c>
      <c r="B6" s="30"/>
      <c r="C6" s="53">
        <v>10</v>
      </c>
      <c r="D6" s="54">
        <v>10</v>
      </c>
      <c r="E6" s="54">
        <v>10</v>
      </c>
      <c r="F6" s="54">
        <v>10</v>
      </c>
      <c r="G6" s="54">
        <v>10</v>
      </c>
      <c r="H6" s="54">
        <v>10</v>
      </c>
      <c r="I6" s="54">
        <v>10</v>
      </c>
      <c r="J6" s="54">
        <v>10</v>
      </c>
      <c r="K6" s="54">
        <v>10</v>
      </c>
      <c r="L6" s="54">
        <v>10</v>
      </c>
    </row>
    <row r="7" spans="1:12" hidden="1" x14ac:dyDescent="0.25">
      <c r="A7" s="33" t="s">
        <v>13</v>
      </c>
      <c r="B7" s="33"/>
      <c r="C7" s="63">
        <f>IF(ISERROR(INDEX($C$22:$L$31,MATCH(C$5,$A$22:$A$31,0),MATCH(C$6,$C$21:$L$21))),"",(INDEX($C$22:$L$31,MATCH(C$5,$A$22:$A$31,0),MATCH(C$6,$C$21:$L$21))))</f>
        <v>3922632451</v>
      </c>
      <c r="D7" s="63">
        <f>IF(ISERROR(INDEX($C$22:$L$31,MATCH(D$5,$A$22:$A$31,0),MATCH(D$6,$C$21:$L$21))),"",(INDEX($C$22:$L$31,MATCH(D$5,$A$22:$A$31,0),MATCH(D$6,$C$21:$L$21))))</f>
        <v>3922632451</v>
      </c>
      <c r="E7" s="63">
        <f>IF(ISERROR(INDEX($C$22:$L$31,MATCH(E$5,$A$22:$A$31,0),MATCH(E$6,$C$21:$L$21))),"",(INDEX($C$22:$L$31,MATCH(E$5,$A$22:$A$31,0),MATCH(E$6,$C$21:$L$21))))</f>
        <v>3922632451</v>
      </c>
      <c r="F7" s="63">
        <f>IF(ISERROR(INDEX($C$22:$L$31,MATCH(F$5,$A$22:$A$31,0),MATCH(F$6,$C$21:$L$21))),"",(INDEX($C$22:$L$31,MATCH(F$5,$A$22:$A$31,0),MATCH(F$6,$C$21:$L$21))))</f>
        <v>3922632451</v>
      </c>
      <c r="G7" s="63">
        <f>IF(ISERROR(INDEX($C$22:$L$31,MATCH(G$5,$A$22:$A$31,0),MATCH(G$6,$C$21:$L$21))),"",(INDEX($C$22:$L$31,MATCH(G$5,$A$22:$A$31,0),MATCH(G$6,$C$21:$L$21))))</f>
        <v>3922632451</v>
      </c>
      <c r="H7" s="63">
        <f>IF(ISERROR(INDEX($C$22:$L$31,MATCH(H$5,$A$22:$A$31,0),MATCH(H$6,$C$21:$L$21))),"",(INDEX($C$22:$L$31,MATCH(H$5,$A$22:$A$31,0),MATCH(H$6,$C$21:$L$21))))</f>
        <v>3922632451</v>
      </c>
      <c r="I7" s="63">
        <f>IF(ISERROR(INDEX($C$22:$L$31,MATCH(I$5,$A$22:$A$31,0),MATCH(I$6,$C$21:$L$21))),"",(INDEX($C$22:$L$31,MATCH(I$5,$A$22:$A$31,0),MATCH(I$6,$C$21:$L$21))))</f>
        <v>3922632451</v>
      </c>
      <c r="J7" s="63">
        <f>IF(ISERROR(INDEX($C$22:$L$31,MATCH(J$5,$A$22:$A$31,0),MATCH(J$6,$C$21:$L$21))),"",(INDEX($C$22:$L$31,MATCH(J$5,$A$22:$A$31,0),MATCH(J$6,$C$21:$L$21))))</f>
        <v>3922632451</v>
      </c>
      <c r="K7" s="63">
        <f>IF(ISERROR(INDEX($C$22:$L$31,MATCH(K$5,$A$22:$A$31,0),MATCH(K$6,$C$21:$L$21))),"",(INDEX($C$22:$L$31,MATCH(K$5,$A$22:$A$31,0),MATCH(K$6,$C$21:$L$21))))</f>
        <v>3922632451</v>
      </c>
      <c r="L7" s="63">
        <f>IF(ISERROR(INDEX($C$22:$L$31,MATCH(L$5,$A$22:$A$31,0),MATCH(L$6,$C$21:$L$21))),"",(INDEX($C$22:$L$31,MATCH(L$5,$A$22:$A$31,0),MATCH(L$6,$C$21:$L$21))))</f>
        <v>3922632451</v>
      </c>
    </row>
    <row r="8" spans="1:12" hidden="1" x14ac:dyDescent="0.25">
      <c r="A8" s="57" t="s">
        <v>19</v>
      </c>
      <c r="B8" s="58"/>
      <c r="C8" s="64">
        <f>IF(ISERROR(C11+C13),"",C11+C13)</f>
        <v>3922632451</v>
      </c>
      <c r="D8" s="64">
        <f t="shared" ref="D8:L8" si="0">IF(ISERROR(D11+D13),"",D11+D13)</f>
        <v>1.7096717081218552E+18</v>
      </c>
      <c r="E8" s="64">
        <f t="shared" si="0"/>
        <v>7.4515708012507959E+26</v>
      </c>
      <c r="F8" s="64">
        <f t="shared" si="0"/>
        <v>3.2477526031620967E+35</v>
      </c>
      <c r="G8" s="64">
        <f t="shared" si="0"/>
        <v>1.4155266389706238E+44</v>
      </c>
      <c r="H8" s="64">
        <f t="shared" si="0"/>
        <v>6.169545253184004E+52</v>
      </c>
      <c r="I8" s="64">
        <f t="shared" si="0"/>
        <v>2.6889842679870044E+61</v>
      </c>
      <c r="J8" s="64">
        <f t="shared" si="0"/>
        <v>1.1719885496828134E+70</v>
      </c>
      <c r="K8" s="64">
        <f t="shared" si="0"/>
        <v>5.1080892400158228E+78</v>
      </c>
      <c r="L8" s="64">
        <f t="shared" si="0"/>
        <v>2.2263507344868778E+87</v>
      </c>
    </row>
    <row r="9" spans="1:12" hidden="1" x14ac:dyDescent="0.25">
      <c r="A9" s="32" t="s">
        <v>16</v>
      </c>
      <c r="B9" s="32"/>
      <c r="C9" s="65">
        <f>IF(ISERROR(INDEX($C$39:$L$48,MATCH(C$5,$A$39:$A$48,0),MATCH(C$6,$C$38:$L$38))),"",(INDEX($C$39:$L$48,MATCH(C$5,$A$39:$A$48,0),MATCH(C$6,$C$38:$L$38))))</f>
        <v>3486784401</v>
      </c>
      <c r="D9" s="65">
        <f>IF(ISERROR(INDEX($C$39:$L$48,MATCH(D$5,$A$39:$A$48,0),MATCH(D$6,$C$38:$L$38))),"",(INDEX($C$39:$L$48,MATCH(D$5,$A$39:$A$48,0),MATCH(D$6,$C$38:$L$38))))</f>
        <v>3486784401</v>
      </c>
      <c r="E9" s="65">
        <f>IF(ISERROR(INDEX($C$39:$L$48,MATCH(E$5,$A$39:$A$48,0),MATCH(E$6,$C$38:$L$38))),"",(INDEX($C$39:$L$48,MATCH(E$5,$A$39:$A$48,0),MATCH(E$6,$C$38:$L$38))))</f>
        <v>3486784401</v>
      </c>
      <c r="F9" s="65">
        <f>IF(ISERROR(INDEX($C$39:$L$48,MATCH(F$5,$A$39:$A$48,0),MATCH(F$6,$C$38:$L$38))),"",(INDEX($C$39:$L$48,MATCH(F$5,$A$39:$A$48,0),MATCH(F$6,$C$38:$L$38))))</f>
        <v>3486784401</v>
      </c>
      <c r="G9" s="65">
        <f>IF(ISERROR(INDEX($C$39:$L$48,MATCH(G$5,$A$39:$A$48,0),MATCH(G$6,$C$38:$L$38))),"",(INDEX($C$39:$L$48,MATCH(G$5,$A$39:$A$48,0),MATCH(G$6,$C$38:$L$38))))</f>
        <v>3486784401</v>
      </c>
      <c r="H9" s="65">
        <f>IF(ISERROR(INDEX($C$39:$L$48,MATCH(H$5,$A$39:$A$48,0),MATCH(H$6,$C$38:$L$38))),"",(INDEX($C$39:$L$48,MATCH(H$5,$A$39:$A$48,0),MATCH(H$6,$C$38:$L$38))))</f>
        <v>3486784401</v>
      </c>
      <c r="I9" s="65">
        <f>IF(ISERROR(INDEX($C$39:$L$48,MATCH(I$5,$A$39:$A$48,0),MATCH(I$6,$C$38:$L$38))),"",(INDEX($C$39:$L$48,MATCH(I$5,$A$39:$A$48,0),MATCH(I$6,$C$38:$L$38))))</f>
        <v>3486784401</v>
      </c>
      <c r="J9" s="65">
        <f>IF(ISERROR(INDEX($C$39:$L$48,MATCH(J$5,$A$39:$A$48,0),MATCH(J$6,$C$38:$L$38))),"",(INDEX($C$39:$L$48,MATCH(J$5,$A$39:$A$48,0),MATCH(J$6,$C$38:$L$38))))</f>
        <v>3486784401</v>
      </c>
      <c r="K9" s="65">
        <f>IF(ISERROR(INDEX($C$39:$L$48,MATCH(K$5,$A$39:$A$48,0),MATCH(K$6,$C$38:$L$38))),"",(INDEX($C$39:$L$48,MATCH(K$5,$A$39:$A$48,0),MATCH(K$6,$C$38:$L$38))))</f>
        <v>3486784401</v>
      </c>
      <c r="L9" s="65">
        <f>IF(ISERROR(INDEX($C$39:$L$48,MATCH(L$5,$A$39:$A$48,0),MATCH(L$6,$C$38:$L$38))),"",(INDEX($C$39:$L$48,MATCH(L$5,$A$39:$A$48,0),MATCH(L$6,$C$38:$L$38))))</f>
        <v>3486784401</v>
      </c>
    </row>
    <row r="10" spans="1:12" hidden="1" x14ac:dyDescent="0.25">
      <c r="A10" s="61" t="s">
        <v>17</v>
      </c>
      <c r="B10" s="62"/>
      <c r="C10" s="66">
        <f>IF(ISERROR(C9*1),"",C9*1)</f>
        <v>3486784401</v>
      </c>
      <c r="D10" s="66">
        <f>IF(ISERROR(D9*C13),"",D9*C13)</f>
        <v>1.5197081819462682E+18</v>
      </c>
      <c r="E10" s="66">
        <f>IF(ISERROR(E9*D13),"",E9*D13)</f>
        <v>6.6236184767032615E+26</v>
      </c>
      <c r="F10" s="66">
        <f t="shared" ref="F10:H10" si="1">IF(ISERROR(F9*E13),"",F9*E13)</f>
        <v>2.8868911970150865E+35</v>
      </c>
      <c r="G10" s="66">
        <f t="shared" si="1"/>
        <v>1.2582458987811914E+44</v>
      </c>
      <c r="H10" s="66">
        <f t="shared" si="1"/>
        <v>5.4840402140427959E+52</v>
      </c>
      <c r="I10" s="66">
        <f>IF(ISERROR(I9*H13),"",I9*H13)</f>
        <v>2.3902082334121351E+61</v>
      </c>
      <c r="J10" s="66">
        <f>IF(ISERROR(J9*I13),"",J9*I13)</f>
        <v>1.041767597626624E+70</v>
      </c>
      <c r="K10" s="66">
        <f t="shared" ref="K10" si="2">IF(ISERROR(K9*J13),"",K9*J13)</f>
        <v>4.5405237597874866E+78</v>
      </c>
      <c r="L10" s="66">
        <f t="shared" ref="L10" si="3">IF(ISERROR(L9*K13),"",L9*K13)</f>
        <v>1.9789784266820444E+87</v>
      </c>
    </row>
    <row r="11" spans="1:12" hidden="1" x14ac:dyDescent="0.25">
      <c r="A11" s="59" t="s">
        <v>18</v>
      </c>
      <c r="B11" s="60"/>
      <c r="C11" s="67">
        <f>IF(ISERROR(C10),"",C10)</f>
        <v>3486784401</v>
      </c>
      <c r="D11" s="67">
        <f>IF(ISERROR(C10+D10),"",C10+D10)</f>
        <v>1.5197081854330527E+18</v>
      </c>
      <c r="E11" s="67">
        <f>IF(ISERROR(C10+D10+E10),"",C10+D10+E10)</f>
        <v>6.6236184919003428E+26</v>
      </c>
      <c r="F11" s="67">
        <f>IF(ISERROR(C10+D10+E10+F10),"",C10+D10+E10+F10)</f>
        <v>2.8868912036387051E+35</v>
      </c>
      <c r="G11" s="67">
        <f>IF(ISERROR(C10+D10+E10+F10+G10),"",C10+D10+E10+F10+G10)</f>
        <v>1.2582459016680826E+44</v>
      </c>
      <c r="H11" s="67">
        <f>IF(ISERROR(C10+D10+E10+F10+G10+H10),"",C10+D10+E10+F10+G10+H10)</f>
        <v>5.4840402266252553E+52</v>
      </c>
      <c r="I11" s="67">
        <f>IF(ISERROR(C10+D10+E10+F10+G10+H10+I10),"",C10+D10+E10+F10+G10+H10+I10)</f>
        <v>2.3902082388961753E+61</v>
      </c>
      <c r="J11" s="67">
        <f>IF(ISERROR(C10+D10+E10+F10+G10+H10+I10+J10),"",C10+D10+E10+F10+G10+H10+I10+J10)</f>
        <v>1.0417676000168324E+70</v>
      </c>
      <c r="K11" s="67">
        <f>IF(ISERROR(C10+D10+E10+F10+G10+H10+I10+J10+K10),"",C10+D10+E10+F10+G10+H10+I10+J10+K10)</f>
        <v>4.5405237702051628E+78</v>
      </c>
      <c r="L11" s="67">
        <f>IF(ISERROR(C10+D10+E10+F10+G10+H10+I10+J10+K10+L10),"",C10+D10+E10+F10+G10+H10+I10+J10+K10+L10)</f>
        <v>1.9789784312225681E+87</v>
      </c>
    </row>
    <row r="12" spans="1:12" hidden="1" x14ac:dyDescent="0.25">
      <c r="A12" s="55" t="s">
        <v>10</v>
      </c>
      <c r="B12" s="55"/>
      <c r="C12" s="68">
        <f>IF(ISERROR(INDEX($C$55:$L$64,MATCH(C$5,$A$55:$A$64,0),MATCH(C$6,$C$54:$L$54))),"",(INDEX($C$55:$L$64,MATCH(C$5,$A$55:$A$64,0),MATCH(C$6,$C$54:$L$54))))</f>
        <v>435848050</v>
      </c>
      <c r="D12" s="68">
        <f>IF(ISERROR(INDEX($C$55:$L$64,MATCH(D$5,$A$55:$A$64,0),MATCH(D$6,$C$54:$L$54))),"",(INDEX($C$55:$L$64,MATCH(D$5,$A$55:$A$64,0),MATCH(D$6,$C$54:$L$54))))</f>
        <v>435848050</v>
      </c>
      <c r="E12" s="68">
        <f>IF(ISERROR(INDEX($C$55:$L$64,MATCH(E$5,$A$55:$A$64,0),MATCH(E$6,$C$54:$L$54))),"",(INDEX($C$55:$L$64,MATCH(E$5,$A$55:$A$64,0),MATCH(E$6,$C$54:$L$54))))</f>
        <v>435848050</v>
      </c>
      <c r="F12" s="68">
        <f>IF(ISERROR(INDEX($C$55:$L$64,MATCH(F$5,$A$55:$A$64,0),MATCH(F$6,$C$54:$L$54))),"",(INDEX($C$55:$L$64,MATCH(F$5,$A$55:$A$64,0),MATCH(F$6,$C$54:$L$54))))</f>
        <v>435848050</v>
      </c>
      <c r="G12" s="68">
        <f>IF(ISERROR(INDEX($C$55:$L$64,MATCH(G$5,$A$55:$A$64,0),MATCH(G$6,$C$54:$L$54))),"",(INDEX($C$55:$L$64,MATCH(G$5,$A$55:$A$64,0),MATCH(G$6,$C$54:$L$54))))</f>
        <v>435848050</v>
      </c>
      <c r="H12" s="68">
        <f>IF(ISERROR(INDEX($C$55:$L$64,MATCH(H$5,$A$55:$A$64,0),MATCH(H$6,$C$54:$L$54))),"",(INDEX($C$55:$L$64,MATCH(H$5,$A$55:$A$64,0),MATCH(H$6,$C$54:$L$54))))</f>
        <v>435848050</v>
      </c>
      <c r="I12" s="68">
        <f>IF(ISERROR(INDEX($C$55:$L$64,MATCH(I$5,$A$55:$A$64,0),MATCH(I$6,$C$54:$L$54))),"",(INDEX($C$55:$L$64,MATCH(I$5,$A$55:$A$64,0),MATCH(I$6,$C$54:$L$54))))</f>
        <v>435848050</v>
      </c>
      <c r="J12" s="68">
        <f>IF(ISERROR(INDEX($C$55:$L$64,MATCH(J$5,$A$55:$A$64,0),MATCH(J$6,$C$54:$L$54))),"",(INDEX($C$55:$L$64,MATCH(J$5,$A$55:$A$64,0),MATCH(J$6,$C$54:$L$54))))</f>
        <v>435848050</v>
      </c>
      <c r="K12" s="68">
        <f>IF(ISERROR(INDEX($C$55:$L$64,MATCH(K$5,$A$55:$A$64,0),MATCH(K$6,$C$54:$L$54))),"",(INDEX($C$55:$L$64,MATCH(K$5,$A$55:$A$64,0),MATCH(K$6,$C$54:$L$54))))</f>
        <v>435848050</v>
      </c>
      <c r="L12" s="68">
        <f>IF(ISERROR(INDEX($C$55:$L$64,MATCH(L$5,$A$55:$A$64,0),MATCH(L$6,$C$54:$L$54))),"",(INDEX($C$55:$L$64,MATCH(L$5,$A$55:$A$64,0),MATCH(L$6,$C$54:$L$54))))</f>
        <v>435848050</v>
      </c>
    </row>
    <row r="13" spans="1:12" ht="15.75" hidden="1" thickBot="1" x14ac:dyDescent="0.3">
      <c r="A13" s="69" t="s">
        <v>15</v>
      </c>
      <c r="B13" s="70"/>
      <c r="C13" s="71">
        <f>IF(ISERROR(C12*1),"",C12*1)</f>
        <v>435848050</v>
      </c>
      <c r="D13" s="71">
        <f>IF(ISERROR(D12*C13),"",D12*C13)</f>
        <v>1.899635226888025E+17</v>
      </c>
      <c r="E13" s="71">
        <f>IF(ISERROR(E12*D13),"",E12*D13)</f>
        <v>8.279523093504532E+25</v>
      </c>
      <c r="F13" s="71">
        <f t="shared" ref="F13:I13" si="4">IF(ISERROR(F12*E13),"",F12*E13)</f>
        <v>3.6086139952339179E+34</v>
      </c>
      <c r="G13" s="71">
        <f t="shared" si="4"/>
        <v>1.5728073730254124E+43</v>
      </c>
      <c r="H13" s="71">
        <f t="shared" si="4"/>
        <v>6.8550502655874856E+51</v>
      </c>
      <c r="I13" s="71">
        <f t="shared" si="4"/>
        <v>2.9877602909082879E+60</v>
      </c>
      <c r="J13" s="71">
        <f>IF(ISERROR(J12*I13),"",J12*I13)</f>
        <v>1.3022094966598099E+69</v>
      </c>
      <c r="K13" s="71">
        <f>IF(ISERROR(K12*J13),"",K12*J13)</f>
        <v>5.6756546981065964E+77</v>
      </c>
      <c r="L13" s="71">
        <f t="shared" ref="L13" si="5">IF(ISERROR(L12*K13),"",L12*K13)</f>
        <v>2.4737230326430987E+86</v>
      </c>
    </row>
    <row r="14" spans="1:12" x14ac:dyDescent="0.25">
      <c r="A14" s="78" t="s">
        <v>20</v>
      </c>
      <c r="B14" s="79"/>
      <c r="C14" s="72">
        <f>MAX(C8:L8)</f>
        <v>2.2263507344868778E+87</v>
      </c>
      <c r="D14" s="73"/>
      <c r="E14" s="73"/>
      <c r="F14" s="73"/>
      <c r="G14" s="73"/>
      <c r="H14" s="73"/>
      <c r="I14" s="73"/>
      <c r="J14" s="73"/>
      <c r="K14" s="73"/>
      <c r="L14" s="74"/>
    </row>
    <row r="15" spans="1:12" ht="15.75" thickBot="1" x14ac:dyDescent="0.3">
      <c r="A15" s="80"/>
      <c r="B15" s="81"/>
      <c r="C15" s="75"/>
      <c r="D15" s="76"/>
      <c r="E15" s="76"/>
      <c r="F15" s="76"/>
      <c r="G15" s="76"/>
      <c r="H15" s="76"/>
      <c r="I15" s="76"/>
      <c r="J15" s="76"/>
      <c r="K15" s="76"/>
      <c r="L15" s="77"/>
    </row>
    <row r="17" spans="1:14" x14ac:dyDescent="0.25">
      <c r="A17" s="26" t="s">
        <v>6</v>
      </c>
      <c r="B17" s="2"/>
      <c r="C17" s="3"/>
    </row>
    <row r="18" spans="1:14" x14ac:dyDescent="0.25">
      <c r="A18" s="1" t="s">
        <v>3</v>
      </c>
    </row>
    <row r="19" spans="1:14" x14ac:dyDescent="0.25">
      <c r="N19" s="28"/>
    </row>
    <row r="20" spans="1:14" x14ac:dyDescent="0.25">
      <c r="C20" s="22" t="s">
        <v>0</v>
      </c>
      <c r="D20" s="22"/>
      <c r="E20" s="22"/>
      <c r="F20" s="22"/>
      <c r="G20" s="22"/>
      <c r="H20" s="22"/>
      <c r="I20" s="22"/>
      <c r="J20" s="22"/>
      <c r="K20" s="22"/>
      <c r="L20" s="22"/>
    </row>
    <row r="21" spans="1:14" x14ac:dyDescent="0.25">
      <c r="A21" s="24" t="s">
        <v>1</v>
      </c>
      <c r="B21" s="6" t="s">
        <v>2</v>
      </c>
      <c r="C21" s="23">
        <v>1</v>
      </c>
      <c r="D21" s="23">
        <v>2</v>
      </c>
      <c r="E21" s="23">
        <v>3</v>
      </c>
      <c r="F21" s="23">
        <v>4</v>
      </c>
      <c r="G21" s="23">
        <v>5</v>
      </c>
      <c r="H21" s="23">
        <v>6</v>
      </c>
      <c r="I21" s="23">
        <v>7</v>
      </c>
      <c r="J21" s="23">
        <v>8</v>
      </c>
      <c r="K21" s="23">
        <v>9</v>
      </c>
      <c r="L21" s="23">
        <v>10</v>
      </c>
    </row>
    <row r="22" spans="1:14" x14ac:dyDescent="0.25">
      <c r="A22" s="25">
        <v>1</v>
      </c>
      <c r="B22" s="6">
        <f>A22-1</f>
        <v>0</v>
      </c>
      <c r="C22" s="56">
        <v>0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</row>
    <row r="23" spans="1:14" x14ac:dyDescent="0.25">
      <c r="A23" s="25">
        <v>2</v>
      </c>
      <c r="B23" s="6">
        <f t="shared" ref="B23:B31" si="6">A23-1</f>
        <v>1</v>
      </c>
      <c r="C23" s="7">
        <f>SERIESSUM($B23,0,1,{1;1})</f>
        <v>2</v>
      </c>
      <c r="D23" s="7">
        <f>SERIESSUM($B23,0,1,{1;1;1})</f>
        <v>3</v>
      </c>
      <c r="E23" s="7">
        <f>SERIESSUM($B23,0,1,{1;1;1;1})</f>
        <v>4</v>
      </c>
      <c r="F23" s="7">
        <f>SERIESSUM($B23,0,1,{1;1;1;1;1})</f>
        <v>5</v>
      </c>
      <c r="G23" s="7">
        <f>SERIESSUM($B23,0,1,{1;1;1;1;1;1})</f>
        <v>6</v>
      </c>
      <c r="H23" s="7">
        <f>SERIESSUM($B23,0,1,{1;1;1;1;1;1;1})</f>
        <v>7</v>
      </c>
      <c r="I23" s="7">
        <f>SERIESSUM($B23,0,1,{1;1;1;1;1;1;1;1})</f>
        <v>8</v>
      </c>
      <c r="J23" s="7">
        <f>SERIESSUM($B23,0,1,{1;1;1;1;1;1;1;1;1})</f>
        <v>9</v>
      </c>
      <c r="K23" s="7">
        <f>SERIESSUM($B23,0,1,{1;1;1;1;1;1;1;1;1;1})</f>
        <v>10</v>
      </c>
      <c r="L23" s="7">
        <f>SERIESSUM($B23,0,1,{1;1;1;1;1;1;1;1;1;1;1})</f>
        <v>11</v>
      </c>
    </row>
    <row r="24" spans="1:14" x14ac:dyDescent="0.25">
      <c r="A24" s="25">
        <v>3</v>
      </c>
      <c r="B24" s="6">
        <f t="shared" si="6"/>
        <v>2</v>
      </c>
      <c r="C24" s="7">
        <f>SERIESSUM($B24,0,1,{1;1})</f>
        <v>3</v>
      </c>
      <c r="D24" s="7">
        <f>SERIESSUM($B24,0,1,{1;1;1})</f>
        <v>7</v>
      </c>
      <c r="E24" s="7">
        <f>SERIESSUM($B24,0,1,{1;1;1;1})</f>
        <v>15</v>
      </c>
      <c r="F24" s="7">
        <f>SERIESSUM($B24,0,1,{1;1;1;1;1})</f>
        <v>31</v>
      </c>
      <c r="G24" s="7">
        <f>SERIESSUM($B24,0,1,{1;1;1;1;1;1})</f>
        <v>63</v>
      </c>
      <c r="H24" s="7">
        <f>SERIESSUM($B24,0,1,{1;1;1;1;1;1;1})</f>
        <v>127</v>
      </c>
      <c r="I24" s="7">
        <f>SERIESSUM($B24,0,1,{1;1;1;1;1;1;1;1})</f>
        <v>255</v>
      </c>
      <c r="J24" s="7">
        <f>SERIESSUM($B24,0,1,{1;1;1;1;1;1;1;1;1})</f>
        <v>511</v>
      </c>
      <c r="K24" s="7">
        <f>SERIESSUM($B24,0,1,{1;1;1;1;1;1;1;1;1;1})</f>
        <v>1023</v>
      </c>
      <c r="L24" s="7">
        <f>SERIESSUM($B24,0,1,{1;1;1;1;1;1;1;1;1;1;1})</f>
        <v>2047</v>
      </c>
    </row>
    <row r="25" spans="1:14" ht="15.75" thickBot="1" x14ac:dyDescent="0.3">
      <c r="A25" s="25">
        <v>4</v>
      </c>
      <c r="B25" s="6">
        <f t="shared" si="6"/>
        <v>3</v>
      </c>
      <c r="C25" s="7">
        <f>SERIESSUM($B25,0,1,{1;1})</f>
        <v>4</v>
      </c>
      <c r="D25" s="7">
        <f>SERIESSUM($B25,0,1,{1;1;1})</f>
        <v>13</v>
      </c>
      <c r="E25" s="7">
        <f>SERIESSUM($B25,0,1,{1;1;1;1})</f>
        <v>40</v>
      </c>
      <c r="F25" s="7">
        <f>SERIESSUM($B25,0,1,{1;1;1;1;1})</f>
        <v>121</v>
      </c>
      <c r="G25" s="7">
        <f>SERIESSUM($B25,0,1,{1;1;1;1;1;1})</f>
        <v>364</v>
      </c>
      <c r="H25" s="7">
        <f>SERIESSUM($B25,0,1,{1;1;1;1;1;1;1})</f>
        <v>1093</v>
      </c>
      <c r="I25" s="7">
        <f>SERIESSUM($B25,0,1,{1;1;1;1;1;1;1;1})</f>
        <v>3280</v>
      </c>
      <c r="J25" s="7">
        <f>SERIESSUM($B25,0,1,{1;1;1;1;1;1;1;1;1})</f>
        <v>9841</v>
      </c>
      <c r="K25" s="7">
        <f>SERIESSUM($B25,0,1,{1;1;1;1;1;1;1;1;1;1})</f>
        <v>29524</v>
      </c>
      <c r="L25" s="8">
        <f>SERIESSUM($B25,0,1,{1;1;1;1;1;1;1;1;1;1;1})</f>
        <v>88573</v>
      </c>
    </row>
    <row r="26" spans="1:14" ht="16.5" thickTop="1" thickBot="1" x14ac:dyDescent="0.3">
      <c r="A26" s="25">
        <v>5</v>
      </c>
      <c r="B26" s="6">
        <f t="shared" si="6"/>
        <v>4</v>
      </c>
      <c r="C26" s="7">
        <f>SERIESSUM($B26,0,1,{1;1})</f>
        <v>5</v>
      </c>
      <c r="D26" s="7">
        <f>SERIESSUM($B26,0,1,{1;1;1})</f>
        <v>21</v>
      </c>
      <c r="E26" s="7">
        <f>SERIESSUM($B26,0,1,{1;1;1;1})</f>
        <v>85</v>
      </c>
      <c r="F26" s="7">
        <f>SERIESSUM($B26,0,1,{1;1;1;1;1})</f>
        <v>341</v>
      </c>
      <c r="G26" s="7">
        <f>SERIESSUM($B26,0,1,{1;1;1;1;1;1})</f>
        <v>1365</v>
      </c>
      <c r="H26" s="7">
        <f>SERIESSUM($B26,0,1,{1;1;1;1;1;1;1})</f>
        <v>5461</v>
      </c>
      <c r="I26" s="7">
        <f>SERIESSUM($B26,0,1,{1;1;1;1;1;1;1;1})</f>
        <v>21845</v>
      </c>
      <c r="J26" s="7">
        <f>SERIESSUM($B26,0,1,{1;1;1;1;1;1;1;1;1})</f>
        <v>87381</v>
      </c>
      <c r="K26" s="15">
        <f>SERIESSUM($B26,0,1,{1;1;1;1;1;1;1;1;1;1})</f>
        <v>349525</v>
      </c>
      <c r="L26" s="16">
        <f>SERIESSUM($B26,0,1,{1;1;1;1;1;1;1;1;1;1;1})</f>
        <v>1398101</v>
      </c>
    </row>
    <row r="27" spans="1:14" ht="16.5" thickTop="1" thickBot="1" x14ac:dyDescent="0.3">
      <c r="A27" s="25">
        <v>6</v>
      </c>
      <c r="B27" s="6">
        <f t="shared" si="6"/>
        <v>5</v>
      </c>
      <c r="C27" s="7">
        <f>SERIESSUM($B27,0,1,{1;1})</f>
        <v>6</v>
      </c>
      <c r="D27" s="7">
        <f>SERIESSUM($B27,0,1,{1;1;1})</f>
        <v>31</v>
      </c>
      <c r="E27" s="7">
        <f>SERIESSUM($B27,0,1,{1;1;1;1})</f>
        <v>156</v>
      </c>
      <c r="F27" s="7">
        <f>SERIESSUM($B27,0,1,{1;1;1;1;1})</f>
        <v>781</v>
      </c>
      <c r="G27" s="7">
        <f>SERIESSUM($B27,0,1,{1;1;1;1;1;1})</f>
        <v>3906</v>
      </c>
      <c r="H27" s="7">
        <f>SERIESSUM($B27,0,1,{1;1;1;1;1;1;1})</f>
        <v>19531</v>
      </c>
      <c r="I27" s="7">
        <f>SERIESSUM($B27,0,1,{1;1;1;1;1;1;1;1})</f>
        <v>97656</v>
      </c>
      <c r="J27" s="15">
        <f>SERIESSUM($B27,0,1,{1;1;1;1;1;1;1;1;1})</f>
        <v>488281</v>
      </c>
      <c r="K27" s="11">
        <f>SERIESSUM($B27,0,1,{1;1;1;1;1;1;1;1;1;1})</f>
        <v>2441406</v>
      </c>
      <c r="L27" s="13">
        <f>SERIESSUM($B27,0,1,{1;1;1;1;1;1;1;1;1;1;1})</f>
        <v>12207031</v>
      </c>
    </row>
    <row r="28" spans="1:14" ht="15.75" thickTop="1" x14ac:dyDescent="0.25">
      <c r="A28" s="25">
        <v>7</v>
      </c>
      <c r="B28" s="6">
        <f t="shared" si="6"/>
        <v>6</v>
      </c>
      <c r="C28" s="7">
        <f>SERIESSUM($B28,0,1,{1;1})</f>
        <v>7</v>
      </c>
      <c r="D28" s="7">
        <f>SERIESSUM($B28,0,1,{1;1;1})</f>
        <v>43</v>
      </c>
      <c r="E28" s="7">
        <f>SERIESSUM($B28,0,1,{1;1;1;1})</f>
        <v>259</v>
      </c>
      <c r="F28" s="7">
        <f>SERIESSUM($B28,0,1,{1;1;1;1;1})</f>
        <v>1555</v>
      </c>
      <c r="G28" s="7">
        <f>SERIESSUM($B28,0,1,{1;1;1;1;1;1})</f>
        <v>9331</v>
      </c>
      <c r="H28" s="7">
        <f>SERIESSUM($B28,0,1,{1;1;1;1;1;1;1})</f>
        <v>55987</v>
      </c>
      <c r="I28" s="10">
        <f>SERIESSUM($B28,0,1,{1;1;1;1;1;1;1;1})</f>
        <v>335923</v>
      </c>
      <c r="J28" s="11">
        <f>SERIESSUM($B28,0,1,{1;1;1;1;1;1;1;1;1})</f>
        <v>2015539</v>
      </c>
      <c r="K28" s="7">
        <f>SERIESSUM($B28,0,1,{1;1;1;1;1;1;1;1;1;1})</f>
        <v>12093235</v>
      </c>
      <c r="L28" s="13">
        <f>SERIESSUM($B28,0,1,{1;1;1;1;1;1;1;1;1;1;1})</f>
        <v>72559411</v>
      </c>
    </row>
    <row r="29" spans="1:14" ht="15.75" thickBot="1" x14ac:dyDescent="0.3">
      <c r="A29" s="25">
        <v>8</v>
      </c>
      <c r="B29" s="6">
        <f t="shared" si="6"/>
        <v>7</v>
      </c>
      <c r="C29" s="7">
        <f>SERIESSUM($B29,0,1,{1;1})</f>
        <v>8</v>
      </c>
      <c r="D29" s="7">
        <f>SERIESSUM($B29,0,1,{1;1;1})</f>
        <v>57</v>
      </c>
      <c r="E29" s="7">
        <f>SERIESSUM($B29,0,1,{1;1;1;1})</f>
        <v>400</v>
      </c>
      <c r="F29" s="7">
        <f>SERIESSUM($B29,0,1,{1;1;1;1;1})</f>
        <v>2801</v>
      </c>
      <c r="G29" s="7">
        <f>SERIESSUM($B29,0,1,{1;1;1;1;1;1})</f>
        <v>19608</v>
      </c>
      <c r="H29" s="7">
        <f>SERIESSUM($B29,0,1,{1;1;1;1;1;1;1})</f>
        <v>137257</v>
      </c>
      <c r="I29" s="15">
        <f>SERIESSUM($B29,0,1,{1;1;1;1;1;1;1;1})</f>
        <v>960800</v>
      </c>
      <c r="J29" s="17">
        <f>SERIESSUM($B29,0,1,{1;1;1;1;1;1;1;1;1})</f>
        <v>6725601</v>
      </c>
      <c r="K29" s="7">
        <f>SERIESSUM($B29,0,1,{1;1;1;1;1;1;1;1;1;1})</f>
        <v>47079208</v>
      </c>
      <c r="L29" s="13">
        <f>SERIESSUM($B29,0,1,{1;1;1;1;1;1;1;1;1;1;1})</f>
        <v>329554457</v>
      </c>
    </row>
    <row r="30" spans="1:14" ht="15.75" thickTop="1" x14ac:dyDescent="0.25">
      <c r="A30" s="25">
        <v>9</v>
      </c>
      <c r="B30" s="6">
        <f t="shared" si="6"/>
        <v>8</v>
      </c>
      <c r="C30" s="7">
        <f>SERIESSUM($B30,0,1,{1;1})</f>
        <v>9</v>
      </c>
      <c r="D30" s="7">
        <f>SERIESSUM($B30,0,1,{1;1;1})</f>
        <v>73</v>
      </c>
      <c r="E30" s="7">
        <f>SERIESSUM($B30,0,1,{1;1;1;1})</f>
        <v>585</v>
      </c>
      <c r="F30" s="7">
        <f>SERIESSUM($B30,0,1,{1;1;1;1;1})</f>
        <v>4681</v>
      </c>
      <c r="G30" s="7">
        <f>SERIESSUM($B30,0,1,{1;1;1;1;1;1})</f>
        <v>37449</v>
      </c>
      <c r="H30" s="10">
        <f>SERIESSUM($B30,0,1,{1;1;1;1;1;1;1})</f>
        <v>299593</v>
      </c>
      <c r="I30" s="11">
        <f>SERIESSUM($B30,0,1,{1;1;1;1;1;1;1;1})</f>
        <v>2396745</v>
      </c>
      <c r="J30" s="7">
        <f>SERIESSUM($B30,0,1,{1;1;1;1;1;1;1;1;1})</f>
        <v>19173961</v>
      </c>
      <c r="K30" s="7">
        <f>SERIESSUM($B30,0,1,{1;1;1;1;1;1;1;1;1;1})</f>
        <v>153391689</v>
      </c>
      <c r="L30" s="13">
        <f>SERIESSUM($B30,0,1,{1;1;1;1;1;1;1;1;1;1;1})</f>
        <v>1227133513</v>
      </c>
    </row>
    <row r="31" spans="1:14" ht="15.75" thickBot="1" x14ac:dyDescent="0.3">
      <c r="A31" s="25">
        <v>10</v>
      </c>
      <c r="B31" s="6">
        <f t="shared" si="6"/>
        <v>9</v>
      </c>
      <c r="C31" s="7">
        <f>SERIESSUM($B31,0,1,{1;1})</f>
        <v>10</v>
      </c>
      <c r="D31" s="7">
        <f>SERIESSUM($B31,0,1,{1;1;1})</f>
        <v>91</v>
      </c>
      <c r="E31" s="7">
        <f>SERIESSUM($B31,0,1,{1;1;1;1})</f>
        <v>820</v>
      </c>
      <c r="F31" s="7">
        <f>SERIESSUM($B31,0,1,{1;1;1;1;1})</f>
        <v>7381</v>
      </c>
      <c r="G31" s="7">
        <f>SERIESSUM($B31,0,1,{1;1;1;1;1;1})</f>
        <v>66430</v>
      </c>
      <c r="H31" s="10">
        <f>SERIESSUM($B31,0,1,{1;1;1;1;1;1;1})</f>
        <v>597871</v>
      </c>
      <c r="I31" s="12">
        <f>SERIESSUM($B31,0,1,{1;1;1;1;1;1;1;1})</f>
        <v>5380840</v>
      </c>
      <c r="J31" s="9">
        <f>SERIESSUM($B31,0,1,{1;1;1;1;1;1;1;1;1})</f>
        <v>48427561</v>
      </c>
      <c r="K31" s="9">
        <f>SERIESSUM($B31,0,1,{1;1;1;1;1;1;1;1;1;1})</f>
        <v>435848050</v>
      </c>
      <c r="L31" s="14">
        <f>SERIESSUM($B31,0,1,{1;1;1;1;1;1;1;1;1;1;1})</f>
        <v>3922632451</v>
      </c>
    </row>
    <row r="32" spans="1:14" ht="15.75" thickTop="1" x14ac:dyDescent="0.25"/>
    <row r="33" spans="1:12" ht="15.75" thickBot="1" x14ac:dyDescent="0.3"/>
    <row r="34" spans="1:12" ht="16.5" thickTop="1" thickBot="1" x14ac:dyDescent="0.3">
      <c r="I34" s="18" t="s">
        <v>4</v>
      </c>
      <c r="J34" s="19"/>
      <c r="K34" s="19"/>
      <c r="L34" s="20"/>
    </row>
    <row r="35" spans="1:12" ht="15.75" hidden="1" thickTop="1" x14ac:dyDescent="0.25">
      <c r="A35" s="2" t="s">
        <v>5</v>
      </c>
    </row>
    <row r="36" spans="1:12" hidden="1" x14ac:dyDescent="0.25"/>
    <row r="37" spans="1:12" hidden="1" x14ac:dyDescent="0.25">
      <c r="C37" s="22" t="s">
        <v>0</v>
      </c>
      <c r="D37" s="22"/>
      <c r="E37" s="22"/>
      <c r="F37" s="22"/>
      <c r="G37" s="22"/>
      <c r="H37" s="22"/>
      <c r="I37" s="22"/>
      <c r="J37" s="22"/>
      <c r="K37" s="22"/>
      <c r="L37" s="22"/>
    </row>
    <row r="38" spans="1:12" hidden="1" x14ac:dyDescent="0.25">
      <c r="A38" s="24" t="s">
        <v>1</v>
      </c>
      <c r="B38" s="6" t="s">
        <v>2</v>
      </c>
      <c r="C38" s="23">
        <v>1</v>
      </c>
      <c r="D38" s="23">
        <v>2</v>
      </c>
      <c r="E38" s="23">
        <v>3</v>
      </c>
      <c r="F38" s="23">
        <v>4</v>
      </c>
      <c r="G38" s="23">
        <v>5</v>
      </c>
      <c r="H38" s="23">
        <v>6</v>
      </c>
      <c r="I38" s="23">
        <v>7</v>
      </c>
      <c r="J38" s="23">
        <v>8</v>
      </c>
      <c r="K38" s="23">
        <v>9</v>
      </c>
      <c r="L38" s="23">
        <v>10</v>
      </c>
    </row>
    <row r="39" spans="1:12" hidden="1" x14ac:dyDescent="0.25">
      <c r="A39" s="25">
        <v>1</v>
      </c>
      <c r="B39" s="6">
        <f>A39-1</f>
        <v>0</v>
      </c>
      <c r="C39" s="56">
        <v>0</v>
      </c>
      <c r="D39" s="56">
        <v>0</v>
      </c>
      <c r="E39" s="56">
        <v>0</v>
      </c>
      <c r="F39" s="56">
        <v>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</row>
    <row r="40" spans="1:12" hidden="1" x14ac:dyDescent="0.25">
      <c r="A40" s="25">
        <v>2</v>
      </c>
      <c r="B40" s="6">
        <f t="shared" ref="B40:B48" si="7">A40-1</f>
        <v>1</v>
      </c>
      <c r="C40" s="5">
        <f>$B40^C$38</f>
        <v>1</v>
      </c>
      <c r="D40" s="5">
        <f t="shared" ref="D40:L48" si="8">$B40^D$38</f>
        <v>1</v>
      </c>
      <c r="E40" s="5">
        <f t="shared" si="8"/>
        <v>1</v>
      </c>
      <c r="F40" s="5">
        <f t="shared" si="8"/>
        <v>1</v>
      </c>
      <c r="G40" s="5">
        <f t="shared" si="8"/>
        <v>1</v>
      </c>
      <c r="H40" s="5">
        <f t="shared" si="8"/>
        <v>1</v>
      </c>
      <c r="I40" s="5">
        <f t="shared" si="8"/>
        <v>1</v>
      </c>
      <c r="J40" s="5">
        <f t="shared" si="8"/>
        <v>1</v>
      </c>
      <c r="K40" s="5">
        <f t="shared" si="8"/>
        <v>1</v>
      </c>
      <c r="L40" s="5">
        <f t="shared" si="8"/>
        <v>1</v>
      </c>
    </row>
    <row r="41" spans="1:12" hidden="1" x14ac:dyDescent="0.25">
      <c r="A41" s="25">
        <v>3</v>
      </c>
      <c r="B41" s="6">
        <f t="shared" si="7"/>
        <v>2</v>
      </c>
      <c r="C41" s="5">
        <f>$B41^C$38</f>
        <v>2</v>
      </c>
      <c r="D41" s="5">
        <f t="shared" si="8"/>
        <v>4</v>
      </c>
      <c r="E41" s="5">
        <f t="shared" si="8"/>
        <v>8</v>
      </c>
      <c r="F41" s="5">
        <f t="shared" si="8"/>
        <v>16</v>
      </c>
      <c r="G41" s="5">
        <f t="shared" si="8"/>
        <v>32</v>
      </c>
      <c r="H41" s="5">
        <f t="shared" si="8"/>
        <v>64</v>
      </c>
      <c r="I41" s="5">
        <f t="shared" si="8"/>
        <v>128</v>
      </c>
      <c r="J41" s="5">
        <f t="shared" si="8"/>
        <v>256</v>
      </c>
      <c r="K41" s="5">
        <f t="shared" si="8"/>
        <v>512</v>
      </c>
      <c r="L41" s="5">
        <f t="shared" si="8"/>
        <v>1024</v>
      </c>
    </row>
    <row r="42" spans="1:12" hidden="1" x14ac:dyDescent="0.25">
      <c r="A42" s="25">
        <v>4</v>
      </c>
      <c r="B42" s="6">
        <f t="shared" si="7"/>
        <v>3</v>
      </c>
      <c r="C42" s="5">
        <f t="shared" ref="C42:C48" si="9">$B42^C$38</f>
        <v>3</v>
      </c>
      <c r="D42" s="5">
        <f t="shared" si="8"/>
        <v>9</v>
      </c>
      <c r="E42" s="5">
        <f t="shared" si="8"/>
        <v>27</v>
      </c>
      <c r="F42" s="5">
        <f t="shared" si="8"/>
        <v>81</v>
      </c>
      <c r="G42" s="5">
        <f t="shared" si="8"/>
        <v>243</v>
      </c>
      <c r="H42" s="5">
        <f t="shared" si="8"/>
        <v>729</v>
      </c>
      <c r="I42" s="5">
        <f t="shared" si="8"/>
        <v>2187</v>
      </c>
      <c r="J42" s="5">
        <f t="shared" si="8"/>
        <v>6561</v>
      </c>
      <c r="K42" s="5">
        <f t="shared" si="8"/>
        <v>19683</v>
      </c>
      <c r="L42" s="5">
        <f t="shared" si="8"/>
        <v>59049</v>
      </c>
    </row>
    <row r="43" spans="1:12" hidden="1" x14ac:dyDescent="0.25">
      <c r="A43" s="25">
        <v>5</v>
      </c>
      <c r="B43" s="6">
        <f t="shared" si="7"/>
        <v>4</v>
      </c>
      <c r="C43" s="5">
        <f t="shared" si="9"/>
        <v>4</v>
      </c>
      <c r="D43" s="5">
        <f t="shared" si="8"/>
        <v>16</v>
      </c>
      <c r="E43" s="5">
        <f t="shared" si="8"/>
        <v>64</v>
      </c>
      <c r="F43" s="5">
        <f t="shared" si="8"/>
        <v>256</v>
      </c>
      <c r="G43" s="5">
        <f t="shared" si="8"/>
        <v>1024</v>
      </c>
      <c r="H43" s="5">
        <f t="shared" si="8"/>
        <v>4096</v>
      </c>
      <c r="I43" s="5">
        <f t="shared" si="8"/>
        <v>16384</v>
      </c>
      <c r="J43" s="5">
        <f t="shared" si="8"/>
        <v>65536</v>
      </c>
      <c r="K43" s="5">
        <f t="shared" si="8"/>
        <v>262144</v>
      </c>
      <c r="L43" s="5">
        <f t="shared" si="8"/>
        <v>1048576</v>
      </c>
    </row>
    <row r="44" spans="1:12" hidden="1" x14ac:dyDescent="0.25">
      <c r="A44" s="25">
        <v>6</v>
      </c>
      <c r="B44" s="6">
        <f t="shared" si="7"/>
        <v>5</v>
      </c>
      <c r="C44" s="5">
        <f t="shared" si="9"/>
        <v>5</v>
      </c>
      <c r="D44" s="5">
        <f t="shared" si="8"/>
        <v>25</v>
      </c>
      <c r="E44" s="5">
        <f t="shared" si="8"/>
        <v>125</v>
      </c>
      <c r="F44" s="5">
        <f t="shared" si="8"/>
        <v>625</v>
      </c>
      <c r="G44" s="5">
        <f t="shared" si="8"/>
        <v>3125</v>
      </c>
      <c r="H44" s="5">
        <f t="shared" si="8"/>
        <v>15625</v>
      </c>
      <c r="I44" s="5">
        <f t="shared" si="8"/>
        <v>78125</v>
      </c>
      <c r="J44" s="5">
        <f t="shared" si="8"/>
        <v>390625</v>
      </c>
      <c r="K44" s="5">
        <f t="shared" si="8"/>
        <v>1953125</v>
      </c>
      <c r="L44" s="5">
        <f t="shared" si="8"/>
        <v>9765625</v>
      </c>
    </row>
    <row r="45" spans="1:12" hidden="1" x14ac:dyDescent="0.25">
      <c r="A45" s="25">
        <v>7</v>
      </c>
      <c r="B45" s="6">
        <f t="shared" si="7"/>
        <v>6</v>
      </c>
      <c r="C45" s="5">
        <f t="shared" si="9"/>
        <v>6</v>
      </c>
      <c r="D45" s="5">
        <f t="shared" si="8"/>
        <v>36</v>
      </c>
      <c r="E45" s="5">
        <f t="shared" si="8"/>
        <v>216</v>
      </c>
      <c r="F45" s="5">
        <f t="shared" si="8"/>
        <v>1296</v>
      </c>
      <c r="G45" s="5">
        <f t="shared" si="8"/>
        <v>7776</v>
      </c>
      <c r="H45" s="5">
        <f t="shared" si="8"/>
        <v>46656</v>
      </c>
      <c r="I45" s="5">
        <f t="shared" si="8"/>
        <v>279936</v>
      </c>
      <c r="J45" s="5">
        <f t="shared" si="8"/>
        <v>1679616</v>
      </c>
      <c r="K45" s="5">
        <f t="shared" si="8"/>
        <v>10077696</v>
      </c>
      <c r="L45" s="5">
        <f t="shared" si="8"/>
        <v>60466176</v>
      </c>
    </row>
    <row r="46" spans="1:12" hidden="1" x14ac:dyDescent="0.25">
      <c r="A46" s="25">
        <v>8</v>
      </c>
      <c r="B46" s="6">
        <f t="shared" si="7"/>
        <v>7</v>
      </c>
      <c r="C46" s="5">
        <f t="shared" si="9"/>
        <v>7</v>
      </c>
      <c r="D46" s="5">
        <f t="shared" si="8"/>
        <v>49</v>
      </c>
      <c r="E46" s="5">
        <f t="shared" si="8"/>
        <v>343</v>
      </c>
      <c r="F46" s="5">
        <f t="shared" si="8"/>
        <v>2401</v>
      </c>
      <c r="G46" s="5">
        <f t="shared" si="8"/>
        <v>16807</v>
      </c>
      <c r="H46" s="5">
        <f t="shared" si="8"/>
        <v>117649</v>
      </c>
      <c r="I46" s="5">
        <f t="shared" si="8"/>
        <v>823543</v>
      </c>
      <c r="J46" s="5">
        <f t="shared" si="8"/>
        <v>5764801</v>
      </c>
      <c r="K46" s="5">
        <f t="shared" si="8"/>
        <v>40353607</v>
      </c>
      <c r="L46" s="5">
        <f t="shared" si="8"/>
        <v>282475249</v>
      </c>
    </row>
    <row r="47" spans="1:12" hidden="1" x14ac:dyDescent="0.25">
      <c r="A47" s="25">
        <v>9</v>
      </c>
      <c r="B47" s="6">
        <f t="shared" si="7"/>
        <v>8</v>
      </c>
      <c r="C47" s="5">
        <f t="shared" si="9"/>
        <v>8</v>
      </c>
      <c r="D47" s="5">
        <f t="shared" si="8"/>
        <v>64</v>
      </c>
      <c r="E47" s="5">
        <f t="shared" si="8"/>
        <v>512</v>
      </c>
      <c r="F47" s="5">
        <f t="shared" si="8"/>
        <v>4096</v>
      </c>
      <c r="G47" s="5">
        <f t="shared" si="8"/>
        <v>32768</v>
      </c>
      <c r="H47" s="5">
        <f t="shared" si="8"/>
        <v>262144</v>
      </c>
      <c r="I47" s="5">
        <f t="shared" si="8"/>
        <v>2097152</v>
      </c>
      <c r="J47" s="5">
        <f t="shared" si="8"/>
        <v>16777216</v>
      </c>
      <c r="K47" s="5">
        <f t="shared" si="8"/>
        <v>134217728</v>
      </c>
      <c r="L47" s="5">
        <f t="shared" si="8"/>
        <v>1073741824</v>
      </c>
    </row>
    <row r="48" spans="1:12" hidden="1" x14ac:dyDescent="0.25">
      <c r="A48" s="25">
        <v>10</v>
      </c>
      <c r="B48" s="6">
        <f t="shared" si="7"/>
        <v>9</v>
      </c>
      <c r="C48" s="5">
        <f t="shared" si="9"/>
        <v>9</v>
      </c>
      <c r="D48" s="5">
        <f t="shared" si="8"/>
        <v>81</v>
      </c>
      <c r="E48" s="5">
        <f t="shared" si="8"/>
        <v>729</v>
      </c>
      <c r="F48" s="5">
        <f t="shared" si="8"/>
        <v>6561</v>
      </c>
      <c r="G48" s="5">
        <f t="shared" si="8"/>
        <v>59049</v>
      </c>
      <c r="H48" s="5">
        <f t="shared" si="8"/>
        <v>531441</v>
      </c>
      <c r="I48" s="5">
        <f t="shared" si="8"/>
        <v>4782969</v>
      </c>
      <c r="J48" s="5">
        <f t="shared" si="8"/>
        <v>43046721</v>
      </c>
      <c r="K48" s="5">
        <f t="shared" si="8"/>
        <v>387420489</v>
      </c>
      <c r="L48" s="5">
        <f t="shared" si="8"/>
        <v>3486784401</v>
      </c>
    </row>
    <row r="49" spans="1:12" hidden="1" x14ac:dyDescent="0.25"/>
    <row r="50" spans="1:12" hidden="1" x14ac:dyDescent="0.25"/>
    <row r="51" spans="1:12" hidden="1" x14ac:dyDescent="0.25">
      <c r="A51" s="27" t="s">
        <v>7</v>
      </c>
    </row>
    <row r="52" spans="1:12" hidden="1" x14ac:dyDescent="0.25"/>
    <row r="53" spans="1:12" hidden="1" x14ac:dyDescent="0.25">
      <c r="C53" s="22" t="s">
        <v>0</v>
      </c>
      <c r="D53" s="22"/>
      <c r="E53" s="22"/>
      <c r="F53" s="22"/>
      <c r="G53" s="22"/>
      <c r="H53" s="22"/>
      <c r="I53" s="22"/>
      <c r="J53" s="22"/>
      <c r="K53" s="22"/>
      <c r="L53" s="22"/>
    </row>
    <row r="54" spans="1:12" hidden="1" x14ac:dyDescent="0.25">
      <c r="A54" s="24" t="s">
        <v>1</v>
      </c>
      <c r="B54" s="6" t="s">
        <v>2</v>
      </c>
      <c r="C54" s="23">
        <v>1</v>
      </c>
      <c r="D54" s="23">
        <v>2</v>
      </c>
      <c r="E54" s="23">
        <v>3</v>
      </c>
      <c r="F54" s="23">
        <v>4</v>
      </c>
      <c r="G54" s="23">
        <v>5</v>
      </c>
      <c r="H54" s="23">
        <v>6</v>
      </c>
      <c r="I54" s="23">
        <v>7</v>
      </c>
      <c r="J54" s="23">
        <v>8</v>
      </c>
      <c r="K54" s="23">
        <v>9</v>
      </c>
      <c r="L54" s="23">
        <v>10</v>
      </c>
    </row>
    <row r="55" spans="1:12" hidden="1" x14ac:dyDescent="0.25">
      <c r="A55" s="25">
        <v>1</v>
      </c>
      <c r="B55" s="6">
        <f>A55-1</f>
        <v>0</v>
      </c>
      <c r="C55" s="56">
        <v>0</v>
      </c>
      <c r="D55" s="56">
        <v>0</v>
      </c>
      <c r="E55" s="56">
        <v>0</v>
      </c>
      <c r="F55" s="56">
        <v>0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</row>
    <row r="56" spans="1:12" hidden="1" x14ac:dyDescent="0.25">
      <c r="A56" s="25">
        <v>2</v>
      </c>
      <c r="B56" s="6">
        <f t="shared" ref="B56:B64" si="10">A56-1</f>
        <v>1</v>
      </c>
      <c r="C56" s="21">
        <f>C23-C40</f>
        <v>1</v>
      </c>
      <c r="D56" s="21">
        <f t="shared" ref="D56:L56" si="11">D23-D40</f>
        <v>2</v>
      </c>
      <c r="E56" s="21">
        <f t="shared" si="11"/>
        <v>3</v>
      </c>
      <c r="F56" s="21">
        <f t="shared" si="11"/>
        <v>4</v>
      </c>
      <c r="G56" s="21">
        <f t="shared" si="11"/>
        <v>5</v>
      </c>
      <c r="H56" s="21">
        <f t="shared" si="11"/>
        <v>6</v>
      </c>
      <c r="I56" s="21">
        <f t="shared" si="11"/>
        <v>7</v>
      </c>
      <c r="J56" s="21">
        <f t="shared" si="11"/>
        <v>8</v>
      </c>
      <c r="K56" s="21">
        <f t="shared" si="11"/>
        <v>9</v>
      </c>
      <c r="L56" s="21">
        <f t="shared" si="11"/>
        <v>10</v>
      </c>
    </row>
    <row r="57" spans="1:12" hidden="1" x14ac:dyDescent="0.25">
      <c r="A57" s="25">
        <v>3</v>
      </c>
      <c r="B57" s="6">
        <f t="shared" si="10"/>
        <v>2</v>
      </c>
      <c r="C57" s="21">
        <f t="shared" ref="C57:L57" si="12">C24-C41</f>
        <v>1</v>
      </c>
      <c r="D57" s="21">
        <f t="shared" si="12"/>
        <v>3</v>
      </c>
      <c r="E57" s="21">
        <f t="shared" si="12"/>
        <v>7</v>
      </c>
      <c r="F57" s="21">
        <f t="shared" si="12"/>
        <v>15</v>
      </c>
      <c r="G57" s="21">
        <f t="shared" si="12"/>
        <v>31</v>
      </c>
      <c r="H57" s="21">
        <f t="shared" si="12"/>
        <v>63</v>
      </c>
      <c r="I57" s="21">
        <f t="shared" si="12"/>
        <v>127</v>
      </c>
      <c r="J57" s="21">
        <f t="shared" si="12"/>
        <v>255</v>
      </c>
      <c r="K57" s="21">
        <f t="shared" si="12"/>
        <v>511</v>
      </c>
      <c r="L57" s="21">
        <f t="shared" si="12"/>
        <v>1023</v>
      </c>
    </row>
    <row r="58" spans="1:12" hidden="1" x14ac:dyDescent="0.25">
      <c r="A58" s="25">
        <v>4</v>
      </c>
      <c r="B58" s="6">
        <f t="shared" si="10"/>
        <v>3</v>
      </c>
      <c r="C58" s="21">
        <f t="shared" ref="C58:L58" si="13">C25-C42</f>
        <v>1</v>
      </c>
      <c r="D58" s="21">
        <f t="shared" si="13"/>
        <v>4</v>
      </c>
      <c r="E58" s="21">
        <f t="shared" si="13"/>
        <v>13</v>
      </c>
      <c r="F58" s="21">
        <f t="shared" si="13"/>
        <v>40</v>
      </c>
      <c r="G58" s="21">
        <f t="shared" si="13"/>
        <v>121</v>
      </c>
      <c r="H58" s="21">
        <f t="shared" si="13"/>
        <v>364</v>
      </c>
      <c r="I58" s="21">
        <f t="shared" si="13"/>
        <v>1093</v>
      </c>
      <c r="J58" s="21">
        <f t="shared" si="13"/>
        <v>3280</v>
      </c>
      <c r="K58" s="21">
        <f t="shared" si="13"/>
        <v>9841</v>
      </c>
      <c r="L58" s="21">
        <f t="shared" si="13"/>
        <v>29524</v>
      </c>
    </row>
    <row r="59" spans="1:12" hidden="1" x14ac:dyDescent="0.25">
      <c r="A59" s="25">
        <v>5</v>
      </c>
      <c r="B59" s="6">
        <f t="shared" si="10"/>
        <v>4</v>
      </c>
      <c r="C59" s="21">
        <f t="shared" ref="C59:L59" si="14">C26-C43</f>
        <v>1</v>
      </c>
      <c r="D59" s="21">
        <f t="shared" si="14"/>
        <v>5</v>
      </c>
      <c r="E59" s="21">
        <f t="shared" si="14"/>
        <v>21</v>
      </c>
      <c r="F59" s="21">
        <f t="shared" si="14"/>
        <v>85</v>
      </c>
      <c r="G59" s="21">
        <f t="shared" si="14"/>
        <v>341</v>
      </c>
      <c r="H59" s="21">
        <f t="shared" si="14"/>
        <v>1365</v>
      </c>
      <c r="I59" s="21">
        <f t="shared" si="14"/>
        <v>5461</v>
      </c>
      <c r="J59" s="21">
        <f t="shared" si="14"/>
        <v>21845</v>
      </c>
      <c r="K59" s="21">
        <f t="shared" si="14"/>
        <v>87381</v>
      </c>
      <c r="L59" s="21">
        <f t="shared" si="14"/>
        <v>349525</v>
      </c>
    </row>
    <row r="60" spans="1:12" hidden="1" x14ac:dyDescent="0.25">
      <c r="A60" s="25">
        <v>6</v>
      </c>
      <c r="B60" s="6">
        <f t="shared" si="10"/>
        <v>5</v>
      </c>
      <c r="C60" s="21">
        <f t="shared" ref="C60:L60" si="15">C27-C44</f>
        <v>1</v>
      </c>
      <c r="D60" s="21">
        <f t="shared" si="15"/>
        <v>6</v>
      </c>
      <c r="E60" s="21">
        <f t="shared" si="15"/>
        <v>31</v>
      </c>
      <c r="F60" s="21">
        <f t="shared" si="15"/>
        <v>156</v>
      </c>
      <c r="G60" s="21">
        <f t="shared" si="15"/>
        <v>781</v>
      </c>
      <c r="H60" s="21">
        <f t="shared" si="15"/>
        <v>3906</v>
      </c>
      <c r="I60" s="21">
        <f t="shared" si="15"/>
        <v>19531</v>
      </c>
      <c r="J60" s="21">
        <f t="shared" si="15"/>
        <v>97656</v>
      </c>
      <c r="K60" s="21">
        <f t="shared" si="15"/>
        <v>488281</v>
      </c>
      <c r="L60" s="21">
        <f t="shared" si="15"/>
        <v>2441406</v>
      </c>
    </row>
    <row r="61" spans="1:12" hidden="1" x14ac:dyDescent="0.25">
      <c r="A61" s="25">
        <v>7</v>
      </c>
      <c r="B61" s="6">
        <f t="shared" si="10"/>
        <v>6</v>
      </c>
      <c r="C61" s="21">
        <f t="shared" ref="C61:L61" si="16">C28-C45</f>
        <v>1</v>
      </c>
      <c r="D61" s="21">
        <f t="shared" si="16"/>
        <v>7</v>
      </c>
      <c r="E61" s="21">
        <f t="shared" si="16"/>
        <v>43</v>
      </c>
      <c r="F61" s="21">
        <f t="shared" si="16"/>
        <v>259</v>
      </c>
      <c r="G61" s="21">
        <f t="shared" si="16"/>
        <v>1555</v>
      </c>
      <c r="H61" s="21">
        <f t="shared" si="16"/>
        <v>9331</v>
      </c>
      <c r="I61" s="21">
        <f t="shared" si="16"/>
        <v>55987</v>
      </c>
      <c r="J61" s="21">
        <f t="shared" si="16"/>
        <v>335923</v>
      </c>
      <c r="K61" s="21">
        <f t="shared" si="16"/>
        <v>2015539</v>
      </c>
      <c r="L61" s="21">
        <f t="shared" si="16"/>
        <v>12093235</v>
      </c>
    </row>
    <row r="62" spans="1:12" hidden="1" x14ac:dyDescent="0.25">
      <c r="A62" s="25">
        <v>8</v>
      </c>
      <c r="B62" s="6">
        <f t="shared" si="10"/>
        <v>7</v>
      </c>
      <c r="C62" s="21">
        <f t="shared" ref="C62:L62" si="17">C29-C46</f>
        <v>1</v>
      </c>
      <c r="D62" s="21">
        <f t="shared" si="17"/>
        <v>8</v>
      </c>
      <c r="E62" s="21">
        <f t="shared" si="17"/>
        <v>57</v>
      </c>
      <c r="F62" s="21">
        <f t="shared" si="17"/>
        <v>400</v>
      </c>
      <c r="G62" s="21">
        <f t="shared" si="17"/>
        <v>2801</v>
      </c>
      <c r="H62" s="21">
        <f t="shared" si="17"/>
        <v>19608</v>
      </c>
      <c r="I62" s="21">
        <f t="shared" si="17"/>
        <v>137257</v>
      </c>
      <c r="J62" s="21">
        <f t="shared" si="17"/>
        <v>960800</v>
      </c>
      <c r="K62" s="21">
        <f t="shared" si="17"/>
        <v>6725601</v>
      </c>
      <c r="L62" s="21">
        <f t="shared" si="17"/>
        <v>47079208</v>
      </c>
    </row>
    <row r="63" spans="1:12" hidden="1" x14ac:dyDescent="0.25">
      <c r="A63" s="25">
        <v>9</v>
      </c>
      <c r="B63" s="6">
        <f t="shared" si="10"/>
        <v>8</v>
      </c>
      <c r="C63" s="21">
        <f t="shared" ref="C63:L63" si="18">C30-C47</f>
        <v>1</v>
      </c>
      <c r="D63" s="21">
        <f t="shared" si="18"/>
        <v>9</v>
      </c>
      <c r="E63" s="21">
        <f t="shared" si="18"/>
        <v>73</v>
      </c>
      <c r="F63" s="21">
        <f t="shared" si="18"/>
        <v>585</v>
      </c>
      <c r="G63" s="21">
        <f t="shared" si="18"/>
        <v>4681</v>
      </c>
      <c r="H63" s="21">
        <f t="shared" si="18"/>
        <v>37449</v>
      </c>
      <c r="I63" s="21">
        <f t="shared" si="18"/>
        <v>299593</v>
      </c>
      <c r="J63" s="21">
        <f t="shared" si="18"/>
        <v>2396745</v>
      </c>
      <c r="K63" s="21">
        <f t="shared" si="18"/>
        <v>19173961</v>
      </c>
      <c r="L63" s="21">
        <f t="shared" si="18"/>
        <v>153391689</v>
      </c>
    </row>
    <row r="64" spans="1:12" hidden="1" x14ac:dyDescent="0.25">
      <c r="A64" s="25">
        <v>10</v>
      </c>
      <c r="B64" s="6">
        <f t="shared" si="10"/>
        <v>9</v>
      </c>
      <c r="C64" s="21">
        <f t="shared" ref="C64:L64" si="19">C31-C48</f>
        <v>1</v>
      </c>
      <c r="D64" s="21">
        <f t="shared" si="19"/>
        <v>10</v>
      </c>
      <c r="E64" s="21">
        <f t="shared" si="19"/>
        <v>91</v>
      </c>
      <c r="F64" s="21">
        <f t="shared" si="19"/>
        <v>820</v>
      </c>
      <c r="G64" s="21">
        <f t="shared" si="19"/>
        <v>7381</v>
      </c>
      <c r="H64" s="21">
        <f t="shared" si="19"/>
        <v>66430</v>
      </c>
      <c r="I64" s="21">
        <f t="shared" si="19"/>
        <v>597871</v>
      </c>
      <c r="J64" s="21">
        <f t="shared" si="19"/>
        <v>5380840</v>
      </c>
      <c r="K64" s="21">
        <f t="shared" si="19"/>
        <v>48427561</v>
      </c>
      <c r="L64" s="21">
        <f t="shared" si="19"/>
        <v>435848050</v>
      </c>
    </row>
    <row r="65" hidden="1" x14ac:dyDescent="0.25"/>
    <row r="66" ht="15.75" thickTop="1" x14ac:dyDescent="0.25"/>
  </sheetData>
  <mergeCells count="19">
    <mergeCell ref="A13:B13"/>
    <mergeCell ref="A10:B10"/>
    <mergeCell ref="A14:B15"/>
    <mergeCell ref="C14:L15"/>
    <mergeCell ref="A5:B5"/>
    <mergeCell ref="A1:D2"/>
    <mergeCell ref="E1:L2"/>
    <mergeCell ref="A8:B8"/>
    <mergeCell ref="A11:B11"/>
    <mergeCell ref="C53:L53"/>
    <mergeCell ref="A3:B3"/>
    <mergeCell ref="A4:B4"/>
    <mergeCell ref="A6:B6"/>
    <mergeCell ref="A7:B7"/>
    <mergeCell ref="A9:B9"/>
    <mergeCell ref="A12:B12"/>
    <mergeCell ref="C20:L20"/>
    <mergeCell ref="I34:L34"/>
    <mergeCell ref="C37:L37"/>
  </mergeCells>
  <conditionalFormatting sqref="C23:L31">
    <cfRule type="cellIs" dxfId="5" priority="4" operator="greaterThan">
      <formula>1048576</formula>
    </cfRule>
  </conditionalFormatting>
  <conditionalFormatting sqref="I34:L34">
    <cfRule type="cellIs" dxfId="4" priority="3" operator="equal">
      <formula>"Combinaisons impossibles à gérer avec le programme h2so4"</formula>
    </cfRule>
  </conditionalFormatting>
  <conditionalFormatting sqref="C14:L15">
    <cfRule type="cellIs" dxfId="0" priority="1" operator="greaterThan">
      <formula>10478576</formula>
    </cfRule>
  </conditionalFormatting>
  <pageMargins left="0.7" right="0.7" top="0.75" bottom="0.75" header="0.3" footer="0.3"/>
  <pageSetup paperSize="9" orientation="portrait" r:id="rId1"/>
  <ignoredErrors>
    <ignoredError sqref="C9:L9" 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G.H</dc:creator>
  <cp:lastModifiedBy>G.H</cp:lastModifiedBy>
  <dcterms:created xsi:type="dcterms:W3CDTF">2020-11-21T22:54:39Z</dcterms:created>
  <dcterms:modified xsi:type="dcterms:W3CDTF">2020-11-22T13:02:14Z</dcterms:modified>
</cp:coreProperties>
</file>