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fi\Desktop\"/>
    </mc:Choice>
  </mc:AlternateContent>
  <bookViews>
    <workbookView xWindow="-120" yWindow="-120" windowWidth="29040" windowHeight="15990" activeTab="2"/>
  </bookViews>
  <sheets>
    <sheet name="Produits" sheetId="15" r:id="rId1"/>
    <sheet name="Janvier_Février" sheetId="13" r:id="rId2"/>
    <sheet name="TCD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 " sheetId="12" r:id="rId14"/>
  </sheets>
  <definedNames>
    <definedName name="Segment_Mois">#N/A</definedName>
  </definedNames>
  <calcPr calcId="152511"/>
  <pivotCaches>
    <pivotCache cacheId="10" r:id="rId1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1" i="13" l="1"/>
  <c r="G192" i="13"/>
  <c r="G193" i="13"/>
  <c r="G194" i="13"/>
  <c r="H194" i="13" s="1"/>
  <c r="G195" i="13"/>
  <c r="G196" i="13"/>
  <c r="G197" i="13"/>
  <c r="G198" i="13"/>
  <c r="H198" i="13" s="1"/>
  <c r="G199" i="13"/>
  <c r="I292" i="13"/>
  <c r="G292" i="13"/>
  <c r="H292" i="13" s="1"/>
  <c r="C292" i="13"/>
  <c r="I291" i="13"/>
  <c r="G291" i="13"/>
  <c r="H291" i="13" s="1"/>
  <c r="C291" i="13"/>
  <c r="I290" i="13"/>
  <c r="G290" i="13"/>
  <c r="H290" i="13" s="1"/>
  <c r="C290" i="13"/>
  <c r="I289" i="13"/>
  <c r="G289" i="13"/>
  <c r="H289" i="13" s="1"/>
  <c r="C289" i="13"/>
  <c r="I288" i="13"/>
  <c r="G288" i="13"/>
  <c r="H288" i="13" s="1"/>
  <c r="C288" i="13"/>
  <c r="I287" i="13"/>
  <c r="G287" i="13"/>
  <c r="H287" i="13" s="1"/>
  <c r="C287" i="13"/>
  <c r="I286" i="13"/>
  <c r="G286" i="13"/>
  <c r="H286" i="13" s="1"/>
  <c r="C286" i="13"/>
  <c r="I285" i="13"/>
  <c r="G285" i="13"/>
  <c r="H285" i="13" s="1"/>
  <c r="C285" i="13"/>
  <c r="I284" i="13"/>
  <c r="G284" i="13"/>
  <c r="H284" i="13" s="1"/>
  <c r="C284" i="13"/>
  <c r="I283" i="13"/>
  <c r="G283" i="13"/>
  <c r="H283" i="13" s="1"/>
  <c r="C283" i="13"/>
  <c r="I282" i="13"/>
  <c r="G282" i="13"/>
  <c r="H282" i="13" s="1"/>
  <c r="C282" i="13"/>
  <c r="I281" i="13"/>
  <c r="G281" i="13"/>
  <c r="H281" i="13" s="1"/>
  <c r="C281" i="13"/>
  <c r="I280" i="13"/>
  <c r="G280" i="13"/>
  <c r="H280" i="13" s="1"/>
  <c r="C280" i="13"/>
  <c r="I279" i="13"/>
  <c r="G279" i="13"/>
  <c r="H279" i="13" s="1"/>
  <c r="C279" i="13"/>
  <c r="I278" i="13"/>
  <c r="G278" i="13"/>
  <c r="H278" i="13" s="1"/>
  <c r="C278" i="13"/>
  <c r="I277" i="13"/>
  <c r="G277" i="13"/>
  <c r="H277" i="13" s="1"/>
  <c r="C277" i="13"/>
  <c r="I276" i="13"/>
  <c r="G276" i="13"/>
  <c r="H276" i="13" s="1"/>
  <c r="C276" i="13"/>
  <c r="I275" i="13"/>
  <c r="G275" i="13"/>
  <c r="H275" i="13" s="1"/>
  <c r="C275" i="13"/>
  <c r="I274" i="13"/>
  <c r="G274" i="13"/>
  <c r="H274" i="13" s="1"/>
  <c r="C274" i="13"/>
  <c r="I273" i="13"/>
  <c r="G273" i="13"/>
  <c r="H273" i="13" s="1"/>
  <c r="C273" i="13"/>
  <c r="I272" i="13"/>
  <c r="G272" i="13"/>
  <c r="H272" i="13" s="1"/>
  <c r="C272" i="13"/>
  <c r="I271" i="13"/>
  <c r="G271" i="13"/>
  <c r="H271" i="13" s="1"/>
  <c r="C271" i="13"/>
  <c r="I270" i="13"/>
  <c r="G270" i="13"/>
  <c r="H270" i="13" s="1"/>
  <c r="C270" i="13"/>
  <c r="I269" i="13"/>
  <c r="G269" i="13"/>
  <c r="H269" i="13" s="1"/>
  <c r="C269" i="13"/>
  <c r="I268" i="13"/>
  <c r="G268" i="13"/>
  <c r="H268" i="13" s="1"/>
  <c r="C268" i="13"/>
  <c r="I267" i="13"/>
  <c r="G267" i="13"/>
  <c r="H267" i="13" s="1"/>
  <c r="C267" i="13"/>
  <c r="I266" i="13"/>
  <c r="G266" i="13"/>
  <c r="H266" i="13" s="1"/>
  <c r="C266" i="13"/>
  <c r="I265" i="13"/>
  <c r="G265" i="13"/>
  <c r="H265" i="13" s="1"/>
  <c r="C265" i="13"/>
  <c r="I264" i="13"/>
  <c r="G264" i="13"/>
  <c r="H264" i="13" s="1"/>
  <c r="C264" i="13"/>
  <c r="I263" i="13"/>
  <c r="G263" i="13"/>
  <c r="H263" i="13" s="1"/>
  <c r="C263" i="13"/>
  <c r="I262" i="13"/>
  <c r="G262" i="13"/>
  <c r="H262" i="13" s="1"/>
  <c r="C262" i="13"/>
  <c r="I261" i="13"/>
  <c r="G261" i="13"/>
  <c r="H261" i="13" s="1"/>
  <c r="C261" i="13"/>
  <c r="I260" i="13"/>
  <c r="G260" i="13"/>
  <c r="H260" i="13" s="1"/>
  <c r="C260" i="13"/>
  <c r="I259" i="13"/>
  <c r="G259" i="13"/>
  <c r="H259" i="13" s="1"/>
  <c r="C259" i="13"/>
  <c r="I258" i="13"/>
  <c r="G258" i="13"/>
  <c r="H258" i="13" s="1"/>
  <c r="C258" i="13"/>
  <c r="I257" i="13"/>
  <c r="G257" i="13"/>
  <c r="H257" i="13" s="1"/>
  <c r="C257" i="13"/>
  <c r="I256" i="13"/>
  <c r="G256" i="13"/>
  <c r="H256" i="13" s="1"/>
  <c r="C256" i="13"/>
  <c r="I255" i="13"/>
  <c r="G255" i="13"/>
  <c r="H255" i="13" s="1"/>
  <c r="C255" i="13"/>
  <c r="I254" i="13"/>
  <c r="G254" i="13"/>
  <c r="H254" i="13" s="1"/>
  <c r="C254" i="13"/>
  <c r="I253" i="13"/>
  <c r="G253" i="13"/>
  <c r="H253" i="13" s="1"/>
  <c r="C253" i="13"/>
  <c r="I252" i="13"/>
  <c r="G252" i="13"/>
  <c r="H252" i="13" s="1"/>
  <c r="C252" i="13"/>
  <c r="I251" i="13"/>
  <c r="G251" i="13"/>
  <c r="C251" i="13"/>
  <c r="I250" i="13"/>
  <c r="H250" i="13"/>
  <c r="G250" i="13"/>
  <c r="C250" i="13"/>
  <c r="I249" i="13"/>
  <c r="H249" i="13"/>
  <c r="G249" i="13"/>
  <c r="C249" i="13"/>
  <c r="I248" i="13"/>
  <c r="H248" i="13"/>
  <c r="G248" i="13"/>
  <c r="C248" i="13"/>
  <c r="I247" i="13"/>
  <c r="H247" i="13"/>
  <c r="G247" i="13"/>
  <c r="C247" i="13"/>
  <c r="I246" i="13"/>
  <c r="H246" i="13"/>
  <c r="G246" i="13"/>
  <c r="C246" i="13"/>
  <c r="I245" i="13"/>
  <c r="H245" i="13"/>
  <c r="G245" i="13"/>
  <c r="C245" i="13"/>
  <c r="I244" i="13"/>
  <c r="H244" i="13"/>
  <c r="G244" i="13"/>
  <c r="C244" i="13"/>
  <c r="I243" i="13"/>
  <c r="H243" i="13"/>
  <c r="G243" i="13"/>
  <c r="C243" i="13"/>
  <c r="I242" i="13"/>
  <c r="H242" i="13"/>
  <c r="G242" i="13"/>
  <c r="C242" i="13"/>
  <c r="I241" i="13"/>
  <c r="H241" i="13"/>
  <c r="G241" i="13"/>
  <c r="C241" i="13"/>
  <c r="I240" i="13"/>
  <c r="H240" i="13"/>
  <c r="G240" i="13"/>
  <c r="C240" i="13"/>
  <c r="I239" i="13"/>
  <c r="H239" i="13"/>
  <c r="G239" i="13"/>
  <c r="C239" i="13"/>
  <c r="I238" i="13"/>
  <c r="H238" i="13"/>
  <c r="G238" i="13"/>
  <c r="C238" i="13"/>
  <c r="I237" i="13"/>
  <c r="H237" i="13"/>
  <c r="G237" i="13"/>
  <c r="C237" i="13"/>
  <c r="I236" i="13"/>
  <c r="H236" i="13"/>
  <c r="G236" i="13"/>
  <c r="C236" i="13"/>
  <c r="I235" i="13"/>
  <c r="G235" i="13"/>
  <c r="H235" i="13" s="1"/>
  <c r="C235" i="13"/>
  <c r="I234" i="13"/>
  <c r="H234" i="13"/>
  <c r="G234" i="13"/>
  <c r="C234" i="13"/>
  <c r="I233" i="13"/>
  <c r="H233" i="13"/>
  <c r="G233" i="13"/>
  <c r="C233" i="13"/>
  <c r="I232" i="13"/>
  <c r="G232" i="13"/>
  <c r="H232" i="13" s="1"/>
  <c r="C232" i="13"/>
  <c r="I231" i="13"/>
  <c r="G231" i="13"/>
  <c r="H231" i="13" s="1"/>
  <c r="C231" i="13"/>
  <c r="I230" i="13"/>
  <c r="G230" i="13"/>
  <c r="H230" i="13" s="1"/>
  <c r="C230" i="13"/>
  <c r="I229" i="13"/>
  <c r="G229" i="13"/>
  <c r="H229" i="13" s="1"/>
  <c r="C229" i="13"/>
  <c r="I228" i="13"/>
  <c r="G228" i="13"/>
  <c r="H228" i="13" s="1"/>
  <c r="C228" i="13"/>
  <c r="I227" i="13"/>
  <c r="G227" i="13"/>
  <c r="H227" i="13" s="1"/>
  <c r="C227" i="13"/>
  <c r="I226" i="13"/>
  <c r="G226" i="13"/>
  <c r="H226" i="13" s="1"/>
  <c r="C226" i="13"/>
  <c r="I225" i="13"/>
  <c r="G225" i="13"/>
  <c r="H225" i="13" s="1"/>
  <c r="C225" i="13"/>
  <c r="I224" i="13"/>
  <c r="G224" i="13"/>
  <c r="H224" i="13" s="1"/>
  <c r="C224" i="13"/>
  <c r="I223" i="13"/>
  <c r="G223" i="13"/>
  <c r="H223" i="13" s="1"/>
  <c r="C223" i="13"/>
  <c r="I222" i="13"/>
  <c r="G222" i="13"/>
  <c r="H222" i="13" s="1"/>
  <c r="C222" i="13"/>
  <c r="I221" i="13"/>
  <c r="G221" i="13"/>
  <c r="H221" i="13" s="1"/>
  <c r="C221" i="13"/>
  <c r="I220" i="13"/>
  <c r="G220" i="13"/>
  <c r="H220" i="13" s="1"/>
  <c r="C220" i="13"/>
  <c r="I219" i="13"/>
  <c r="G219" i="13"/>
  <c r="H219" i="13" s="1"/>
  <c r="C219" i="13"/>
  <c r="I218" i="13"/>
  <c r="G218" i="13"/>
  <c r="C218" i="13"/>
  <c r="I217" i="13"/>
  <c r="G217" i="13"/>
  <c r="H217" i="13" s="1"/>
  <c r="C217" i="13"/>
  <c r="I216" i="13"/>
  <c r="G216" i="13"/>
  <c r="H216" i="13" s="1"/>
  <c r="C216" i="13"/>
  <c r="I215" i="13"/>
  <c r="G215" i="13"/>
  <c r="H215" i="13" s="1"/>
  <c r="C215" i="13"/>
  <c r="I214" i="13"/>
  <c r="G214" i="13"/>
  <c r="H214" i="13" s="1"/>
  <c r="C214" i="13"/>
  <c r="I213" i="13"/>
  <c r="G213" i="13"/>
  <c r="H213" i="13" s="1"/>
  <c r="C213" i="13"/>
  <c r="I212" i="13"/>
  <c r="G212" i="13"/>
  <c r="H212" i="13" s="1"/>
  <c r="C212" i="13"/>
  <c r="I211" i="13"/>
  <c r="G211" i="13"/>
  <c r="H211" i="13" s="1"/>
  <c r="C211" i="13"/>
  <c r="I210" i="13"/>
  <c r="G210" i="13"/>
  <c r="H210" i="13" s="1"/>
  <c r="C210" i="13"/>
  <c r="I209" i="13"/>
  <c r="G209" i="13"/>
  <c r="H209" i="13" s="1"/>
  <c r="C209" i="13"/>
  <c r="I208" i="13"/>
  <c r="G208" i="13"/>
  <c r="H208" i="13" s="1"/>
  <c r="C208" i="13"/>
  <c r="I207" i="13"/>
  <c r="G207" i="13"/>
  <c r="H207" i="13" s="1"/>
  <c r="C207" i="13"/>
  <c r="I206" i="13"/>
  <c r="G206" i="13"/>
  <c r="H206" i="13" s="1"/>
  <c r="C206" i="13"/>
  <c r="I205" i="13"/>
  <c r="G205" i="13"/>
  <c r="H205" i="13" s="1"/>
  <c r="C205" i="13"/>
  <c r="I204" i="13"/>
  <c r="G204" i="13"/>
  <c r="H204" i="13" s="1"/>
  <c r="C204" i="13"/>
  <c r="I203" i="13"/>
  <c r="G203" i="13"/>
  <c r="H203" i="13" s="1"/>
  <c r="C203" i="13"/>
  <c r="I202" i="13"/>
  <c r="G202" i="13"/>
  <c r="H202" i="13" s="1"/>
  <c r="C202" i="13"/>
  <c r="I201" i="13"/>
  <c r="G201" i="13"/>
  <c r="H201" i="13" s="1"/>
  <c r="C201" i="13"/>
  <c r="I200" i="13"/>
  <c r="G200" i="13"/>
  <c r="H200" i="13" s="1"/>
  <c r="C200" i="13"/>
  <c r="I199" i="13"/>
  <c r="H199" i="13"/>
  <c r="C199" i="13"/>
  <c r="I198" i="13"/>
  <c r="C198" i="13"/>
  <c r="I197" i="13"/>
  <c r="H197" i="13"/>
  <c r="C197" i="13"/>
  <c r="I196" i="13"/>
  <c r="H196" i="13"/>
  <c r="C196" i="13"/>
  <c r="I195" i="13"/>
  <c r="H195" i="13"/>
  <c r="C195" i="13"/>
  <c r="I194" i="13"/>
  <c r="C194" i="13"/>
  <c r="I193" i="13"/>
  <c r="H193" i="13"/>
  <c r="C193" i="13"/>
  <c r="I192" i="13"/>
  <c r="H192" i="13"/>
  <c r="C192" i="13"/>
  <c r="I191" i="13"/>
  <c r="H191" i="13"/>
  <c r="C191" i="13"/>
  <c r="I190" i="13"/>
  <c r="G190" i="13"/>
  <c r="H190" i="13" s="1"/>
  <c r="C190" i="13"/>
  <c r="G156" i="13" l="1"/>
  <c r="G157" i="13"/>
  <c r="G158" i="13"/>
  <c r="G159" i="13"/>
  <c r="G160" i="13"/>
  <c r="G161" i="13"/>
  <c r="G162" i="13"/>
  <c r="G163" i="13"/>
  <c r="G106" i="13"/>
  <c r="G164" i="13"/>
  <c r="G165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25" i="13"/>
  <c r="G126" i="13"/>
  <c r="G139" i="13"/>
  <c r="G140" i="13"/>
  <c r="G155" i="13"/>
  <c r="C156" i="13" l="1"/>
  <c r="H155" i="13" l="1"/>
  <c r="I155" i="13"/>
  <c r="H156" i="13"/>
  <c r="I156" i="13"/>
  <c r="H157" i="13"/>
  <c r="I157" i="13"/>
  <c r="H158" i="13"/>
  <c r="I158" i="13"/>
  <c r="H159" i="13"/>
  <c r="I159" i="13"/>
  <c r="H160" i="13"/>
  <c r="I160" i="13"/>
  <c r="H161" i="13"/>
  <c r="I161" i="13"/>
  <c r="H162" i="13"/>
  <c r="I162" i="13"/>
  <c r="H163" i="13"/>
  <c r="I163" i="13"/>
  <c r="H106" i="13"/>
  <c r="I106" i="13"/>
  <c r="H164" i="13"/>
  <c r="I164" i="13"/>
  <c r="H165" i="13"/>
  <c r="I165" i="13"/>
  <c r="H127" i="13"/>
  <c r="I127" i="13"/>
  <c r="H128" i="13"/>
  <c r="I128" i="13"/>
  <c r="H129" i="13"/>
  <c r="I129" i="13"/>
  <c r="H130" i="13"/>
  <c r="I130" i="13"/>
  <c r="H131" i="13"/>
  <c r="I131" i="13"/>
  <c r="H132" i="13"/>
  <c r="I132" i="13"/>
  <c r="H133" i="13"/>
  <c r="I133" i="13"/>
  <c r="H134" i="13"/>
  <c r="I134" i="13"/>
  <c r="H135" i="13"/>
  <c r="I135" i="13"/>
  <c r="H136" i="13"/>
  <c r="I136" i="13"/>
  <c r="H137" i="13"/>
  <c r="I137" i="13"/>
  <c r="H138" i="13"/>
  <c r="I138" i="13"/>
  <c r="H107" i="13"/>
  <c r="I107" i="13"/>
  <c r="H108" i="13"/>
  <c r="I108" i="13"/>
  <c r="H109" i="13"/>
  <c r="I109" i="13"/>
  <c r="H110" i="13"/>
  <c r="I110" i="13"/>
  <c r="H111" i="13"/>
  <c r="I111" i="13"/>
  <c r="H112" i="13"/>
  <c r="I112" i="13"/>
  <c r="H113" i="13"/>
  <c r="I113" i="13"/>
  <c r="H114" i="13"/>
  <c r="I114" i="13"/>
  <c r="H115" i="13"/>
  <c r="I115" i="13"/>
  <c r="H116" i="13"/>
  <c r="I116" i="13"/>
  <c r="H117" i="13"/>
  <c r="I117" i="13"/>
  <c r="H118" i="13"/>
  <c r="I118" i="13"/>
  <c r="H119" i="13"/>
  <c r="I119" i="13"/>
  <c r="H120" i="13"/>
  <c r="I120" i="13"/>
  <c r="H121" i="13"/>
  <c r="I121" i="13"/>
  <c r="H122" i="13"/>
  <c r="I122" i="13"/>
  <c r="H123" i="13"/>
  <c r="I123" i="13"/>
  <c r="H124" i="13"/>
  <c r="I124" i="13"/>
  <c r="H141" i="13"/>
  <c r="I141" i="13"/>
  <c r="H142" i="13"/>
  <c r="I142" i="13"/>
  <c r="H143" i="13"/>
  <c r="I143" i="13"/>
  <c r="H144" i="13"/>
  <c r="I144" i="13"/>
  <c r="H145" i="13"/>
  <c r="I145" i="13"/>
  <c r="H146" i="13"/>
  <c r="I146" i="13"/>
  <c r="H147" i="13"/>
  <c r="I147" i="13"/>
  <c r="H148" i="13"/>
  <c r="I148" i="13"/>
  <c r="H149" i="13"/>
  <c r="I149" i="13"/>
  <c r="H150" i="13"/>
  <c r="I150" i="13"/>
  <c r="H151" i="13"/>
  <c r="I151" i="13"/>
  <c r="H152" i="13"/>
  <c r="I152" i="13"/>
  <c r="H153" i="13"/>
  <c r="I153" i="13"/>
  <c r="H154" i="13"/>
  <c r="I154" i="13"/>
  <c r="H166" i="13"/>
  <c r="I166" i="13"/>
  <c r="H167" i="13"/>
  <c r="I167" i="13"/>
  <c r="H168" i="13"/>
  <c r="I168" i="13"/>
  <c r="H169" i="13"/>
  <c r="I169" i="13"/>
  <c r="H170" i="13"/>
  <c r="I170" i="13"/>
  <c r="H171" i="13"/>
  <c r="I171" i="13"/>
  <c r="H172" i="13"/>
  <c r="I172" i="13"/>
  <c r="H173" i="13"/>
  <c r="I173" i="13"/>
  <c r="H174" i="13"/>
  <c r="I174" i="13"/>
  <c r="H175" i="13"/>
  <c r="I175" i="13"/>
  <c r="H176" i="13"/>
  <c r="I176" i="13"/>
  <c r="H177" i="13"/>
  <c r="I177" i="13"/>
  <c r="H178" i="13"/>
  <c r="I178" i="13"/>
  <c r="H179" i="13"/>
  <c r="I179" i="13"/>
  <c r="H180" i="13"/>
  <c r="I180" i="13"/>
  <c r="H181" i="13"/>
  <c r="I181" i="13"/>
  <c r="H182" i="13"/>
  <c r="I182" i="13"/>
  <c r="H183" i="13"/>
  <c r="I183" i="13"/>
  <c r="H184" i="13"/>
  <c r="I184" i="13"/>
  <c r="H185" i="13"/>
  <c r="I185" i="13"/>
  <c r="H186" i="13"/>
  <c r="I186" i="13"/>
  <c r="H187" i="13"/>
  <c r="I187" i="13"/>
  <c r="H188" i="13"/>
  <c r="I188" i="13"/>
  <c r="H189" i="13"/>
  <c r="I189" i="13"/>
  <c r="H125" i="13"/>
  <c r="I125" i="13"/>
  <c r="H126" i="13"/>
  <c r="I126" i="13"/>
  <c r="H139" i="13"/>
  <c r="I139" i="13"/>
  <c r="H140" i="13"/>
  <c r="I140" i="13"/>
  <c r="C139" i="13"/>
  <c r="C140" i="13"/>
  <c r="C125" i="13"/>
  <c r="C126" i="13"/>
  <c r="C181" i="13"/>
  <c r="C182" i="13"/>
  <c r="C183" i="13"/>
  <c r="C184" i="13"/>
  <c r="C185" i="13"/>
  <c r="C186" i="13"/>
  <c r="C187" i="13"/>
  <c r="C188" i="13"/>
  <c r="C189" i="13"/>
  <c r="C173" i="13"/>
  <c r="C174" i="13"/>
  <c r="C175" i="13"/>
  <c r="C176" i="13"/>
  <c r="C177" i="13"/>
  <c r="C178" i="13"/>
  <c r="C179" i="13"/>
  <c r="C180" i="13"/>
  <c r="C166" i="13"/>
  <c r="C167" i="13"/>
  <c r="C168" i="13"/>
  <c r="C169" i="13"/>
  <c r="C170" i="13"/>
  <c r="C171" i="13"/>
  <c r="C172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55" i="13"/>
  <c r="C157" i="13"/>
  <c r="C158" i="13"/>
  <c r="C159" i="13"/>
  <c r="C160" i="13"/>
  <c r="C161" i="13"/>
  <c r="C162" i="13"/>
  <c r="C163" i="13"/>
  <c r="C106" i="13"/>
  <c r="C164" i="13"/>
  <c r="C165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3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26" i="13"/>
  <c r="C27" i="13"/>
  <c r="C28" i="13"/>
  <c r="C29" i="13"/>
  <c r="C30" i="13"/>
  <c r="C45" i="13"/>
  <c r="C46" i="13"/>
  <c r="C47" i="13"/>
  <c r="C22" i="13"/>
  <c r="C23" i="13"/>
  <c r="C24" i="13"/>
  <c r="C25" i="13"/>
  <c r="C64" i="13"/>
  <c r="I85" i="13" l="1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26" i="13"/>
  <c r="I27" i="13"/>
  <c r="I28" i="13"/>
  <c r="I29" i="13"/>
  <c r="I30" i="13"/>
  <c r="I45" i="13"/>
  <c r="I77" i="13"/>
  <c r="I48" i="13"/>
  <c r="I3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3" i="13"/>
  <c r="H3" i="13" s="1"/>
  <c r="G4" i="13"/>
  <c r="H4" i="13" s="1"/>
  <c r="G5" i="13"/>
  <c r="H5" i="13" s="1"/>
  <c r="G6" i="13"/>
  <c r="H6" i="13" s="1"/>
  <c r="G7" i="13"/>
  <c r="H7" i="13" s="1"/>
  <c r="G8" i="13"/>
  <c r="H8" i="13" s="1"/>
  <c r="G9" i="13"/>
  <c r="H9" i="13" s="1"/>
  <c r="G10" i="13"/>
  <c r="H10" i="13" s="1"/>
  <c r="G11" i="13"/>
  <c r="H11" i="13" s="1"/>
  <c r="G12" i="13"/>
  <c r="H12" i="13" s="1"/>
  <c r="G13" i="13"/>
  <c r="H13" i="13" s="1"/>
  <c r="G14" i="13"/>
  <c r="H14" i="13" s="1"/>
  <c r="G15" i="13"/>
  <c r="H15" i="13" s="1"/>
  <c r="G16" i="13"/>
  <c r="H16" i="13" s="1"/>
  <c r="G17" i="13"/>
  <c r="H17" i="13" s="1"/>
  <c r="G18" i="13"/>
  <c r="H18" i="13" s="1"/>
  <c r="G19" i="13"/>
  <c r="H19" i="13" s="1"/>
  <c r="G20" i="13"/>
  <c r="H20" i="13" s="1"/>
  <c r="G21" i="13"/>
  <c r="H21" i="13" s="1"/>
  <c r="G48" i="13"/>
  <c r="H48" i="13" s="1"/>
  <c r="G49" i="13"/>
  <c r="H49" i="13" s="1"/>
  <c r="G50" i="13"/>
  <c r="H50" i="13" s="1"/>
  <c r="G51" i="13"/>
  <c r="H51" i="13" s="1"/>
  <c r="G52" i="13"/>
  <c r="H52" i="13" s="1"/>
  <c r="G53" i="13"/>
  <c r="H53" i="13" s="1"/>
  <c r="G54" i="13"/>
  <c r="H54" i="13" s="1"/>
  <c r="G55" i="13"/>
  <c r="H55" i="13" s="1"/>
  <c r="G56" i="13"/>
  <c r="H56" i="13" s="1"/>
  <c r="G57" i="13"/>
  <c r="H57" i="13" s="1"/>
  <c r="G58" i="13"/>
  <c r="H58" i="13" s="1"/>
  <c r="G59" i="13"/>
  <c r="H59" i="13" s="1"/>
  <c r="G60" i="13"/>
  <c r="H60" i="13" s="1"/>
  <c r="G61" i="13"/>
  <c r="H61" i="13" s="1"/>
  <c r="G62" i="13"/>
  <c r="H62" i="13" s="1"/>
  <c r="G63" i="13"/>
  <c r="H63" i="13" s="1"/>
  <c r="G77" i="13"/>
  <c r="H77" i="13" s="1"/>
  <c r="G78" i="13"/>
  <c r="H78" i="13" s="1"/>
  <c r="G79" i="13"/>
  <c r="H79" i="13" s="1"/>
  <c r="G80" i="13"/>
  <c r="H80" i="13" s="1"/>
  <c r="G81" i="13"/>
  <c r="H81" i="13" s="1"/>
  <c r="G82" i="13"/>
  <c r="H82" i="13" s="1"/>
  <c r="G83" i="13"/>
  <c r="H83" i="13" s="1"/>
  <c r="G84" i="13"/>
  <c r="H84" i="13" s="1"/>
  <c r="G85" i="13"/>
  <c r="H85" i="13" s="1"/>
  <c r="G86" i="13"/>
  <c r="H86" i="13" s="1"/>
  <c r="G87" i="13"/>
  <c r="H87" i="13" s="1"/>
  <c r="G88" i="13"/>
  <c r="H88" i="13" s="1"/>
  <c r="G89" i="13"/>
  <c r="H89" i="13" s="1"/>
  <c r="G90" i="13"/>
  <c r="H90" i="13" s="1"/>
  <c r="G91" i="13"/>
  <c r="H91" i="13" s="1"/>
  <c r="G92" i="13"/>
  <c r="H92" i="13" s="1"/>
  <c r="G93" i="13"/>
  <c r="H93" i="13" s="1"/>
  <c r="G94" i="13"/>
  <c r="H94" i="13" s="1"/>
  <c r="G95" i="13"/>
  <c r="H95" i="13" s="1"/>
  <c r="G96" i="13"/>
  <c r="H96" i="13" s="1"/>
  <c r="G97" i="13"/>
  <c r="H97" i="13" s="1"/>
  <c r="G98" i="13"/>
  <c r="H98" i="13" s="1"/>
  <c r="G99" i="13"/>
  <c r="H99" i="13" s="1"/>
  <c r="G100" i="13"/>
  <c r="H100" i="13" s="1"/>
  <c r="G101" i="13"/>
  <c r="H101" i="13" s="1"/>
  <c r="G102" i="13"/>
  <c r="H102" i="13" s="1"/>
  <c r="G103" i="13"/>
  <c r="H103" i="13" s="1"/>
  <c r="G104" i="13"/>
  <c r="H104" i="13" s="1"/>
  <c r="G105" i="13"/>
  <c r="H105" i="13" s="1"/>
  <c r="G26" i="13"/>
  <c r="H26" i="13" s="1"/>
  <c r="G27" i="13"/>
  <c r="H27" i="13" s="1"/>
  <c r="G28" i="13"/>
  <c r="H28" i="13" s="1"/>
  <c r="G29" i="13"/>
  <c r="G30" i="13"/>
  <c r="H30" i="13" s="1"/>
  <c r="G45" i="13"/>
  <c r="H45" i="13" s="1"/>
  <c r="G46" i="13"/>
  <c r="H46" i="13" s="1"/>
  <c r="G47" i="13"/>
  <c r="H47" i="13" s="1"/>
  <c r="G22" i="13"/>
  <c r="H22" i="13" s="1"/>
  <c r="G23" i="13"/>
  <c r="H23" i="13" s="1"/>
  <c r="G24" i="13"/>
  <c r="H24" i="13" s="1"/>
  <c r="G25" i="13"/>
  <c r="H25" i="13" s="1"/>
  <c r="G64" i="13"/>
  <c r="I31" i="13"/>
  <c r="I64" i="13"/>
  <c r="H29" i="13" l="1"/>
  <c r="I25" i="13"/>
  <c r="I24" i="13"/>
  <c r="I23" i="13"/>
  <c r="I22" i="13"/>
  <c r="I47" i="13"/>
  <c r="I46" i="13"/>
  <c r="I84" i="13"/>
  <c r="I83" i="13"/>
  <c r="I82" i="13"/>
  <c r="I81" i="13"/>
  <c r="I80" i="13"/>
  <c r="I79" i="13"/>
  <c r="I78" i="13"/>
  <c r="I63" i="13"/>
  <c r="I62" i="13"/>
  <c r="I61" i="13"/>
  <c r="I60" i="13"/>
  <c r="I59" i="13"/>
  <c r="I58" i="13"/>
  <c r="I57" i="13"/>
  <c r="I56" i="13"/>
  <c r="I55" i="13"/>
  <c r="I54" i="13"/>
  <c r="I53" i="13"/>
  <c r="I52" i="13"/>
  <c r="I51" i="13"/>
  <c r="I50" i="13"/>
  <c r="I49" i="13"/>
  <c r="I21" i="13"/>
  <c r="I20" i="13"/>
  <c r="I19" i="13"/>
  <c r="I18" i="13"/>
  <c r="I17" i="13"/>
  <c r="I16" i="13"/>
  <c r="I15" i="13"/>
  <c r="I14" i="13"/>
  <c r="I13" i="13"/>
  <c r="I12" i="13"/>
  <c r="I11" i="13"/>
  <c r="I10" i="13"/>
  <c r="I9" i="13"/>
  <c r="I8" i="13"/>
  <c r="I7" i="13"/>
  <c r="I6" i="13"/>
  <c r="I5" i="13"/>
  <c r="I4" i="13"/>
  <c r="I44" i="13"/>
  <c r="H44" i="13"/>
  <c r="I43" i="13"/>
  <c r="H43" i="13"/>
  <c r="I42" i="13"/>
  <c r="H42" i="13"/>
  <c r="I41" i="13"/>
  <c r="H41" i="13"/>
  <c r="I40" i="13"/>
  <c r="H40" i="13"/>
  <c r="I39" i="13"/>
  <c r="H39" i="13"/>
  <c r="I38" i="13"/>
  <c r="H38" i="13"/>
  <c r="I37" i="13"/>
  <c r="H37" i="13"/>
  <c r="I36" i="13"/>
  <c r="H36" i="13"/>
  <c r="I35" i="13"/>
  <c r="H35" i="13"/>
  <c r="I34" i="13"/>
  <c r="H34" i="13"/>
  <c r="I33" i="13"/>
  <c r="H33" i="13"/>
  <c r="I32" i="13"/>
  <c r="H32" i="13"/>
  <c r="I76" i="13"/>
  <c r="H76" i="13"/>
  <c r="I75" i="13"/>
  <c r="H75" i="13"/>
  <c r="I74" i="13"/>
  <c r="H74" i="13"/>
  <c r="I73" i="13"/>
  <c r="H73" i="13"/>
  <c r="I72" i="13"/>
  <c r="H72" i="13"/>
  <c r="I71" i="13"/>
  <c r="H71" i="13"/>
  <c r="I70" i="13"/>
  <c r="H70" i="13"/>
  <c r="I69" i="13"/>
  <c r="H69" i="13"/>
  <c r="I68" i="13"/>
  <c r="H68" i="13"/>
  <c r="I67" i="13"/>
  <c r="H67" i="13"/>
  <c r="I66" i="13"/>
  <c r="H66" i="13"/>
  <c r="I65" i="13"/>
  <c r="H65" i="13"/>
  <c r="G106" i="12" l="1"/>
  <c r="E106" i="12"/>
  <c r="F106" i="12" s="1"/>
  <c r="G105" i="12"/>
  <c r="F105" i="12"/>
  <c r="E105" i="12"/>
  <c r="G104" i="12"/>
  <c r="E104" i="12"/>
  <c r="F104" i="12" s="1"/>
  <c r="G103" i="12"/>
  <c r="E103" i="12"/>
  <c r="F103" i="12" s="1"/>
  <c r="G102" i="12"/>
  <c r="E102" i="12"/>
  <c r="F102" i="12" s="1"/>
  <c r="G101" i="12"/>
  <c r="E101" i="12"/>
  <c r="F101" i="12" s="1"/>
  <c r="G99" i="12"/>
  <c r="E99" i="12"/>
  <c r="F99" i="12" s="1"/>
  <c r="G98" i="12"/>
  <c r="E98" i="12"/>
  <c r="F98" i="12" s="1"/>
  <c r="G97" i="12"/>
  <c r="E97" i="12"/>
  <c r="F97" i="12" s="1"/>
  <c r="G96" i="12"/>
  <c r="E96" i="12"/>
  <c r="F96" i="12" s="1"/>
  <c r="G94" i="12"/>
  <c r="E94" i="12"/>
  <c r="F94" i="12" s="1"/>
  <c r="G93" i="12"/>
  <c r="E93" i="12"/>
  <c r="F93" i="12" s="1"/>
  <c r="G92" i="12"/>
  <c r="E92" i="12"/>
  <c r="F92" i="12" s="1"/>
  <c r="G91" i="12"/>
  <c r="E91" i="12"/>
  <c r="F91" i="12" s="1"/>
  <c r="G90" i="12"/>
  <c r="E90" i="12"/>
  <c r="F90" i="12" s="1"/>
  <c r="G89" i="12"/>
  <c r="E89" i="12"/>
  <c r="F89" i="12" s="1"/>
  <c r="G88" i="12"/>
  <c r="E88" i="12"/>
  <c r="F88" i="12" s="1"/>
  <c r="G87" i="12"/>
  <c r="F87" i="12"/>
  <c r="E87" i="12"/>
  <c r="G86" i="12"/>
  <c r="E86" i="12"/>
  <c r="F86" i="12" s="1"/>
  <c r="G85" i="12"/>
  <c r="E85" i="12"/>
  <c r="F85" i="12" s="1"/>
  <c r="G84" i="12"/>
  <c r="E84" i="12"/>
  <c r="F84" i="12" s="1"/>
  <c r="G82" i="12"/>
  <c r="E82" i="12"/>
  <c r="F82" i="12" s="1"/>
  <c r="G81" i="12"/>
  <c r="E81" i="12"/>
  <c r="F81" i="12" s="1"/>
  <c r="G80" i="12"/>
  <c r="E80" i="12"/>
  <c r="F80" i="12" s="1"/>
  <c r="G79" i="12"/>
  <c r="E79" i="12"/>
  <c r="F79" i="12" s="1"/>
  <c r="G78" i="12"/>
  <c r="E78" i="12"/>
  <c r="F78" i="12" s="1"/>
  <c r="G77" i="12"/>
  <c r="E77" i="12"/>
  <c r="F77" i="12" s="1"/>
  <c r="G76" i="12"/>
  <c r="E76" i="12"/>
  <c r="F76" i="12" s="1"/>
  <c r="G75" i="12"/>
  <c r="E75" i="12"/>
  <c r="F75" i="12" s="1"/>
  <c r="G73" i="12"/>
  <c r="E73" i="12"/>
  <c r="F73" i="12" s="1"/>
  <c r="G72" i="12"/>
  <c r="E72" i="12"/>
  <c r="F72" i="12" s="1"/>
  <c r="G71" i="12"/>
  <c r="E71" i="12"/>
  <c r="F71" i="12" s="1"/>
  <c r="G70" i="12"/>
  <c r="E70" i="12"/>
  <c r="F70" i="12" s="1"/>
  <c r="G69" i="12"/>
  <c r="E69" i="12"/>
  <c r="F69" i="12" s="1"/>
  <c r="G68" i="12"/>
  <c r="E68" i="12"/>
  <c r="F68" i="12" s="1"/>
  <c r="G67" i="12"/>
  <c r="E67" i="12"/>
  <c r="F67" i="12" s="1"/>
  <c r="G65" i="12"/>
  <c r="E65" i="12"/>
  <c r="F65" i="12" s="1"/>
  <c r="G64" i="12"/>
  <c r="E64" i="12"/>
  <c r="F64" i="12" s="1"/>
  <c r="G63" i="12"/>
  <c r="E63" i="12"/>
  <c r="F63" i="12" s="1"/>
  <c r="G62" i="12"/>
  <c r="E62" i="12"/>
  <c r="F62" i="12" s="1"/>
  <c r="G61" i="12"/>
  <c r="E61" i="12"/>
  <c r="F61" i="12" s="1"/>
  <c r="G60" i="12"/>
  <c r="E60" i="12"/>
  <c r="F60" i="12" s="1"/>
  <c r="G59" i="12"/>
  <c r="E59" i="12"/>
  <c r="F59" i="12" s="1"/>
  <c r="G58" i="12"/>
  <c r="E58" i="12"/>
  <c r="F58" i="12" s="1"/>
  <c r="G57" i="12"/>
  <c r="E57" i="12"/>
  <c r="F57" i="12" s="1"/>
  <c r="G56" i="12"/>
  <c r="E56" i="12"/>
  <c r="F56" i="12" s="1"/>
  <c r="G55" i="12"/>
  <c r="E55" i="12"/>
  <c r="F55" i="12" s="1"/>
  <c r="G54" i="12"/>
  <c r="E54" i="12"/>
  <c r="F54" i="12" s="1"/>
  <c r="G53" i="12"/>
  <c r="E53" i="12"/>
  <c r="F53" i="12" s="1"/>
  <c r="G52" i="12"/>
  <c r="E52" i="12"/>
  <c r="F52" i="12" s="1"/>
  <c r="G51" i="12"/>
  <c r="E51" i="12"/>
  <c r="F51" i="12" s="1"/>
  <c r="G49" i="12"/>
  <c r="E49" i="12"/>
  <c r="F49" i="12" s="1"/>
  <c r="G48" i="12"/>
  <c r="E48" i="12"/>
  <c r="F48" i="12" s="1"/>
  <c r="G47" i="12"/>
  <c r="E47" i="12"/>
  <c r="F47" i="12" s="1"/>
  <c r="G46" i="12"/>
  <c r="E46" i="12"/>
  <c r="F46" i="12" s="1"/>
  <c r="G45" i="12"/>
  <c r="E45" i="12"/>
  <c r="F45" i="12" s="1"/>
  <c r="G44" i="12"/>
  <c r="E44" i="12"/>
  <c r="F44" i="12" s="1"/>
  <c r="G43" i="12"/>
  <c r="E43" i="12"/>
  <c r="F43" i="12" s="1"/>
  <c r="G42" i="12"/>
  <c r="E42" i="12"/>
  <c r="F42" i="12" s="1"/>
  <c r="G41" i="12"/>
  <c r="E41" i="12"/>
  <c r="F41" i="12" s="1"/>
  <c r="G40" i="12"/>
  <c r="E40" i="12"/>
  <c r="F40" i="12" s="1"/>
  <c r="G39" i="12"/>
  <c r="E39" i="12"/>
  <c r="F39" i="12" s="1"/>
  <c r="G38" i="12"/>
  <c r="E38" i="12"/>
  <c r="F38" i="12" s="1"/>
  <c r="G37" i="12"/>
  <c r="E37" i="12"/>
  <c r="F37" i="12" s="1"/>
  <c r="G36" i="12"/>
  <c r="E36" i="12"/>
  <c r="F36" i="12" s="1"/>
  <c r="G35" i="12"/>
  <c r="F35" i="12"/>
  <c r="E35" i="12"/>
  <c r="G34" i="12"/>
  <c r="E34" i="12"/>
  <c r="F34" i="12" s="1"/>
  <c r="G33" i="12"/>
  <c r="E33" i="12"/>
  <c r="F33" i="12" s="1"/>
  <c r="G32" i="12"/>
  <c r="E32" i="12"/>
  <c r="F32" i="12" s="1"/>
  <c r="G30" i="12"/>
  <c r="E30" i="12"/>
  <c r="F30" i="12" s="1"/>
  <c r="G29" i="12"/>
  <c r="E29" i="12"/>
  <c r="F29" i="12" s="1"/>
  <c r="G28" i="12"/>
  <c r="E28" i="12"/>
  <c r="F28" i="12" s="1"/>
  <c r="G27" i="12"/>
  <c r="E27" i="12"/>
  <c r="F27" i="12" s="1"/>
  <c r="G26" i="12"/>
  <c r="F26" i="12"/>
  <c r="E26" i="12"/>
  <c r="G25" i="12"/>
  <c r="E25" i="12"/>
  <c r="F25" i="12" s="1"/>
  <c r="G24" i="12"/>
  <c r="E24" i="12"/>
  <c r="F24" i="12" s="1"/>
  <c r="G23" i="12"/>
  <c r="E23" i="12"/>
  <c r="F23" i="12" s="1"/>
  <c r="G22" i="12"/>
  <c r="E22" i="12"/>
  <c r="F22" i="12" s="1"/>
  <c r="G21" i="12"/>
  <c r="E21" i="12"/>
  <c r="F21" i="12" s="1"/>
  <c r="G20" i="12"/>
  <c r="E20" i="12"/>
  <c r="F20" i="12" s="1"/>
  <c r="G19" i="12"/>
  <c r="E19" i="12"/>
  <c r="F19" i="12" s="1"/>
  <c r="G18" i="12"/>
  <c r="E18" i="12"/>
  <c r="F18" i="12" s="1"/>
  <c r="G16" i="12"/>
  <c r="E16" i="12"/>
  <c r="F16" i="12" s="1"/>
  <c r="G15" i="12"/>
  <c r="E15" i="12"/>
  <c r="F15" i="12" s="1"/>
  <c r="G14" i="12"/>
  <c r="E14" i="12"/>
  <c r="F14" i="12" s="1"/>
  <c r="G13" i="12"/>
  <c r="E13" i="12"/>
  <c r="F13" i="12" s="1"/>
  <c r="G12" i="12"/>
  <c r="E12" i="12"/>
  <c r="F12" i="12" s="1"/>
  <c r="G11" i="12"/>
  <c r="E11" i="12"/>
  <c r="F11" i="12" s="1"/>
  <c r="G10" i="12"/>
  <c r="E10" i="12"/>
  <c r="F10" i="12" s="1"/>
  <c r="G9" i="12"/>
  <c r="F9" i="12"/>
  <c r="E9" i="12"/>
  <c r="G8" i="12"/>
  <c r="E8" i="12"/>
  <c r="F8" i="12" s="1"/>
  <c r="G7" i="12"/>
  <c r="E7" i="12"/>
  <c r="F7" i="12" s="1"/>
  <c r="G6" i="12"/>
  <c r="E6" i="12"/>
  <c r="F6" i="12" s="1"/>
  <c r="G5" i="12"/>
  <c r="E5" i="12"/>
  <c r="F5" i="12" s="1"/>
  <c r="G106" i="11"/>
  <c r="E106" i="11"/>
  <c r="F106" i="11" s="1"/>
  <c r="G105" i="11"/>
  <c r="E105" i="11"/>
  <c r="F105" i="11" s="1"/>
  <c r="G104" i="11"/>
  <c r="E104" i="11"/>
  <c r="F104" i="11" s="1"/>
  <c r="G103" i="11"/>
  <c r="E103" i="11"/>
  <c r="F103" i="11" s="1"/>
  <c r="G102" i="11"/>
  <c r="E102" i="11"/>
  <c r="F102" i="11" s="1"/>
  <c r="G101" i="11"/>
  <c r="E101" i="11"/>
  <c r="F101" i="11" s="1"/>
  <c r="G99" i="11"/>
  <c r="E99" i="11"/>
  <c r="F99" i="11" s="1"/>
  <c r="G98" i="11"/>
  <c r="E98" i="11"/>
  <c r="F98" i="11" s="1"/>
  <c r="G97" i="11"/>
  <c r="E97" i="11"/>
  <c r="F97" i="11" s="1"/>
  <c r="G96" i="11"/>
  <c r="E96" i="11"/>
  <c r="F96" i="11" s="1"/>
  <c r="G94" i="11"/>
  <c r="E94" i="11"/>
  <c r="F94" i="11" s="1"/>
  <c r="G93" i="11"/>
  <c r="F93" i="11"/>
  <c r="E93" i="11"/>
  <c r="G92" i="11"/>
  <c r="E92" i="11"/>
  <c r="F92" i="11" s="1"/>
  <c r="G91" i="11"/>
  <c r="E91" i="11"/>
  <c r="F91" i="11" s="1"/>
  <c r="G90" i="11"/>
  <c r="E90" i="11"/>
  <c r="F90" i="11" s="1"/>
  <c r="G89" i="11"/>
  <c r="E89" i="11"/>
  <c r="F89" i="11" s="1"/>
  <c r="G88" i="11"/>
  <c r="E88" i="11"/>
  <c r="F88" i="11" s="1"/>
  <c r="G87" i="11"/>
  <c r="E87" i="11"/>
  <c r="F87" i="11" s="1"/>
  <c r="G86" i="11"/>
  <c r="E86" i="11"/>
  <c r="F86" i="11" s="1"/>
  <c r="G85" i="11"/>
  <c r="E85" i="11"/>
  <c r="F85" i="11" s="1"/>
  <c r="G84" i="11"/>
  <c r="E84" i="11"/>
  <c r="F84" i="11" s="1"/>
  <c r="G82" i="11"/>
  <c r="E82" i="11"/>
  <c r="F82" i="11" s="1"/>
  <c r="G81" i="11"/>
  <c r="E81" i="11"/>
  <c r="F81" i="11" s="1"/>
  <c r="G80" i="11"/>
  <c r="E80" i="11"/>
  <c r="F80" i="11" s="1"/>
  <c r="G79" i="11"/>
  <c r="E79" i="11"/>
  <c r="F79" i="11" s="1"/>
  <c r="G78" i="11"/>
  <c r="E78" i="11"/>
  <c r="F78" i="11" s="1"/>
  <c r="G77" i="11"/>
  <c r="E77" i="11"/>
  <c r="F77" i="11" s="1"/>
  <c r="G76" i="11"/>
  <c r="F76" i="11"/>
  <c r="E76" i="11"/>
  <c r="G75" i="11"/>
  <c r="E75" i="11"/>
  <c r="F75" i="11" s="1"/>
  <c r="G73" i="11"/>
  <c r="E73" i="11"/>
  <c r="F73" i="11" s="1"/>
  <c r="G72" i="11"/>
  <c r="E72" i="11"/>
  <c r="F72" i="11" s="1"/>
  <c r="G71" i="11"/>
  <c r="E71" i="11"/>
  <c r="F71" i="11" s="1"/>
  <c r="G70" i="11"/>
  <c r="E70" i="11"/>
  <c r="F70" i="11" s="1"/>
  <c r="G69" i="11"/>
  <c r="F69" i="11"/>
  <c r="E69" i="11"/>
  <c r="G68" i="11"/>
  <c r="E68" i="11"/>
  <c r="F68" i="11" s="1"/>
  <c r="G67" i="11"/>
  <c r="E67" i="11"/>
  <c r="F67" i="11" s="1"/>
  <c r="G65" i="11"/>
  <c r="E65" i="11"/>
  <c r="F65" i="11" s="1"/>
  <c r="G64" i="11"/>
  <c r="E64" i="11"/>
  <c r="F64" i="11" s="1"/>
  <c r="G63" i="11"/>
  <c r="F63" i="11"/>
  <c r="E63" i="11"/>
  <c r="G62" i="11"/>
  <c r="E62" i="11"/>
  <c r="F62" i="11" s="1"/>
  <c r="G61" i="11"/>
  <c r="E61" i="11"/>
  <c r="F61" i="11" s="1"/>
  <c r="G60" i="11"/>
  <c r="E60" i="11"/>
  <c r="F60" i="11" s="1"/>
  <c r="G59" i="11"/>
  <c r="E59" i="11"/>
  <c r="F59" i="11" s="1"/>
  <c r="G58" i="11"/>
  <c r="F58" i="11"/>
  <c r="E58" i="11"/>
  <c r="G57" i="11"/>
  <c r="E57" i="11"/>
  <c r="F57" i="11" s="1"/>
  <c r="G56" i="11"/>
  <c r="E56" i="11"/>
  <c r="F56" i="11" s="1"/>
  <c r="G55" i="11"/>
  <c r="E55" i="11"/>
  <c r="F55" i="11" s="1"/>
  <c r="G54" i="11"/>
  <c r="E54" i="11"/>
  <c r="F54" i="11" s="1"/>
  <c r="G53" i="11"/>
  <c r="E53" i="11"/>
  <c r="F53" i="11" s="1"/>
  <c r="G52" i="11"/>
  <c r="F52" i="11"/>
  <c r="E52" i="11"/>
  <c r="G51" i="11"/>
  <c r="E51" i="11"/>
  <c r="F51" i="11" s="1"/>
  <c r="G49" i="11"/>
  <c r="E49" i="11"/>
  <c r="F49" i="11" s="1"/>
  <c r="G48" i="11"/>
  <c r="E48" i="11"/>
  <c r="F48" i="11" s="1"/>
  <c r="G47" i="11"/>
  <c r="E47" i="11"/>
  <c r="F47" i="11" s="1"/>
  <c r="G46" i="11"/>
  <c r="F46" i="11"/>
  <c r="E46" i="11"/>
  <c r="G45" i="11"/>
  <c r="E45" i="11"/>
  <c r="F45" i="11" s="1"/>
  <c r="G44" i="11"/>
  <c r="E44" i="11"/>
  <c r="F44" i="11" s="1"/>
  <c r="G43" i="11"/>
  <c r="E43" i="11"/>
  <c r="F43" i="11" s="1"/>
  <c r="G42" i="11"/>
  <c r="E42" i="11"/>
  <c r="F42" i="11" s="1"/>
  <c r="G41" i="11"/>
  <c r="F41" i="11"/>
  <c r="E41" i="11"/>
  <c r="G40" i="11"/>
  <c r="E40" i="11"/>
  <c r="F40" i="11" s="1"/>
  <c r="G39" i="11"/>
  <c r="E39" i="11"/>
  <c r="F39" i="11" s="1"/>
  <c r="G38" i="11"/>
  <c r="E38" i="11"/>
  <c r="F38" i="11" s="1"/>
  <c r="G37" i="11"/>
  <c r="E37" i="11"/>
  <c r="F37" i="11" s="1"/>
  <c r="G36" i="11"/>
  <c r="E36" i="11"/>
  <c r="F36" i="11" s="1"/>
  <c r="G35" i="11"/>
  <c r="E35" i="11"/>
  <c r="F35" i="11" s="1"/>
  <c r="G34" i="11"/>
  <c r="E34" i="11"/>
  <c r="F34" i="11" s="1"/>
  <c r="G33" i="11"/>
  <c r="E33" i="11"/>
  <c r="F33" i="11" s="1"/>
  <c r="G32" i="11"/>
  <c r="E32" i="11"/>
  <c r="F32" i="11" s="1"/>
  <c r="G30" i="11"/>
  <c r="E30" i="11"/>
  <c r="F30" i="11" s="1"/>
  <c r="G29" i="11"/>
  <c r="E29" i="11"/>
  <c r="F29" i="11" s="1"/>
  <c r="G28" i="11"/>
  <c r="E28" i="11"/>
  <c r="F28" i="11" s="1"/>
  <c r="G27" i="11"/>
  <c r="E27" i="11"/>
  <c r="F27" i="11" s="1"/>
  <c r="G26" i="11"/>
  <c r="E26" i="11"/>
  <c r="F26" i="11" s="1"/>
  <c r="G25" i="11"/>
  <c r="E25" i="11"/>
  <c r="F25" i="11" s="1"/>
  <c r="G24" i="11"/>
  <c r="F24" i="11"/>
  <c r="E24" i="11"/>
  <c r="G23" i="11"/>
  <c r="E23" i="11"/>
  <c r="F23" i="11" s="1"/>
  <c r="G22" i="11"/>
  <c r="E22" i="11"/>
  <c r="F22" i="11" s="1"/>
  <c r="G21" i="11"/>
  <c r="E21" i="11"/>
  <c r="F21" i="11" s="1"/>
  <c r="G20" i="11"/>
  <c r="E20" i="11"/>
  <c r="F20" i="11" s="1"/>
  <c r="G19" i="11"/>
  <c r="E19" i="11"/>
  <c r="F19" i="11" s="1"/>
  <c r="G18" i="11"/>
  <c r="E18" i="11"/>
  <c r="F18" i="11" s="1"/>
  <c r="G16" i="11"/>
  <c r="E16" i="11"/>
  <c r="F16" i="11" s="1"/>
  <c r="G15" i="11"/>
  <c r="E15" i="11"/>
  <c r="F15" i="11" s="1"/>
  <c r="G14" i="11"/>
  <c r="E14" i="11"/>
  <c r="F14" i="11" s="1"/>
  <c r="G13" i="11"/>
  <c r="E13" i="11"/>
  <c r="F13" i="11" s="1"/>
  <c r="G12" i="11"/>
  <c r="E12" i="11"/>
  <c r="F12" i="11" s="1"/>
  <c r="G11" i="11"/>
  <c r="E11" i="11"/>
  <c r="F11" i="11" s="1"/>
  <c r="G10" i="11"/>
  <c r="E10" i="11"/>
  <c r="F10" i="11" s="1"/>
  <c r="G9" i="11"/>
  <c r="E9" i="11"/>
  <c r="F9" i="11" s="1"/>
  <c r="G8" i="11"/>
  <c r="E8" i="11"/>
  <c r="F8" i="11" s="1"/>
  <c r="G7" i="11"/>
  <c r="E7" i="11"/>
  <c r="F7" i="11" s="1"/>
  <c r="G6" i="11"/>
  <c r="E6" i="11"/>
  <c r="F6" i="11" s="1"/>
  <c r="G5" i="11"/>
  <c r="E5" i="11"/>
  <c r="F5" i="11" s="1"/>
  <c r="G106" i="10"/>
  <c r="E106" i="10"/>
  <c r="F106" i="10" s="1"/>
  <c r="G105" i="10"/>
  <c r="E105" i="10"/>
  <c r="F105" i="10" s="1"/>
  <c r="G104" i="10"/>
  <c r="E104" i="10"/>
  <c r="F104" i="10" s="1"/>
  <c r="G103" i="10"/>
  <c r="E103" i="10"/>
  <c r="F103" i="10" s="1"/>
  <c r="G102" i="10"/>
  <c r="E102" i="10"/>
  <c r="F102" i="10" s="1"/>
  <c r="G101" i="10"/>
  <c r="E101" i="10"/>
  <c r="F101" i="10" s="1"/>
  <c r="G99" i="10"/>
  <c r="F99" i="10"/>
  <c r="E99" i="10"/>
  <c r="G98" i="10"/>
  <c r="E98" i="10"/>
  <c r="F98" i="10" s="1"/>
  <c r="G97" i="10"/>
  <c r="E97" i="10"/>
  <c r="F97" i="10" s="1"/>
  <c r="G96" i="10"/>
  <c r="E96" i="10"/>
  <c r="F96" i="10" s="1"/>
  <c r="G94" i="10"/>
  <c r="E94" i="10"/>
  <c r="F94" i="10" s="1"/>
  <c r="G93" i="10"/>
  <c r="E93" i="10"/>
  <c r="F93" i="10" s="1"/>
  <c r="G92" i="10"/>
  <c r="E92" i="10"/>
  <c r="F92" i="10" s="1"/>
  <c r="G91" i="10"/>
  <c r="E91" i="10"/>
  <c r="F91" i="10" s="1"/>
  <c r="G90" i="10"/>
  <c r="F90" i="10"/>
  <c r="E90" i="10"/>
  <c r="G89" i="10"/>
  <c r="E89" i="10"/>
  <c r="F89" i="10" s="1"/>
  <c r="G88" i="10"/>
  <c r="E88" i="10"/>
  <c r="F88" i="10" s="1"/>
  <c r="G87" i="10"/>
  <c r="E87" i="10"/>
  <c r="F87" i="10" s="1"/>
  <c r="G86" i="10"/>
  <c r="E86" i="10"/>
  <c r="F86" i="10" s="1"/>
  <c r="G85" i="10"/>
  <c r="E85" i="10"/>
  <c r="F85" i="10" s="1"/>
  <c r="G84" i="10"/>
  <c r="E84" i="10"/>
  <c r="F84" i="10" s="1"/>
  <c r="G82" i="10"/>
  <c r="E82" i="10"/>
  <c r="F82" i="10" s="1"/>
  <c r="G81" i="10"/>
  <c r="F81" i="10"/>
  <c r="E81" i="10"/>
  <c r="G80" i="10"/>
  <c r="E80" i="10"/>
  <c r="F80" i="10" s="1"/>
  <c r="G79" i="10"/>
  <c r="E79" i="10"/>
  <c r="F79" i="10" s="1"/>
  <c r="G78" i="10"/>
  <c r="E78" i="10"/>
  <c r="F78" i="10" s="1"/>
  <c r="G77" i="10"/>
  <c r="E77" i="10"/>
  <c r="F77" i="10" s="1"/>
  <c r="G76" i="10"/>
  <c r="E76" i="10"/>
  <c r="F76" i="10" s="1"/>
  <c r="G75" i="10"/>
  <c r="E75" i="10"/>
  <c r="F75" i="10" s="1"/>
  <c r="G73" i="10"/>
  <c r="E73" i="10"/>
  <c r="F73" i="10" s="1"/>
  <c r="G72" i="10"/>
  <c r="F72" i="10"/>
  <c r="E72" i="10"/>
  <c r="G71" i="10"/>
  <c r="E71" i="10"/>
  <c r="F71" i="10" s="1"/>
  <c r="G70" i="10"/>
  <c r="E70" i="10"/>
  <c r="F70" i="10" s="1"/>
  <c r="G69" i="10"/>
  <c r="E69" i="10"/>
  <c r="F69" i="10" s="1"/>
  <c r="G68" i="10"/>
  <c r="E68" i="10"/>
  <c r="F68" i="10" s="1"/>
  <c r="G67" i="10"/>
  <c r="F67" i="10"/>
  <c r="E67" i="10"/>
  <c r="G65" i="10"/>
  <c r="E65" i="10"/>
  <c r="F65" i="10" s="1"/>
  <c r="G64" i="10"/>
  <c r="E64" i="10"/>
  <c r="F64" i="10" s="1"/>
  <c r="G63" i="10"/>
  <c r="E63" i="10"/>
  <c r="F63" i="10" s="1"/>
  <c r="G62" i="10"/>
  <c r="E62" i="10"/>
  <c r="F62" i="10" s="1"/>
  <c r="G61" i="10"/>
  <c r="E61" i="10"/>
  <c r="F61" i="10" s="1"/>
  <c r="G60" i="10"/>
  <c r="F60" i="10"/>
  <c r="E60" i="10"/>
  <c r="G59" i="10"/>
  <c r="E59" i="10"/>
  <c r="F59" i="10" s="1"/>
  <c r="G58" i="10"/>
  <c r="E58" i="10"/>
  <c r="F58" i="10" s="1"/>
  <c r="G57" i="10"/>
  <c r="E57" i="10"/>
  <c r="F57" i="10" s="1"/>
  <c r="G56" i="10"/>
  <c r="E56" i="10"/>
  <c r="F56" i="10" s="1"/>
  <c r="G55" i="10"/>
  <c r="F55" i="10"/>
  <c r="E55" i="10"/>
  <c r="G54" i="10"/>
  <c r="E54" i="10"/>
  <c r="F54" i="10" s="1"/>
  <c r="G53" i="10"/>
  <c r="E53" i="10"/>
  <c r="F53" i="10" s="1"/>
  <c r="G52" i="10"/>
  <c r="E52" i="10"/>
  <c r="F52" i="10" s="1"/>
  <c r="G51" i="10"/>
  <c r="E51" i="10"/>
  <c r="F51" i="10" s="1"/>
  <c r="G49" i="10"/>
  <c r="F49" i="10"/>
  <c r="E49" i="10"/>
  <c r="G48" i="10"/>
  <c r="E48" i="10"/>
  <c r="F48" i="10" s="1"/>
  <c r="G47" i="10"/>
  <c r="E47" i="10"/>
  <c r="F47" i="10" s="1"/>
  <c r="G46" i="10"/>
  <c r="E46" i="10"/>
  <c r="F46" i="10" s="1"/>
  <c r="G45" i="10"/>
  <c r="E45" i="10"/>
  <c r="F45" i="10" s="1"/>
  <c r="G44" i="10"/>
  <c r="E44" i="10"/>
  <c r="F44" i="10" s="1"/>
  <c r="G43" i="10"/>
  <c r="F43" i="10"/>
  <c r="E43" i="10"/>
  <c r="G42" i="10"/>
  <c r="E42" i="10"/>
  <c r="F42" i="10" s="1"/>
  <c r="G41" i="10"/>
  <c r="E41" i="10"/>
  <c r="F41" i="10" s="1"/>
  <c r="G40" i="10"/>
  <c r="E40" i="10"/>
  <c r="F40" i="10" s="1"/>
  <c r="G39" i="10"/>
  <c r="E39" i="10"/>
  <c r="F39" i="10" s="1"/>
  <c r="G38" i="10"/>
  <c r="E38" i="10"/>
  <c r="F38" i="10" s="1"/>
  <c r="G37" i="10"/>
  <c r="E37" i="10"/>
  <c r="F37" i="10" s="1"/>
  <c r="G36" i="10"/>
  <c r="E36" i="10"/>
  <c r="F36" i="10" s="1"/>
  <c r="G35" i="10"/>
  <c r="E35" i="10"/>
  <c r="F35" i="10" s="1"/>
  <c r="G34" i="10"/>
  <c r="F34" i="10"/>
  <c r="E34" i="10"/>
  <c r="G33" i="10"/>
  <c r="E33" i="10"/>
  <c r="F33" i="10" s="1"/>
  <c r="G32" i="10"/>
  <c r="E32" i="10"/>
  <c r="F32" i="10" s="1"/>
  <c r="G30" i="10"/>
  <c r="E30" i="10"/>
  <c r="F30" i="10" s="1"/>
  <c r="G29" i="10"/>
  <c r="E29" i="10"/>
  <c r="F29" i="10" s="1"/>
  <c r="G28" i="10"/>
  <c r="E28" i="10"/>
  <c r="F28" i="10" s="1"/>
  <c r="G27" i="10"/>
  <c r="E27" i="10"/>
  <c r="F27" i="10" s="1"/>
  <c r="G26" i="10"/>
  <c r="E26" i="10"/>
  <c r="F26" i="10" s="1"/>
  <c r="G25" i="10"/>
  <c r="E25" i="10"/>
  <c r="F25" i="10" s="1"/>
  <c r="G24" i="10"/>
  <c r="E24" i="10"/>
  <c r="F24" i="10" s="1"/>
  <c r="G23" i="10"/>
  <c r="E23" i="10"/>
  <c r="F23" i="10" s="1"/>
  <c r="G22" i="10"/>
  <c r="E22" i="10"/>
  <c r="F22" i="10" s="1"/>
  <c r="G21" i="10"/>
  <c r="E21" i="10"/>
  <c r="F21" i="10" s="1"/>
  <c r="G20" i="10"/>
  <c r="F20" i="10"/>
  <c r="E20" i="10"/>
  <c r="G19" i="10"/>
  <c r="E19" i="10"/>
  <c r="F19" i="10" s="1"/>
  <c r="G18" i="10"/>
  <c r="E18" i="10"/>
  <c r="F18" i="10" s="1"/>
  <c r="G16" i="10"/>
  <c r="F16" i="10"/>
  <c r="E16" i="10"/>
  <c r="G15" i="10"/>
  <c r="E15" i="10"/>
  <c r="F15" i="10" s="1"/>
  <c r="G14" i="10"/>
  <c r="E14" i="10"/>
  <c r="F14" i="10" s="1"/>
  <c r="G13" i="10"/>
  <c r="F13" i="10"/>
  <c r="E13" i="10"/>
  <c r="G12" i="10"/>
  <c r="E12" i="10"/>
  <c r="F12" i="10" s="1"/>
  <c r="G11" i="10"/>
  <c r="E11" i="10"/>
  <c r="F11" i="10" s="1"/>
  <c r="G10" i="10"/>
  <c r="E10" i="10"/>
  <c r="F10" i="10" s="1"/>
  <c r="G9" i="10"/>
  <c r="E9" i="10"/>
  <c r="F9" i="10" s="1"/>
  <c r="G8" i="10"/>
  <c r="E8" i="10"/>
  <c r="F8" i="10" s="1"/>
  <c r="G7" i="10"/>
  <c r="E7" i="10"/>
  <c r="F7" i="10" s="1"/>
  <c r="G6" i="10"/>
  <c r="E6" i="10"/>
  <c r="F6" i="10" s="1"/>
  <c r="G5" i="10"/>
  <c r="E5" i="10"/>
  <c r="F5" i="10" s="1"/>
  <c r="G106" i="9"/>
  <c r="E106" i="9"/>
  <c r="F106" i="9" s="1"/>
  <c r="G105" i="9"/>
  <c r="F105" i="9"/>
  <c r="E105" i="9"/>
  <c r="G104" i="9"/>
  <c r="E104" i="9"/>
  <c r="F104" i="9" s="1"/>
  <c r="G103" i="9"/>
  <c r="E103" i="9"/>
  <c r="F103" i="9" s="1"/>
  <c r="G102" i="9"/>
  <c r="E102" i="9"/>
  <c r="F102" i="9" s="1"/>
  <c r="G101" i="9"/>
  <c r="E101" i="9"/>
  <c r="F101" i="9" s="1"/>
  <c r="G99" i="9"/>
  <c r="F99" i="9"/>
  <c r="E99" i="9"/>
  <c r="G98" i="9"/>
  <c r="E98" i="9"/>
  <c r="F98" i="9" s="1"/>
  <c r="G97" i="9"/>
  <c r="E97" i="9"/>
  <c r="F97" i="9" s="1"/>
  <c r="G96" i="9"/>
  <c r="E96" i="9"/>
  <c r="F96" i="9" s="1"/>
  <c r="G94" i="9"/>
  <c r="E94" i="9"/>
  <c r="F94" i="9" s="1"/>
  <c r="G93" i="9"/>
  <c r="E93" i="9"/>
  <c r="F93" i="9" s="1"/>
  <c r="G92" i="9"/>
  <c r="E92" i="9"/>
  <c r="F92" i="9" s="1"/>
  <c r="G91" i="9"/>
  <c r="E91" i="9"/>
  <c r="F91" i="9" s="1"/>
  <c r="G90" i="9"/>
  <c r="F90" i="9"/>
  <c r="E90" i="9"/>
  <c r="G89" i="9"/>
  <c r="E89" i="9"/>
  <c r="F89" i="9" s="1"/>
  <c r="G88" i="9"/>
  <c r="E88" i="9"/>
  <c r="F88" i="9" s="1"/>
  <c r="G87" i="9"/>
  <c r="E87" i="9"/>
  <c r="F87" i="9" s="1"/>
  <c r="G86" i="9"/>
  <c r="E86" i="9"/>
  <c r="F86" i="9" s="1"/>
  <c r="G85" i="9"/>
  <c r="F85" i="9"/>
  <c r="E85" i="9"/>
  <c r="G84" i="9"/>
  <c r="E84" i="9"/>
  <c r="F84" i="9" s="1"/>
  <c r="G82" i="9"/>
  <c r="E82" i="9"/>
  <c r="F82" i="9" s="1"/>
  <c r="G81" i="9"/>
  <c r="E81" i="9"/>
  <c r="F81" i="9" s="1"/>
  <c r="G80" i="9"/>
  <c r="E80" i="9"/>
  <c r="F80" i="9" s="1"/>
  <c r="G79" i="9"/>
  <c r="E79" i="9"/>
  <c r="F79" i="9" s="1"/>
  <c r="G78" i="9"/>
  <c r="E78" i="9"/>
  <c r="F78" i="9" s="1"/>
  <c r="G77" i="9"/>
  <c r="E77" i="9"/>
  <c r="F77" i="9" s="1"/>
  <c r="G76" i="9"/>
  <c r="E76" i="9"/>
  <c r="F76" i="9" s="1"/>
  <c r="G75" i="9"/>
  <c r="E75" i="9"/>
  <c r="F75" i="9" s="1"/>
  <c r="G73" i="9"/>
  <c r="E73" i="9"/>
  <c r="F73" i="9" s="1"/>
  <c r="G72" i="9"/>
  <c r="E72" i="9"/>
  <c r="F72" i="9" s="1"/>
  <c r="G71" i="9"/>
  <c r="E71" i="9"/>
  <c r="F71" i="9" s="1"/>
  <c r="G70" i="9"/>
  <c r="E70" i="9"/>
  <c r="F70" i="9" s="1"/>
  <c r="G69" i="9"/>
  <c r="E69" i="9"/>
  <c r="F69" i="9" s="1"/>
  <c r="G68" i="9"/>
  <c r="E68" i="9"/>
  <c r="F68" i="9" s="1"/>
  <c r="G67" i="9"/>
  <c r="E67" i="9"/>
  <c r="F67" i="9" s="1"/>
  <c r="G65" i="9"/>
  <c r="E65" i="9"/>
  <c r="F65" i="9" s="1"/>
  <c r="G64" i="9"/>
  <c r="E64" i="9"/>
  <c r="F64" i="9" s="1"/>
  <c r="G63" i="9"/>
  <c r="E63" i="9"/>
  <c r="F63" i="9" s="1"/>
  <c r="G62" i="9"/>
  <c r="E62" i="9"/>
  <c r="F62" i="9" s="1"/>
  <c r="G61" i="9"/>
  <c r="E61" i="9"/>
  <c r="F61" i="9" s="1"/>
  <c r="G60" i="9"/>
  <c r="F60" i="9"/>
  <c r="E60" i="9"/>
  <c r="G59" i="9"/>
  <c r="E59" i="9"/>
  <c r="F59" i="9" s="1"/>
  <c r="G58" i="9"/>
  <c r="E58" i="9"/>
  <c r="F58" i="9" s="1"/>
  <c r="G57" i="9"/>
  <c r="E57" i="9"/>
  <c r="F57" i="9" s="1"/>
  <c r="G56" i="9"/>
  <c r="E56" i="9"/>
  <c r="F56" i="9" s="1"/>
  <c r="G55" i="9"/>
  <c r="F55" i="9"/>
  <c r="E55" i="9"/>
  <c r="G54" i="9"/>
  <c r="E54" i="9"/>
  <c r="F54" i="9" s="1"/>
  <c r="G53" i="9"/>
  <c r="E53" i="9"/>
  <c r="F53" i="9" s="1"/>
  <c r="G52" i="9"/>
  <c r="E52" i="9"/>
  <c r="F52" i="9" s="1"/>
  <c r="G51" i="9"/>
  <c r="E51" i="9"/>
  <c r="F51" i="9" s="1"/>
  <c r="G49" i="9"/>
  <c r="F49" i="9"/>
  <c r="E49" i="9"/>
  <c r="G48" i="9"/>
  <c r="E48" i="9"/>
  <c r="F48" i="9" s="1"/>
  <c r="G47" i="9"/>
  <c r="E47" i="9"/>
  <c r="F47" i="9" s="1"/>
  <c r="G46" i="9"/>
  <c r="E46" i="9"/>
  <c r="F46" i="9" s="1"/>
  <c r="G45" i="9"/>
  <c r="E45" i="9"/>
  <c r="F45" i="9" s="1"/>
  <c r="G44" i="9"/>
  <c r="E44" i="9"/>
  <c r="F44" i="9" s="1"/>
  <c r="G43" i="9"/>
  <c r="F43" i="9"/>
  <c r="E43" i="9"/>
  <c r="G42" i="9"/>
  <c r="E42" i="9"/>
  <c r="F42" i="9" s="1"/>
  <c r="G41" i="9"/>
  <c r="E41" i="9"/>
  <c r="F41" i="9" s="1"/>
  <c r="G40" i="9"/>
  <c r="E40" i="9"/>
  <c r="F40" i="9" s="1"/>
  <c r="G39" i="9"/>
  <c r="E39" i="9"/>
  <c r="F39" i="9" s="1"/>
  <c r="G38" i="9"/>
  <c r="F38" i="9"/>
  <c r="E38" i="9"/>
  <c r="G37" i="9"/>
  <c r="E37" i="9"/>
  <c r="F37" i="9" s="1"/>
  <c r="G36" i="9"/>
  <c r="E36" i="9"/>
  <c r="F36" i="9" s="1"/>
  <c r="G35" i="9"/>
  <c r="E35" i="9"/>
  <c r="F35" i="9" s="1"/>
  <c r="G34" i="9"/>
  <c r="E34" i="9"/>
  <c r="F34" i="9" s="1"/>
  <c r="G33" i="9"/>
  <c r="F33" i="9"/>
  <c r="E33" i="9"/>
  <c r="G32" i="9"/>
  <c r="E32" i="9"/>
  <c r="F32" i="9" s="1"/>
  <c r="G30" i="9"/>
  <c r="E30" i="9"/>
  <c r="F30" i="9" s="1"/>
  <c r="G29" i="9"/>
  <c r="E29" i="9"/>
  <c r="F29" i="9" s="1"/>
  <c r="G28" i="9"/>
  <c r="E28" i="9"/>
  <c r="F28" i="9" s="1"/>
  <c r="G27" i="9"/>
  <c r="E27" i="9"/>
  <c r="F27" i="9" s="1"/>
  <c r="G26" i="9"/>
  <c r="F26" i="9"/>
  <c r="E26" i="9"/>
  <c r="G25" i="9"/>
  <c r="E25" i="9"/>
  <c r="F25" i="9" s="1"/>
  <c r="G24" i="9"/>
  <c r="E24" i="9"/>
  <c r="F24" i="9" s="1"/>
  <c r="G23" i="9"/>
  <c r="E23" i="9"/>
  <c r="F23" i="9" s="1"/>
  <c r="G22" i="9"/>
  <c r="E22" i="9"/>
  <c r="F22" i="9" s="1"/>
  <c r="G21" i="9"/>
  <c r="F21" i="9"/>
  <c r="E21" i="9"/>
  <c r="G20" i="9"/>
  <c r="E20" i="9"/>
  <c r="F20" i="9" s="1"/>
  <c r="G19" i="9"/>
  <c r="E19" i="9"/>
  <c r="F19" i="9" s="1"/>
  <c r="G18" i="9"/>
  <c r="E18" i="9"/>
  <c r="F18" i="9" s="1"/>
  <c r="G16" i="9"/>
  <c r="E16" i="9"/>
  <c r="F16" i="9" s="1"/>
  <c r="G15" i="9"/>
  <c r="F15" i="9"/>
  <c r="E15" i="9"/>
  <c r="G14" i="9"/>
  <c r="E14" i="9"/>
  <c r="F14" i="9" s="1"/>
  <c r="G13" i="9"/>
  <c r="E13" i="9"/>
  <c r="F13" i="9" s="1"/>
  <c r="G12" i="9"/>
  <c r="E12" i="9"/>
  <c r="F12" i="9" s="1"/>
  <c r="G11" i="9"/>
  <c r="E11" i="9"/>
  <c r="F11" i="9" s="1"/>
  <c r="G10" i="9"/>
  <c r="E10" i="9"/>
  <c r="F10" i="9" s="1"/>
  <c r="G9" i="9"/>
  <c r="F9" i="9"/>
  <c r="E9" i="9"/>
  <c r="G8" i="9"/>
  <c r="E8" i="9"/>
  <c r="F8" i="9" s="1"/>
  <c r="G7" i="9"/>
  <c r="E7" i="9"/>
  <c r="F7" i="9" s="1"/>
  <c r="G6" i="9"/>
  <c r="E6" i="9"/>
  <c r="F6" i="9" s="1"/>
  <c r="G5" i="9"/>
  <c r="E5" i="9"/>
  <c r="F5" i="9" s="1"/>
  <c r="G106" i="8"/>
  <c r="E106" i="8"/>
  <c r="F106" i="8" s="1"/>
  <c r="G105" i="8"/>
  <c r="E105" i="8"/>
  <c r="F105" i="8" s="1"/>
  <c r="G104" i="8"/>
  <c r="E104" i="8"/>
  <c r="F104" i="8" s="1"/>
  <c r="G103" i="8"/>
  <c r="E103" i="8"/>
  <c r="F103" i="8" s="1"/>
  <c r="G102" i="8"/>
  <c r="E102" i="8"/>
  <c r="F102" i="8" s="1"/>
  <c r="G101" i="8"/>
  <c r="E101" i="8"/>
  <c r="F101" i="8" s="1"/>
  <c r="G99" i="8"/>
  <c r="F99" i="8"/>
  <c r="E99" i="8"/>
  <c r="G98" i="8"/>
  <c r="E98" i="8"/>
  <c r="F98" i="8" s="1"/>
  <c r="G97" i="8"/>
  <c r="E97" i="8"/>
  <c r="F97" i="8" s="1"/>
  <c r="G96" i="8"/>
  <c r="E96" i="8"/>
  <c r="F96" i="8" s="1"/>
  <c r="G94" i="8"/>
  <c r="E94" i="8"/>
  <c r="F94" i="8" s="1"/>
  <c r="G93" i="8"/>
  <c r="E93" i="8"/>
  <c r="F93" i="8" s="1"/>
  <c r="G92" i="8"/>
  <c r="E92" i="8"/>
  <c r="F92" i="8" s="1"/>
  <c r="G91" i="8"/>
  <c r="E91" i="8"/>
  <c r="F91" i="8" s="1"/>
  <c r="G90" i="8"/>
  <c r="F90" i="8"/>
  <c r="E90" i="8"/>
  <c r="G89" i="8"/>
  <c r="E89" i="8"/>
  <c r="F89" i="8" s="1"/>
  <c r="G88" i="8"/>
  <c r="E88" i="8"/>
  <c r="F88" i="8" s="1"/>
  <c r="G87" i="8"/>
  <c r="E87" i="8"/>
  <c r="F87" i="8" s="1"/>
  <c r="G86" i="8"/>
  <c r="E86" i="8"/>
  <c r="F86" i="8" s="1"/>
  <c r="G85" i="8"/>
  <c r="F85" i="8"/>
  <c r="E85" i="8"/>
  <c r="G84" i="8"/>
  <c r="E84" i="8"/>
  <c r="F84" i="8" s="1"/>
  <c r="G82" i="8"/>
  <c r="E82" i="8"/>
  <c r="F82" i="8" s="1"/>
  <c r="G81" i="8"/>
  <c r="E81" i="8"/>
  <c r="F81" i="8" s="1"/>
  <c r="G80" i="8"/>
  <c r="E80" i="8"/>
  <c r="F80" i="8" s="1"/>
  <c r="G79" i="8"/>
  <c r="E79" i="8"/>
  <c r="F79" i="8" s="1"/>
  <c r="G78" i="8"/>
  <c r="F78" i="8"/>
  <c r="E78" i="8"/>
  <c r="G77" i="8"/>
  <c r="E77" i="8"/>
  <c r="F77" i="8" s="1"/>
  <c r="G76" i="8"/>
  <c r="E76" i="8"/>
  <c r="F76" i="8" s="1"/>
  <c r="G75" i="8"/>
  <c r="E75" i="8"/>
  <c r="F75" i="8" s="1"/>
  <c r="G73" i="8"/>
  <c r="E73" i="8"/>
  <c r="F73" i="8" s="1"/>
  <c r="G72" i="8"/>
  <c r="F72" i="8"/>
  <c r="E72" i="8"/>
  <c r="G71" i="8"/>
  <c r="E71" i="8"/>
  <c r="F71" i="8" s="1"/>
  <c r="G70" i="8"/>
  <c r="E70" i="8"/>
  <c r="F70" i="8" s="1"/>
  <c r="G69" i="8"/>
  <c r="E69" i="8"/>
  <c r="F69" i="8" s="1"/>
  <c r="G68" i="8"/>
  <c r="E68" i="8"/>
  <c r="F68" i="8" s="1"/>
  <c r="G67" i="8"/>
  <c r="F67" i="8"/>
  <c r="E67" i="8"/>
  <c r="G65" i="8"/>
  <c r="E65" i="8"/>
  <c r="F65" i="8" s="1"/>
  <c r="G64" i="8"/>
  <c r="E64" i="8"/>
  <c r="F64" i="8" s="1"/>
  <c r="G63" i="8"/>
  <c r="E63" i="8"/>
  <c r="F63" i="8" s="1"/>
  <c r="G62" i="8"/>
  <c r="E62" i="8"/>
  <c r="F62" i="8" s="1"/>
  <c r="G61" i="8"/>
  <c r="E61" i="8"/>
  <c r="F61" i="8" s="1"/>
  <c r="G60" i="8"/>
  <c r="F60" i="8"/>
  <c r="E60" i="8"/>
  <c r="G59" i="8"/>
  <c r="E59" i="8"/>
  <c r="F59" i="8" s="1"/>
  <c r="G58" i="8"/>
  <c r="E58" i="8"/>
  <c r="F58" i="8" s="1"/>
  <c r="G57" i="8"/>
  <c r="E57" i="8"/>
  <c r="F57" i="8" s="1"/>
  <c r="G56" i="8"/>
  <c r="E56" i="8"/>
  <c r="F56" i="8" s="1"/>
  <c r="G55" i="8"/>
  <c r="F55" i="8"/>
  <c r="E55" i="8"/>
  <c r="G54" i="8"/>
  <c r="E54" i="8"/>
  <c r="F54" i="8" s="1"/>
  <c r="G53" i="8"/>
  <c r="E53" i="8"/>
  <c r="F53" i="8" s="1"/>
  <c r="G52" i="8"/>
  <c r="E52" i="8"/>
  <c r="F52" i="8" s="1"/>
  <c r="G51" i="8"/>
  <c r="E51" i="8"/>
  <c r="F51" i="8" s="1"/>
  <c r="G49" i="8"/>
  <c r="F49" i="8"/>
  <c r="E49" i="8"/>
  <c r="G48" i="8"/>
  <c r="E48" i="8"/>
  <c r="F48" i="8" s="1"/>
  <c r="G47" i="8"/>
  <c r="E47" i="8"/>
  <c r="F47" i="8" s="1"/>
  <c r="G46" i="8"/>
  <c r="E46" i="8"/>
  <c r="F46" i="8" s="1"/>
  <c r="G45" i="8"/>
  <c r="E45" i="8"/>
  <c r="F45" i="8" s="1"/>
  <c r="G44" i="8"/>
  <c r="E44" i="8"/>
  <c r="F44" i="8" s="1"/>
  <c r="G43" i="8"/>
  <c r="F43" i="8"/>
  <c r="E43" i="8"/>
  <c r="G42" i="8"/>
  <c r="E42" i="8"/>
  <c r="F42" i="8" s="1"/>
  <c r="G41" i="8"/>
  <c r="E41" i="8"/>
  <c r="F41" i="8" s="1"/>
  <c r="G40" i="8"/>
  <c r="E40" i="8"/>
  <c r="F40" i="8" s="1"/>
  <c r="G39" i="8"/>
  <c r="E39" i="8"/>
  <c r="F39" i="8" s="1"/>
  <c r="G38" i="8"/>
  <c r="F38" i="8"/>
  <c r="E38" i="8"/>
  <c r="G37" i="8"/>
  <c r="E37" i="8"/>
  <c r="F37" i="8" s="1"/>
  <c r="G36" i="8"/>
  <c r="E36" i="8"/>
  <c r="F36" i="8" s="1"/>
  <c r="G35" i="8"/>
  <c r="E35" i="8"/>
  <c r="F35" i="8" s="1"/>
  <c r="G34" i="8"/>
  <c r="E34" i="8"/>
  <c r="F34" i="8" s="1"/>
  <c r="G33" i="8"/>
  <c r="F33" i="8"/>
  <c r="E33" i="8"/>
  <c r="G32" i="8"/>
  <c r="E32" i="8"/>
  <c r="F32" i="8" s="1"/>
  <c r="G30" i="8"/>
  <c r="E30" i="8"/>
  <c r="F30" i="8" s="1"/>
  <c r="G29" i="8"/>
  <c r="E29" i="8"/>
  <c r="F29" i="8" s="1"/>
  <c r="G28" i="8"/>
  <c r="E28" i="8"/>
  <c r="F28" i="8" s="1"/>
  <c r="G27" i="8"/>
  <c r="E27" i="8"/>
  <c r="F27" i="8" s="1"/>
  <c r="G26" i="8"/>
  <c r="E26" i="8"/>
  <c r="F26" i="8" s="1"/>
  <c r="G25" i="8"/>
  <c r="E25" i="8"/>
  <c r="F25" i="8" s="1"/>
  <c r="G24" i="8"/>
  <c r="E24" i="8"/>
  <c r="F24" i="8" s="1"/>
  <c r="G23" i="8"/>
  <c r="E23" i="8"/>
  <c r="F23" i="8" s="1"/>
  <c r="G22" i="8"/>
  <c r="E22" i="8"/>
  <c r="F22" i="8" s="1"/>
  <c r="G21" i="8"/>
  <c r="E21" i="8"/>
  <c r="F21" i="8" s="1"/>
  <c r="G20" i="8"/>
  <c r="E20" i="8"/>
  <c r="F20" i="8" s="1"/>
  <c r="G19" i="8"/>
  <c r="E19" i="8"/>
  <c r="F19" i="8" s="1"/>
  <c r="G18" i="8"/>
  <c r="E18" i="8"/>
  <c r="F18" i="8" s="1"/>
  <c r="G16" i="8"/>
  <c r="E16" i="8"/>
  <c r="F16" i="8" s="1"/>
  <c r="G15" i="8"/>
  <c r="E15" i="8"/>
  <c r="F15" i="8" s="1"/>
  <c r="G14" i="8"/>
  <c r="E14" i="8"/>
  <c r="F14" i="8" s="1"/>
  <c r="G13" i="8"/>
  <c r="E13" i="8"/>
  <c r="F13" i="8" s="1"/>
  <c r="G12" i="8"/>
  <c r="E12" i="8"/>
  <c r="F12" i="8" s="1"/>
  <c r="G11" i="8"/>
  <c r="E11" i="8"/>
  <c r="F11" i="8" s="1"/>
  <c r="G10" i="8"/>
  <c r="E10" i="8"/>
  <c r="F10" i="8" s="1"/>
  <c r="G9" i="8"/>
  <c r="F9" i="8"/>
  <c r="E9" i="8"/>
  <c r="G8" i="8"/>
  <c r="E8" i="8"/>
  <c r="F8" i="8" s="1"/>
  <c r="G7" i="8"/>
  <c r="E7" i="8"/>
  <c r="F7" i="8" s="1"/>
  <c r="G6" i="8"/>
  <c r="E6" i="8"/>
  <c r="F6" i="8" s="1"/>
  <c r="G5" i="8"/>
  <c r="E5" i="8"/>
  <c r="F5" i="8" s="1"/>
  <c r="G106" i="7"/>
  <c r="E106" i="7"/>
  <c r="F106" i="7" s="1"/>
  <c r="G105" i="7"/>
  <c r="F105" i="7"/>
  <c r="E105" i="7"/>
  <c r="G104" i="7"/>
  <c r="E104" i="7"/>
  <c r="F104" i="7" s="1"/>
  <c r="G103" i="7"/>
  <c r="E103" i="7"/>
  <c r="F103" i="7" s="1"/>
  <c r="G102" i="7"/>
  <c r="E102" i="7"/>
  <c r="F102" i="7" s="1"/>
  <c r="G101" i="7"/>
  <c r="E101" i="7"/>
  <c r="F101" i="7" s="1"/>
  <c r="G99" i="7"/>
  <c r="F99" i="7"/>
  <c r="E99" i="7"/>
  <c r="G98" i="7"/>
  <c r="E98" i="7"/>
  <c r="F98" i="7" s="1"/>
  <c r="G97" i="7"/>
  <c r="E97" i="7"/>
  <c r="F97" i="7" s="1"/>
  <c r="G96" i="7"/>
  <c r="E96" i="7"/>
  <c r="F96" i="7" s="1"/>
  <c r="G94" i="7"/>
  <c r="E94" i="7"/>
  <c r="F94" i="7" s="1"/>
  <c r="G93" i="7"/>
  <c r="F93" i="7"/>
  <c r="E93" i="7"/>
  <c r="G92" i="7"/>
  <c r="E92" i="7"/>
  <c r="F92" i="7" s="1"/>
  <c r="G91" i="7"/>
  <c r="E91" i="7"/>
  <c r="F91" i="7" s="1"/>
  <c r="G90" i="7"/>
  <c r="E90" i="7"/>
  <c r="F90" i="7" s="1"/>
  <c r="G89" i="7"/>
  <c r="E89" i="7"/>
  <c r="F89" i="7" s="1"/>
  <c r="G88" i="7"/>
  <c r="E88" i="7"/>
  <c r="F88" i="7" s="1"/>
  <c r="G87" i="7"/>
  <c r="F87" i="7"/>
  <c r="E87" i="7"/>
  <c r="G86" i="7"/>
  <c r="E86" i="7"/>
  <c r="F86" i="7" s="1"/>
  <c r="G85" i="7"/>
  <c r="E85" i="7"/>
  <c r="F85" i="7" s="1"/>
  <c r="G84" i="7"/>
  <c r="E84" i="7"/>
  <c r="F84" i="7" s="1"/>
  <c r="G82" i="7"/>
  <c r="E82" i="7"/>
  <c r="F82" i="7" s="1"/>
  <c r="G81" i="7"/>
  <c r="F81" i="7"/>
  <c r="E81" i="7"/>
  <c r="G80" i="7"/>
  <c r="E80" i="7"/>
  <c r="F80" i="7" s="1"/>
  <c r="G79" i="7"/>
  <c r="E79" i="7"/>
  <c r="F79" i="7" s="1"/>
  <c r="G78" i="7"/>
  <c r="E78" i="7"/>
  <c r="F78" i="7" s="1"/>
  <c r="G77" i="7"/>
  <c r="E77" i="7"/>
  <c r="F77" i="7" s="1"/>
  <c r="G76" i="7"/>
  <c r="F76" i="7"/>
  <c r="E76" i="7"/>
  <c r="G75" i="7"/>
  <c r="E75" i="7"/>
  <c r="F75" i="7" s="1"/>
  <c r="G73" i="7"/>
  <c r="E73" i="7"/>
  <c r="F73" i="7" s="1"/>
  <c r="G72" i="7"/>
  <c r="E72" i="7"/>
  <c r="F72" i="7" s="1"/>
  <c r="G71" i="7"/>
  <c r="E71" i="7"/>
  <c r="F71" i="7" s="1"/>
  <c r="G70" i="7"/>
  <c r="E70" i="7"/>
  <c r="F70" i="7" s="1"/>
  <c r="G69" i="7"/>
  <c r="E69" i="7"/>
  <c r="F69" i="7" s="1"/>
  <c r="G68" i="7"/>
  <c r="F68" i="7"/>
  <c r="E68" i="7"/>
  <c r="G67" i="7"/>
  <c r="E67" i="7"/>
  <c r="F67" i="7" s="1"/>
  <c r="G65" i="7"/>
  <c r="E65" i="7"/>
  <c r="F65" i="7" s="1"/>
  <c r="G64" i="7"/>
  <c r="F64" i="7"/>
  <c r="E64" i="7"/>
  <c r="G63" i="7"/>
  <c r="E63" i="7"/>
  <c r="F63" i="7" s="1"/>
  <c r="G62" i="7"/>
  <c r="E62" i="7"/>
  <c r="F62" i="7" s="1"/>
  <c r="G61" i="7"/>
  <c r="E61" i="7"/>
  <c r="F61" i="7" s="1"/>
  <c r="G60" i="7"/>
  <c r="F60" i="7"/>
  <c r="E60" i="7"/>
  <c r="G59" i="7"/>
  <c r="E59" i="7"/>
  <c r="F59" i="7" s="1"/>
  <c r="G58" i="7"/>
  <c r="E58" i="7"/>
  <c r="F58" i="7" s="1"/>
  <c r="G57" i="7"/>
  <c r="E57" i="7"/>
  <c r="F57" i="7" s="1"/>
  <c r="G56" i="7"/>
  <c r="E56" i="7"/>
  <c r="F56" i="7" s="1"/>
  <c r="G55" i="7"/>
  <c r="E55" i="7"/>
  <c r="F55" i="7" s="1"/>
  <c r="G54" i="7"/>
  <c r="E54" i="7"/>
  <c r="F54" i="7" s="1"/>
  <c r="G53" i="7"/>
  <c r="E53" i="7"/>
  <c r="F53" i="7" s="1"/>
  <c r="G52" i="7"/>
  <c r="E52" i="7"/>
  <c r="F52" i="7" s="1"/>
  <c r="G51" i="7"/>
  <c r="E51" i="7"/>
  <c r="F51" i="7" s="1"/>
  <c r="G49" i="7"/>
  <c r="E49" i="7"/>
  <c r="F49" i="7" s="1"/>
  <c r="G48" i="7"/>
  <c r="E48" i="7"/>
  <c r="F48" i="7" s="1"/>
  <c r="G47" i="7"/>
  <c r="F47" i="7"/>
  <c r="E47" i="7"/>
  <c r="G46" i="7"/>
  <c r="E46" i="7"/>
  <c r="F46" i="7" s="1"/>
  <c r="G45" i="7"/>
  <c r="E45" i="7"/>
  <c r="F45" i="7" s="1"/>
  <c r="G44" i="7"/>
  <c r="E44" i="7"/>
  <c r="F44" i="7" s="1"/>
  <c r="G43" i="7"/>
  <c r="F43" i="7"/>
  <c r="E43" i="7"/>
  <c r="G42" i="7"/>
  <c r="E42" i="7"/>
  <c r="F42" i="7" s="1"/>
  <c r="G41" i="7"/>
  <c r="E41" i="7"/>
  <c r="F41" i="7" s="1"/>
  <c r="G40" i="7"/>
  <c r="E40" i="7"/>
  <c r="F40" i="7" s="1"/>
  <c r="G39" i="7"/>
  <c r="E39" i="7"/>
  <c r="F39" i="7" s="1"/>
  <c r="G38" i="7"/>
  <c r="E38" i="7"/>
  <c r="F38" i="7" s="1"/>
  <c r="G37" i="7"/>
  <c r="E37" i="7"/>
  <c r="F37" i="7" s="1"/>
  <c r="G36" i="7"/>
  <c r="E36" i="7"/>
  <c r="F36" i="7" s="1"/>
  <c r="G35" i="7"/>
  <c r="E35" i="7"/>
  <c r="F35" i="7" s="1"/>
  <c r="G34" i="7"/>
  <c r="F34" i="7"/>
  <c r="E34" i="7"/>
  <c r="G33" i="7"/>
  <c r="E33" i="7"/>
  <c r="F33" i="7" s="1"/>
  <c r="G32" i="7"/>
  <c r="E32" i="7"/>
  <c r="F32" i="7" s="1"/>
  <c r="G30" i="7"/>
  <c r="F30" i="7"/>
  <c r="E30" i="7"/>
  <c r="G29" i="7"/>
  <c r="E29" i="7"/>
  <c r="F29" i="7" s="1"/>
  <c r="G28" i="7"/>
  <c r="E28" i="7"/>
  <c r="F28" i="7" s="1"/>
  <c r="G27" i="7"/>
  <c r="E27" i="7"/>
  <c r="F27" i="7" s="1"/>
  <c r="G26" i="7"/>
  <c r="F26" i="7"/>
  <c r="E26" i="7"/>
  <c r="G25" i="7"/>
  <c r="E25" i="7"/>
  <c r="F25" i="7" s="1"/>
  <c r="G24" i="7"/>
  <c r="E24" i="7"/>
  <c r="F24" i="7" s="1"/>
  <c r="G23" i="7"/>
  <c r="E23" i="7"/>
  <c r="F23" i="7" s="1"/>
  <c r="G22" i="7"/>
  <c r="E22" i="7"/>
  <c r="F22" i="7" s="1"/>
  <c r="G21" i="7"/>
  <c r="E21" i="7"/>
  <c r="F21" i="7" s="1"/>
  <c r="G20" i="7"/>
  <c r="E20" i="7"/>
  <c r="F20" i="7" s="1"/>
  <c r="G19" i="7"/>
  <c r="E19" i="7"/>
  <c r="F19" i="7" s="1"/>
  <c r="G18" i="7"/>
  <c r="E18" i="7"/>
  <c r="F18" i="7" s="1"/>
  <c r="G16" i="7"/>
  <c r="F16" i="7"/>
  <c r="E16" i="7"/>
  <c r="G15" i="7"/>
  <c r="E15" i="7"/>
  <c r="F15" i="7" s="1"/>
  <c r="G14" i="7"/>
  <c r="E14" i="7"/>
  <c r="F14" i="7" s="1"/>
  <c r="G13" i="7"/>
  <c r="E13" i="7"/>
  <c r="F13" i="7" s="1"/>
  <c r="G12" i="7"/>
  <c r="E12" i="7"/>
  <c r="F12" i="7" s="1"/>
  <c r="G11" i="7"/>
  <c r="E11" i="7"/>
  <c r="F11" i="7" s="1"/>
  <c r="G10" i="7"/>
  <c r="E10" i="7"/>
  <c r="F10" i="7" s="1"/>
  <c r="G9" i="7"/>
  <c r="F9" i="7"/>
  <c r="E9" i="7"/>
  <c r="G8" i="7"/>
  <c r="E8" i="7"/>
  <c r="F8" i="7" s="1"/>
  <c r="G7" i="7"/>
  <c r="E7" i="7"/>
  <c r="F7" i="7" s="1"/>
  <c r="G6" i="7"/>
  <c r="E6" i="7"/>
  <c r="F6" i="7" s="1"/>
  <c r="G5" i="7"/>
  <c r="E5" i="7"/>
  <c r="F5" i="7" s="1"/>
  <c r="G106" i="6"/>
  <c r="E106" i="6"/>
  <c r="F106" i="6" s="1"/>
  <c r="G105" i="6"/>
  <c r="E105" i="6"/>
  <c r="F105" i="6" s="1"/>
  <c r="G104" i="6"/>
  <c r="E104" i="6"/>
  <c r="F104" i="6" s="1"/>
  <c r="G103" i="6"/>
  <c r="F103" i="6"/>
  <c r="E103" i="6"/>
  <c r="G102" i="6"/>
  <c r="E102" i="6"/>
  <c r="F102" i="6" s="1"/>
  <c r="G101" i="6"/>
  <c r="E101" i="6"/>
  <c r="F101" i="6" s="1"/>
  <c r="G99" i="6"/>
  <c r="E99" i="6"/>
  <c r="F99" i="6" s="1"/>
  <c r="G98" i="6"/>
  <c r="E98" i="6"/>
  <c r="F98" i="6" s="1"/>
  <c r="G97" i="6"/>
  <c r="E97" i="6"/>
  <c r="F97" i="6" s="1"/>
  <c r="G96" i="6"/>
  <c r="E96" i="6"/>
  <c r="F96" i="6" s="1"/>
  <c r="G94" i="6"/>
  <c r="E94" i="6"/>
  <c r="F94" i="6" s="1"/>
  <c r="G93" i="6"/>
  <c r="F93" i="6"/>
  <c r="E93" i="6"/>
  <c r="G92" i="6"/>
  <c r="E92" i="6"/>
  <c r="F92" i="6" s="1"/>
  <c r="G91" i="6"/>
  <c r="E91" i="6"/>
  <c r="F91" i="6" s="1"/>
  <c r="G90" i="6"/>
  <c r="E90" i="6"/>
  <c r="F90" i="6" s="1"/>
  <c r="G89" i="6"/>
  <c r="E89" i="6"/>
  <c r="F89" i="6" s="1"/>
  <c r="G88" i="6"/>
  <c r="E88" i="6"/>
  <c r="F88" i="6" s="1"/>
  <c r="G87" i="6"/>
  <c r="E87" i="6"/>
  <c r="F87" i="6" s="1"/>
  <c r="G86" i="6"/>
  <c r="E86" i="6"/>
  <c r="F86" i="6" s="1"/>
  <c r="G85" i="6"/>
  <c r="F85" i="6"/>
  <c r="E85" i="6"/>
  <c r="G84" i="6"/>
  <c r="E84" i="6"/>
  <c r="F84" i="6" s="1"/>
  <c r="G82" i="6"/>
  <c r="E82" i="6"/>
  <c r="F82" i="6" s="1"/>
  <c r="G81" i="6"/>
  <c r="E81" i="6"/>
  <c r="F81" i="6" s="1"/>
  <c r="G80" i="6"/>
  <c r="E80" i="6"/>
  <c r="F80" i="6" s="1"/>
  <c r="G79" i="6"/>
  <c r="E79" i="6"/>
  <c r="F79" i="6" s="1"/>
  <c r="G78" i="6"/>
  <c r="E78" i="6"/>
  <c r="F78" i="6" s="1"/>
  <c r="G77" i="6"/>
  <c r="E77" i="6"/>
  <c r="F77" i="6" s="1"/>
  <c r="G76" i="6"/>
  <c r="F76" i="6"/>
  <c r="E76" i="6"/>
  <c r="G75" i="6"/>
  <c r="E75" i="6"/>
  <c r="F75" i="6" s="1"/>
  <c r="G73" i="6"/>
  <c r="E73" i="6"/>
  <c r="F73" i="6" s="1"/>
  <c r="G72" i="6"/>
  <c r="E72" i="6"/>
  <c r="F72" i="6" s="1"/>
  <c r="G71" i="6"/>
  <c r="F71" i="6"/>
  <c r="E71" i="6"/>
  <c r="G70" i="6"/>
  <c r="E70" i="6"/>
  <c r="F70" i="6" s="1"/>
  <c r="G69" i="6"/>
  <c r="E69" i="6"/>
  <c r="F69" i="6" s="1"/>
  <c r="G68" i="6"/>
  <c r="F68" i="6"/>
  <c r="E68" i="6"/>
  <c r="G67" i="6"/>
  <c r="E67" i="6"/>
  <c r="F67" i="6" s="1"/>
  <c r="G65" i="6"/>
  <c r="E65" i="6"/>
  <c r="F65" i="6" s="1"/>
  <c r="G64" i="6"/>
  <c r="E64" i="6"/>
  <c r="F64" i="6" s="1"/>
  <c r="G63" i="6"/>
  <c r="E63" i="6"/>
  <c r="F63" i="6" s="1"/>
  <c r="G62" i="6"/>
  <c r="E62" i="6"/>
  <c r="F62" i="6" s="1"/>
  <c r="G61" i="6"/>
  <c r="E61" i="6"/>
  <c r="F61" i="6" s="1"/>
  <c r="G60" i="6"/>
  <c r="E60" i="6"/>
  <c r="F60" i="6" s="1"/>
  <c r="G59" i="6"/>
  <c r="E59" i="6"/>
  <c r="F59" i="6" s="1"/>
  <c r="G58" i="6"/>
  <c r="E58" i="6"/>
  <c r="F58" i="6" s="1"/>
  <c r="G57" i="6"/>
  <c r="E57" i="6"/>
  <c r="F57" i="6" s="1"/>
  <c r="G56" i="6"/>
  <c r="E56" i="6"/>
  <c r="F56" i="6" s="1"/>
  <c r="G55" i="6"/>
  <c r="E55" i="6"/>
  <c r="F55" i="6" s="1"/>
  <c r="G54" i="6"/>
  <c r="F54" i="6"/>
  <c r="E54" i="6"/>
  <c r="G53" i="6"/>
  <c r="E53" i="6"/>
  <c r="F53" i="6" s="1"/>
  <c r="G52" i="6"/>
  <c r="E52" i="6"/>
  <c r="F52" i="6" s="1"/>
  <c r="G51" i="6"/>
  <c r="F51" i="6"/>
  <c r="E51" i="6"/>
  <c r="G49" i="6"/>
  <c r="E49" i="6"/>
  <c r="F49" i="6" s="1"/>
  <c r="G48" i="6"/>
  <c r="E48" i="6"/>
  <c r="F48" i="6" s="1"/>
  <c r="G47" i="6"/>
  <c r="E47" i="6"/>
  <c r="F47" i="6" s="1"/>
  <c r="G46" i="6"/>
  <c r="E46" i="6"/>
  <c r="F46" i="6" s="1"/>
  <c r="G45" i="6"/>
  <c r="E45" i="6"/>
  <c r="F45" i="6" s="1"/>
  <c r="G44" i="6"/>
  <c r="E44" i="6"/>
  <c r="F44" i="6" s="1"/>
  <c r="G43" i="6"/>
  <c r="E43" i="6"/>
  <c r="F43" i="6" s="1"/>
  <c r="G42" i="6"/>
  <c r="E42" i="6"/>
  <c r="F42" i="6" s="1"/>
  <c r="G41" i="6"/>
  <c r="F41" i="6"/>
  <c r="E41" i="6"/>
  <c r="G40" i="6"/>
  <c r="E40" i="6"/>
  <c r="F40" i="6" s="1"/>
  <c r="G39" i="6"/>
  <c r="E39" i="6"/>
  <c r="F39" i="6" s="1"/>
  <c r="G38" i="6"/>
  <c r="E38" i="6"/>
  <c r="F38" i="6" s="1"/>
  <c r="G37" i="6"/>
  <c r="E37" i="6"/>
  <c r="F37" i="6" s="1"/>
  <c r="G36" i="6"/>
  <c r="E36" i="6"/>
  <c r="F36" i="6" s="1"/>
  <c r="G35" i="6"/>
  <c r="E35" i="6"/>
  <c r="F35" i="6" s="1"/>
  <c r="G34" i="6"/>
  <c r="F34" i="6"/>
  <c r="E34" i="6"/>
  <c r="G33" i="6"/>
  <c r="E33" i="6"/>
  <c r="F33" i="6" s="1"/>
  <c r="G32" i="6"/>
  <c r="E32" i="6"/>
  <c r="F32" i="6" s="1"/>
  <c r="G30" i="6"/>
  <c r="E30" i="6"/>
  <c r="F30" i="6" s="1"/>
  <c r="G29" i="6"/>
  <c r="E29" i="6"/>
  <c r="F29" i="6" s="1"/>
  <c r="G28" i="6"/>
  <c r="E28" i="6"/>
  <c r="F28" i="6" s="1"/>
  <c r="G27" i="6"/>
  <c r="E27" i="6"/>
  <c r="F27" i="6" s="1"/>
  <c r="G26" i="6"/>
  <c r="E26" i="6"/>
  <c r="F26" i="6" s="1"/>
  <c r="G25" i="6"/>
  <c r="E25" i="6"/>
  <c r="F25" i="6" s="1"/>
  <c r="G24" i="6"/>
  <c r="F24" i="6"/>
  <c r="E24" i="6"/>
  <c r="G23" i="6"/>
  <c r="E23" i="6"/>
  <c r="F23" i="6" s="1"/>
  <c r="G22" i="6"/>
  <c r="E22" i="6"/>
  <c r="F22" i="6" s="1"/>
  <c r="G21" i="6"/>
  <c r="E21" i="6"/>
  <c r="F21" i="6" s="1"/>
  <c r="G20" i="6"/>
  <c r="F20" i="6"/>
  <c r="E20" i="6"/>
  <c r="G19" i="6"/>
  <c r="E19" i="6"/>
  <c r="F19" i="6" s="1"/>
  <c r="G18" i="6"/>
  <c r="E18" i="6"/>
  <c r="F18" i="6" s="1"/>
  <c r="G16" i="6"/>
  <c r="F16" i="6"/>
  <c r="E16" i="6"/>
  <c r="G15" i="6"/>
  <c r="E15" i="6"/>
  <c r="F15" i="6" s="1"/>
  <c r="G14" i="6"/>
  <c r="E14" i="6"/>
  <c r="F14" i="6" s="1"/>
  <c r="G13" i="6"/>
  <c r="E13" i="6"/>
  <c r="F13" i="6" s="1"/>
  <c r="G12" i="6"/>
  <c r="E12" i="6"/>
  <c r="F12" i="6" s="1"/>
  <c r="G11" i="6"/>
  <c r="E11" i="6"/>
  <c r="F11" i="6" s="1"/>
  <c r="G10" i="6"/>
  <c r="E10" i="6"/>
  <c r="F10" i="6" s="1"/>
  <c r="G9" i="6"/>
  <c r="E9" i="6"/>
  <c r="F9" i="6" s="1"/>
  <c r="G8" i="6"/>
  <c r="E8" i="6"/>
  <c r="F8" i="6" s="1"/>
  <c r="G7" i="6"/>
  <c r="F7" i="6"/>
  <c r="E7" i="6"/>
  <c r="G6" i="6"/>
  <c r="E6" i="6"/>
  <c r="F6" i="6" s="1"/>
  <c r="G5" i="6"/>
  <c r="E5" i="6"/>
  <c r="F5" i="6" s="1"/>
  <c r="G106" i="5"/>
  <c r="E106" i="5"/>
  <c r="F106" i="5" s="1"/>
  <c r="G105" i="5"/>
  <c r="E105" i="5"/>
  <c r="F105" i="5" s="1"/>
  <c r="G104" i="5"/>
  <c r="E104" i="5"/>
  <c r="F104" i="5" s="1"/>
  <c r="G103" i="5"/>
  <c r="E103" i="5"/>
  <c r="F103" i="5" s="1"/>
  <c r="G102" i="5"/>
  <c r="E102" i="5"/>
  <c r="F102" i="5" s="1"/>
  <c r="G101" i="5"/>
  <c r="E101" i="5"/>
  <c r="F101" i="5" s="1"/>
  <c r="G99" i="5"/>
  <c r="E99" i="5"/>
  <c r="F99" i="5" s="1"/>
  <c r="G98" i="5"/>
  <c r="E98" i="5"/>
  <c r="F98" i="5" s="1"/>
  <c r="G97" i="5"/>
  <c r="E97" i="5"/>
  <c r="F97" i="5" s="1"/>
  <c r="G96" i="5"/>
  <c r="E96" i="5"/>
  <c r="F96" i="5" s="1"/>
  <c r="G94" i="5"/>
  <c r="E94" i="5"/>
  <c r="F94" i="5" s="1"/>
  <c r="G93" i="5"/>
  <c r="E93" i="5"/>
  <c r="F93" i="5" s="1"/>
  <c r="G92" i="5"/>
  <c r="E92" i="5"/>
  <c r="F92" i="5" s="1"/>
  <c r="G91" i="5"/>
  <c r="E91" i="5"/>
  <c r="F91" i="5" s="1"/>
  <c r="G90" i="5"/>
  <c r="E90" i="5"/>
  <c r="F90" i="5" s="1"/>
  <c r="G89" i="5"/>
  <c r="F89" i="5"/>
  <c r="E89" i="5"/>
  <c r="G88" i="5"/>
  <c r="E88" i="5"/>
  <c r="F88" i="5" s="1"/>
  <c r="G87" i="5"/>
  <c r="E87" i="5"/>
  <c r="F87" i="5" s="1"/>
  <c r="G86" i="5"/>
  <c r="E86" i="5"/>
  <c r="F86" i="5" s="1"/>
  <c r="G85" i="5"/>
  <c r="E85" i="5"/>
  <c r="F85" i="5" s="1"/>
  <c r="G84" i="5"/>
  <c r="E84" i="5"/>
  <c r="F84" i="5" s="1"/>
  <c r="G82" i="5"/>
  <c r="E82" i="5"/>
  <c r="F82" i="5" s="1"/>
  <c r="G81" i="5"/>
  <c r="E81" i="5"/>
  <c r="F81" i="5" s="1"/>
  <c r="G80" i="5"/>
  <c r="E80" i="5"/>
  <c r="F80" i="5" s="1"/>
  <c r="G79" i="5"/>
  <c r="E79" i="5"/>
  <c r="F79" i="5" s="1"/>
  <c r="G78" i="5"/>
  <c r="E78" i="5"/>
  <c r="F78" i="5" s="1"/>
  <c r="G77" i="5"/>
  <c r="E77" i="5"/>
  <c r="F77" i="5" s="1"/>
  <c r="G76" i="5"/>
  <c r="E76" i="5"/>
  <c r="F76" i="5" s="1"/>
  <c r="G75" i="5"/>
  <c r="E75" i="5"/>
  <c r="F75" i="5" s="1"/>
  <c r="G73" i="5"/>
  <c r="E73" i="5"/>
  <c r="F73" i="5" s="1"/>
  <c r="G72" i="5"/>
  <c r="F72" i="5"/>
  <c r="E72" i="5"/>
  <c r="G71" i="5"/>
  <c r="E71" i="5"/>
  <c r="F71" i="5" s="1"/>
  <c r="G70" i="5"/>
  <c r="E70" i="5"/>
  <c r="F70" i="5" s="1"/>
  <c r="G69" i="5"/>
  <c r="E69" i="5"/>
  <c r="F69" i="5" s="1"/>
  <c r="G68" i="5"/>
  <c r="E68" i="5"/>
  <c r="F68" i="5" s="1"/>
  <c r="G67" i="5"/>
  <c r="E67" i="5"/>
  <c r="F67" i="5" s="1"/>
  <c r="G65" i="5"/>
  <c r="E65" i="5"/>
  <c r="F65" i="5" s="1"/>
  <c r="G64" i="5"/>
  <c r="E64" i="5"/>
  <c r="F64" i="5" s="1"/>
  <c r="G63" i="5"/>
  <c r="F63" i="5"/>
  <c r="E63" i="5"/>
  <c r="G62" i="5"/>
  <c r="E62" i="5"/>
  <c r="F62" i="5" s="1"/>
  <c r="G61" i="5"/>
  <c r="E61" i="5"/>
  <c r="F61" i="5" s="1"/>
  <c r="G60" i="5"/>
  <c r="E60" i="5"/>
  <c r="F60" i="5" s="1"/>
  <c r="G59" i="5"/>
  <c r="E59" i="5"/>
  <c r="F59" i="5" s="1"/>
  <c r="G58" i="5"/>
  <c r="E58" i="5"/>
  <c r="F58" i="5" s="1"/>
  <c r="G57" i="5"/>
  <c r="E57" i="5"/>
  <c r="F57" i="5" s="1"/>
  <c r="G56" i="5"/>
  <c r="E56" i="5"/>
  <c r="F56" i="5" s="1"/>
  <c r="G55" i="5"/>
  <c r="F55" i="5"/>
  <c r="E55" i="5"/>
  <c r="G54" i="5"/>
  <c r="E54" i="5"/>
  <c r="F54" i="5" s="1"/>
  <c r="G53" i="5"/>
  <c r="E53" i="5"/>
  <c r="F53" i="5" s="1"/>
  <c r="G52" i="5"/>
  <c r="E52" i="5"/>
  <c r="F52" i="5" s="1"/>
  <c r="G51" i="5"/>
  <c r="E51" i="5"/>
  <c r="F51" i="5" s="1"/>
  <c r="G49" i="5"/>
  <c r="E49" i="5"/>
  <c r="F49" i="5" s="1"/>
  <c r="G48" i="5"/>
  <c r="E48" i="5"/>
  <c r="F48" i="5" s="1"/>
  <c r="G47" i="5"/>
  <c r="E47" i="5"/>
  <c r="F47" i="5" s="1"/>
  <c r="G46" i="5"/>
  <c r="F46" i="5"/>
  <c r="E46" i="5"/>
  <c r="G45" i="5"/>
  <c r="E45" i="5"/>
  <c r="F45" i="5" s="1"/>
  <c r="G44" i="5"/>
  <c r="E44" i="5"/>
  <c r="F44" i="5" s="1"/>
  <c r="G43" i="5"/>
  <c r="E43" i="5"/>
  <c r="F43" i="5" s="1"/>
  <c r="G42" i="5"/>
  <c r="E42" i="5"/>
  <c r="F42" i="5" s="1"/>
  <c r="G41" i="5"/>
  <c r="E41" i="5"/>
  <c r="F41" i="5" s="1"/>
  <c r="G40" i="5"/>
  <c r="E40" i="5"/>
  <c r="F40" i="5" s="1"/>
  <c r="G39" i="5"/>
  <c r="E39" i="5"/>
  <c r="F39" i="5" s="1"/>
  <c r="G38" i="5"/>
  <c r="F38" i="5"/>
  <c r="E38" i="5"/>
  <c r="G37" i="5"/>
  <c r="E37" i="5"/>
  <c r="F37" i="5" s="1"/>
  <c r="G36" i="5"/>
  <c r="E36" i="5"/>
  <c r="F36" i="5" s="1"/>
  <c r="G35" i="5"/>
  <c r="E35" i="5"/>
  <c r="F35" i="5" s="1"/>
  <c r="G34" i="5"/>
  <c r="E34" i="5"/>
  <c r="F34" i="5" s="1"/>
  <c r="G33" i="5"/>
  <c r="E33" i="5"/>
  <c r="F33" i="5" s="1"/>
  <c r="G32" i="5"/>
  <c r="E32" i="5"/>
  <c r="F32" i="5" s="1"/>
  <c r="G30" i="5"/>
  <c r="E30" i="5"/>
  <c r="F30" i="5" s="1"/>
  <c r="G29" i="5"/>
  <c r="F29" i="5"/>
  <c r="E29" i="5"/>
  <c r="G28" i="5"/>
  <c r="E28" i="5"/>
  <c r="F28" i="5" s="1"/>
  <c r="G27" i="5"/>
  <c r="E27" i="5"/>
  <c r="F27" i="5" s="1"/>
  <c r="G26" i="5"/>
  <c r="E26" i="5"/>
  <c r="F26" i="5" s="1"/>
  <c r="G25" i="5"/>
  <c r="E25" i="5"/>
  <c r="F25" i="5" s="1"/>
  <c r="G24" i="5"/>
  <c r="E24" i="5"/>
  <c r="F24" i="5" s="1"/>
  <c r="G23" i="5"/>
  <c r="E23" i="5"/>
  <c r="F23" i="5" s="1"/>
  <c r="G22" i="5"/>
  <c r="E22" i="5"/>
  <c r="F22" i="5" s="1"/>
  <c r="G21" i="5"/>
  <c r="F21" i="5"/>
  <c r="E21" i="5"/>
  <c r="G20" i="5"/>
  <c r="E20" i="5"/>
  <c r="F20" i="5" s="1"/>
  <c r="G19" i="5"/>
  <c r="E19" i="5"/>
  <c r="F19" i="5" s="1"/>
  <c r="G18" i="5"/>
  <c r="E18" i="5"/>
  <c r="F18" i="5" s="1"/>
  <c r="G16" i="5"/>
  <c r="E16" i="5"/>
  <c r="F16" i="5" s="1"/>
  <c r="G15" i="5"/>
  <c r="E15" i="5"/>
  <c r="F15" i="5" s="1"/>
  <c r="G14" i="5"/>
  <c r="E14" i="5"/>
  <c r="F14" i="5" s="1"/>
  <c r="G13" i="5"/>
  <c r="E13" i="5"/>
  <c r="F13" i="5" s="1"/>
  <c r="G12" i="5"/>
  <c r="F12" i="5"/>
  <c r="E12" i="5"/>
  <c r="G11" i="5"/>
  <c r="E11" i="5"/>
  <c r="F11" i="5" s="1"/>
  <c r="G10" i="5"/>
  <c r="E10" i="5"/>
  <c r="F10" i="5" s="1"/>
  <c r="G9" i="5"/>
  <c r="E9" i="5"/>
  <c r="F9" i="5" s="1"/>
  <c r="G8" i="5"/>
  <c r="E8" i="5"/>
  <c r="F8" i="5" s="1"/>
  <c r="G7" i="5"/>
  <c r="E7" i="5"/>
  <c r="F7" i="5" s="1"/>
  <c r="G6" i="5"/>
  <c r="E6" i="5"/>
  <c r="F6" i="5" s="1"/>
  <c r="G5" i="5"/>
  <c r="E5" i="5"/>
  <c r="F5" i="5" s="1"/>
  <c r="G106" i="4"/>
  <c r="E106" i="4"/>
  <c r="F106" i="4" s="1"/>
  <c r="G105" i="4"/>
  <c r="F105" i="4"/>
  <c r="E105" i="4"/>
  <c r="G104" i="4"/>
  <c r="E104" i="4"/>
  <c r="F104" i="4" s="1"/>
  <c r="G103" i="4"/>
  <c r="E103" i="4"/>
  <c r="F103" i="4" s="1"/>
  <c r="G102" i="4"/>
  <c r="E102" i="4"/>
  <c r="F102" i="4" s="1"/>
  <c r="G101" i="4"/>
  <c r="E101" i="4"/>
  <c r="F101" i="4" s="1"/>
  <c r="G99" i="4"/>
  <c r="E99" i="4"/>
  <c r="F99" i="4" s="1"/>
  <c r="G98" i="4"/>
  <c r="E98" i="4"/>
  <c r="F98" i="4" s="1"/>
  <c r="G97" i="4"/>
  <c r="E97" i="4"/>
  <c r="F97" i="4" s="1"/>
  <c r="G96" i="4"/>
  <c r="E96" i="4"/>
  <c r="F96" i="4" s="1"/>
  <c r="G94" i="4"/>
  <c r="E94" i="4"/>
  <c r="F94" i="4" s="1"/>
  <c r="G93" i="4"/>
  <c r="F93" i="4"/>
  <c r="E93" i="4"/>
  <c r="G92" i="4"/>
  <c r="E92" i="4"/>
  <c r="F92" i="4" s="1"/>
  <c r="G91" i="4"/>
  <c r="E91" i="4"/>
  <c r="F91" i="4" s="1"/>
  <c r="G90" i="4"/>
  <c r="E90" i="4"/>
  <c r="F90" i="4" s="1"/>
  <c r="G89" i="4"/>
  <c r="E89" i="4"/>
  <c r="F89" i="4" s="1"/>
  <c r="G88" i="4"/>
  <c r="E88" i="4"/>
  <c r="F88" i="4" s="1"/>
  <c r="G87" i="4"/>
  <c r="F87" i="4"/>
  <c r="E87" i="4"/>
  <c r="G86" i="4"/>
  <c r="E86" i="4"/>
  <c r="F86" i="4" s="1"/>
  <c r="G85" i="4"/>
  <c r="E85" i="4"/>
  <c r="F85" i="4" s="1"/>
  <c r="G84" i="4"/>
  <c r="E84" i="4"/>
  <c r="F84" i="4" s="1"/>
  <c r="G82" i="4"/>
  <c r="E82" i="4"/>
  <c r="F82" i="4" s="1"/>
  <c r="G81" i="4"/>
  <c r="E81" i="4"/>
  <c r="F81" i="4" s="1"/>
  <c r="G80" i="4"/>
  <c r="E80" i="4"/>
  <c r="F80" i="4" s="1"/>
  <c r="G79" i="4"/>
  <c r="E79" i="4"/>
  <c r="F79" i="4" s="1"/>
  <c r="G78" i="4"/>
  <c r="E78" i="4"/>
  <c r="F78" i="4" s="1"/>
  <c r="G77" i="4"/>
  <c r="E77" i="4"/>
  <c r="F77" i="4" s="1"/>
  <c r="G76" i="4"/>
  <c r="F76" i="4"/>
  <c r="E76" i="4"/>
  <c r="G75" i="4"/>
  <c r="E75" i="4"/>
  <c r="F75" i="4" s="1"/>
  <c r="G73" i="4"/>
  <c r="E73" i="4"/>
  <c r="F73" i="4" s="1"/>
  <c r="G72" i="4"/>
  <c r="E72" i="4"/>
  <c r="F72" i="4" s="1"/>
  <c r="G71" i="4"/>
  <c r="E71" i="4"/>
  <c r="F71" i="4" s="1"/>
  <c r="G70" i="4"/>
  <c r="E70" i="4"/>
  <c r="F70" i="4" s="1"/>
  <c r="G69" i="4"/>
  <c r="E69" i="4"/>
  <c r="F69" i="4" s="1"/>
  <c r="G68" i="4"/>
  <c r="E68" i="4"/>
  <c r="F68" i="4" s="1"/>
  <c r="G67" i="4"/>
  <c r="E67" i="4"/>
  <c r="F67" i="4" s="1"/>
  <c r="G65" i="4"/>
  <c r="E65" i="4"/>
  <c r="F65" i="4" s="1"/>
  <c r="G64" i="4"/>
  <c r="E64" i="4"/>
  <c r="F64" i="4" s="1"/>
  <c r="G63" i="4"/>
  <c r="E63" i="4"/>
  <c r="F63" i="4" s="1"/>
  <c r="G62" i="4"/>
  <c r="E62" i="4"/>
  <c r="F62" i="4" s="1"/>
  <c r="G61" i="4"/>
  <c r="E61" i="4"/>
  <c r="F61" i="4" s="1"/>
  <c r="G60" i="4"/>
  <c r="E60" i="4"/>
  <c r="F60" i="4" s="1"/>
  <c r="G59" i="4"/>
  <c r="E59" i="4"/>
  <c r="F59" i="4" s="1"/>
  <c r="G58" i="4"/>
  <c r="F58" i="4"/>
  <c r="E58" i="4"/>
  <c r="G57" i="4"/>
  <c r="E57" i="4"/>
  <c r="F57" i="4" s="1"/>
  <c r="G56" i="4"/>
  <c r="E56" i="4"/>
  <c r="F56" i="4" s="1"/>
  <c r="G55" i="4"/>
  <c r="E55" i="4"/>
  <c r="F55" i="4" s="1"/>
  <c r="G54" i="4"/>
  <c r="E54" i="4"/>
  <c r="F54" i="4" s="1"/>
  <c r="G53" i="4"/>
  <c r="E53" i="4"/>
  <c r="F53" i="4" s="1"/>
  <c r="G52" i="4"/>
  <c r="E52" i="4"/>
  <c r="F52" i="4" s="1"/>
  <c r="G51" i="4"/>
  <c r="E51" i="4"/>
  <c r="F51" i="4" s="1"/>
  <c r="G49" i="4"/>
  <c r="F49" i="4"/>
  <c r="E49" i="4"/>
  <c r="G48" i="4"/>
  <c r="E48" i="4"/>
  <c r="F48" i="4" s="1"/>
  <c r="G47" i="4"/>
  <c r="E47" i="4"/>
  <c r="F47" i="4" s="1"/>
  <c r="G46" i="4"/>
  <c r="E46" i="4"/>
  <c r="F46" i="4" s="1"/>
  <c r="G45" i="4"/>
  <c r="E45" i="4"/>
  <c r="F45" i="4" s="1"/>
  <c r="G44" i="4"/>
  <c r="E44" i="4"/>
  <c r="F44" i="4" s="1"/>
  <c r="G43" i="4"/>
  <c r="E43" i="4"/>
  <c r="F43" i="4" s="1"/>
  <c r="G42" i="4"/>
  <c r="E42" i="4"/>
  <c r="F42" i="4" s="1"/>
  <c r="G41" i="4"/>
  <c r="F41" i="4"/>
  <c r="E41" i="4"/>
  <c r="G40" i="4"/>
  <c r="E40" i="4"/>
  <c r="F40" i="4" s="1"/>
  <c r="G39" i="4"/>
  <c r="E39" i="4"/>
  <c r="F39" i="4" s="1"/>
  <c r="G38" i="4"/>
  <c r="E38" i="4"/>
  <c r="F38" i="4" s="1"/>
  <c r="G37" i="4"/>
  <c r="E37" i="4"/>
  <c r="F37" i="4" s="1"/>
  <c r="G36" i="4"/>
  <c r="E36" i="4"/>
  <c r="F36" i="4" s="1"/>
  <c r="G35" i="4"/>
  <c r="E35" i="4"/>
  <c r="F35" i="4" s="1"/>
  <c r="G34" i="4"/>
  <c r="E34" i="4"/>
  <c r="F34" i="4" s="1"/>
  <c r="G33" i="4"/>
  <c r="F33" i="4"/>
  <c r="E33" i="4"/>
  <c r="G32" i="4"/>
  <c r="E32" i="4"/>
  <c r="F32" i="4" s="1"/>
  <c r="G30" i="4"/>
  <c r="E30" i="4"/>
  <c r="F30" i="4" s="1"/>
  <c r="G29" i="4"/>
  <c r="E29" i="4"/>
  <c r="F29" i="4" s="1"/>
  <c r="G28" i="4"/>
  <c r="E28" i="4"/>
  <c r="F28" i="4" s="1"/>
  <c r="G27" i="4"/>
  <c r="E27" i="4"/>
  <c r="F27" i="4" s="1"/>
  <c r="G26" i="4"/>
  <c r="E26" i="4"/>
  <c r="F26" i="4" s="1"/>
  <c r="G25" i="4"/>
  <c r="E25" i="4"/>
  <c r="F25" i="4" s="1"/>
  <c r="G24" i="4"/>
  <c r="F24" i="4"/>
  <c r="E24" i="4"/>
  <c r="G23" i="4"/>
  <c r="E23" i="4"/>
  <c r="F23" i="4" s="1"/>
  <c r="G22" i="4"/>
  <c r="E22" i="4"/>
  <c r="F22" i="4" s="1"/>
  <c r="G21" i="4"/>
  <c r="E21" i="4"/>
  <c r="F21" i="4" s="1"/>
  <c r="G20" i="4"/>
  <c r="E20" i="4"/>
  <c r="F20" i="4" s="1"/>
  <c r="G19" i="4"/>
  <c r="E19" i="4"/>
  <c r="F19" i="4" s="1"/>
  <c r="G18" i="4"/>
  <c r="E18" i="4"/>
  <c r="F18" i="4" s="1"/>
  <c r="G16" i="4"/>
  <c r="E16" i="4"/>
  <c r="F16" i="4" s="1"/>
  <c r="G15" i="4"/>
  <c r="F15" i="4"/>
  <c r="E15" i="4"/>
  <c r="G14" i="4"/>
  <c r="E14" i="4"/>
  <c r="F14" i="4" s="1"/>
  <c r="G13" i="4"/>
  <c r="E13" i="4"/>
  <c r="F13" i="4" s="1"/>
  <c r="G12" i="4"/>
  <c r="E12" i="4"/>
  <c r="F12" i="4" s="1"/>
  <c r="G11" i="4"/>
  <c r="E11" i="4"/>
  <c r="F11" i="4" s="1"/>
  <c r="G10" i="4"/>
  <c r="E10" i="4"/>
  <c r="F10" i="4" s="1"/>
  <c r="G9" i="4"/>
  <c r="E9" i="4"/>
  <c r="F9" i="4" s="1"/>
  <c r="G8" i="4"/>
  <c r="E8" i="4"/>
  <c r="F8" i="4" s="1"/>
  <c r="G7" i="4"/>
  <c r="F7" i="4"/>
  <c r="E7" i="4"/>
  <c r="G6" i="4"/>
  <c r="E6" i="4"/>
  <c r="F6" i="4" s="1"/>
  <c r="G5" i="4"/>
  <c r="E5" i="4"/>
  <c r="F5" i="4" s="1"/>
  <c r="G106" i="3"/>
  <c r="E106" i="3"/>
  <c r="F106" i="3" s="1"/>
  <c r="G105" i="3"/>
  <c r="E105" i="3"/>
  <c r="F105" i="3" s="1"/>
  <c r="G104" i="3"/>
  <c r="E104" i="3"/>
  <c r="F104" i="3" s="1"/>
  <c r="G103" i="3"/>
  <c r="E103" i="3"/>
  <c r="F103" i="3" s="1"/>
  <c r="G102" i="3"/>
  <c r="E102" i="3"/>
  <c r="F102" i="3" s="1"/>
  <c r="G101" i="3"/>
  <c r="F101" i="3"/>
  <c r="E101" i="3"/>
  <c r="G99" i="3"/>
  <c r="E99" i="3"/>
  <c r="F99" i="3" s="1"/>
  <c r="G98" i="3"/>
  <c r="E98" i="3"/>
  <c r="F98" i="3" s="1"/>
  <c r="G97" i="3"/>
  <c r="E97" i="3"/>
  <c r="F97" i="3" s="1"/>
  <c r="G96" i="3"/>
  <c r="E96" i="3"/>
  <c r="F96" i="3" s="1"/>
  <c r="G94" i="3"/>
  <c r="F94" i="3"/>
  <c r="E94" i="3"/>
  <c r="G93" i="3"/>
  <c r="E93" i="3"/>
  <c r="F93" i="3" s="1"/>
  <c r="G92" i="3"/>
  <c r="E92" i="3"/>
  <c r="F92" i="3" s="1"/>
  <c r="G91" i="3"/>
  <c r="E91" i="3"/>
  <c r="F91" i="3" s="1"/>
  <c r="G90" i="3"/>
  <c r="E90" i="3"/>
  <c r="F90" i="3" s="1"/>
  <c r="G89" i="3"/>
  <c r="F89" i="3"/>
  <c r="E89" i="3"/>
  <c r="G88" i="3"/>
  <c r="E88" i="3"/>
  <c r="F88" i="3" s="1"/>
  <c r="G87" i="3"/>
  <c r="E87" i="3"/>
  <c r="F87" i="3" s="1"/>
  <c r="G86" i="3"/>
  <c r="E86" i="3"/>
  <c r="F86" i="3" s="1"/>
  <c r="G85" i="3"/>
  <c r="E85" i="3"/>
  <c r="F85" i="3" s="1"/>
  <c r="G84" i="3"/>
  <c r="E84" i="3"/>
  <c r="F84" i="3" s="1"/>
  <c r="G82" i="3"/>
  <c r="F82" i="3"/>
  <c r="E82" i="3"/>
  <c r="G81" i="3"/>
  <c r="E81" i="3"/>
  <c r="F81" i="3" s="1"/>
  <c r="G80" i="3"/>
  <c r="E80" i="3"/>
  <c r="F80" i="3" s="1"/>
  <c r="G79" i="3"/>
  <c r="E79" i="3"/>
  <c r="F79" i="3" s="1"/>
  <c r="G78" i="3"/>
  <c r="E78" i="3"/>
  <c r="F78" i="3" s="1"/>
  <c r="G77" i="3"/>
  <c r="F77" i="3"/>
  <c r="E77" i="3"/>
  <c r="G76" i="3"/>
  <c r="E76" i="3"/>
  <c r="F76" i="3" s="1"/>
  <c r="G75" i="3"/>
  <c r="E75" i="3"/>
  <c r="F75" i="3" s="1"/>
  <c r="G73" i="3"/>
  <c r="E73" i="3"/>
  <c r="F73" i="3" s="1"/>
  <c r="G72" i="3"/>
  <c r="E72" i="3"/>
  <c r="F72" i="3" s="1"/>
  <c r="G71" i="3"/>
  <c r="F71" i="3"/>
  <c r="E71" i="3"/>
  <c r="G70" i="3"/>
  <c r="E70" i="3"/>
  <c r="F70" i="3" s="1"/>
  <c r="G69" i="3"/>
  <c r="E69" i="3"/>
  <c r="F69" i="3" s="1"/>
  <c r="G68" i="3"/>
  <c r="E68" i="3"/>
  <c r="F68" i="3" s="1"/>
  <c r="G67" i="3"/>
  <c r="E67" i="3"/>
  <c r="F67" i="3" s="1"/>
  <c r="G65" i="3"/>
  <c r="E65" i="3"/>
  <c r="F65" i="3" s="1"/>
  <c r="G64" i="3"/>
  <c r="E64" i="3"/>
  <c r="F64" i="3" s="1"/>
  <c r="G63" i="3"/>
  <c r="E63" i="3"/>
  <c r="F63" i="3" s="1"/>
  <c r="G62" i="3"/>
  <c r="E62" i="3"/>
  <c r="F62" i="3" s="1"/>
  <c r="G61" i="3"/>
  <c r="E61" i="3"/>
  <c r="F61" i="3" s="1"/>
  <c r="G60" i="3"/>
  <c r="E60" i="3"/>
  <c r="F60" i="3" s="1"/>
  <c r="G59" i="3"/>
  <c r="E59" i="3"/>
  <c r="F59" i="3" s="1"/>
  <c r="G58" i="3"/>
  <c r="E58" i="3"/>
  <c r="F58" i="3" s="1"/>
  <c r="G57" i="3"/>
  <c r="E57" i="3"/>
  <c r="F57" i="3" s="1"/>
  <c r="G56" i="3"/>
  <c r="E56" i="3"/>
  <c r="F56" i="3" s="1"/>
  <c r="G55" i="3"/>
  <c r="E55" i="3"/>
  <c r="F55" i="3" s="1"/>
  <c r="G54" i="3"/>
  <c r="E54" i="3"/>
  <c r="F54" i="3" s="1"/>
  <c r="G53" i="3"/>
  <c r="E53" i="3"/>
  <c r="F53" i="3" s="1"/>
  <c r="G52" i="3"/>
  <c r="E52" i="3"/>
  <c r="F52" i="3" s="1"/>
  <c r="G51" i="3"/>
  <c r="E51" i="3"/>
  <c r="F51" i="3" s="1"/>
  <c r="G49" i="3"/>
  <c r="E49" i="3"/>
  <c r="F49" i="3" s="1"/>
  <c r="G48" i="3"/>
  <c r="E48" i="3"/>
  <c r="F48" i="3" s="1"/>
  <c r="G47" i="3"/>
  <c r="F47" i="3"/>
  <c r="E47" i="3"/>
  <c r="G46" i="3"/>
  <c r="E46" i="3"/>
  <c r="F46" i="3" s="1"/>
  <c r="G45" i="3"/>
  <c r="E45" i="3"/>
  <c r="F45" i="3" s="1"/>
  <c r="G44" i="3"/>
  <c r="E44" i="3"/>
  <c r="F44" i="3" s="1"/>
  <c r="G43" i="3"/>
  <c r="E43" i="3"/>
  <c r="F43" i="3" s="1"/>
  <c r="G42" i="3"/>
  <c r="F42" i="3"/>
  <c r="E42" i="3"/>
  <c r="G41" i="3"/>
  <c r="E41" i="3"/>
  <c r="F41" i="3" s="1"/>
  <c r="G40" i="3"/>
  <c r="E40" i="3"/>
  <c r="F40" i="3" s="1"/>
  <c r="G39" i="3"/>
  <c r="E39" i="3"/>
  <c r="F39" i="3" s="1"/>
  <c r="G38" i="3"/>
  <c r="E38" i="3"/>
  <c r="F38" i="3" s="1"/>
  <c r="G37" i="3"/>
  <c r="F37" i="3"/>
  <c r="E37" i="3"/>
  <c r="G36" i="3"/>
  <c r="E36" i="3"/>
  <c r="F36" i="3" s="1"/>
  <c r="G35" i="3"/>
  <c r="E35" i="3"/>
  <c r="F35" i="3" s="1"/>
  <c r="G34" i="3"/>
  <c r="E34" i="3"/>
  <c r="F34" i="3" s="1"/>
  <c r="G33" i="3"/>
  <c r="E33" i="3"/>
  <c r="F33" i="3" s="1"/>
  <c r="G32" i="3"/>
  <c r="E32" i="3"/>
  <c r="F32" i="3" s="1"/>
  <c r="G30" i="3"/>
  <c r="F30" i="3"/>
  <c r="E30" i="3"/>
  <c r="G29" i="3"/>
  <c r="E29" i="3"/>
  <c r="F29" i="3" s="1"/>
  <c r="G28" i="3"/>
  <c r="E28" i="3"/>
  <c r="F28" i="3" s="1"/>
  <c r="G27" i="3"/>
  <c r="E27" i="3"/>
  <c r="F27" i="3" s="1"/>
  <c r="G26" i="3"/>
  <c r="E26" i="3"/>
  <c r="F26" i="3" s="1"/>
  <c r="G25" i="3"/>
  <c r="F25" i="3"/>
  <c r="E25" i="3"/>
  <c r="G24" i="3"/>
  <c r="E24" i="3"/>
  <c r="F24" i="3" s="1"/>
  <c r="G23" i="3"/>
  <c r="E23" i="3"/>
  <c r="F23" i="3" s="1"/>
  <c r="G22" i="3"/>
  <c r="E22" i="3"/>
  <c r="F22" i="3" s="1"/>
  <c r="G21" i="3"/>
  <c r="E21" i="3"/>
  <c r="F21" i="3" s="1"/>
  <c r="G20" i="3"/>
  <c r="F20" i="3"/>
  <c r="E20" i="3"/>
  <c r="G19" i="3"/>
  <c r="E19" i="3"/>
  <c r="F19" i="3" s="1"/>
  <c r="G18" i="3"/>
  <c r="E18" i="3"/>
  <c r="F18" i="3" s="1"/>
  <c r="G16" i="3"/>
  <c r="E16" i="3"/>
  <c r="F16" i="3" s="1"/>
  <c r="G15" i="3"/>
  <c r="E15" i="3"/>
  <c r="F15" i="3" s="1"/>
  <c r="G14" i="3"/>
  <c r="E14" i="3"/>
  <c r="F14" i="3" s="1"/>
  <c r="G13" i="3"/>
  <c r="F13" i="3"/>
  <c r="E13" i="3"/>
  <c r="G12" i="3"/>
  <c r="E12" i="3"/>
  <c r="F12" i="3" s="1"/>
  <c r="G11" i="3"/>
  <c r="E11" i="3"/>
  <c r="F11" i="3" s="1"/>
  <c r="G10" i="3"/>
  <c r="E10" i="3"/>
  <c r="F10" i="3" s="1"/>
  <c r="G9" i="3"/>
  <c r="E9" i="3"/>
  <c r="F9" i="3" s="1"/>
  <c r="G8" i="3"/>
  <c r="F8" i="3"/>
  <c r="E8" i="3"/>
  <c r="G7" i="3"/>
  <c r="E7" i="3"/>
  <c r="F7" i="3" s="1"/>
  <c r="G6" i="3"/>
  <c r="E6" i="3"/>
  <c r="F6" i="3" s="1"/>
  <c r="G5" i="3"/>
  <c r="E5" i="3"/>
  <c r="F5" i="3" s="1"/>
  <c r="H106" i="2"/>
  <c r="F106" i="2"/>
  <c r="G106" i="2" s="1"/>
  <c r="H105" i="2"/>
  <c r="F105" i="2"/>
  <c r="G105" i="2" s="1"/>
  <c r="H104" i="2"/>
  <c r="F104" i="2"/>
  <c r="G104" i="2" s="1"/>
  <c r="H103" i="2"/>
  <c r="F103" i="2"/>
  <c r="G103" i="2" s="1"/>
  <c r="H102" i="2"/>
  <c r="F102" i="2"/>
  <c r="G102" i="2" s="1"/>
  <c r="H101" i="2"/>
  <c r="F101" i="2"/>
  <c r="G101" i="2" s="1"/>
  <c r="H99" i="2"/>
  <c r="F99" i="2"/>
  <c r="G99" i="2" s="1"/>
  <c r="H98" i="2"/>
  <c r="F98" i="2"/>
  <c r="G98" i="2" s="1"/>
  <c r="H97" i="2"/>
  <c r="F97" i="2"/>
  <c r="G97" i="2" s="1"/>
  <c r="H96" i="2"/>
  <c r="F96" i="2"/>
  <c r="G96" i="2" s="1"/>
  <c r="H94" i="2"/>
  <c r="F94" i="2"/>
  <c r="G94" i="2" s="1"/>
  <c r="H93" i="2"/>
  <c r="F93" i="2"/>
  <c r="G93" i="2" s="1"/>
  <c r="H92" i="2"/>
  <c r="F92" i="2"/>
  <c r="G92" i="2" s="1"/>
  <c r="H91" i="2"/>
  <c r="F91" i="2"/>
  <c r="G91" i="2" s="1"/>
  <c r="H90" i="2"/>
  <c r="F90" i="2"/>
  <c r="G90" i="2" s="1"/>
  <c r="H89" i="2"/>
  <c r="F89" i="2"/>
  <c r="G89" i="2" s="1"/>
  <c r="H88" i="2"/>
  <c r="F88" i="2"/>
  <c r="G88" i="2" s="1"/>
  <c r="H87" i="2"/>
  <c r="F87" i="2"/>
  <c r="G87" i="2" s="1"/>
  <c r="H86" i="2"/>
  <c r="F86" i="2"/>
  <c r="G86" i="2" s="1"/>
  <c r="H85" i="2"/>
  <c r="F85" i="2"/>
  <c r="G85" i="2" s="1"/>
  <c r="H84" i="2"/>
  <c r="F84" i="2"/>
  <c r="G84" i="2" s="1"/>
  <c r="H82" i="2"/>
  <c r="F82" i="2"/>
  <c r="G82" i="2" s="1"/>
  <c r="H81" i="2"/>
  <c r="F81" i="2"/>
  <c r="G81" i="2" s="1"/>
  <c r="H80" i="2"/>
  <c r="F80" i="2"/>
  <c r="G80" i="2" s="1"/>
  <c r="H79" i="2"/>
  <c r="F79" i="2"/>
  <c r="G79" i="2" s="1"/>
  <c r="H78" i="2"/>
  <c r="F78" i="2"/>
  <c r="G78" i="2" s="1"/>
  <c r="H77" i="2"/>
  <c r="F77" i="2"/>
  <c r="G77" i="2" s="1"/>
  <c r="H76" i="2"/>
  <c r="F76" i="2"/>
  <c r="G76" i="2" s="1"/>
  <c r="H75" i="2"/>
  <c r="F75" i="2"/>
  <c r="G75" i="2" s="1"/>
  <c r="H73" i="2"/>
  <c r="F73" i="2"/>
  <c r="G73" i="2" s="1"/>
  <c r="H72" i="2"/>
  <c r="F72" i="2"/>
  <c r="G72" i="2" s="1"/>
  <c r="H71" i="2"/>
  <c r="F71" i="2"/>
  <c r="G71" i="2" s="1"/>
  <c r="H70" i="2"/>
  <c r="F70" i="2"/>
  <c r="G70" i="2" s="1"/>
  <c r="H69" i="2"/>
  <c r="F69" i="2"/>
  <c r="G69" i="2" s="1"/>
  <c r="H68" i="2"/>
  <c r="F68" i="2"/>
  <c r="G68" i="2" s="1"/>
  <c r="H67" i="2"/>
  <c r="F67" i="2"/>
  <c r="G67" i="2" s="1"/>
  <c r="H65" i="2"/>
  <c r="F65" i="2"/>
  <c r="G65" i="2" s="1"/>
  <c r="H64" i="2"/>
  <c r="F64" i="2"/>
  <c r="G64" i="2" s="1"/>
  <c r="H63" i="2"/>
  <c r="F63" i="2"/>
  <c r="G63" i="2" s="1"/>
  <c r="H62" i="2"/>
  <c r="F62" i="2"/>
  <c r="G62" i="2" s="1"/>
  <c r="H61" i="2"/>
  <c r="F61" i="2"/>
  <c r="G61" i="2" s="1"/>
  <c r="H60" i="2"/>
  <c r="F60" i="2"/>
  <c r="G60" i="2" s="1"/>
  <c r="H59" i="2"/>
  <c r="F59" i="2"/>
  <c r="G59" i="2" s="1"/>
  <c r="H58" i="2"/>
  <c r="F58" i="2"/>
  <c r="G58" i="2" s="1"/>
  <c r="H57" i="2"/>
  <c r="F57" i="2"/>
  <c r="G57" i="2" s="1"/>
  <c r="H56" i="2"/>
  <c r="F56" i="2"/>
  <c r="G56" i="2" s="1"/>
  <c r="H55" i="2"/>
  <c r="F55" i="2"/>
  <c r="G55" i="2" s="1"/>
  <c r="H54" i="2"/>
  <c r="F54" i="2"/>
  <c r="G54" i="2" s="1"/>
  <c r="H53" i="2"/>
  <c r="F53" i="2"/>
  <c r="G53" i="2" s="1"/>
  <c r="H52" i="2"/>
  <c r="F52" i="2"/>
  <c r="G52" i="2" s="1"/>
  <c r="H51" i="2"/>
  <c r="F51" i="2"/>
  <c r="G51" i="2" s="1"/>
  <c r="H49" i="2"/>
  <c r="F49" i="2"/>
  <c r="G49" i="2" s="1"/>
  <c r="H48" i="2"/>
  <c r="F48" i="2"/>
  <c r="G48" i="2" s="1"/>
  <c r="H47" i="2"/>
  <c r="F47" i="2"/>
  <c r="G47" i="2" s="1"/>
  <c r="H46" i="2"/>
  <c r="F46" i="2"/>
  <c r="G46" i="2" s="1"/>
  <c r="H45" i="2"/>
  <c r="F45" i="2"/>
  <c r="G45" i="2" s="1"/>
  <c r="H44" i="2"/>
  <c r="F44" i="2"/>
  <c r="G44" i="2" s="1"/>
  <c r="H43" i="2"/>
  <c r="G43" i="2"/>
  <c r="F43" i="2"/>
  <c r="H42" i="2"/>
  <c r="F42" i="2"/>
  <c r="G42" i="2" s="1"/>
  <c r="H41" i="2"/>
  <c r="F41" i="2"/>
  <c r="G41" i="2" s="1"/>
  <c r="H40" i="2"/>
  <c r="F40" i="2"/>
  <c r="G40" i="2" s="1"/>
  <c r="H39" i="2"/>
  <c r="F39" i="2"/>
  <c r="G39" i="2" s="1"/>
  <c r="H38" i="2"/>
  <c r="F38" i="2"/>
  <c r="G38" i="2" s="1"/>
  <c r="H37" i="2"/>
  <c r="F37" i="2"/>
  <c r="G37" i="2" s="1"/>
  <c r="H36" i="2"/>
  <c r="F36" i="2"/>
  <c r="G36" i="2" s="1"/>
  <c r="H35" i="2"/>
  <c r="F35" i="2"/>
  <c r="G35" i="2" s="1"/>
  <c r="H34" i="2"/>
  <c r="F34" i="2"/>
  <c r="G34" i="2" s="1"/>
  <c r="H33" i="2"/>
  <c r="F33" i="2"/>
  <c r="G33" i="2" s="1"/>
  <c r="H32" i="2"/>
  <c r="F32" i="2"/>
  <c r="G32" i="2" s="1"/>
  <c r="H30" i="2"/>
  <c r="F30" i="2"/>
  <c r="G30" i="2" s="1"/>
  <c r="H29" i="2"/>
  <c r="F29" i="2"/>
  <c r="G29" i="2" s="1"/>
  <c r="H28" i="2"/>
  <c r="F28" i="2"/>
  <c r="G28" i="2" s="1"/>
  <c r="H27" i="2"/>
  <c r="F27" i="2"/>
  <c r="G27" i="2" s="1"/>
  <c r="H26" i="2"/>
  <c r="F26" i="2"/>
  <c r="G26" i="2" s="1"/>
  <c r="H25" i="2"/>
  <c r="F25" i="2"/>
  <c r="G25" i="2" s="1"/>
  <c r="H24" i="2"/>
  <c r="F24" i="2"/>
  <c r="G24" i="2" s="1"/>
  <c r="H23" i="2"/>
  <c r="F23" i="2"/>
  <c r="G23" i="2" s="1"/>
  <c r="H22" i="2"/>
  <c r="F22" i="2"/>
  <c r="G22" i="2" s="1"/>
  <c r="H21" i="2"/>
  <c r="F21" i="2"/>
  <c r="G21" i="2" s="1"/>
  <c r="H20" i="2"/>
  <c r="F20" i="2"/>
  <c r="G20" i="2" s="1"/>
  <c r="H19" i="2"/>
  <c r="F19" i="2"/>
  <c r="G19" i="2" s="1"/>
  <c r="H18" i="2"/>
  <c r="F18" i="2"/>
  <c r="G18" i="2" s="1"/>
  <c r="H16" i="2"/>
  <c r="F16" i="2"/>
  <c r="G16" i="2" s="1"/>
  <c r="H15" i="2"/>
  <c r="F15" i="2"/>
  <c r="G15" i="2" s="1"/>
  <c r="H14" i="2"/>
  <c r="F14" i="2"/>
  <c r="G14" i="2" s="1"/>
  <c r="H13" i="2"/>
  <c r="F13" i="2"/>
  <c r="G13" i="2" s="1"/>
  <c r="H12" i="2"/>
  <c r="F12" i="2"/>
  <c r="G12" i="2" s="1"/>
  <c r="H11" i="2"/>
  <c r="F11" i="2"/>
  <c r="G11" i="2" s="1"/>
  <c r="H10" i="2"/>
  <c r="F10" i="2"/>
  <c r="G10" i="2" s="1"/>
  <c r="H9" i="2"/>
  <c r="G9" i="2"/>
  <c r="F9" i="2"/>
  <c r="H8" i="2"/>
  <c r="F8" i="2"/>
  <c r="G8" i="2" s="1"/>
  <c r="H7" i="2"/>
  <c r="F7" i="2"/>
  <c r="G7" i="2" s="1"/>
  <c r="H6" i="2"/>
  <c r="F6" i="2"/>
  <c r="G6" i="2" s="1"/>
  <c r="H5" i="2"/>
  <c r="F5" i="2"/>
  <c r="G5" i="2" s="1"/>
  <c r="H107" i="2" l="1"/>
  <c r="G107" i="3"/>
  <c r="G107" i="12"/>
  <c r="G107" i="11"/>
  <c r="G107" i="10"/>
  <c r="G107" i="9"/>
  <c r="G107" i="8"/>
  <c r="G107" i="7"/>
  <c r="G107" i="6"/>
  <c r="G107" i="5"/>
  <c r="G107" i="4"/>
</calcChain>
</file>

<file path=xl/sharedStrings.xml><?xml version="1.0" encoding="utf-8"?>
<sst xmlns="http://schemas.openxmlformats.org/spreadsheetml/2006/main" count="1658" uniqueCount="141">
  <si>
    <t>Articles</t>
  </si>
  <si>
    <t>Prix unitaire</t>
  </si>
  <si>
    <t xml:space="preserve">Stock de base </t>
  </si>
  <si>
    <t xml:space="preserve">Légumes </t>
  </si>
  <si>
    <t>Haricots</t>
  </si>
  <si>
    <t>Petits pois et Carottes</t>
  </si>
  <si>
    <t>Epinard</t>
  </si>
  <si>
    <t xml:space="preserve">Poireaux </t>
  </si>
  <si>
    <t xml:space="preserve">Céléri </t>
  </si>
  <si>
    <t xml:space="preserve">Prix total </t>
  </si>
  <si>
    <t xml:space="preserve">Boissons </t>
  </si>
  <si>
    <t>Coca</t>
  </si>
  <si>
    <t xml:space="preserve">Orangeade </t>
  </si>
  <si>
    <t>Dentifrice</t>
  </si>
  <si>
    <t xml:space="preserve">Coton tige </t>
  </si>
  <si>
    <t xml:space="preserve">Gel douche </t>
  </si>
  <si>
    <t xml:space="preserve">Shampoing </t>
  </si>
  <si>
    <t>Mois de Mars</t>
  </si>
  <si>
    <t>Mois de Avril</t>
  </si>
  <si>
    <t xml:space="preserve">Total complet </t>
  </si>
  <si>
    <t>Salsifis</t>
  </si>
  <si>
    <t>Choux Rouge</t>
  </si>
  <si>
    <t>Compote</t>
  </si>
  <si>
    <t>Stock Restant</t>
  </si>
  <si>
    <t>Stock Utilisé</t>
  </si>
  <si>
    <t>Lait</t>
  </si>
  <si>
    <t>Cafés</t>
  </si>
  <si>
    <t>Cacao Paille</t>
  </si>
  <si>
    <t>Cacao Litre</t>
  </si>
  <si>
    <t>Jus école</t>
  </si>
  <si>
    <t>Eaux Plate</t>
  </si>
  <si>
    <t>Eaux Péti.</t>
  </si>
  <si>
    <t>Lame de Rasoir</t>
  </si>
  <si>
    <t>Déodorant</t>
  </si>
  <si>
    <t>Produits Entretiens</t>
  </si>
  <si>
    <t>Surgelés</t>
  </si>
  <si>
    <t>Tablet Lave Vaiselle</t>
  </si>
  <si>
    <t>Rinçage Lave Vaiselle</t>
  </si>
  <si>
    <t>Sel LaveVaiselle</t>
  </si>
  <si>
    <t>Produits Vaiselles</t>
  </si>
  <si>
    <t>Frites</t>
  </si>
  <si>
    <t>Croquettes</t>
  </si>
  <si>
    <t>Lompia</t>
  </si>
  <si>
    <t>Nuggets</t>
  </si>
  <si>
    <t>Hamburger</t>
  </si>
  <si>
    <t>Mix Apéro</t>
  </si>
  <si>
    <t>Pizza</t>
  </si>
  <si>
    <t>Oignons</t>
  </si>
  <si>
    <t xml:space="preserve">Ail </t>
  </si>
  <si>
    <t>Produits Nettoyages</t>
  </si>
  <si>
    <t>Mois de Décembre</t>
  </si>
  <si>
    <t>Mois de Novembre</t>
  </si>
  <si>
    <t>Mois de Octobre</t>
  </si>
  <si>
    <t>Mois de Septembre</t>
  </si>
  <si>
    <t>Mois de Août</t>
  </si>
  <si>
    <t>Mois de Juillet</t>
  </si>
  <si>
    <t>Mois de Juin</t>
  </si>
  <si>
    <t>Mois de Mai</t>
  </si>
  <si>
    <t xml:space="preserve">Mois de Février </t>
  </si>
  <si>
    <t>Vins Rosés</t>
  </si>
  <si>
    <t>Thé Pêche</t>
  </si>
  <si>
    <t xml:space="preserve">Vins Rouges </t>
  </si>
  <si>
    <t>Bonbons</t>
  </si>
  <si>
    <t>Ecoles</t>
  </si>
  <si>
    <t>Maisons</t>
  </si>
  <si>
    <t>Chats</t>
  </si>
  <si>
    <t>Litières</t>
  </si>
  <si>
    <t xml:space="preserve">Croquettes Friskies </t>
  </si>
  <si>
    <t xml:space="preserve">Produis Salle de bains </t>
  </si>
  <si>
    <t>Margarine de cuisson</t>
  </si>
  <si>
    <t>Margarine à tartiner</t>
  </si>
  <si>
    <t>Choco</t>
  </si>
  <si>
    <t>Vinaigre</t>
  </si>
  <si>
    <t>Huile Salade</t>
  </si>
  <si>
    <t>Huile Friteuse</t>
  </si>
  <si>
    <t>Divers +Epices</t>
  </si>
  <si>
    <t>Sucre</t>
  </si>
  <si>
    <t xml:space="preserve">Sel </t>
  </si>
  <si>
    <t>Poivre</t>
  </si>
  <si>
    <t>Noix de Muscade</t>
  </si>
  <si>
    <t>Pâtes</t>
  </si>
  <si>
    <t>Riz</t>
  </si>
  <si>
    <t>Liquide Lave Linge</t>
  </si>
  <si>
    <t xml:space="preserve">Adoucissant </t>
  </si>
  <si>
    <t>Lingettes Machine</t>
  </si>
  <si>
    <t>Lingettes Mains</t>
  </si>
  <si>
    <t>Pastis</t>
  </si>
  <si>
    <t>Passoa</t>
  </si>
  <si>
    <t>Amaretto</t>
  </si>
  <si>
    <t>Papier W.C</t>
  </si>
  <si>
    <t>Batida</t>
  </si>
  <si>
    <t>Whiskie</t>
  </si>
  <si>
    <t>Vodka</t>
  </si>
  <si>
    <t>Œufs</t>
  </si>
  <si>
    <t>Charcuteries+Fromages</t>
  </si>
  <si>
    <t>Jambon</t>
  </si>
  <si>
    <t>Gouda</t>
  </si>
  <si>
    <t xml:space="preserve">Filet de Poulet </t>
  </si>
  <si>
    <t>Filet de Dinde</t>
  </si>
  <si>
    <t>Gruyère</t>
  </si>
  <si>
    <t>Parmessan</t>
  </si>
  <si>
    <t>Fromage à Tartiner</t>
  </si>
  <si>
    <t>Américain</t>
  </si>
  <si>
    <t>Boudin Blanc</t>
  </si>
  <si>
    <t>Salami</t>
  </si>
  <si>
    <t>Saucisson au Jambon</t>
  </si>
  <si>
    <t>Fromage à Raclette</t>
  </si>
  <si>
    <t>Commander</t>
  </si>
  <si>
    <t>Pain Blanc</t>
  </si>
  <si>
    <t>Pdt Nicolas</t>
  </si>
  <si>
    <t>Frites 2,5kg</t>
  </si>
  <si>
    <t>Caps dolce gusto( cappu</t>
  </si>
  <si>
    <t>Petits pois et Car. 400gr</t>
  </si>
  <si>
    <t>Crème culinaire 25 cl</t>
  </si>
  <si>
    <t>Haricots princesses</t>
  </si>
  <si>
    <t>Haricots blanc 200gr</t>
  </si>
  <si>
    <t>Céléri</t>
  </si>
  <si>
    <t>Asperges</t>
  </si>
  <si>
    <t>Macédoine de Légumes</t>
  </si>
  <si>
    <t>Type</t>
  </si>
  <si>
    <t>Haricots Rouges</t>
  </si>
  <si>
    <t>Boissons</t>
  </si>
  <si>
    <t>Étiquettes de lignes</t>
  </si>
  <si>
    <t>Total général</t>
  </si>
  <si>
    <t>Somme de Prix unitaire</t>
  </si>
  <si>
    <t xml:space="preserve">Somme de Prix total </t>
  </si>
  <si>
    <t>Somme de Stock Restant</t>
  </si>
  <si>
    <t>Somme de Stock Utilisé</t>
  </si>
  <si>
    <t>à commander</t>
  </si>
  <si>
    <t>Persil</t>
  </si>
  <si>
    <t>Ciboulette</t>
  </si>
  <si>
    <t>Travail</t>
  </si>
  <si>
    <t>Sport</t>
  </si>
  <si>
    <t>Caps dolce gusto ( Latte Macchio )</t>
  </si>
  <si>
    <t>Caps dolce gusto ( Chocolat )</t>
  </si>
  <si>
    <t xml:space="preserve">Caps dolce gusto ( Corsé ) </t>
  </si>
  <si>
    <t xml:space="preserve">Somme de Stock de base </t>
  </si>
  <si>
    <t>Produit</t>
  </si>
  <si>
    <t>Colonne1</t>
  </si>
  <si>
    <t>Mois</t>
  </si>
  <si>
    <t>Cognac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</si>
</sst>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80C]"/>
    <numFmt numFmtId="165" formatCode="#,##0.00\ &quot;€&quot;"/>
    <numFmt numFmtId="166" formatCode="[$-40C]mmmm\-yy;@"/>
  </numFmts>
  <fonts count="5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164" fontId="0" fillId="0" borderId="0" xfId="0" applyNumberFormat="1"/>
    <xf numFmtId="1" fontId="0" fillId="0" borderId="0" xfId="0" applyNumberFormat="1"/>
    <xf numFmtId="0" fontId="0" fillId="11" borderId="1" xfId="0" applyFont="1" applyFill="1" applyBorder="1"/>
    <xf numFmtId="164" fontId="0" fillId="11" borderId="1" xfId="0" applyNumberFormat="1" applyFont="1" applyFill="1" applyBorder="1"/>
    <xf numFmtId="1" fontId="0" fillId="11" borderId="1" xfId="0" applyNumberFormat="1" applyFont="1" applyFill="1" applyBorder="1"/>
    <xf numFmtId="164" fontId="0" fillId="0" borderId="1" xfId="0" applyNumberFormat="1" applyFont="1" applyBorder="1"/>
    <xf numFmtId="1" fontId="0" fillId="0" borderId="1" xfId="0" applyNumberFormat="1" applyFont="1" applyBorder="1"/>
    <xf numFmtId="0" fontId="0" fillId="2" borderId="2" xfId="0" applyFont="1" applyFill="1" applyBorder="1"/>
    <xf numFmtId="0" fontId="0" fillId="0" borderId="2" xfId="0" applyFont="1" applyBorder="1"/>
    <xf numFmtId="0" fontId="0" fillId="11" borderId="2" xfId="0" applyFont="1" applyFill="1" applyBorder="1"/>
    <xf numFmtId="0" fontId="0" fillId="10" borderId="2" xfId="0" applyFont="1" applyFill="1" applyBorder="1"/>
    <xf numFmtId="0" fontId="0" fillId="3" borderId="2" xfId="0" applyFont="1" applyFill="1" applyBorder="1"/>
    <xf numFmtId="0" fontId="0" fillId="5" borderId="2" xfId="0" applyFont="1" applyFill="1" applyBorder="1"/>
    <xf numFmtId="0" fontId="0" fillId="9" borderId="2" xfId="0" applyFont="1" applyFill="1" applyBorder="1"/>
    <xf numFmtId="0" fontId="0" fillId="6" borderId="2" xfId="0" applyFont="1" applyFill="1" applyBorder="1"/>
    <xf numFmtId="0" fontId="0" fillId="8" borderId="2" xfId="0" applyFont="1" applyFill="1" applyBorder="1"/>
    <xf numFmtId="1" fontId="0" fillId="11" borderId="3" xfId="0" applyNumberFormat="1" applyFont="1" applyFill="1" applyBorder="1"/>
    <xf numFmtId="1" fontId="0" fillId="0" borderId="3" xfId="0" applyNumberFormat="1" applyFont="1" applyBorder="1"/>
    <xf numFmtId="0" fontId="0" fillId="4" borderId="4" xfId="0" applyFont="1" applyFill="1" applyBorder="1"/>
    <xf numFmtId="164" fontId="0" fillId="4" borderId="5" xfId="0" applyNumberFormat="1" applyFont="1" applyFill="1" applyBorder="1"/>
    <xf numFmtId="1" fontId="0" fillId="4" borderId="5" xfId="0" applyNumberFormat="1" applyFont="1" applyFill="1" applyBorder="1"/>
    <xf numFmtId="1" fontId="0" fillId="4" borderId="6" xfId="0" applyNumberFormat="1" applyFont="1" applyFill="1" applyBorder="1"/>
    <xf numFmtId="0" fontId="0" fillId="7" borderId="7" xfId="0" applyFont="1" applyFill="1" applyBorder="1"/>
    <xf numFmtId="164" fontId="0" fillId="0" borderId="8" xfId="0" applyNumberFormat="1" applyFont="1" applyBorder="1"/>
    <xf numFmtId="1" fontId="0" fillId="0" borderId="8" xfId="0" applyNumberFormat="1" applyFont="1" applyBorder="1"/>
    <xf numFmtId="164" fontId="1" fillId="0" borderId="9" xfId="0" applyNumberFormat="1" applyFont="1" applyBorder="1"/>
    <xf numFmtId="1" fontId="2" fillId="4" borderId="5" xfId="0" applyNumberFormat="1" applyFont="1" applyFill="1" applyBorder="1"/>
    <xf numFmtId="0" fontId="0" fillId="0" borderId="2" xfId="0" applyFont="1" applyFill="1" applyBorder="1"/>
    <xf numFmtId="0" fontId="0" fillId="0" borderId="0" xfId="0" pivotButton="1"/>
    <xf numFmtId="165" fontId="0" fillId="0" borderId="0" xfId="0" applyNumberFormat="1"/>
    <xf numFmtId="0" fontId="2" fillId="4" borderId="4" xfId="0" applyFont="1" applyFill="1" applyBorder="1"/>
    <xf numFmtId="164" fontId="2" fillId="4" borderId="5" xfId="0" applyNumberFormat="1" applyFont="1" applyFill="1" applyBorder="1"/>
    <xf numFmtId="1" fontId="2" fillId="4" borderId="6" xfId="0" applyNumberFormat="1" applyFont="1" applyFill="1" applyBorder="1"/>
    <xf numFmtId="166" fontId="0" fillId="0" borderId="5" xfId="0" applyNumberFormat="1" applyFont="1" applyBorder="1"/>
    <xf numFmtId="166" fontId="0" fillId="0" borderId="1" xfId="0" applyNumberFormat="1" applyFont="1" applyBorder="1"/>
    <xf numFmtId="166" fontId="0" fillId="0" borderId="8" xfId="0" applyNumberFormat="1" applyFont="1" applyBorder="1"/>
    <xf numFmtId="1" fontId="0" fillId="0" borderId="2" xfId="0" applyNumberFormat="1" applyFont="1" applyFill="1" applyBorder="1"/>
    <xf numFmtId="0" fontId="0" fillId="11" borderId="7" xfId="0" applyFont="1" applyFill="1" applyBorder="1"/>
    <xf numFmtId="1" fontId="0" fillId="0" borderId="7" xfId="0" applyNumberFormat="1" applyFont="1" applyFill="1" applyBorder="1"/>
    <xf numFmtId="164" fontId="0" fillId="11" borderId="8" xfId="0" applyNumberFormat="1" applyFont="1" applyFill="1" applyBorder="1"/>
    <xf numFmtId="1" fontId="0" fillId="11" borderId="8" xfId="0" applyNumberFormat="1" applyFont="1" applyFill="1" applyBorder="1"/>
    <xf numFmtId="0" fontId="0" fillId="0" borderId="7" xfId="0" applyFont="1" applyBorder="1"/>
    <xf numFmtId="0" fontId="0" fillId="0" borderId="0" xfId="0" applyAlignment="1">
      <alignment horizontal="left" indent="1"/>
    </xf>
    <xf numFmtId="1" fontId="0" fillId="0" borderId="1" xfId="0" applyNumberFormat="1" applyFont="1" applyFill="1" applyBorder="1"/>
    <xf numFmtId="165" fontId="3" fillId="0" borderId="0" xfId="0" applyNumberFormat="1" applyFont="1"/>
    <xf numFmtId="166" fontId="0" fillId="0" borderId="0" xfId="0" applyNumberFormat="1" applyFont="1" applyAlignment="1">
      <alignment horizontal="left"/>
    </xf>
    <xf numFmtId="1" fontId="0" fillId="0" borderId="0" xfId="0" applyNumberFormat="1" applyFont="1"/>
    <xf numFmtId="165" fontId="0" fillId="0" borderId="0" xfId="0" applyNumberFormat="1" applyFont="1"/>
    <xf numFmtId="0" fontId="0" fillId="0" borderId="0" xfId="0" applyFont="1"/>
    <xf numFmtId="166" fontId="4" fillId="0" borderId="1" xfId="0" applyNumberFormat="1" applyFont="1" applyBorder="1"/>
    <xf numFmtId="1" fontId="4" fillId="0" borderId="2" xfId="0" applyNumberFormat="1" applyFont="1" applyFill="1" applyBorder="1"/>
    <xf numFmtId="164" fontId="4" fillId="0" borderId="1" xfId="0" applyNumberFormat="1" applyFont="1" applyBorder="1"/>
    <xf numFmtId="164" fontId="4" fillId="11" borderId="1" xfId="0" applyNumberFormat="1" applyFont="1" applyFill="1" applyBorder="1"/>
    <xf numFmtId="1" fontId="4" fillId="0" borderId="1" xfId="0" applyNumberFormat="1" applyFont="1" applyBorder="1"/>
    <xf numFmtId="1" fontId="4" fillId="11" borderId="1" xfId="0" applyNumberFormat="1" applyFont="1" applyFill="1" applyBorder="1"/>
    <xf numFmtId="0" fontId="0" fillId="0" borderId="7" xfId="0" applyFont="1" applyFill="1" applyBorder="1"/>
    <xf numFmtId="1" fontId="4" fillId="0" borderId="7" xfId="0" applyNumberFormat="1" applyFont="1" applyFill="1" applyBorder="1"/>
    <xf numFmtId="164" fontId="4" fillId="11" borderId="8" xfId="0" applyNumberFormat="1" applyFont="1" applyFill="1" applyBorder="1"/>
    <xf numFmtId="1" fontId="4" fillId="11" borderId="8" xfId="0" applyNumberFormat="1" applyFont="1" applyFill="1" applyBorder="1"/>
    <xf numFmtId="1" fontId="0" fillId="0" borderId="9" xfId="0" applyNumberFormat="1" applyFont="1" applyBorder="1"/>
    <xf numFmtId="166" fontId="0" fillId="0" borderId="0" xfId="0" applyNumberFormat="1" applyAlignment="1">
      <alignment horizontal="left"/>
    </xf>
  </cellXfs>
  <cellStyles count="1">
    <cellStyle name="Normal" xfId="0" builtinId="0"/>
  </cellStyles>
  <dxfs count="244"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$-40C]mmmm\-yy;@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66675</xdr:colOff>
      <xdr:row>0</xdr:row>
      <xdr:rowOff>47626</xdr:rowOff>
    </xdr:from>
    <xdr:to>
      <xdr:col>4</xdr:col>
      <xdr:colOff>514350</xdr:colOff>
      <xdr:row>0</xdr:row>
      <xdr:rowOff>971550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="" xmlns:a16="http://schemas.microsoft.com/office/drawing/2014/main" id="{4864CCE7-EE1E-48EB-B843-38A293B93D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" y="47626"/>
              <a:ext cx="5467350" cy="923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0</xdr:row>
      <xdr:rowOff>114300</xdr:rowOff>
    </xdr:from>
    <xdr:to>
      <xdr:col>4</xdr:col>
      <xdr:colOff>76200</xdr:colOff>
      <xdr:row>1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3095625" y="114300"/>
          <a:ext cx="2857500" cy="7620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ix" refreshedDate="43789.683942476855" createdVersion="5" refreshedVersion="5" minRefreshableVersion="3" recordCount="290">
  <cacheSource type="worksheet">
    <worksheetSource name="T_2019"/>
  </cacheSource>
  <cacheFields count="9">
    <cacheField name="Mois" numFmtId="166">
      <sharedItems containsSemiMixedTypes="0" containsNonDate="0" containsDate="1" containsString="0" minDate="2019-01-01T00:00:00" maxDate="2019-04-26T00:00:00" count="85">
        <d v="2019-01-01T00:00:00"/>
        <d v="2019-02-01T00:00:00"/>
        <d v="2019-03-01T00:00:00"/>
        <d v="2019-02-16T00:00:00" u="1"/>
        <d v="2019-04-07T00:00:00" u="1"/>
        <d v="2019-03-21T00:00:00" u="1"/>
        <d v="2019-02-09T00:00:00" u="1"/>
        <d v="2019-03-14T00:00:00" u="1"/>
        <d v="2019-02-28T00:00:00" u="1"/>
        <d v="2019-04-19T00:00:00" u="1"/>
        <d v="2019-02-02T00:00:00" u="1"/>
        <d v="2019-03-07T00:00:00" u="1"/>
        <d v="2019-02-21T00:00:00" u="1"/>
        <d v="2019-04-12T00:00:00" u="1"/>
        <d v="2019-03-26T00:00:00" u="1"/>
        <d v="2019-02-14T00:00:00" u="1"/>
        <d v="2019-04-05T00:00:00" u="1"/>
        <d v="2019-03-19T00:00:00" u="1"/>
        <d v="2019-04-24T00:00:00" u="1"/>
        <d v="2019-02-07T00:00:00" u="1"/>
        <d v="2019-03-12T00:00:00" u="1"/>
        <d v="2019-02-26T00:00:00" u="1"/>
        <d v="2019-04-17T00:00:00" u="1"/>
        <d v="2019-03-31T00:00:00" u="1"/>
        <d v="2019-03-05T00:00:00" u="1"/>
        <d v="2019-02-19T00:00:00" u="1"/>
        <d v="2019-04-10T00:00:00" u="1"/>
        <d v="2019-03-24T00:00:00" u="1"/>
        <d v="2019-02-12T00:00:00" u="1"/>
        <d v="2019-04-03T00:00:00" u="1"/>
        <d v="2019-03-17T00:00:00" u="1"/>
        <d v="2019-04-22T00:00:00" u="1"/>
        <d v="2019-02-05T00:00:00" u="1"/>
        <d v="2019-03-10T00:00:00" u="1"/>
        <d v="2019-02-24T00:00:00" u="1"/>
        <d v="2019-04-15T00:00:00" u="1"/>
        <d v="2019-03-29T00:00:00" u="1"/>
        <d v="2019-03-03T00:00:00" u="1"/>
        <d v="2019-02-17T00:00:00" u="1"/>
        <d v="2019-04-08T00:00:00" u="1"/>
        <d v="2019-03-22T00:00:00" u="1"/>
        <d v="2019-02-10T00:00:00" u="1"/>
        <d v="2019-04-01T00:00:00" u="1"/>
        <d v="2019-03-15T00:00:00" u="1"/>
        <d v="2019-04-20T00:00:00" u="1"/>
        <d v="2019-02-03T00:00:00" u="1"/>
        <d v="2019-03-08T00:00:00" u="1"/>
        <d v="2019-02-22T00:00:00" u="1"/>
        <d v="2019-04-13T00:00:00" u="1"/>
        <d v="2019-03-27T00:00:00" u="1"/>
        <d v="2019-02-15T00:00:00" u="1"/>
        <d v="2019-04-06T00:00:00" u="1"/>
        <d v="2019-03-20T00:00:00" u="1"/>
        <d v="2019-04-25T00:00:00" u="1"/>
        <d v="2019-02-08T00:00:00" u="1"/>
        <d v="2019-03-13T00:00:00" u="1"/>
        <d v="2019-02-27T00:00:00" u="1"/>
        <d v="2019-04-18T00:00:00" u="1"/>
        <d v="2019-03-06T00:00:00" u="1"/>
        <d v="2019-02-20T00:00:00" u="1"/>
        <d v="2019-04-11T00:00:00" u="1"/>
        <d v="2019-03-25T00:00:00" u="1"/>
        <d v="2019-02-13T00:00:00" u="1"/>
        <d v="2019-04-04T00:00:00" u="1"/>
        <d v="2019-03-18T00:00:00" u="1"/>
        <d v="2019-04-23T00:00:00" u="1"/>
        <d v="2019-02-06T00:00:00" u="1"/>
        <d v="2019-03-11T00:00:00" u="1"/>
        <d v="2019-02-25T00:00:00" u="1"/>
        <d v="2019-04-16T00:00:00" u="1"/>
        <d v="2019-03-30T00:00:00" u="1"/>
        <d v="2019-03-04T00:00:00" u="1"/>
        <d v="2019-02-18T00:00:00" u="1"/>
        <d v="2019-04-09T00:00:00" u="1"/>
        <d v="2019-03-23T00:00:00" u="1"/>
        <d v="2019-02-11T00:00:00" u="1"/>
        <d v="2019-04-02T00:00:00" u="1"/>
        <d v="2019-03-16T00:00:00" u="1"/>
        <d v="2019-04-21T00:00:00" u="1"/>
        <d v="2019-02-04T00:00:00" u="1"/>
        <d v="2019-03-09T00:00:00" u="1"/>
        <d v="2019-02-23T00:00:00" u="1"/>
        <d v="2019-04-14T00:00:00" u="1"/>
        <d v="2019-03-28T00:00:00" u="1"/>
        <d v="2019-03-02T00:00:00" u="1"/>
      </sharedItems>
    </cacheField>
    <cacheField name="Articles" numFmtId="0">
      <sharedItems containsBlank="1" count="110">
        <s v="Cognac"/>
        <s v="Batida"/>
        <s v="Whiskie"/>
        <s v="Vodka"/>
        <s v="Pastis"/>
        <s v="Passoa"/>
        <s v="Amaretto"/>
        <s v="Lait"/>
        <s v="Cafés"/>
        <s v="Cacao Paille"/>
        <s v="Cacao Litre"/>
        <s v="Jus école"/>
        <s v="Vins Rosés"/>
        <s v="Coca"/>
        <s v="Orangeade "/>
        <s v="Eaux Plate"/>
        <s v="Eaux Péti."/>
        <s v="Thé Pêche"/>
        <s v="Vins Rouges "/>
        <s v="Caps dolce gusto( cappu"/>
        <s v="Caps dolce gusto ( Latte Macchio )"/>
        <s v="Caps dolce gusto ( Chocolat )"/>
        <s v="Caps dolce gusto ( Corsé ) "/>
        <s v="Bonbons"/>
        <s v="Ecoles"/>
        <s v="Maisons"/>
        <s v="Travail"/>
        <s v="Sport"/>
        <s v="Charcuteries+Fromages"/>
        <s v="Jambon"/>
        <s v="Gouda"/>
        <s v="Filet de Poulet "/>
        <s v="Filet de Dinde"/>
        <s v="Gruyère"/>
        <s v="Parmessan"/>
        <s v="Fromage à Tartiner"/>
        <s v="Américain"/>
        <s v="Boudin Blanc"/>
        <s v="Salami"/>
        <s v="Saucisson au Jambon"/>
        <s v="Fromage à Raclette"/>
        <s v="Pdt Nicolas"/>
        <s v="Chats"/>
        <s v="Litières"/>
        <s v="Croquettes Friskies "/>
        <s v="Divers +Epices"/>
        <s v="Vinaigre"/>
        <s v="Huile Salade"/>
        <s v="Huile Friteuse"/>
        <s v="Sel "/>
        <s v="Sucre"/>
        <s v="Poivre"/>
        <s v="Noix de Muscade"/>
        <s v="Pâtes"/>
        <s v="Riz"/>
        <s v="Œufs"/>
        <s v="Margarine de cuisson"/>
        <s v="Margarine à tartiner"/>
        <s v="Choco"/>
        <s v="Papier W.C"/>
        <s v="Crème culinaire 25 cl"/>
        <s v="Haricots Rouges"/>
        <s v="Haricots princesses"/>
        <s v="Petits pois et Car. 400gr"/>
        <s v="Epinard"/>
        <s v="Poireaux "/>
        <s v="Haricots blanc 200gr"/>
        <s v="Salsifis"/>
        <s v="Choux Rouge"/>
        <s v="Compote"/>
        <s v="Céléri"/>
        <s v="Asperges"/>
        <s v="Pain Blanc"/>
        <s v="Macédoine de Légumes"/>
        <s v="Produis Salle de bains "/>
        <s v="Lingettes Mains"/>
        <s v="Dentifrice"/>
        <s v="Coton tige "/>
        <s v="Gel douche "/>
        <s v="Shampoing "/>
        <s v="Lame de Rasoir"/>
        <s v="Déodorant"/>
        <s v="Produits Entretiens"/>
        <s v="Tablet Lave Vaiselle"/>
        <s v="Rinçage Lave Vaiselle"/>
        <s v="Sel LaveVaiselle"/>
        <s v="Produits Vaiselles"/>
        <s v="Produits Nettoyages"/>
        <s v="Liquide Lave Linge"/>
        <s v="Adoucissant "/>
        <s v="Lingettes Machine"/>
        <s v="Surgelés"/>
        <s v="Frites 2,5kg"/>
        <s v="Croquettes"/>
        <s v="Lompia"/>
        <s v="Nuggets"/>
        <s v="Hamburger"/>
        <s v="Mix Apéro"/>
        <s v="Pizza"/>
        <s v="Oignons"/>
        <s v="Ail "/>
        <s v="Persil"/>
        <s v="Ciboulette"/>
        <m u="1"/>
        <s v="Total complet " u="1"/>
        <s v="Boissons " u="1"/>
        <s v="Céléri " u="1"/>
        <s v="Haricots" u="1"/>
        <s v="Petits pois et Carottes" u="1"/>
        <s v="Frites" u="1"/>
      </sharedItems>
    </cacheField>
    <cacheField name="Type" numFmtId="0">
      <sharedItems/>
    </cacheField>
    <cacheField name="Prix unitaire" numFmtId="164">
      <sharedItems containsSemiMixedTypes="0" containsString="0" containsNumber="1" minValue="0.38" maxValue="35"/>
    </cacheField>
    <cacheField name="Stock de base " numFmtId="1">
      <sharedItems containsString="0" containsBlank="1" containsNumber="1" containsInteger="1" minValue="1" maxValue="48"/>
    </cacheField>
    <cacheField name="Stock Restant" numFmtId="1">
      <sharedItems containsString="0" containsBlank="1" containsNumber="1" containsInteger="1" minValue="0" maxValue="48"/>
    </cacheField>
    <cacheField name="Stock Utilisé" numFmtId="1">
      <sharedItems containsSemiMixedTypes="0" containsString="0" containsNumber="1" containsInteger="1" minValue="0" maxValue="15"/>
    </cacheField>
    <cacheField name="Prix total " numFmtId="164">
      <sharedItems containsSemiMixedTypes="0" containsString="0" containsNumber="1" minValue="0" maxValue="375"/>
    </cacheField>
    <cacheField name="Commander" numFmtId="1">
      <sharedItems containsMixedTypes="1" containsNumber="1" containsInteger="1" minValue="508" maxValue="508" count="3">
        <s v="Pas besoin"/>
        <s v="à commander"/>
        <n v="508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0">
  <r>
    <x v="0"/>
    <x v="0"/>
    <s v="Boissons"/>
    <n v="10"/>
    <n v="2"/>
    <n v="2"/>
    <n v="0"/>
    <n v="0"/>
    <x v="0"/>
  </r>
  <r>
    <x v="0"/>
    <x v="1"/>
    <s v="Boissons"/>
    <n v="1.1000000000000001"/>
    <n v="4"/>
    <n v="4"/>
    <n v="0"/>
    <n v="0"/>
    <x v="0"/>
  </r>
  <r>
    <x v="0"/>
    <x v="2"/>
    <s v="Boissons"/>
    <n v="1.2"/>
    <n v="9"/>
    <n v="9"/>
    <n v="0"/>
    <n v="0"/>
    <x v="0"/>
  </r>
  <r>
    <x v="0"/>
    <x v="3"/>
    <s v="Boissons"/>
    <n v="1.3"/>
    <n v="6"/>
    <n v="6"/>
    <n v="0"/>
    <n v="0"/>
    <x v="0"/>
  </r>
  <r>
    <x v="0"/>
    <x v="4"/>
    <s v="Boissons"/>
    <n v="15.99"/>
    <n v="4"/>
    <n v="4"/>
    <n v="0"/>
    <n v="0"/>
    <x v="0"/>
  </r>
  <r>
    <x v="0"/>
    <x v="5"/>
    <s v="Boissons"/>
    <n v="1.5"/>
    <n v="9"/>
    <n v="9"/>
    <n v="0"/>
    <n v="0"/>
    <x v="0"/>
  </r>
  <r>
    <x v="0"/>
    <x v="6"/>
    <s v="Boissons"/>
    <n v="1.6"/>
    <n v="6"/>
    <n v="6"/>
    <n v="0"/>
    <n v="0"/>
    <x v="0"/>
  </r>
  <r>
    <x v="0"/>
    <x v="7"/>
    <s v="Boissons"/>
    <n v="0.56999999999999995"/>
    <n v="48"/>
    <n v="48"/>
    <n v="0"/>
    <n v="0"/>
    <x v="0"/>
  </r>
  <r>
    <x v="0"/>
    <x v="8"/>
    <s v="Boissons"/>
    <n v="1.8"/>
    <n v="9"/>
    <n v="9"/>
    <n v="0"/>
    <n v="0"/>
    <x v="0"/>
  </r>
  <r>
    <x v="0"/>
    <x v="9"/>
    <s v="Boissons"/>
    <n v="1.9"/>
    <n v="6"/>
    <n v="6"/>
    <n v="0"/>
    <n v="0"/>
    <x v="0"/>
  </r>
  <r>
    <x v="0"/>
    <x v="10"/>
    <s v="Boissons"/>
    <n v="2.1"/>
    <n v="12"/>
    <n v="12"/>
    <n v="0"/>
    <n v="0"/>
    <x v="0"/>
  </r>
  <r>
    <x v="0"/>
    <x v="11"/>
    <s v="Boissons"/>
    <n v="2.2000000000000002"/>
    <n v="12"/>
    <n v="12"/>
    <n v="0"/>
    <n v="0"/>
    <x v="0"/>
  </r>
  <r>
    <x v="0"/>
    <x v="12"/>
    <s v="Boissons"/>
    <n v="1.92"/>
    <n v="16"/>
    <n v="16"/>
    <n v="0"/>
    <n v="0"/>
    <x v="0"/>
  </r>
  <r>
    <x v="0"/>
    <x v="13"/>
    <s v="Boissons"/>
    <n v="2.4"/>
    <n v="12"/>
    <n v="12"/>
    <n v="0"/>
    <n v="0"/>
    <x v="0"/>
  </r>
  <r>
    <x v="0"/>
    <x v="14"/>
    <s v="Boissons"/>
    <n v="2.5"/>
    <n v="12"/>
    <n v="12"/>
    <n v="0"/>
    <n v="0"/>
    <x v="0"/>
  </r>
  <r>
    <x v="0"/>
    <x v="15"/>
    <s v="Boissons"/>
    <n v="0.38"/>
    <n v="12"/>
    <n v="12"/>
    <n v="0"/>
    <n v="0"/>
    <x v="0"/>
  </r>
  <r>
    <x v="0"/>
    <x v="16"/>
    <s v="Boissons"/>
    <n v="2.7"/>
    <n v="12"/>
    <n v="12"/>
    <n v="0"/>
    <n v="0"/>
    <x v="0"/>
  </r>
  <r>
    <x v="0"/>
    <x v="17"/>
    <s v="Boissons"/>
    <n v="2.8"/>
    <n v="12"/>
    <n v="12"/>
    <n v="0"/>
    <n v="0"/>
    <x v="0"/>
  </r>
  <r>
    <x v="0"/>
    <x v="18"/>
    <s v="Boissons"/>
    <n v="2.76"/>
    <n v="6"/>
    <n v="6"/>
    <n v="0"/>
    <n v="0"/>
    <x v="0"/>
  </r>
  <r>
    <x v="0"/>
    <x v="19"/>
    <s v="Boissons"/>
    <n v="2.89"/>
    <n v="6"/>
    <n v="6"/>
    <n v="0"/>
    <n v="0"/>
    <x v="0"/>
  </r>
  <r>
    <x v="0"/>
    <x v="20"/>
    <s v="Boissons"/>
    <n v="9.4"/>
    <n v="6"/>
    <n v="0"/>
    <n v="6"/>
    <n v="56.400000000000006"/>
    <x v="1"/>
  </r>
  <r>
    <x v="0"/>
    <x v="21"/>
    <s v="Boissons"/>
    <n v="9.5"/>
    <n v="6"/>
    <n v="0"/>
    <n v="6"/>
    <n v="57"/>
    <x v="1"/>
  </r>
  <r>
    <x v="0"/>
    <x v="22"/>
    <s v="Boissons"/>
    <n v="9.5"/>
    <n v="6"/>
    <n v="0"/>
    <n v="6"/>
    <n v="57"/>
    <x v="1"/>
  </r>
  <r>
    <x v="0"/>
    <x v="23"/>
    <s v="Bonbons"/>
    <n v="25"/>
    <n v="15"/>
    <n v="0"/>
    <n v="15"/>
    <n v="375"/>
    <x v="1"/>
  </r>
  <r>
    <x v="0"/>
    <x v="24"/>
    <s v="Bonbons"/>
    <n v="8.3000000000000007"/>
    <n v="12"/>
    <n v="12"/>
    <n v="0"/>
    <n v="0"/>
    <x v="0"/>
  </r>
  <r>
    <x v="0"/>
    <x v="25"/>
    <s v="Bonbons"/>
    <n v="8.4"/>
    <n v="12"/>
    <n v="12"/>
    <n v="0"/>
    <n v="0"/>
    <x v="0"/>
  </r>
  <r>
    <x v="0"/>
    <x v="26"/>
    <s v="Bonbons"/>
    <n v="8.5"/>
    <n v="12"/>
    <n v="0"/>
    <n v="12"/>
    <n v="102"/>
    <x v="1"/>
  </r>
  <r>
    <x v="0"/>
    <x v="27"/>
    <s v="Bonbons"/>
    <n v="8.6"/>
    <n v="10"/>
    <n v="0"/>
    <n v="10"/>
    <n v="86"/>
    <x v="1"/>
  </r>
  <r>
    <x v="0"/>
    <x v="28"/>
    <s v="Charcuteries+Fromages"/>
    <n v="25"/>
    <n v="12"/>
    <n v="12"/>
    <n v="0"/>
    <n v="0"/>
    <x v="0"/>
  </r>
  <r>
    <x v="0"/>
    <x v="29"/>
    <s v="Charcuteries+Fromages"/>
    <n v="1.73"/>
    <n v="12"/>
    <n v="12"/>
    <n v="0"/>
    <n v="0"/>
    <x v="0"/>
  </r>
  <r>
    <x v="0"/>
    <x v="30"/>
    <s v="Charcuteries+Fromages"/>
    <n v="2.5"/>
    <n v="12"/>
    <n v="12"/>
    <n v="0"/>
    <n v="0"/>
    <x v="0"/>
  </r>
  <r>
    <x v="0"/>
    <x v="31"/>
    <s v="Charcuteries+Fromages"/>
    <n v="3.5"/>
    <n v="12"/>
    <n v="12"/>
    <n v="0"/>
    <n v="0"/>
    <x v="0"/>
  </r>
  <r>
    <x v="0"/>
    <x v="32"/>
    <s v="Charcuteries+Fromages"/>
    <n v="1.49"/>
    <n v="12"/>
    <n v="12"/>
    <n v="0"/>
    <n v="0"/>
    <x v="0"/>
  </r>
  <r>
    <x v="0"/>
    <x v="33"/>
    <s v="Charcuteries+Fromages"/>
    <n v="5.5"/>
    <n v="6"/>
    <n v="6"/>
    <n v="0"/>
    <n v="0"/>
    <x v="0"/>
  </r>
  <r>
    <x v="0"/>
    <x v="34"/>
    <s v="Charcuteries+Fromages"/>
    <n v="6.5"/>
    <n v="12"/>
    <n v="12"/>
    <n v="0"/>
    <n v="0"/>
    <x v="0"/>
  </r>
  <r>
    <x v="0"/>
    <x v="35"/>
    <s v="Charcuteries+Fromages"/>
    <n v="7.5"/>
    <n v="12"/>
    <n v="12"/>
    <n v="0"/>
    <n v="0"/>
    <x v="0"/>
  </r>
  <r>
    <x v="0"/>
    <x v="36"/>
    <s v="Charcuteries+Fromages"/>
    <n v="8.5"/>
    <n v="12"/>
    <n v="12"/>
    <n v="0"/>
    <n v="0"/>
    <x v="0"/>
  </r>
  <r>
    <x v="0"/>
    <x v="37"/>
    <s v="Charcuteries+Fromages"/>
    <n v="9.5"/>
    <n v="12"/>
    <n v="12"/>
    <n v="0"/>
    <n v="0"/>
    <x v="0"/>
  </r>
  <r>
    <x v="0"/>
    <x v="38"/>
    <s v="Charcuteries+Fromages"/>
    <n v="10.5"/>
    <n v="12"/>
    <n v="12"/>
    <n v="0"/>
    <n v="0"/>
    <x v="0"/>
  </r>
  <r>
    <x v="0"/>
    <x v="39"/>
    <s v="Charcuteries+Fromages"/>
    <n v="1.25"/>
    <n v="12"/>
    <n v="12"/>
    <n v="0"/>
    <n v="0"/>
    <x v="0"/>
  </r>
  <r>
    <x v="0"/>
    <x v="40"/>
    <s v="Charcuteries+Fromages"/>
    <n v="12.5"/>
    <n v="12"/>
    <n v="12"/>
    <n v="0"/>
    <n v="0"/>
    <x v="0"/>
  </r>
  <r>
    <x v="0"/>
    <x v="41"/>
    <s v="Charcuteries+Fromages"/>
    <n v="4.76"/>
    <n v="12"/>
    <n v="12"/>
    <n v="0"/>
    <n v="0"/>
    <x v="0"/>
  </r>
  <r>
    <x v="0"/>
    <x v="42"/>
    <s v="Chats"/>
    <n v="8.99"/>
    <n v="6"/>
    <n v="0"/>
    <n v="6"/>
    <n v="53.94"/>
    <x v="1"/>
  </r>
  <r>
    <x v="0"/>
    <x v="43"/>
    <s v="Chats"/>
    <n v="0.99"/>
    <n v="6"/>
    <n v="6"/>
    <n v="0"/>
    <n v="0"/>
    <x v="0"/>
  </r>
  <r>
    <x v="0"/>
    <x v="44"/>
    <s v="Chats"/>
    <n v="9.1999999999999993"/>
    <n v="6"/>
    <n v="6"/>
    <n v="0"/>
    <n v="0"/>
    <x v="0"/>
  </r>
  <r>
    <x v="0"/>
    <x v="45"/>
    <s v="Divers +Epices"/>
    <n v="18"/>
    <n v="12"/>
    <n v="6"/>
    <n v="6"/>
    <n v="108"/>
    <x v="1"/>
  </r>
  <r>
    <x v="0"/>
    <x v="46"/>
    <s v="Divers +Epices"/>
    <n v="3.1"/>
    <n v="12"/>
    <n v="12"/>
    <n v="0"/>
    <n v="0"/>
    <x v="0"/>
  </r>
  <r>
    <x v="0"/>
    <x v="47"/>
    <s v="Divers +Epices"/>
    <n v="3.2"/>
    <n v="3"/>
    <n v="3"/>
    <n v="0"/>
    <n v="0"/>
    <x v="0"/>
  </r>
  <r>
    <x v="0"/>
    <x v="48"/>
    <s v="Divers +Epices"/>
    <n v="3.3"/>
    <n v="12"/>
    <n v="12"/>
    <n v="0"/>
    <n v="0"/>
    <x v="0"/>
  </r>
  <r>
    <x v="0"/>
    <x v="49"/>
    <s v="Divers +Epices"/>
    <n v="3.4"/>
    <n v="6"/>
    <n v="6"/>
    <n v="0"/>
    <n v="0"/>
    <x v="0"/>
  </r>
  <r>
    <x v="0"/>
    <x v="50"/>
    <s v="Divers +Epices"/>
    <n v="3.5"/>
    <n v="12"/>
    <n v="12"/>
    <n v="0"/>
    <n v="0"/>
    <x v="0"/>
  </r>
  <r>
    <x v="0"/>
    <x v="51"/>
    <s v="Divers +Epices"/>
    <n v="3.6"/>
    <n v="6"/>
    <n v="6"/>
    <n v="0"/>
    <n v="0"/>
    <x v="0"/>
  </r>
  <r>
    <x v="0"/>
    <x v="52"/>
    <s v="Divers +Epices"/>
    <n v="3.7"/>
    <n v="2"/>
    <n v="2"/>
    <n v="0"/>
    <n v="0"/>
    <x v="0"/>
  </r>
  <r>
    <x v="0"/>
    <x v="53"/>
    <s v="Divers +Epices"/>
    <n v="3.8"/>
    <n v="12"/>
    <n v="12"/>
    <n v="0"/>
    <n v="0"/>
    <x v="0"/>
  </r>
  <r>
    <x v="0"/>
    <x v="54"/>
    <s v="Divers +Epices"/>
    <n v="3.9"/>
    <n v="12"/>
    <n v="12"/>
    <n v="0"/>
    <n v="0"/>
    <x v="0"/>
  </r>
  <r>
    <x v="0"/>
    <x v="55"/>
    <s v="Divers +Epices"/>
    <n v="1.38"/>
    <n v="4"/>
    <n v="4"/>
    <n v="0"/>
    <n v="0"/>
    <x v="0"/>
  </r>
  <r>
    <x v="0"/>
    <x v="56"/>
    <s v="Divers +Epices"/>
    <n v="0.67"/>
    <n v="6"/>
    <n v="6"/>
    <n v="0"/>
    <n v="0"/>
    <x v="0"/>
  </r>
  <r>
    <x v="0"/>
    <x v="57"/>
    <s v="Divers +Epices"/>
    <n v="0.9"/>
    <n v="4"/>
    <n v="4"/>
    <n v="0"/>
    <n v="0"/>
    <x v="0"/>
  </r>
  <r>
    <x v="0"/>
    <x v="58"/>
    <s v="Divers +Epices"/>
    <n v="4.4000000000000004"/>
    <n v="4"/>
    <n v="4"/>
    <n v="0"/>
    <n v="0"/>
    <x v="0"/>
  </r>
  <r>
    <x v="0"/>
    <x v="59"/>
    <s v="Divers +Epices"/>
    <n v="2.82"/>
    <n v="12"/>
    <n v="12"/>
    <n v="0"/>
    <n v="0"/>
    <x v="0"/>
  </r>
  <r>
    <x v="0"/>
    <x v="60"/>
    <s v="Divers +Epices"/>
    <n v="0.79"/>
    <n v="6"/>
    <n v="6"/>
    <n v="0"/>
    <n v="0"/>
    <x v="0"/>
  </r>
  <r>
    <x v="0"/>
    <x v="61"/>
    <s v="Légumes "/>
    <n v="1.35"/>
    <n v="12"/>
    <n v="10"/>
    <n v="2"/>
    <n v="0"/>
    <x v="1"/>
  </r>
  <r>
    <x v="0"/>
    <x v="62"/>
    <s v="Légumes "/>
    <n v="1"/>
    <n v="12"/>
    <n v="12"/>
    <n v="0"/>
    <n v="0"/>
    <x v="0"/>
  </r>
  <r>
    <x v="0"/>
    <x v="63"/>
    <s v="Légumes "/>
    <n v="0.79"/>
    <n v="12"/>
    <n v="12"/>
    <n v="0"/>
    <n v="0"/>
    <x v="0"/>
  </r>
  <r>
    <x v="0"/>
    <x v="64"/>
    <s v="Légumes "/>
    <n v="3"/>
    <n v="12"/>
    <n v="12"/>
    <n v="0"/>
    <n v="0"/>
    <x v="0"/>
  </r>
  <r>
    <x v="0"/>
    <x v="65"/>
    <s v="Légumes "/>
    <n v="4"/>
    <n v="12"/>
    <n v="12"/>
    <n v="0"/>
    <n v="0"/>
    <x v="0"/>
  </r>
  <r>
    <x v="0"/>
    <x v="66"/>
    <s v="Légumes "/>
    <n v="0.43"/>
    <n v="12"/>
    <n v="12"/>
    <n v="0"/>
    <n v="0"/>
    <x v="0"/>
  </r>
  <r>
    <x v="0"/>
    <x v="67"/>
    <s v="Légumes "/>
    <n v="6"/>
    <n v="12"/>
    <n v="12"/>
    <n v="0"/>
    <n v="0"/>
    <x v="0"/>
  </r>
  <r>
    <x v="0"/>
    <x v="68"/>
    <s v="Légumes "/>
    <n v="0.55000000000000004"/>
    <n v="12"/>
    <n v="12"/>
    <n v="0"/>
    <n v="0"/>
    <x v="0"/>
  </r>
  <r>
    <x v="0"/>
    <x v="69"/>
    <s v="Légumes "/>
    <n v="0.93"/>
    <n v="6"/>
    <n v="6"/>
    <n v="0"/>
    <n v="0"/>
    <x v="0"/>
  </r>
  <r>
    <x v="0"/>
    <x v="70"/>
    <s v="Légumes "/>
    <n v="9"/>
    <n v="12"/>
    <n v="10"/>
    <n v="2"/>
    <n v="18"/>
    <x v="1"/>
  </r>
  <r>
    <x v="0"/>
    <x v="71"/>
    <s v="Légumes "/>
    <n v="10"/>
    <n v="12"/>
    <n v="5"/>
    <n v="7"/>
    <n v="70"/>
    <x v="1"/>
  </r>
  <r>
    <x v="0"/>
    <x v="72"/>
    <s v="Légumes "/>
    <n v="0.72"/>
    <n v="12"/>
    <n v="12"/>
    <n v="0"/>
    <n v="0"/>
    <x v="0"/>
  </r>
  <r>
    <x v="0"/>
    <x v="73"/>
    <s v="Légumes "/>
    <n v="12"/>
    <n v="12"/>
    <n v="12"/>
    <n v="0"/>
    <n v="0"/>
    <x v="0"/>
  </r>
  <r>
    <x v="0"/>
    <x v="74"/>
    <s v="Produis Salle de bains "/>
    <n v="35"/>
    <n v="1"/>
    <n v="0"/>
    <n v="1"/>
    <n v="35"/>
    <x v="1"/>
  </r>
  <r>
    <x v="0"/>
    <x v="75"/>
    <s v="Produis Salle de bains "/>
    <n v="5"/>
    <n v="6"/>
    <n v="6"/>
    <n v="0"/>
    <n v="0"/>
    <x v="0"/>
  </r>
  <r>
    <x v="0"/>
    <x v="76"/>
    <s v="Produis Salle de bains "/>
    <n v="5.2"/>
    <n v="6"/>
    <n v="6"/>
    <n v="0"/>
    <n v="0"/>
    <x v="0"/>
  </r>
  <r>
    <x v="0"/>
    <x v="77"/>
    <s v="Produis Salle de bains "/>
    <n v="5.3"/>
    <n v="6"/>
    <n v="6"/>
    <n v="0"/>
    <n v="0"/>
    <x v="0"/>
  </r>
  <r>
    <x v="0"/>
    <x v="78"/>
    <s v="Produis Salle de bains "/>
    <n v="5.4"/>
    <n v="6"/>
    <n v="6"/>
    <n v="0"/>
    <n v="0"/>
    <x v="0"/>
  </r>
  <r>
    <x v="0"/>
    <x v="79"/>
    <s v="Produis Salle de bains "/>
    <n v="5.5"/>
    <n v="6"/>
    <n v="6"/>
    <n v="0"/>
    <n v="0"/>
    <x v="0"/>
  </r>
  <r>
    <x v="0"/>
    <x v="80"/>
    <s v="Produis Salle de bains "/>
    <n v="5.6"/>
    <n v="2"/>
    <n v="2"/>
    <n v="0"/>
    <n v="0"/>
    <x v="0"/>
  </r>
  <r>
    <x v="0"/>
    <x v="81"/>
    <s v="Produis Salle de bains "/>
    <n v="5.7"/>
    <n v="6"/>
    <n v="6"/>
    <n v="0"/>
    <n v="0"/>
    <x v="0"/>
  </r>
  <r>
    <x v="0"/>
    <x v="82"/>
    <s v="Produits Entretiens"/>
    <n v="35"/>
    <n v="1"/>
    <n v="0"/>
    <n v="1"/>
    <n v="35"/>
    <x v="1"/>
  </r>
  <r>
    <x v="0"/>
    <x v="83"/>
    <s v="Produits Entretiens"/>
    <n v="6.1"/>
    <n v="4"/>
    <n v="4"/>
    <n v="0"/>
    <n v="0"/>
    <x v="0"/>
  </r>
  <r>
    <x v="0"/>
    <x v="84"/>
    <s v="Produits Entretiens"/>
    <n v="6.2"/>
    <n v="4"/>
    <n v="4"/>
    <n v="0"/>
    <n v="0"/>
    <x v="0"/>
  </r>
  <r>
    <x v="0"/>
    <x v="85"/>
    <s v="Produits Entretiens"/>
    <n v="6.3"/>
    <n v="2"/>
    <n v="2"/>
    <n v="0"/>
    <n v="0"/>
    <x v="0"/>
  </r>
  <r>
    <x v="0"/>
    <x v="86"/>
    <s v="Produits Entretiens"/>
    <n v="6.4"/>
    <n v="6"/>
    <n v="6"/>
    <n v="0"/>
    <n v="0"/>
    <x v="0"/>
  </r>
  <r>
    <x v="0"/>
    <x v="87"/>
    <s v="Produits Entretiens"/>
    <n v="6.5"/>
    <n v="6"/>
    <n v="6"/>
    <n v="0"/>
    <n v="0"/>
    <x v="0"/>
  </r>
  <r>
    <x v="0"/>
    <x v="88"/>
    <s v="Produits Entretiens"/>
    <n v="6.6"/>
    <n v="6"/>
    <n v="6"/>
    <n v="0"/>
    <n v="0"/>
    <x v="0"/>
  </r>
  <r>
    <x v="0"/>
    <x v="89"/>
    <s v="Produits Entretiens"/>
    <n v="6.7"/>
    <n v="6"/>
    <n v="6"/>
    <n v="0"/>
    <n v="0"/>
    <x v="0"/>
  </r>
  <r>
    <x v="0"/>
    <x v="90"/>
    <s v="Produits Entretiens"/>
    <n v="6.8"/>
    <n v="6"/>
    <n v="6"/>
    <n v="0"/>
    <n v="0"/>
    <x v="0"/>
  </r>
  <r>
    <x v="0"/>
    <x v="91"/>
    <s v="Surgelés"/>
    <n v="3"/>
    <n v="18"/>
    <n v="18"/>
    <n v="0"/>
    <n v="0"/>
    <x v="0"/>
  </r>
  <r>
    <x v="0"/>
    <x v="92"/>
    <s v="Surgelés"/>
    <n v="1.79"/>
    <n v="6"/>
    <n v="6"/>
    <n v="0"/>
    <n v="0"/>
    <x v="0"/>
  </r>
  <r>
    <x v="0"/>
    <x v="93"/>
    <s v="Surgelés"/>
    <n v="7.2"/>
    <n v="6"/>
    <n v="6"/>
    <n v="0"/>
    <n v="0"/>
    <x v="0"/>
  </r>
  <r>
    <x v="0"/>
    <x v="94"/>
    <s v="Surgelés"/>
    <n v="1.5"/>
    <n v="6"/>
    <n v="6"/>
    <n v="0"/>
    <n v="0"/>
    <x v="0"/>
  </r>
  <r>
    <x v="0"/>
    <x v="95"/>
    <s v="Surgelés"/>
    <n v="1.99"/>
    <n v="6"/>
    <n v="6"/>
    <n v="0"/>
    <n v="0"/>
    <x v="0"/>
  </r>
  <r>
    <x v="0"/>
    <x v="96"/>
    <s v="Surgelés"/>
    <n v="7.5"/>
    <n v="6"/>
    <n v="6"/>
    <n v="0"/>
    <n v="0"/>
    <x v="0"/>
  </r>
  <r>
    <x v="0"/>
    <x v="97"/>
    <s v="Surgelés"/>
    <n v="7.6"/>
    <n v="6"/>
    <n v="6"/>
    <n v="0"/>
    <n v="0"/>
    <x v="0"/>
  </r>
  <r>
    <x v="0"/>
    <x v="98"/>
    <s v="Surgelés"/>
    <n v="7.7"/>
    <n v="6"/>
    <n v="6"/>
    <n v="0"/>
    <n v="0"/>
    <x v="0"/>
  </r>
  <r>
    <x v="0"/>
    <x v="99"/>
    <s v="Surgelés"/>
    <n v="7.8"/>
    <n v="6"/>
    <n v="6"/>
    <n v="0"/>
    <n v="0"/>
    <x v="0"/>
  </r>
  <r>
    <x v="0"/>
    <x v="100"/>
    <s v="Surgelés"/>
    <n v="7.9"/>
    <n v="6"/>
    <n v="6"/>
    <n v="0"/>
    <n v="0"/>
    <x v="0"/>
  </r>
  <r>
    <x v="0"/>
    <x v="101"/>
    <s v="Surgelés"/>
    <n v="8.1"/>
    <n v="6"/>
    <n v="0"/>
    <n v="6"/>
    <n v="48.599999999999994"/>
    <x v="1"/>
  </r>
  <r>
    <x v="0"/>
    <x v="102"/>
    <s v="Surgelés"/>
    <n v="8.1999999999999993"/>
    <n v="6"/>
    <n v="0"/>
    <n v="6"/>
    <n v="49.199999999999996"/>
    <x v="1"/>
  </r>
  <r>
    <x v="1"/>
    <x v="0"/>
    <s v="Boissons"/>
    <n v="10"/>
    <n v="2"/>
    <n v="2"/>
    <n v="0"/>
    <n v="0"/>
    <x v="0"/>
  </r>
  <r>
    <x v="1"/>
    <x v="1"/>
    <s v="Boissons"/>
    <n v="1.1000000000000001"/>
    <n v="4"/>
    <n v="4"/>
    <n v="0"/>
    <n v="0"/>
    <x v="0"/>
  </r>
  <r>
    <x v="1"/>
    <x v="2"/>
    <s v="Boissons"/>
    <n v="1.2"/>
    <n v="9"/>
    <n v="9"/>
    <n v="0"/>
    <n v="0"/>
    <x v="0"/>
  </r>
  <r>
    <x v="1"/>
    <x v="3"/>
    <s v="Boissons"/>
    <n v="1.3"/>
    <n v="6"/>
    <n v="6"/>
    <n v="0"/>
    <n v="0"/>
    <x v="0"/>
  </r>
  <r>
    <x v="1"/>
    <x v="4"/>
    <s v="Boissons"/>
    <n v="1.4"/>
    <n v="4"/>
    <n v="4"/>
    <n v="0"/>
    <n v="0"/>
    <x v="0"/>
  </r>
  <r>
    <x v="1"/>
    <x v="5"/>
    <s v="Boissons"/>
    <n v="1.5"/>
    <n v="9"/>
    <n v="9"/>
    <n v="0"/>
    <n v="0"/>
    <x v="0"/>
  </r>
  <r>
    <x v="1"/>
    <x v="6"/>
    <s v="Boissons"/>
    <n v="1.6"/>
    <n v="6"/>
    <n v="6"/>
    <n v="0"/>
    <n v="0"/>
    <x v="0"/>
  </r>
  <r>
    <x v="1"/>
    <x v="7"/>
    <s v="Boissons"/>
    <n v="1.7"/>
    <n v="48"/>
    <n v="48"/>
    <n v="0"/>
    <n v="0"/>
    <x v="0"/>
  </r>
  <r>
    <x v="1"/>
    <x v="8"/>
    <s v="Boissons"/>
    <n v="1.8"/>
    <n v="9"/>
    <n v="9"/>
    <n v="0"/>
    <n v="0"/>
    <x v="0"/>
  </r>
  <r>
    <x v="1"/>
    <x v="9"/>
    <s v="Boissons"/>
    <n v="1.9"/>
    <n v="6"/>
    <n v="6"/>
    <n v="0"/>
    <n v="0"/>
    <x v="0"/>
  </r>
  <r>
    <x v="1"/>
    <x v="10"/>
    <s v="Boissons"/>
    <n v="2.1"/>
    <n v="12"/>
    <n v="12"/>
    <n v="0"/>
    <n v="0"/>
    <x v="0"/>
  </r>
  <r>
    <x v="1"/>
    <x v="11"/>
    <s v="Boissons"/>
    <n v="2.2000000000000002"/>
    <n v="12"/>
    <n v="12"/>
    <n v="0"/>
    <n v="0"/>
    <x v="0"/>
  </r>
  <r>
    <x v="1"/>
    <x v="12"/>
    <s v="Boissons"/>
    <n v="2.2999999999999998"/>
    <n v="16"/>
    <n v="16"/>
    <n v="0"/>
    <n v="0"/>
    <x v="0"/>
  </r>
  <r>
    <x v="1"/>
    <x v="13"/>
    <s v="Boissons"/>
    <n v="2.4"/>
    <n v="12"/>
    <n v="12"/>
    <n v="0"/>
    <n v="0"/>
    <x v="0"/>
  </r>
  <r>
    <x v="1"/>
    <x v="14"/>
    <s v="Boissons"/>
    <n v="2.5"/>
    <n v="12"/>
    <n v="12"/>
    <n v="0"/>
    <n v="0"/>
    <x v="0"/>
  </r>
  <r>
    <x v="1"/>
    <x v="15"/>
    <s v="Boissons"/>
    <n v="2.6"/>
    <n v="12"/>
    <n v="12"/>
    <n v="0"/>
    <n v="0"/>
    <x v="0"/>
  </r>
  <r>
    <x v="1"/>
    <x v="16"/>
    <s v="Boissons"/>
    <n v="2.7"/>
    <n v="12"/>
    <n v="12"/>
    <n v="0"/>
    <n v="0"/>
    <x v="0"/>
  </r>
  <r>
    <x v="1"/>
    <x v="17"/>
    <s v="Boissons"/>
    <n v="2.8"/>
    <n v="12"/>
    <n v="12"/>
    <n v="0"/>
    <n v="0"/>
    <x v="0"/>
  </r>
  <r>
    <x v="1"/>
    <x v="18"/>
    <s v="Boissons"/>
    <n v="2.9"/>
    <n v="6"/>
    <n v="6"/>
    <n v="0"/>
    <n v="0"/>
    <x v="0"/>
  </r>
  <r>
    <x v="1"/>
    <x v="24"/>
    <s v="Bonbons"/>
    <n v="8.3000000000000007"/>
    <n v="12"/>
    <n v="12"/>
    <n v="0"/>
    <n v="0"/>
    <x v="0"/>
  </r>
  <r>
    <x v="1"/>
    <x v="25"/>
    <s v="Bonbons"/>
    <n v="8.4"/>
    <n v="12"/>
    <n v="12"/>
    <n v="0"/>
    <n v="0"/>
    <x v="0"/>
  </r>
  <r>
    <x v="1"/>
    <x v="29"/>
    <s v="Charcuteries+Fromages"/>
    <n v="1.5"/>
    <n v="12"/>
    <n v="12"/>
    <n v="0"/>
    <n v="0"/>
    <x v="0"/>
  </r>
  <r>
    <x v="1"/>
    <x v="30"/>
    <s v="Charcuteries+Fromages"/>
    <n v="2.5"/>
    <n v="12"/>
    <n v="12"/>
    <n v="0"/>
    <n v="0"/>
    <x v="0"/>
  </r>
  <r>
    <x v="1"/>
    <x v="31"/>
    <s v="Charcuteries+Fromages"/>
    <n v="3.5"/>
    <n v="12"/>
    <n v="12"/>
    <n v="0"/>
    <n v="0"/>
    <x v="0"/>
  </r>
  <r>
    <x v="1"/>
    <x v="32"/>
    <s v="Charcuteries+Fromages"/>
    <n v="4.5"/>
    <n v="12"/>
    <n v="12"/>
    <n v="0"/>
    <n v="0"/>
    <x v="0"/>
  </r>
  <r>
    <x v="1"/>
    <x v="33"/>
    <s v="Charcuteries+Fromages"/>
    <n v="5.5"/>
    <n v="6"/>
    <n v="6"/>
    <n v="0"/>
    <n v="0"/>
    <x v="0"/>
  </r>
  <r>
    <x v="1"/>
    <x v="34"/>
    <s v="Charcuteries+Fromages"/>
    <n v="6.5"/>
    <n v="12"/>
    <n v="12"/>
    <n v="0"/>
    <n v="0"/>
    <x v="0"/>
  </r>
  <r>
    <x v="1"/>
    <x v="35"/>
    <s v="Charcuteries+Fromages"/>
    <n v="7.5"/>
    <n v="12"/>
    <n v="12"/>
    <n v="0"/>
    <n v="0"/>
    <x v="0"/>
  </r>
  <r>
    <x v="1"/>
    <x v="36"/>
    <s v="Charcuteries+Fromages"/>
    <n v="8.5"/>
    <n v="12"/>
    <n v="12"/>
    <n v="0"/>
    <n v="0"/>
    <x v="0"/>
  </r>
  <r>
    <x v="1"/>
    <x v="37"/>
    <s v="Charcuteries+Fromages"/>
    <n v="9.5"/>
    <n v="12"/>
    <n v="12"/>
    <n v="0"/>
    <n v="0"/>
    <x v="0"/>
  </r>
  <r>
    <x v="1"/>
    <x v="38"/>
    <s v="Charcuteries+Fromages"/>
    <n v="10.5"/>
    <n v="12"/>
    <n v="12"/>
    <n v="0"/>
    <n v="0"/>
    <x v="0"/>
  </r>
  <r>
    <x v="1"/>
    <x v="39"/>
    <s v="Charcuteries+Fromages"/>
    <n v="11.5"/>
    <n v="12"/>
    <n v="12"/>
    <n v="0"/>
    <n v="0"/>
    <x v="0"/>
  </r>
  <r>
    <x v="1"/>
    <x v="40"/>
    <s v="Charcuteries+Fromages"/>
    <n v="12.5"/>
    <n v="12"/>
    <n v="12"/>
    <n v="0"/>
    <n v="0"/>
    <x v="0"/>
  </r>
  <r>
    <x v="1"/>
    <x v="43"/>
    <s v="Chats"/>
    <n v="9.1"/>
    <n v="6"/>
    <n v="6"/>
    <n v="0"/>
    <n v="0"/>
    <x v="0"/>
  </r>
  <r>
    <x v="1"/>
    <x v="44"/>
    <s v="Chats"/>
    <n v="9.1999999999999993"/>
    <n v="6"/>
    <n v="6"/>
    <n v="0"/>
    <n v="0"/>
    <x v="0"/>
  </r>
  <r>
    <x v="1"/>
    <x v="46"/>
    <s v="Divers +Epices"/>
    <n v="3.1"/>
    <n v="12"/>
    <n v="12"/>
    <n v="0"/>
    <n v="0"/>
    <x v="0"/>
  </r>
  <r>
    <x v="1"/>
    <x v="47"/>
    <s v="Divers +Epices"/>
    <n v="3.2"/>
    <n v="3"/>
    <n v="3"/>
    <n v="0"/>
    <n v="0"/>
    <x v="0"/>
  </r>
  <r>
    <x v="1"/>
    <x v="48"/>
    <s v="Divers +Epices"/>
    <n v="3.3"/>
    <n v="12"/>
    <n v="12"/>
    <n v="0"/>
    <n v="0"/>
    <x v="0"/>
  </r>
  <r>
    <x v="1"/>
    <x v="49"/>
    <s v="Divers +Epices"/>
    <n v="3.4"/>
    <n v="6"/>
    <n v="6"/>
    <n v="0"/>
    <n v="0"/>
    <x v="0"/>
  </r>
  <r>
    <x v="1"/>
    <x v="50"/>
    <s v="Divers +Epices"/>
    <n v="3.5"/>
    <n v="12"/>
    <n v="12"/>
    <n v="0"/>
    <n v="0"/>
    <x v="0"/>
  </r>
  <r>
    <x v="1"/>
    <x v="51"/>
    <s v="Divers +Epices"/>
    <n v="3.6"/>
    <n v="6"/>
    <n v="6"/>
    <n v="0"/>
    <n v="0"/>
    <x v="0"/>
  </r>
  <r>
    <x v="1"/>
    <x v="52"/>
    <s v="Divers +Epices"/>
    <n v="3.7"/>
    <n v="2"/>
    <n v="2"/>
    <n v="0"/>
    <n v="0"/>
    <x v="0"/>
  </r>
  <r>
    <x v="1"/>
    <x v="53"/>
    <s v="Divers +Epices"/>
    <n v="3.8"/>
    <n v="12"/>
    <n v="12"/>
    <n v="0"/>
    <n v="0"/>
    <x v="0"/>
  </r>
  <r>
    <x v="1"/>
    <x v="54"/>
    <s v="Divers +Epices"/>
    <n v="3.9"/>
    <n v="12"/>
    <n v="12"/>
    <n v="0"/>
    <n v="0"/>
    <x v="0"/>
  </r>
  <r>
    <x v="1"/>
    <x v="55"/>
    <s v="Divers +Epices"/>
    <n v="4.0999999999999996"/>
    <n v="4"/>
    <n v="4"/>
    <n v="0"/>
    <n v="0"/>
    <x v="0"/>
  </r>
  <r>
    <x v="1"/>
    <x v="56"/>
    <s v="Divers +Epices"/>
    <n v="4.2"/>
    <n v="6"/>
    <n v="6"/>
    <n v="0"/>
    <n v="0"/>
    <x v="0"/>
  </r>
  <r>
    <x v="1"/>
    <x v="57"/>
    <s v="Divers +Epices"/>
    <n v="4.3"/>
    <n v="4"/>
    <n v="4"/>
    <n v="0"/>
    <n v="0"/>
    <x v="0"/>
  </r>
  <r>
    <x v="1"/>
    <x v="58"/>
    <s v="Divers +Epices"/>
    <n v="4.4000000000000004"/>
    <n v="4"/>
    <n v="4"/>
    <n v="0"/>
    <n v="0"/>
    <x v="0"/>
  </r>
  <r>
    <x v="1"/>
    <x v="59"/>
    <s v="Divers +Epices"/>
    <n v="4.5"/>
    <n v="12"/>
    <n v="12"/>
    <n v="0"/>
    <n v="0"/>
    <x v="0"/>
  </r>
  <r>
    <x v="1"/>
    <x v="62"/>
    <s v="Légumes "/>
    <n v="1"/>
    <n v="12"/>
    <n v="12"/>
    <n v="0"/>
    <n v="0"/>
    <x v="0"/>
  </r>
  <r>
    <x v="1"/>
    <x v="63"/>
    <s v="Légumes "/>
    <n v="2"/>
    <n v="12"/>
    <n v="12"/>
    <n v="0"/>
    <n v="0"/>
    <x v="0"/>
  </r>
  <r>
    <x v="1"/>
    <x v="64"/>
    <s v="Légumes "/>
    <n v="3"/>
    <n v="12"/>
    <n v="12"/>
    <n v="0"/>
    <n v="0"/>
    <x v="0"/>
  </r>
  <r>
    <x v="1"/>
    <x v="65"/>
    <s v="Légumes "/>
    <n v="4"/>
    <n v="12"/>
    <n v="12"/>
    <n v="0"/>
    <n v="0"/>
    <x v="0"/>
  </r>
  <r>
    <x v="1"/>
    <x v="70"/>
    <s v="Légumes "/>
    <n v="5"/>
    <n v="12"/>
    <n v="12"/>
    <n v="0"/>
    <n v="0"/>
    <x v="0"/>
  </r>
  <r>
    <x v="1"/>
    <x v="67"/>
    <s v="Légumes "/>
    <n v="6"/>
    <n v="12"/>
    <n v="12"/>
    <n v="0"/>
    <n v="0"/>
    <x v="0"/>
  </r>
  <r>
    <x v="1"/>
    <x v="68"/>
    <s v="Légumes "/>
    <n v="7"/>
    <n v="12"/>
    <n v="12"/>
    <n v="0"/>
    <n v="0"/>
    <x v="0"/>
  </r>
  <r>
    <x v="1"/>
    <x v="69"/>
    <s v="Légumes "/>
    <n v="8"/>
    <n v="6"/>
    <n v="4"/>
    <n v="2"/>
    <n v="16"/>
    <x v="1"/>
  </r>
  <r>
    <x v="1"/>
    <x v="66"/>
    <s v="Légumes "/>
    <n v="9"/>
    <n v="12"/>
    <n v="12"/>
    <n v="0"/>
    <n v="0"/>
    <x v="0"/>
  </r>
  <r>
    <x v="1"/>
    <x v="61"/>
    <s v="Légumes "/>
    <n v="11"/>
    <n v="12"/>
    <n v="12"/>
    <n v="0"/>
    <n v="0"/>
    <x v="0"/>
  </r>
  <r>
    <x v="1"/>
    <x v="63"/>
    <s v="Légumes "/>
    <n v="12"/>
    <n v="12"/>
    <n v="12"/>
    <n v="0"/>
    <n v="0"/>
    <x v="0"/>
  </r>
  <r>
    <x v="1"/>
    <x v="75"/>
    <s v="Produis Salle de bains "/>
    <n v="5"/>
    <n v="6"/>
    <n v="6"/>
    <n v="0"/>
    <n v="0"/>
    <x v="0"/>
  </r>
  <r>
    <x v="1"/>
    <x v="76"/>
    <s v="Produis Salle de bains "/>
    <n v="5.2"/>
    <n v="6"/>
    <n v="6"/>
    <n v="0"/>
    <n v="0"/>
    <x v="0"/>
  </r>
  <r>
    <x v="1"/>
    <x v="77"/>
    <s v="Produis Salle de bains "/>
    <n v="5.3"/>
    <n v="6"/>
    <n v="6"/>
    <n v="0"/>
    <n v="0"/>
    <x v="0"/>
  </r>
  <r>
    <x v="1"/>
    <x v="78"/>
    <s v="Produis Salle de bains "/>
    <n v="5.4"/>
    <n v="6"/>
    <n v="6"/>
    <n v="0"/>
    <n v="0"/>
    <x v="0"/>
  </r>
  <r>
    <x v="1"/>
    <x v="79"/>
    <s v="Produis Salle de bains "/>
    <n v="5.5"/>
    <n v="6"/>
    <n v="6"/>
    <n v="0"/>
    <n v="0"/>
    <x v="0"/>
  </r>
  <r>
    <x v="1"/>
    <x v="80"/>
    <s v="Produis Salle de bains "/>
    <n v="5.6"/>
    <n v="2"/>
    <n v="2"/>
    <n v="0"/>
    <n v="0"/>
    <x v="0"/>
  </r>
  <r>
    <x v="1"/>
    <x v="81"/>
    <s v="Produis Salle de bains "/>
    <n v="5.7"/>
    <m/>
    <m/>
    <n v="0"/>
    <n v="0"/>
    <x v="0"/>
  </r>
  <r>
    <x v="1"/>
    <x v="83"/>
    <s v="Produits Entretiens"/>
    <n v="6.1"/>
    <n v="4"/>
    <n v="4"/>
    <n v="0"/>
    <n v="0"/>
    <x v="0"/>
  </r>
  <r>
    <x v="1"/>
    <x v="84"/>
    <s v="Produits Entretiens"/>
    <n v="6.2"/>
    <n v="4"/>
    <n v="4"/>
    <n v="0"/>
    <n v="0"/>
    <x v="0"/>
  </r>
  <r>
    <x v="1"/>
    <x v="85"/>
    <s v="Produits Entretiens"/>
    <n v="6.3"/>
    <n v="2"/>
    <n v="2"/>
    <n v="0"/>
    <n v="0"/>
    <x v="0"/>
  </r>
  <r>
    <x v="1"/>
    <x v="86"/>
    <s v="Produits Entretiens"/>
    <n v="6.4"/>
    <n v="6"/>
    <n v="6"/>
    <n v="0"/>
    <n v="0"/>
    <x v="0"/>
  </r>
  <r>
    <x v="1"/>
    <x v="87"/>
    <s v="Produits Entretiens"/>
    <n v="6.5"/>
    <n v="6"/>
    <n v="6"/>
    <n v="0"/>
    <n v="0"/>
    <x v="0"/>
  </r>
  <r>
    <x v="1"/>
    <x v="88"/>
    <s v="Produits Entretiens"/>
    <n v="6.6"/>
    <n v="6"/>
    <n v="6"/>
    <n v="0"/>
    <n v="0"/>
    <x v="0"/>
  </r>
  <r>
    <x v="1"/>
    <x v="89"/>
    <s v="Produits Entretiens"/>
    <n v="6.7"/>
    <n v="6"/>
    <n v="6"/>
    <n v="0"/>
    <n v="0"/>
    <x v="0"/>
  </r>
  <r>
    <x v="1"/>
    <x v="90"/>
    <s v="Produits Entretiens"/>
    <n v="6.8"/>
    <n v="6"/>
    <n v="6"/>
    <n v="0"/>
    <n v="0"/>
    <x v="0"/>
  </r>
  <r>
    <x v="1"/>
    <x v="92"/>
    <s v="Surgelés"/>
    <n v="7.1"/>
    <n v="6"/>
    <n v="6"/>
    <n v="0"/>
    <n v="0"/>
    <x v="0"/>
  </r>
  <r>
    <x v="1"/>
    <x v="93"/>
    <s v="Surgelés"/>
    <n v="7.2"/>
    <n v="6"/>
    <n v="6"/>
    <n v="0"/>
    <n v="0"/>
    <x v="0"/>
  </r>
  <r>
    <x v="1"/>
    <x v="94"/>
    <s v="Surgelés"/>
    <n v="7.3"/>
    <n v="6"/>
    <n v="6"/>
    <n v="0"/>
    <n v="0"/>
    <x v="0"/>
  </r>
  <r>
    <x v="1"/>
    <x v="95"/>
    <s v="Surgelés"/>
    <n v="7.4"/>
    <n v="6"/>
    <n v="6"/>
    <n v="0"/>
    <n v="0"/>
    <x v="0"/>
  </r>
  <r>
    <x v="1"/>
    <x v="96"/>
    <s v="Surgelés"/>
    <n v="7.5"/>
    <n v="6"/>
    <n v="6"/>
    <n v="0"/>
    <n v="0"/>
    <x v="0"/>
  </r>
  <r>
    <x v="1"/>
    <x v="97"/>
    <s v="Surgelés"/>
    <n v="7.6"/>
    <n v="6"/>
    <n v="6"/>
    <n v="0"/>
    <n v="0"/>
    <x v="0"/>
  </r>
  <r>
    <x v="1"/>
    <x v="98"/>
    <s v="Surgelés"/>
    <n v="7.7"/>
    <n v="6"/>
    <n v="6"/>
    <n v="0"/>
    <n v="0"/>
    <x v="0"/>
  </r>
  <r>
    <x v="1"/>
    <x v="99"/>
    <s v="Surgelés"/>
    <n v="7.8"/>
    <n v="6"/>
    <n v="6"/>
    <n v="0"/>
    <n v="0"/>
    <x v="0"/>
  </r>
  <r>
    <x v="1"/>
    <x v="100"/>
    <s v="Surgelés"/>
    <n v="7.9"/>
    <n v="6"/>
    <n v="6"/>
    <n v="0"/>
    <n v="0"/>
    <x v="0"/>
  </r>
  <r>
    <x v="2"/>
    <x v="0"/>
    <s v="Boissons"/>
    <n v="10"/>
    <n v="2"/>
    <n v="1"/>
    <n v="1"/>
    <n v="10"/>
    <x v="1"/>
  </r>
  <r>
    <x v="2"/>
    <x v="1"/>
    <s v="Boissons"/>
    <n v="1.1000000000000001"/>
    <n v="4"/>
    <n v="4"/>
    <n v="0"/>
    <n v="0"/>
    <x v="0"/>
  </r>
  <r>
    <x v="2"/>
    <x v="2"/>
    <s v="Boissons"/>
    <n v="1.2"/>
    <n v="9"/>
    <n v="9"/>
    <n v="0"/>
    <n v="0"/>
    <x v="0"/>
  </r>
  <r>
    <x v="2"/>
    <x v="3"/>
    <s v="Boissons"/>
    <n v="1.3"/>
    <n v="6"/>
    <n v="6"/>
    <n v="0"/>
    <n v="0"/>
    <x v="0"/>
  </r>
  <r>
    <x v="2"/>
    <x v="4"/>
    <s v="Boissons"/>
    <n v="15.99"/>
    <n v="4"/>
    <n v="4"/>
    <n v="0"/>
    <n v="0"/>
    <x v="0"/>
  </r>
  <r>
    <x v="2"/>
    <x v="5"/>
    <s v="Boissons"/>
    <n v="1.5"/>
    <n v="9"/>
    <n v="9"/>
    <n v="0"/>
    <n v="0"/>
    <x v="0"/>
  </r>
  <r>
    <x v="2"/>
    <x v="6"/>
    <s v="Boissons"/>
    <n v="1.6"/>
    <n v="6"/>
    <n v="6"/>
    <n v="0"/>
    <n v="0"/>
    <x v="0"/>
  </r>
  <r>
    <x v="2"/>
    <x v="7"/>
    <s v="Boissons"/>
    <n v="0.56999999999999995"/>
    <n v="48"/>
    <n v="48"/>
    <n v="0"/>
    <n v="0"/>
    <x v="0"/>
  </r>
  <r>
    <x v="2"/>
    <x v="8"/>
    <s v="Boissons"/>
    <n v="1.8"/>
    <n v="9"/>
    <n v="9"/>
    <n v="0"/>
    <n v="0"/>
    <x v="0"/>
  </r>
  <r>
    <x v="2"/>
    <x v="9"/>
    <s v="Boissons"/>
    <n v="1.9"/>
    <n v="6"/>
    <n v="6"/>
    <n v="0"/>
    <n v="0"/>
    <x v="0"/>
  </r>
  <r>
    <x v="2"/>
    <x v="10"/>
    <s v="Boissons"/>
    <n v="2.1"/>
    <n v="12"/>
    <n v="12"/>
    <n v="0"/>
    <n v="0"/>
    <x v="0"/>
  </r>
  <r>
    <x v="2"/>
    <x v="11"/>
    <s v="Boissons"/>
    <n v="2.2000000000000002"/>
    <n v="12"/>
    <n v="12"/>
    <n v="0"/>
    <n v="0"/>
    <x v="0"/>
  </r>
  <r>
    <x v="2"/>
    <x v="12"/>
    <s v="Boissons"/>
    <n v="1.92"/>
    <n v="16"/>
    <n v="16"/>
    <n v="0"/>
    <n v="0"/>
    <x v="0"/>
  </r>
  <r>
    <x v="2"/>
    <x v="13"/>
    <s v="Boissons"/>
    <n v="2.4"/>
    <n v="12"/>
    <n v="12"/>
    <n v="0"/>
    <n v="0"/>
    <x v="0"/>
  </r>
  <r>
    <x v="2"/>
    <x v="14"/>
    <s v="Boissons"/>
    <n v="2.5"/>
    <n v="12"/>
    <n v="12"/>
    <n v="0"/>
    <n v="0"/>
    <x v="0"/>
  </r>
  <r>
    <x v="2"/>
    <x v="15"/>
    <s v="Boissons"/>
    <n v="0.38"/>
    <n v="12"/>
    <n v="12"/>
    <n v="0"/>
    <n v="0"/>
    <x v="0"/>
  </r>
  <r>
    <x v="2"/>
    <x v="16"/>
    <s v="Boissons"/>
    <n v="2.7"/>
    <n v="12"/>
    <n v="12"/>
    <n v="0"/>
    <n v="0"/>
    <x v="0"/>
  </r>
  <r>
    <x v="2"/>
    <x v="17"/>
    <s v="Boissons"/>
    <n v="2.8"/>
    <n v="12"/>
    <n v="12"/>
    <n v="0"/>
    <n v="0"/>
    <x v="0"/>
  </r>
  <r>
    <x v="2"/>
    <x v="18"/>
    <s v="Boissons"/>
    <n v="2.76"/>
    <n v="6"/>
    <n v="6"/>
    <n v="0"/>
    <n v="0"/>
    <x v="0"/>
  </r>
  <r>
    <x v="2"/>
    <x v="19"/>
    <s v="Boissons"/>
    <n v="2.89"/>
    <n v="6"/>
    <n v="6"/>
    <n v="0"/>
    <n v="0"/>
    <x v="0"/>
  </r>
  <r>
    <x v="2"/>
    <x v="20"/>
    <s v="Boissons"/>
    <n v="9.4"/>
    <n v="6"/>
    <n v="6"/>
    <n v="0"/>
    <n v="0"/>
    <x v="0"/>
  </r>
  <r>
    <x v="2"/>
    <x v="21"/>
    <s v="Boissons"/>
    <n v="9.5"/>
    <n v="6"/>
    <n v="6"/>
    <n v="0"/>
    <n v="0"/>
    <x v="0"/>
  </r>
  <r>
    <x v="2"/>
    <x v="22"/>
    <s v="Boissons"/>
    <n v="9.5"/>
    <n v="6"/>
    <n v="6"/>
    <n v="0"/>
    <n v="0"/>
    <x v="0"/>
  </r>
  <r>
    <x v="2"/>
    <x v="23"/>
    <s v="Bonbons"/>
    <n v="25"/>
    <n v="15"/>
    <n v="15"/>
    <n v="0"/>
    <n v="0"/>
    <x v="0"/>
  </r>
  <r>
    <x v="2"/>
    <x v="24"/>
    <s v="Bonbons"/>
    <n v="8.3000000000000007"/>
    <n v="12"/>
    <n v="12"/>
    <n v="0"/>
    <n v="0"/>
    <x v="0"/>
  </r>
  <r>
    <x v="2"/>
    <x v="25"/>
    <s v="Bonbons"/>
    <n v="8.4"/>
    <n v="12"/>
    <n v="12"/>
    <n v="0"/>
    <n v="0"/>
    <x v="0"/>
  </r>
  <r>
    <x v="2"/>
    <x v="26"/>
    <s v="Bonbons"/>
    <n v="8.5"/>
    <n v="12"/>
    <n v="12"/>
    <n v="0"/>
    <n v="0"/>
    <x v="0"/>
  </r>
  <r>
    <x v="2"/>
    <x v="27"/>
    <s v="Bonbons"/>
    <n v="8.6"/>
    <n v="10"/>
    <n v="10"/>
    <n v="0"/>
    <n v="0"/>
    <x v="0"/>
  </r>
  <r>
    <x v="2"/>
    <x v="28"/>
    <s v="Charcuteries+Fromages"/>
    <n v="25"/>
    <n v="12"/>
    <n v="12"/>
    <n v="0"/>
    <n v="0"/>
    <x v="0"/>
  </r>
  <r>
    <x v="2"/>
    <x v="29"/>
    <s v="Charcuteries+Fromages"/>
    <n v="1.73"/>
    <n v="12"/>
    <n v="12"/>
    <n v="0"/>
    <n v="0"/>
    <x v="0"/>
  </r>
  <r>
    <x v="2"/>
    <x v="30"/>
    <s v="Charcuteries+Fromages"/>
    <n v="2.5"/>
    <n v="12"/>
    <n v="12"/>
    <n v="0"/>
    <n v="0"/>
    <x v="0"/>
  </r>
  <r>
    <x v="2"/>
    <x v="31"/>
    <s v="Charcuteries+Fromages"/>
    <n v="3.5"/>
    <n v="12"/>
    <n v="12"/>
    <n v="0"/>
    <n v="0"/>
    <x v="0"/>
  </r>
  <r>
    <x v="2"/>
    <x v="32"/>
    <s v="Charcuteries+Fromages"/>
    <n v="1.49"/>
    <n v="12"/>
    <n v="12"/>
    <n v="0"/>
    <n v="0"/>
    <x v="0"/>
  </r>
  <r>
    <x v="2"/>
    <x v="33"/>
    <s v="Charcuteries+Fromages"/>
    <n v="5.5"/>
    <n v="6"/>
    <n v="6"/>
    <n v="0"/>
    <n v="0"/>
    <x v="0"/>
  </r>
  <r>
    <x v="2"/>
    <x v="34"/>
    <s v="Charcuteries+Fromages"/>
    <n v="6.5"/>
    <n v="12"/>
    <n v="12"/>
    <n v="0"/>
    <n v="0"/>
    <x v="0"/>
  </r>
  <r>
    <x v="2"/>
    <x v="35"/>
    <s v="Charcuteries+Fromages"/>
    <n v="7.5"/>
    <n v="12"/>
    <n v="12"/>
    <n v="0"/>
    <n v="0"/>
    <x v="0"/>
  </r>
  <r>
    <x v="2"/>
    <x v="36"/>
    <s v="Charcuteries+Fromages"/>
    <n v="8.5"/>
    <n v="12"/>
    <n v="12"/>
    <n v="0"/>
    <n v="0"/>
    <x v="0"/>
  </r>
  <r>
    <x v="2"/>
    <x v="37"/>
    <s v="Charcuteries+Fromages"/>
    <n v="9.5"/>
    <n v="12"/>
    <n v="12"/>
    <n v="0"/>
    <n v="0"/>
    <x v="0"/>
  </r>
  <r>
    <x v="2"/>
    <x v="38"/>
    <s v="Charcuteries+Fromages"/>
    <n v="10.5"/>
    <n v="12"/>
    <n v="12"/>
    <n v="0"/>
    <n v="0"/>
    <x v="0"/>
  </r>
  <r>
    <x v="2"/>
    <x v="39"/>
    <s v="Charcuteries+Fromages"/>
    <n v="1.25"/>
    <n v="12"/>
    <n v="12"/>
    <n v="0"/>
    <n v="0"/>
    <x v="0"/>
  </r>
  <r>
    <x v="2"/>
    <x v="40"/>
    <s v="Charcuteries+Fromages"/>
    <n v="12.5"/>
    <n v="12"/>
    <n v="12"/>
    <n v="0"/>
    <n v="0"/>
    <x v="0"/>
  </r>
  <r>
    <x v="2"/>
    <x v="41"/>
    <s v="Charcuteries+Fromages"/>
    <n v="4.76"/>
    <n v="12"/>
    <n v="12"/>
    <n v="0"/>
    <n v="0"/>
    <x v="0"/>
  </r>
  <r>
    <x v="2"/>
    <x v="42"/>
    <s v="Chats"/>
    <n v="8.99"/>
    <n v="6"/>
    <n v="6"/>
    <n v="0"/>
    <n v="0"/>
    <x v="0"/>
  </r>
  <r>
    <x v="2"/>
    <x v="43"/>
    <s v="Chats"/>
    <n v="0.99"/>
    <n v="6"/>
    <n v="6"/>
    <n v="0"/>
    <n v="0"/>
    <x v="0"/>
  </r>
  <r>
    <x v="2"/>
    <x v="44"/>
    <s v="Chats"/>
    <n v="9.1999999999999993"/>
    <n v="6"/>
    <n v="6"/>
    <n v="0"/>
    <n v="0"/>
    <x v="0"/>
  </r>
  <r>
    <x v="2"/>
    <x v="45"/>
    <s v="Divers +Epices"/>
    <n v="18"/>
    <n v="12"/>
    <n v="12"/>
    <n v="0"/>
    <n v="0"/>
    <x v="0"/>
  </r>
  <r>
    <x v="2"/>
    <x v="46"/>
    <s v="Divers +Epices"/>
    <n v="3.1"/>
    <n v="12"/>
    <n v="12"/>
    <n v="0"/>
    <n v="0"/>
    <x v="0"/>
  </r>
  <r>
    <x v="2"/>
    <x v="47"/>
    <s v="Divers +Epices"/>
    <n v="3.2"/>
    <n v="3"/>
    <n v="3"/>
    <n v="0"/>
    <n v="0"/>
    <x v="0"/>
  </r>
  <r>
    <x v="2"/>
    <x v="48"/>
    <s v="Divers +Epices"/>
    <n v="3.3"/>
    <n v="12"/>
    <n v="12"/>
    <n v="0"/>
    <n v="0"/>
    <x v="0"/>
  </r>
  <r>
    <x v="2"/>
    <x v="49"/>
    <s v="Divers +Epices"/>
    <n v="3.4"/>
    <n v="6"/>
    <n v="6"/>
    <n v="0"/>
    <n v="0"/>
    <x v="0"/>
  </r>
  <r>
    <x v="2"/>
    <x v="50"/>
    <s v="Divers +Epices"/>
    <n v="3.5"/>
    <n v="12"/>
    <n v="12"/>
    <n v="0"/>
    <n v="0"/>
    <x v="0"/>
  </r>
  <r>
    <x v="2"/>
    <x v="51"/>
    <s v="Divers +Epices"/>
    <n v="3.6"/>
    <n v="6"/>
    <n v="6"/>
    <n v="0"/>
    <n v="0"/>
    <x v="0"/>
  </r>
  <r>
    <x v="2"/>
    <x v="52"/>
    <s v="Divers +Epices"/>
    <n v="3.7"/>
    <n v="2"/>
    <n v="2"/>
    <n v="0"/>
    <n v="0"/>
    <x v="0"/>
  </r>
  <r>
    <x v="2"/>
    <x v="53"/>
    <s v="Divers +Epices"/>
    <n v="3.8"/>
    <n v="12"/>
    <n v="12"/>
    <n v="0"/>
    <n v="0"/>
    <x v="0"/>
  </r>
  <r>
    <x v="2"/>
    <x v="54"/>
    <s v="Divers +Epices"/>
    <n v="3.9"/>
    <n v="12"/>
    <n v="12"/>
    <n v="0"/>
    <n v="0"/>
    <x v="0"/>
  </r>
  <r>
    <x v="2"/>
    <x v="55"/>
    <s v="Divers +Epices"/>
    <n v="1.38"/>
    <n v="4"/>
    <n v="4"/>
    <n v="0"/>
    <n v="0"/>
    <x v="0"/>
  </r>
  <r>
    <x v="2"/>
    <x v="56"/>
    <s v="Divers +Epices"/>
    <n v="0.67"/>
    <n v="6"/>
    <n v="6"/>
    <n v="0"/>
    <n v="0"/>
    <x v="0"/>
  </r>
  <r>
    <x v="2"/>
    <x v="57"/>
    <s v="Divers +Epices"/>
    <n v="0.9"/>
    <n v="4"/>
    <n v="4"/>
    <n v="0"/>
    <n v="0"/>
    <x v="0"/>
  </r>
  <r>
    <x v="2"/>
    <x v="58"/>
    <s v="Divers +Epices"/>
    <n v="4.4000000000000004"/>
    <n v="4"/>
    <n v="4"/>
    <n v="0"/>
    <n v="0"/>
    <x v="0"/>
  </r>
  <r>
    <x v="2"/>
    <x v="59"/>
    <s v="Divers +Epices"/>
    <n v="2.82"/>
    <n v="12"/>
    <n v="12"/>
    <n v="0"/>
    <n v="0"/>
    <x v="0"/>
  </r>
  <r>
    <x v="2"/>
    <x v="60"/>
    <s v="Divers +Epices"/>
    <n v="0.79"/>
    <n v="6"/>
    <n v="6"/>
    <n v="0"/>
    <n v="0"/>
    <x v="0"/>
  </r>
  <r>
    <x v="2"/>
    <x v="61"/>
    <s v="Légumes "/>
    <n v="1.35"/>
    <n v="12"/>
    <n v="12"/>
    <n v="0"/>
    <n v="0"/>
    <x v="0"/>
  </r>
  <r>
    <x v="2"/>
    <x v="62"/>
    <s v="Légumes "/>
    <n v="1"/>
    <n v="12"/>
    <n v="12"/>
    <n v="0"/>
    <n v="0"/>
    <x v="0"/>
  </r>
  <r>
    <x v="2"/>
    <x v="63"/>
    <s v="Légumes "/>
    <n v="0.79"/>
    <n v="12"/>
    <n v="12"/>
    <n v="0"/>
    <n v="0"/>
    <x v="0"/>
  </r>
  <r>
    <x v="2"/>
    <x v="64"/>
    <s v="Légumes "/>
    <n v="3"/>
    <n v="12"/>
    <n v="12"/>
    <n v="0"/>
    <n v="0"/>
    <x v="0"/>
  </r>
  <r>
    <x v="2"/>
    <x v="65"/>
    <s v="Légumes "/>
    <n v="4"/>
    <n v="12"/>
    <n v="12"/>
    <n v="0"/>
    <n v="0"/>
    <x v="0"/>
  </r>
  <r>
    <x v="2"/>
    <x v="66"/>
    <s v="Légumes "/>
    <n v="0.43"/>
    <n v="12"/>
    <n v="12"/>
    <n v="0"/>
    <n v="0"/>
    <x v="0"/>
  </r>
  <r>
    <x v="2"/>
    <x v="67"/>
    <s v="Légumes "/>
    <n v="6"/>
    <n v="12"/>
    <n v="12"/>
    <n v="0"/>
    <n v="0"/>
    <x v="0"/>
  </r>
  <r>
    <x v="2"/>
    <x v="68"/>
    <s v="Légumes "/>
    <n v="0.55000000000000004"/>
    <n v="12"/>
    <n v="12"/>
    <n v="0"/>
    <n v="0"/>
    <x v="0"/>
  </r>
  <r>
    <x v="2"/>
    <x v="69"/>
    <s v="Légumes "/>
    <n v="0.93"/>
    <n v="6"/>
    <n v="6"/>
    <n v="0"/>
    <n v="0"/>
    <x v="0"/>
  </r>
  <r>
    <x v="2"/>
    <x v="70"/>
    <s v="Légumes "/>
    <n v="9"/>
    <n v="12"/>
    <n v="12"/>
    <n v="0"/>
    <n v="0"/>
    <x v="0"/>
  </r>
  <r>
    <x v="2"/>
    <x v="71"/>
    <s v="Légumes "/>
    <n v="10"/>
    <n v="12"/>
    <n v="12"/>
    <n v="0"/>
    <n v="0"/>
    <x v="0"/>
  </r>
  <r>
    <x v="2"/>
    <x v="72"/>
    <s v="Légumes "/>
    <n v="0.72"/>
    <n v="12"/>
    <n v="12"/>
    <n v="0"/>
    <n v="0"/>
    <x v="0"/>
  </r>
  <r>
    <x v="2"/>
    <x v="73"/>
    <s v="Légumes "/>
    <n v="12"/>
    <n v="12"/>
    <n v="12"/>
    <n v="0"/>
    <n v="0"/>
    <x v="0"/>
  </r>
  <r>
    <x v="2"/>
    <x v="74"/>
    <s v="Produis Salle de bains "/>
    <n v="35"/>
    <n v="1"/>
    <n v="1"/>
    <n v="0"/>
    <n v="0"/>
    <x v="0"/>
  </r>
  <r>
    <x v="2"/>
    <x v="75"/>
    <s v="Produis Salle de bains "/>
    <n v="5"/>
    <n v="6"/>
    <n v="6"/>
    <n v="0"/>
    <n v="0"/>
    <x v="0"/>
  </r>
  <r>
    <x v="2"/>
    <x v="76"/>
    <s v="Produis Salle de bains "/>
    <n v="5.2"/>
    <n v="6"/>
    <n v="6"/>
    <n v="0"/>
    <n v="0"/>
    <x v="0"/>
  </r>
  <r>
    <x v="2"/>
    <x v="77"/>
    <s v="Produis Salle de bains "/>
    <n v="5.3"/>
    <n v="6"/>
    <n v="6"/>
    <n v="0"/>
    <n v="0"/>
    <x v="0"/>
  </r>
  <r>
    <x v="2"/>
    <x v="78"/>
    <s v="Produis Salle de bains "/>
    <n v="5.4"/>
    <n v="6"/>
    <n v="6"/>
    <n v="0"/>
    <n v="0"/>
    <x v="0"/>
  </r>
  <r>
    <x v="2"/>
    <x v="79"/>
    <s v="Produis Salle de bains "/>
    <n v="5.5"/>
    <n v="6"/>
    <n v="6"/>
    <n v="0"/>
    <n v="0"/>
    <x v="0"/>
  </r>
  <r>
    <x v="2"/>
    <x v="80"/>
    <s v="Produis Salle de bains "/>
    <n v="5.6"/>
    <n v="2"/>
    <n v="2"/>
    <n v="0"/>
    <n v="0"/>
    <x v="0"/>
  </r>
  <r>
    <x v="2"/>
    <x v="81"/>
    <s v="Produis Salle de bains "/>
    <n v="5.7"/>
    <n v="6"/>
    <n v="6"/>
    <n v="0"/>
    <n v="0"/>
    <x v="0"/>
  </r>
  <r>
    <x v="2"/>
    <x v="82"/>
    <s v="Produits Entretiens"/>
    <n v="35"/>
    <n v="1"/>
    <n v="1"/>
    <n v="0"/>
    <n v="0"/>
    <x v="0"/>
  </r>
  <r>
    <x v="2"/>
    <x v="83"/>
    <s v="Produits Entretiens"/>
    <n v="6.1"/>
    <n v="4"/>
    <n v="4"/>
    <n v="0"/>
    <n v="0"/>
    <x v="0"/>
  </r>
  <r>
    <x v="2"/>
    <x v="84"/>
    <s v="Produits Entretiens"/>
    <n v="6.2"/>
    <n v="4"/>
    <n v="4"/>
    <n v="0"/>
    <n v="0"/>
    <x v="0"/>
  </r>
  <r>
    <x v="2"/>
    <x v="85"/>
    <s v="Produits Entretiens"/>
    <n v="6.3"/>
    <n v="2"/>
    <n v="2"/>
    <n v="0"/>
    <n v="0"/>
    <x v="0"/>
  </r>
  <r>
    <x v="2"/>
    <x v="86"/>
    <s v="Produits Entretiens"/>
    <n v="6.4"/>
    <n v="6"/>
    <n v="6"/>
    <n v="0"/>
    <n v="0"/>
    <x v="0"/>
  </r>
  <r>
    <x v="2"/>
    <x v="87"/>
    <s v="Produits Entretiens"/>
    <n v="6.5"/>
    <n v="6"/>
    <n v="6"/>
    <n v="0"/>
    <n v="0"/>
    <x v="0"/>
  </r>
  <r>
    <x v="2"/>
    <x v="88"/>
    <s v="Produits Entretiens"/>
    <n v="6.6"/>
    <n v="6"/>
    <n v="6"/>
    <n v="0"/>
    <n v="0"/>
    <x v="0"/>
  </r>
  <r>
    <x v="2"/>
    <x v="89"/>
    <s v="Produits Entretiens"/>
    <n v="6.7"/>
    <n v="6"/>
    <n v="6"/>
    <n v="0"/>
    <n v="0"/>
    <x v="0"/>
  </r>
  <r>
    <x v="2"/>
    <x v="90"/>
    <s v="Produits Entretiens"/>
    <n v="6.8"/>
    <n v="6"/>
    <n v="6"/>
    <n v="0"/>
    <n v="0"/>
    <x v="0"/>
  </r>
  <r>
    <x v="2"/>
    <x v="91"/>
    <s v="Surgelés"/>
    <n v="3"/>
    <n v="18"/>
    <n v="18"/>
    <n v="0"/>
    <n v="0"/>
    <x v="0"/>
  </r>
  <r>
    <x v="2"/>
    <x v="92"/>
    <s v="Surgelés"/>
    <n v="1.79"/>
    <n v="6"/>
    <n v="6"/>
    <n v="0"/>
    <n v="0"/>
    <x v="0"/>
  </r>
  <r>
    <x v="2"/>
    <x v="93"/>
    <s v="Surgelés"/>
    <n v="7.2"/>
    <n v="6"/>
    <n v="6"/>
    <n v="0"/>
    <n v="0"/>
    <x v="0"/>
  </r>
  <r>
    <x v="2"/>
    <x v="94"/>
    <s v="Surgelés"/>
    <n v="1.5"/>
    <n v="6"/>
    <n v="6"/>
    <n v="0"/>
    <n v="0"/>
    <x v="0"/>
  </r>
  <r>
    <x v="2"/>
    <x v="95"/>
    <s v="Surgelés"/>
    <n v="1.99"/>
    <n v="6"/>
    <n v="6"/>
    <n v="0"/>
    <n v="0"/>
    <x v="0"/>
  </r>
  <r>
    <x v="2"/>
    <x v="96"/>
    <s v="Surgelés"/>
    <n v="7.5"/>
    <n v="6"/>
    <n v="6"/>
    <n v="0"/>
    <n v="0"/>
    <x v="0"/>
  </r>
  <r>
    <x v="2"/>
    <x v="97"/>
    <s v="Surgelés"/>
    <n v="7.6"/>
    <n v="6"/>
    <n v="6"/>
    <n v="0"/>
    <n v="0"/>
    <x v="0"/>
  </r>
  <r>
    <x v="2"/>
    <x v="98"/>
    <s v="Surgelés"/>
    <n v="7.7"/>
    <n v="6"/>
    <n v="6"/>
    <n v="0"/>
    <n v="0"/>
    <x v="0"/>
  </r>
  <r>
    <x v="2"/>
    <x v="99"/>
    <s v="Surgelés"/>
    <n v="7.8"/>
    <n v="6"/>
    <n v="6"/>
    <n v="0"/>
    <n v="0"/>
    <x v="0"/>
  </r>
  <r>
    <x v="2"/>
    <x v="100"/>
    <s v="Surgelés"/>
    <n v="7.9"/>
    <n v="6"/>
    <n v="6"/>
    <n v="0"/>
    <n v="0"/>
    <x v="0"/>
  </r>
  <r>
    <x v="2"/>
    <x v="101"/>
    <s v="Surgelés"/>
    <n v="8.1"/>
    <n v="6"/>
    <n v="6"/>
    <n v="0"/>
    <n v="0"/>
    <x v="0"/>
  </r>
  <r>
    <x v="2"/>
    <x v="102"/>
    <s v="Surgelés"/>
    <n v="8.1999999999999993"/>
    <n v="6"/>
    <n v="6"/>
    <n v="0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24" firstHeaderRow="0" firstDataRow="1" firstDataCol="1" rowPageCount="1" colPageCount="1"/>
  <pivotFields count="9">
    <pivotField axis="axisRow" numFmtId="166" showAll="0">
      <items count="86">
        <item x="0"/>
        <item x="1"/>
        <item m="1" x="10"/>
        <item m="1" x="45"/>
        <item m="1" x="79"/>
        <item m="1" x="32"/>
        <item m="1" x="66"/>
        <item m="1" x="19"/>
        <item m="1" x="54"/>
        <item m="1" x="6"/>
        <item m="1" x="41"/>
        <item m="1" x="75"/>
        <item m="1" x="28"/>
        <item m="1" x="62"/>
        <item m="1" x="15"/>
        <item m="1" x="50"/>
        <item m="1" x="3"/>
        <item m="1" x="38"/>
        <item m="1" x="72"/>
        <item m="1" x="25"/>
        <item m="1" x="59"/>
        <item m="1" x="12"/>
        <item m="1" x="47"/>
        <item m="1" x="81"/>
        <item m="1" x="34"/>
        <item m="1" x="68"/>
        <item m="1" x="21"/>
        <item m="1" x="56"/>
        <item m="1" x="8"/>
        <item x="2"/>
        <item m="1" x="84"/>
        <item m="1" x="37"/>
        <item m="1" x="71"/>
        <item m="1" x="24"/>
        <item m="1" x="58"/>
        <item m="1" x="11"/>
        <item m="1" x="46"/>
        <item m="1" x="80"/>
        <item m="1" x="33"/>
        <item m="1" x="67"/>
        <item m="1" x="20"/>
        <item m="1" x="55"/>
        <item m="1" x="7"/>
        <item m="1" x="43"/>
        <item m="1" x="77"/>
        <item m="1" x="30"/>
        <item m="1" x="64"/>
        <item m="1" x="17"/>
        <item m="1" x="52"/>
        <item m="1" x="5"/>
        <item m="1" x="40"/>
        <item m="1" x="74"/>
        <item m="1" x="27"/>
        <item m="1" x="61"/>
        <item m="1" x="14"/>
        <item m="1" x="49"/>
        <item m="1" x="83"/>
        <item m="1" x="36"/>
        <item m="1" x="70"/>
        <item m="1" x="23"/>
        <item m="1" x="42"/>
        <item m="1" x="76"/>
        <item m="1" x="29"/>
        <item m="1" x="63"/>
        <item m="1" x="16"/>
        <item m="1" x="51"/>
        <item m="1" x="4"/>
        <item m="1" x="39"/>
        <item m="1" x="73"/>
        <item m="1" x="26"/>
        <item m="1" x="60"/>
        <item m="1" x="13"/>
        <item m="1" x="48"/>
        <item m="1" x="82"/>
        <item m="1" x="35"/>
        <item m="1" x="69"/>
        <item m="1" x="22"/>
        <item m="1" x="57"/>
        <item m="1" x="9"/>
        <item m="1" x="44"/>
        <item m="1" x="78"/>
        <item m="1" x="31"/>
        <item m="1" x="65"/>
        <item m="1" x="18"/>
        <item m="1" x="53"/>
        <item t="default"/>
      </items>
    </pivotField>
    <pivotField axis="axisRow" showAll="0" measureFilter="1">
      <items count="111">
        <item x="89"/>
        <item x="100"/>
        <item x="6"/>
        <item x="36"/>
        <item x="71"/>
        <item x="1"/>
        <item m="1" x="105"/>
        <item x="23"/>
        <item x="37"/>
        <item x="10"/>
        <item x="9"/>
        <item x="8"/>
        <item x="19"/>
        <item x="70"/>
        <item x="28"/>
        <item x="42"/>
        <item x="58"/>
        <item x="68"/>
        <item x="13"/>
        <item x="69"/>
        <item x="77"/>
        <item x="60"/>
        <item x="93"/>
        <item x="44"/>
        <item x="76"/>
        <item x="81"/>
        <item x="45"/>
        <item x="16"/>
        <item x="15"/>
        <item x="24"/>
        <item x="64"/>
        <item x="32"/>
        <item x="31"/>
        <item x="92"/>
        <item x="40"/>
        <item x="35"/>
        <item x="78"/>
        <item x="30"/>
        <item x="33"/>
        <item x="96"/>
        <item x="66"/>
        <item x="62"/>
        <item x="61"/>
        <item x="48"/>
        <item x="47"/>
        <item x="29"/>
        <item x="11"/>
        <item x="7"/>
        <item x="80"/>
        <item x="90"/>
        <item x="75"/>
        <item x="88"/>
        <item x="43"/>
        <item x="94"/>
        <item x="73"/>
        <item x="25"/>
        <item x="57"/>
        <item x="56"/>
        <item x="97"/>
        <item x="52"/>
        <item x="95"/>
        <item x="55"/>
        <item x="99"/>
        <item x="14"/>
        <item x="72"/>
        <item x="59"/>
        <item x="34"/>
        <item x="5"/>
        <item x="4"/>
        <item x="53"/>
        <item x="41"/>
        <item x="63"/>
        <item x="98"/>
        <item x="65"/>
        <item x="51"/>
        <item x="74"/>
        <item x="82"/>
        <item x="87"/>
        <item x="86"/>
        <item x="84"/>
        <item x="54"/>
        <item x="38"/>
        <item x="67"/>
        <item x="39"/>
        <item x="49"/>
        <item x="85"/>
        <item x="79"/>
        <item x="50"/>
        <item x="91"/>
        <item x="83"/>
        <item x="17"/>
        <item m="1" x="104"/>
        <item x="46"/>
        <item x="12"/>
        <item x="18"/>
        <item x="3"/>
        <item x="2"/>
        <item m="1" x="103"/>
        <item x="101"/>
        <item x="102"/>
        <item x="26"/>
        <item x="27"/>
        <item x="20"/>
        <item x="21"/>
        <item x="22"/>
        <item m="1" x="107"/>
        <item m="1" x="108"/>
        <item m="1" x="106"/>
        <item m="1" x="109"/>
        <item x="0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axis="axisPage" showAll="0">
      <items count="4">
        <item m="1" x="2"/>
        <item x="1"/>
        <item x="0"/>
        <item t="default"/>
      </items>
    </pivotField>
  </pivotFields>
  <rowFields count="2">
    <field x="0"/>
    <field x="1"/>
  </rowFields>
  <rowItems count="21">
    <i>
      <x/>
    </i>
    <i r="1">
      <x v="4"/>
    </i>
    <i r="1">
      <x v="7"/>
    </i>
    <i r="1">
      <x v="13"/>
    </i>
    <i r="1">
      <x v="15"/>
    </i>
    <i r="1">
      <x v="26"/>
    </i>
    <i r="1">
      <x v="42"/>
    </i>
    <i r="1">
      <x v="75"/>
    </i>
    <i r="1">
      <x v="76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>
      <x v="1"/>
    </i>
    <i r="1">
      <x v="19"/>
    </i>
    <i>
      <x v="29"/>
    </i>
    <i r="1">
      <x v="109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8" item="1" hier="-1"/>
  </pageFields>
  <dataFields count="5">
    <dataField name="Somme de Stock de base " fld="4" baseField="0" baseItem="76"/>
    <dataField name="Somme de Prix unitaire" fld="3" baseField="0" baseItem="12" numFmtId="165"/>
    <dataField name="Somme de Stock Restant" fld="5" baseField="0" baseItem="0"/>
    <dataField name="Somme de Stock Utilisé" fld="6" baseField="0" baseItem="0" numFmtId="1"/>
    <dataField name="Somme de Prix total " fld="7" baseField="0" baseItem="12" numFmtId="165"/>
  </dataFields>
  <formats count="18">
    <format dxfId="243">
      <pivotArea outline="0" collapsedLevelsAreSubtotals="1" fieldPosition="0"/>
    </format>
    <format dxfId="242">
      <pivotArea dataOnly="0" labelOnly="1" outline="0" axis="axisValues" fieldPosition="0"/>
    </format>
    <format dxfId="241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24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23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3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37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23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235">
      <pivotArea collapsedLevelsAreSubtotals="1" fieldPosition="0">
        <references count="1">
          <reference field="0" count="1">
            <x v="0"/>
          </reference>
        </references>
      </pivotArea>
    </format>
    <format dxfId="234">
      <pivotArea dataOnly="0" labelOnly="1" fieldPosition="0">
        <references count="1">
          <reference field="0" count="1">
            <x v="0"/>
          </reference>
        </references>
      </pivotArea>
    </format>
    <format dxfId="233">
      <pivotArea collapsedLevelsAreSubtotals="1" fieldPosition="0">
        <references count="1">
          <reference field="0" count="1">
            <x v="1"/>
          </reference>
        </references>
      </pivotArea>
    </format>
    <format dxfId="232">
      <pivotArea dataOnly="0" labelOnly="1" fieldPosition="0">
        <references count="1">
          <reference field="0" count="1">
            <x v="1"/>
          </reference>
        </references>
      </pivotArea>
    </format>
    <format dxfId="231">
      <pivotArea grandRow="1" outline="0" collapsedLevelsAreSubtotals="1" fieldPosition="0"/>
    </format>
    <format dxfId="230">
      <pivotArea dataOnly="0" labelOnly="1" grandRow="1" outline="0" fieldPosition="0"/>
    </format>
    <format dxfId="229">
      <pivotArea collapsedLevelsAreSubtotals="1" fieldPosition="0">
        <references count="2">
          <reference field="4294967294" count="1" selected="0">
            <x v="4"/>
          </reference>
          <reference field="0" count="1">
            <x v="0"/>
          </reference>
        </references>
      </pivotArea>
    </format>
    <format dxfId="228">
      <pivotArea collapsedLevelsAreSubtotals="1" fieldPosition="0">
        <references count="2">
          <reference field="4294967294" count="1" selected="0">
            <x v="4"/>
          </reference>
          <reference field="0" count="1">
            <x v="1"/>
          </reference>
        </references>
      </pivotArea>
    </format>
    <format dxfId="227">
      <pivotArea field="0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  <format dxfId="18">
      <pivotArea collapsedLevelsAreSubtotals="1" fieldPosition="0">
        <references count="2">
          <reference field="4294967294" count="1" selected="0">
            <x v="4"/>
          </reference>
          <reference field="0" count="1">
            <x v="29"/>
          </reference>
        </references>
      </pivotArea>
    </format>
  </formats>
  <pivotTableStyleInfo name="PivotStyleLight16" showRowHeaders="1" showColHeaders="1" showRowStripes="0" showColStripes="0" showLastColumn="1"/>
  <filters count="1">
    <filter fld="1" type="valueNotEqual" evalOrder="-1" id="1" iMeasureFld="1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3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6" rowHeight="241300"/>
</slicers>
</file>

<file path=xl/tables/table1.xml><?xml version="1.0" encoding="utf-8"?>
<table xmlns="http://schemas.openxmlformats.org/spreadsheetml/2006/main" id="1" name="T_Produits" displayName="T_Produits" ref="A1:B105" totalsRowShown="0">
  <autoFilter ref="A1:B105"/>
  <sortState ref="A2:B104">
    <sortCondition ref="A1:A104"/>
  </sortState>
  <tableColumns count="2">
    <tableColumn id="1" name="Produit"/>
    <tableColumn id="2" name="Typ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3" name="T_2019" displayName="T_2019" ref="A2:I292" headerRowDxfId="64" dataDxfId="63" headerRowBorderDxfId="61" tableBorderDxfId="62" totalsRowBorderDxfId="60">
  <autoFilter ref="A2:I292">
    <filterColumn colId="0">
      <filters>
        <dateGroupItem year="2019" month="2" day="1" dateTimeGrouping="day"/>
      </filters>
    </filterColumn>
  </autoFilter>
  <sortState ref="A3:I105">
    <sortCondition ref="C2:C189"/>
  </sortState>
  <tableColumns count="9">
    <tableColumn id="9" name="Mois" dataDxfId="58" totalsRowDxfId="59"/>
    <tableColumn id="1" name="Articles" totalsRowLabel="Total" totalsRowDxfId="57"/>
    <tableColumn id="8" name="Type" dataDxfId="55" totalsRowDxfId="56">
      <calculatedColumnFormula>VLOOKUP(T_2019[[#This Row],[Articles]],T_Produits[],2,0)</calculatedColumnFormula>
    </tableColumn>
    <tableColumn id="2" name="Prix unitaire" totalsRowFunction="custom" dataDxfId="53" totalsRowDxfId="54">
      <totalsRowFormula>SUM(D3:D292)</totalsRowFormula>
    </tableColumn>
    <tableColumn id="3" name="Stock de base " totalsRowFunction="sum" dataDxfId="51" totalsRowDxfId="52"/>
    <tableColumn id="4" name="Stock Restant" totalsRowFunction="sum" dataDxfId="49" totalsRowDxfId="50"/>
    <tableColumn id="5" name="Stock Utilisé" totalsRowFunction="sum" dataDxfId="47" totalsRowDxfId="48"/>
    <tableColumn id="6" name="Prix total " totalsRowFunction="sum" dataDxfId="45" totalsRowDxfId="46"/>
    <tableColumn id="7" name="Commander" totalsRowDxfId="44"/>
  </tableColumns>
  <tableStyleInfo name="TableStyleMedium24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3:H107" totalsRowShown="0" headerRowDxfId="218" dataDxfId="216" headerRowBorderDxfId="217" tableBorderDxfId="215" totalsRowBorderDxfId="214">
  <autoFilter ref="A3:H107"/>
  <tableColumns count="8">
    <tableColumn id="1" name="Articles"/>
    <tableColumn id="8" name="Colonne1"/>
    <tableColumn id="2" name="Prix unitaire" dataDxfId="213"/>
    <tableColumn id="3" name="Stock de base " dataDxfId="212"/>
    <tableColumn id="4" name="Stock Restant" dataDxfId="211"/>
    <tableColumn id="5" name="Stock Utilisé" dataDxfId="210"/>
    <tableColumn id="6" name="Prix total " dataDxfId="209"/>
    <tableColumn id="7" name="Commander"/>
  </tableColumns>
  <tableStyleInfo name="TableStyleMedium24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G107" totalsRowShown="0" headerRowDxfId="204" dataDxfId="202" headerRowBorderDxfId="203" tableBorderDxfId="201" totalsRowBorderDxfId="200">
  <autoFilter ref="A3:G107"/>
  <tableColumns count="7">
    <tableColumn id="1" name="Articles"/>
    <tableColumn id="2" name="Prix unitaire" dataDxfId="199"/>
    <tableColumn id="3" name="Stock de base " dataDxfId="198"/>
    <tableColumn id="4" name="Stock Restant" dataDxfId="197"/>
    <tableColumn id="5" name="Stock Utilisé" dataDxfId="196"/>
    <tableColumn id="6" name="Prix total " dataDxfId="195"/>
    <tableColumn id="7" name="Commander"/>
  </tableColumns>
  <tableStyleInfo name="TableStyleMedium24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3:G107" totalsRowShown="0" headerRowDxfId="190" dataDxfId="188" headerRowBorderDxfId="189" tableBorderDxfId="187" totalsRowBorderDxfId="186">
  <autoFilter ref="A3:G107"/>
  <tableColumns count="7">
    <tableColumn id="1" name="Articles"/>
    <tableColumn id="2" name="Prix unitaire" dataDxfId="185"/>
    <tableColumn id="3" name="Stock de base " dataDxfId="184"/>
    <tableColumn id="4" name="Stock Restant" dataDxfId="183"/>
    <tableColumn id="5" name="Stock Utilisé" dataDxfId="182"/>
    <tableColumn id="6" name="Prix total " dataDxfId="181"/>
    <tableColumn id="7" name="Commander"/>
  </tableColumns>
  <tableStyleInfo name="TableStyleMedium24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3:G107" totalsRowShown="0" headerRowDxfId="176" dataDxfId="174" headerRowBorderDxfId="175" tableBorderDxfId="173" totalsRowBorderDxfId="172">
  <autoFilter ref="A3:G107"/>
  <tableColumns count="7">
    <tableColumn id="1" name="Articles"/>
    <tableColumn id="2" name="Prix unitaire" dataDxfId="171"/>
    <tableColumn id="3" name="Stock de base " dataDxfId="170"/>
    <tableColumn id="4" name="Stock Restant" dataDxfId="169"/>
    <tableColumn id="5" name="Stock Utilisé" dataDxfId="168"/>
    <tableColumn id="6" name="Prix total " dataDxfId="167"/>
    <tableColumn id="7" name="Commander"/>
  </tableColumns>
  <tableStyleInfo name="TableStyleMedium24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A3:G107" totalsRowShown="0" headerRowDxfId="162" dataDxfId="160" headerRowBorderDxfId="161" tableBorderDxfId="159" totalsRowBorderDxfId="158">
  <autoFilter ref="A3:G107"/>
  <tableColumns count="7">
    <tableColumn id="1" name="Articles"/>
    <tableColumn id="2" name="Prix unitaire" dataDxfId="157"/>
    <tableColumn id="3" name="Stock de base " dataDxfId="156"/>
    <tableColumn id="4" name="Stock Restant" dataDxfId="155"/>
    <tableColumn id="5" name="Stock Utilisé" dataDxfId="154"/>
    <tableColumn id="6" name="Prix total " dataDxfId="153"/>
    <tableColumn id="7" name="Commander"/>
  </tableColumns>
  <tableStyleInfo name="TableStyleMedium24" showFirstColumn="0" showLastColumn="0" showRowStripes="1" showColumnStripes="0"/>
</table>
</file>

<file path=xl/tables/table8.xml><?xml version="1.0" encoding="utf-8"?>
<table xmlns="http://schemas.openxmlformats.org/spreadsheetml/2006/main" id="7" name="Tableau7" displayName="Tableau7" ref="A3:G107" totalsRowShown="0" headerRowDxfId="148" dataDxfId="146" headerRowBorderDxfId="147" tableBorderDxfId="145" totalsRowBorderDxfId="144">
  <autoFilter ref="A3:G107"/>
  <tableColumns count="7">
    <tableColumn id="1" name="Articles"/>
    <tableColumn id="2" name="Prix unitaire" dataDxfId="143"/>
    <tableColumn id="3" name="Stock de base " dataDxfId="142"/>
    <tableColumn id="4" name="Stock Restant" dataDxfId="141"/>
    <tableColumn id="5" name="Stock Utilisé" dataDxfId="140"/>
    <tableColumn id="6" name="Prix total " dataDxfId="139"/>
    <tableColumn id="7" name="Commander"/>
  </tableColumns>
  <tableStyleInfo name="TableStyleMedium24" showFirstColumn="0" showLastColumn="0" showRowStripes="1" showColumnStripes="0"/>
</table>
</file>

<file path=xl/tables/table9.xml><?xml version="1.0" encoding="utf-8"?>
<table xmlns="http://schemas.openxmlformats.org/spreadsheetml/2006/main" id="8" name="Tableau8" displayName="Tableau8" ref="A3:G107" totalsRowShown="0" headerRowDxfId="134" dataDxfId="132" headerRowBorderDxfId="133" tableBorderDxfId="131" totalsRowBorderDxfId="130">
  <autoFilter ref="A3:G107"/>
  <tableColumns count="7">
    <tableColumn id="1" name="Articles"/>
    <tableColumn id="2" name="Prix unitaire" dataDxfId="129"/>
    <tableColumn id="3" name="Stock de base " dataDxfId="128"/>
    <tableColumn id="4" name="Stock Restant" dataDxfId="127"/>
    <tableColumn id="5" name="Stock Utilisé" dataDxfId="126"/>
    <tableColumn id="6" name="Prix total " dataDxfId="125"/>
    <tableColumn id="7" name="Commander"/>
  </tableColumns>
  <tableStyleInfo name="TableStyleMedium24" showFirstColumn="0" showLastColumn="0" showRowStripes="1" showColumnStripes="0"/>
</table>
</file>

<file path=xl/tables/table10.xml><?xml version="1.0" encoding="utf-8"?>
<table xmlns="http://schemas.openxmlformats.org/spreadsheetml/2006/main" id="9" name="Tableau9" displayName="Tableau9" ref="A3:G107" totalsRowShown="0" headerRowDxfId="120" dataDxfId="118" headerRowBorderDxfId="119" tableBorderDxfId="117" totalsRowBorderDxfId="116">
  <autoFilter ref="A3:G107"/>
  <tableColumns count="7">
    <tableColumn id="1" name="Articles"/>
    <tableColumn id="2" name="Prix unitaire" dataDxfId="115"/>
    <tableColumn id="3" name="Stock de base " dataDxfId="114"/>
    <tableColumn id="4" name="Stock Restant" dataDxfId="113"/>
    <tableColumn id="5" name="Stock Utilisé" dataDxfId="112"/>
    <tableColumn id="6" name="Prix total " dataDxfId="111"/>
    <tableColumn id="7" name="Commander"/>
  </tableColumns>
  <tableStyleInfo name="TableStyleMedium24" showFirstColumn="0" showLastColumn="0" showRowStripes="1" showColumnStripes="0"/>
</table>
</file>

<file path=xl/tables/table11.xml><?xml version="1.0" encoding="utf-8"?>
<table xmlns="http://schemas.openxmlformats.org/spreadsheetml/2006/main" id="10" name="Tableau10" displayName="Tableau10" ref="A3:G107" totalsRowShown="0" headerRowDxfId="106" dataDxfId="104" headerRowBorderDxfId="105" tableBorderDxfId="103" totalsRowBorderDxfId="102">
  <autoFilter ref="A3:G107"/>
  <tableColumns count="7">
    <tableColumn id="1" name="Articles"/>
    <tableColumn id="2" name="Prix unitaire" dataDxfId="101"/>
    <tableColumn id="3" name="Stock de base " dataDxfId="100"/>
    <tableColumn id="4" name="Stock Restant" dataDxfId="99"/>
    <tableColumn id="5" name="Stock Utilisé" dataDxfId="98"/>
    <tableColumn id="6" name="Prix total " dataDxfId="97"/>
    <tableColumn id="7" name="Commander"/>
  </tableColumns>
  <tableStyleInfo name="TableStyleMedium24" showFirstColumn="0" showLastColumn="0" showRowStripes="1" showColumnStripes="0"/>
</table>
</file>

<file path=xl/tables/table12.xml><?xml version="1.0" encoding="utf-8"?>
<table xmlns="http://schemas.openxmlformats.org/spreadsheetml/2006/main" id="11" name="Tableau11" displayName="Tableau11" ref="A3:G107" totalsRowShown="0" headerRowDxfId="92" dataDxfId="90" headerRowBorderDxfId="91" tableBorderDxfId="89" totalsRowBorderDxfId="88">
  <autoFilter ref="A3:G107"/>
  <tableColumns count="7">
    <tableColumn id="1" name="Articles"/>
    <tableColumn id="2" name="Prix unitaire" dataDxfId="87"/>
    <tableColumn id="3" name="Stock de base " dataDxfId="86"/>
    <tableColumn id="4" name="Stock Restant" dataDxfId="85"/>
    <tableColumn id="5" name="Stock Utilisé" dataDxfId="84"/>
    <tableColumn id="6" name="Prix total " dataDxfId="83"/>
    <tableColumn id="7" name="Commander"/>
  </tableColumns>
  <tableStyleInfo name="TableStyleMedium24" showFirstColumn="0" showLastColumn="0" showRowStripes="1" showColumnStripes="0"/>
</table>
</file>

<file path=xl/tables/table13.xml><?xml version="1.0" encoding="utf-8"?>
<table xmlns="http://schemas.openxmlformats.org/spreadsheetml/2006/main" id="12" name="Tableau12" displayName="Tableau12" ref="A3:G107" totalsRowShown="0" headerRowDxfId="78" dataDxfId="76" headerRowBorderDxfId="77" tableBorderDxfId="75" totalsRowBorderDxfId="74">
  <autoFilter ref="A3:G107"/>
  <tableColumns count="7">
    <tableColumn id="1" name="Articles"/>
    <tableColumn id="2" name="Prix unitaire" dataDxfId="73"/>
    <tableColumn id="3" name="Stock de base " dataDxfId="72"/>
    <tableColumn id="4" name="Stock Restant" dataDxfId="71"/>
    <tableColumn id="5" name="Stock Utilisé" dataDxfId="70"/>
    <tableColumn id="6" name="Prix total " dataDxfId="69"/>
    <tableColumn id="7" name="Commander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105"/>
  <sheetViews>
    <sheetView topLeftCell="A70" workbookViewId="0">
      <selection activeCell="B106" sqref="B106"/>
    </sheetView>
  </sheetViews>
  <sheetFormatPr baseColWidth="10" defaultRowHeight="15" x14ac:dyDescent="0.25"/>
  <cols>
    <col min="1" max="1" width="31" bestFit="1" customWidth="1"/>
    <col min="2" max="2" width="22" bestFit="1" customWidth="1"/>
  </cols>
  <sheetData>
    <row r="1" spans="1:2" x14ac:dyDescent="0.25">
      <c r="A1" t="s">
        <v>137</v>
      </c>
      <c r="B1" t="s">
        <v>119</v>
      </c>
    </row>
    <row r="2" spans="1:2" x14ac:dyDescent="0.25">
      <c r="A2" t="s">
        <v>83</v>
      </c>
      <c r="B2" t="s">
        <v>34</v>
      </c>
    </row>
    <row r="3" spans="1:2" x14ac:dyDescent="0.25">
      <c r="A3" t="s">
        <v>48</v>
      </c>
      <c r="B3" t="s">
        <v>35</v>
      </c>
    </row>
    <row r="4" spans="1:2" x14ac:dyDescent="0.25">
      <c r="A4" t="s">
        <v>88</v>
      </c>
      <c r="B4" t="s">
        <v>121</v>
      </c>
    </row>
    <row r="5" spans="1:2" x14ac:dyDescent="0.25">
      <c r="A5" t="s">
        <v>102</v>
      </c>
      <c r="B5" t="s">
        <v>94</v>
      </c>
    </row>
    <row r="6" spans="1:2" x14ac:dyDescent="0.25">
      <c r="A6" t="s">
        <v>117</v>
      </c>
      <c r="B6" t="s">
        <v>3</v>
      </c>
    </row>
    <row r="7" spans="1:2" x14ac:dyDescent="0.25">
      <c r="A7" t="s">
        <v>90</v>
      </c>
      <c r="B7" t="s">
        <v>121</v>
      </c>
    </row>
    <row r="8" spans="1:2" x14ac:dyDescent="0.25">
      <c r="A8" t="s">
        <v>10</v>
      </c>
      <c r="B8" t="s">
        <v>121</v>
      </c>
    </row>
    <row r="9" spans="1:2" x14ac:dyDescent="0.25">
      <c r="A9" t="s">
        <v>62</v>
      </c>
      <c r="B9" t="s">
        <v>62</v>
      </c>
    </row>
    <row r="10" spans="1:2" x14ac:dyDescent="0.25">
      <c r="A10" t="s">
        <v>103</v>
      </c>
      <c r="B10" t="s">
        <v>94</v>
      </c>
    </row>
    <row r="11" spans="1:2" x14ac:dyDescent="0.25">
      <c r="A11" t="s">
        <v>28</v>
      </c>
      <c r="B11" t="s">
        <v>121</v>
      </c>
    </row>
    <row r="12" spans="1:2" x14ac:dyDescent="0.25">
      <c r="A12" t="s">
        <v>27</v>
      </c>
      <c r="B12" t="s">
        <v>121</v>
      </c>
    </row>
    <row r="13" spans="1:2" x14ac:dyDescent="0.25">
      <c r="A13" t="s">
        <v>26</v>
      </c>
      <c r="B13" t="s">
        <v>121</v>
      </c>
    </row>
    <row r="14" spans="1:2" x14ac:dyDescent="0.25">
      <c r="A14" t="s">
        <v>134</v>
      </c>
      <c r="B14" t="s">
        <v>121</v>
      </c>
    </row>
    <row r="15" spans="1:2" x14ac:dyDescent="0.25">
      <c r="A15" t="s">
        <v>135</v>
      </c>
      <c r="B15" t="s">
        <v>121</v>
      </c>
    </row>
    <row r="16" spans="1:2" x14ac:dyDescent="0.25">
      <c r="A16" t="s">
        <v>133</v>
      </c>
      <c r="B16" t="s">
        <v>121</v>
      </c>
    </row>
    <row r="17" spans="1:2" x14ac:dyDescent="0.25">
      <c r="A17" t="s">
        <v>111</v>
      </c>
      <c r="B17" t="s">
        <v>121</v>
      </c>
    </row>
    <row r="18" spans="1:2" x14ac:dyDescent="0.25">
      <c r="A18" t="s">
        <v>116</v>
      </c>
      <c r="B18" t="s">
        <v>3</v>
      </c>
    </row>
    <row r="19" spans="1:2" x14ac:dyDescent="0.25">
      <c r="A19" t="s">
        <v>94</v>
      </c>
      <c r="B19" t="s">
        <v>94</v>
      </c>
    </row>
    <row r="20" spans="1:2" x14ac:dyDescent="0.25">
      <c r="A20" t="s">
        <v>65</v>
      </c>
      <c r="B20" t="s">
        <v>65</v>
      </c>
    </row>
    <row r="21" spans="1:2" x14ac:dyDescent="0.25">
      <c r="A21" t="s">
        <v>71</v>
      </c>
      <c r="B21" t="s">
        <v>75</v>
      </c>
    </row>
    <row r="22" spans="1:2" x14ac:dyDescent="0.25">
      <c r="A22" t="s">
        <v>21</v>
      </c>
      <c r="B22" t="s">
        <v>3</v>
      </c>
    </row>
    <row r="23" spans="1:2" x14ac:dyDescent="0.25">
      <c r="A23" t="s">
        <v>130</v>
      </c>
      <c r="B23" t="s">
        <v>35</v>
      </c>
    </row>
    <row r="24" spans="1:2" x14ac:dyDescent="0.25">
      <c r="A24" t="s">
        <v>11</v>
      </c>
      <c r="B24" t="s">
        <v>121</v>
      </c>
    </row>
    <row r="25" spans="1:2" x14ac:dyDescent="0.25">
      <c r="A25" t="s">
        <v>22</v>
      </c>
      <c r="B25" t="s">
        <v>3</v>
      </c>
    </row>
    <row r="26" spans="1:2" x14ac:dyDescent="0.25">
      <c r="A26" t="s">
        <v>14</v>
      </c>
      <c r="B26" t="s">
        <v>68</v>
      </c>
    </row>
    <row r="27" spans="1:2" x14ac:dyDescent="0.25">
      <c r="A27" t="s">
        <v>113</v>
      </c>
      <c r="B27" t="s">
        <v>75</v>
      </c>
    </row>
    <row r="28" spans="1:2" x14ac:dyDescent="0.25">
      <c r="A28" t="s">
        <v>41</v>
      </c>
      <c r="B28" t="s">
        <v>35</v>
      </c>
    </row>
    <row r="29" spans="1:2" x14ac:dyDescent="0.25">
      <c r="A29" t="s">
        <v>67</v>
      </c>
      <c r="B29" t="s">
        <v>65</v>
      </c>
    </row>
    <row r="30" spans="1:2" x14ac:dyDescent="0.25">
      <c r="A30" t="s">
        <v>13</v>
      </c>
      <c r="B30" t="s">
        <v>68</v>
      </c>
    </row>
    <row r="31" spans="1:2" x14ac:dyDescent="0.25">
      <c r="A31" t="s">
        <v>33</v>
      </c>
      <c r="B31" t="s">
        <v>68</v>
      </c>
    </row>
    <row r="32" spans="1:2" x14ac:dyDescent="0.25">
      <c r="A32" t="s">
        <v>75</v>
      </c>
      <c r="B32" t="s">
        <v>75</v>
      </c>
    </row>
    <row r="33" spans="1:2" x14ac:dyDescent="0.25">
      <c r="A33" t="s">
        <v>31</v>
      </c>
      <c r="B33" t="s">
        <v>121</v>
      </c>
    </row>
    <row r="34" spans="1:2" x14ac:dyDescent="0.25">
      <c r="A34" t="s">
        <v>30</v>
      </c>
      <c r="B34" t="s">
        <v>121</v>
      </c>
    </row>
    <row r="35" spans="1:2" x14ac:dyDescent="0.25">
      <c r="A35" t="s">
        <v>63</v>
      </c>
      <c r="B35" t="s">
        <v>62</v>
      </c>
    </row>
    <row r="36" spans="1:2" x14ac:dyDescent="0.25">
      <c r="A36" t="s">
        <v>6</v>
      </c>
      <c r="B36" t="s">
        <v>3</v>
      </c>
    </row>
    <row r="37" spans="1:2" x14ac:dyDescent="0.25">
      <c r="A37" t="s">
        <v>98</v>
      </c>
      <c r="B37" t="s">
        <v>94</v>
      </c>
    </row>
    <row r="38" spans="1:2" x14ac:dyDescent="0.25">
      <c r="A38" t="s">
        <v>97</v>
      </c>
      <c r="B38" t="s">
        <v>94</v>
      </c>
    </row>
    <row r="39" spans="1:2" x14ac:dyDescent="0.25">
      <c r="A39" t="s">
        <v>110</v>
      </c>
      <c r="B39" t="s">
        <v>35</v>
      </c>
    </row>
    <row r="40" spans="1:2" x14ac:dyDescent="0.25">
      <c r="A40" t="s">
        <v>106</v>
      </c>
      <c r="B40" t="s">
        <v>94</v>
      </c>
    </row>
    <row r="41" spans="1:2" x14ac:dyDescent="0.25">
      <c r="A41" t="s">
        <v>101</v>
      </c>
      <c r="B41" t="s">
        <v>94</v>
      </c>
    </row>
    <row r="42" spans="1:2" x14ac:dyDescent="0.25">
      <c r="A42" t="s">
        <v>15</v>
      </c>
      <c r="B42" t="s">
        <v>68</v>
      </c>
    </row>
    <row r="43" spans="1:2" x14ac:dyDescent="0.25">
      <c r="A43" t="s">
        <v>96</v>
      </c>
      <c r="B43" t="s">
        <v>94</v>
      </c>
    </row>
    <row r="44" spans="1:2" x14ac:dyDescent="0.25">
      <c r="A44" t="s">
        <v>99</v>
      </c>
      <c r="B44" t="s">
        <v>94</v>
      </c>
    </row>
    <row r="45" spans="1:2" x14ac:dyDescent="0.25">
      <c r="A45" t="s">
        <v>44</v>
      </c>
      <c r="B45" t="s">
        <v>35</v>
      </c>
    </row>
    <row r="46" spans="1:2" x14ac:dyDescent="0.25">
      <c r="A46" t="s">
        <v>115</v>
      </c>
      <c r="B46" t="s">
        <v>3</v>
      </c>
    </row>
    <row r="47" spans="1:2" x14ac:dyDescent="0.25">
      <c r="A47" t="s">
        <v>114</v>
      </c>
      <c r="B47" t="s">
        <v>3</v>
      </c>
    </row>
    <row r="48" spans="1:2" x14ac:dyDescent="0.25">
      <c r="A48" t="s">
        <v>120</v>
      </c>
      <c r="B48" t="s">
        <v>3</v>
      </c>
    </row>
    <row r="49" spans="1:2" x14ac:dyDescent="0.25">
      <c r="A49" t="s">
        <v>74</v>
      </c>
      <c r="B49" t="s">
        <v>75</v>
      </c>
    </row>
    <row r="50" spans="1:2" x14ac:dyDescent="0.25">
      <c r="A50" t="s">
        <v>73</v>
      </c>
      <c r="B50" t="s">
        <v>75</v>
      </c>
    </row>
    <row r="51" spans="1:2" x14ac:dyDescent="0.25">
      <c r="A51" t="s">
        <v>95</v>
      </c>
      <c r="B51" t="s">
        <v>94</v>
      </c>
    </row>
    <row r="52" spans="1:2" x14ac:dyDescent="0.25">
      <c r="A52" t="s">
        <v>29</v>
      </c>
      <c r="B52" t="s">
        <v>121</v>
      </c>
    </row>
    <row r="53" spans="1:2" x14ac:dyDescent="0.25">
      <c r="A53" t="s">
        <v>25</v>
      </c>
      <c r="B53" t="s">
        <v>121</v>
      </c>
    </row>
    <row r="54" spans="1:2" x14ac:dyDescent="0.25">
      <c r="A54" t="s">
        <v>32</v>
      </c>
      <c r="B54" t="s">
        <v>68</v>
      </c>
    </row>
    <row r="55" spans="1:2" x14ac:dyDescent="0.25">
      <c r="A55" t="s">
        <v>84</v>
      </c>
      <c r="B55" t="s">
        <v>34</v>
      </c>
    </row>
    <row r="56" spans="1:2" x14ac:dyDescent="0.25">
      <c r="A56" t="s">
        <v>85</v>
      </c>
      <c r="B56" t="s">
        <v>68</v>
      </c>
    </row>
    <row r="57" spans="1:2" x14ac:dyDescent="0.25">
      <c r="A57" t="s">
        <v>82</v>
      </c>
      <c r="B57" t="s">
        <v>34</v>
      </c>
    </row>
    <row r="58" spans="1:2" x14ac:dyDescent="0.25">
      <c r="A58" t="s">
        <v>66</v>
      </c>
      <c r="B58" t="s">
        <v>65</v>
      </c>
    </row>
    <row r="59" spans="1:2" x14ac:dyDescent="0.25">
      <c r="A59" t="s">
        <v>42</v>
      </c>
      <c r="B59" t="s">
        <v>35</v>
      </c>
    </row>
    <row r="60" spans="1:2" x14ac:dyDescent="0.25">
      <c r="A60" t="s">
        <v>118</v>
      </c>
      <c r="B60" t="s">
        <v>3</v>
      </c>
    </row>
    <row r="61" spans="1:2" x14ac:dyDescent="0.25">
      <c r="A61" t="s">
        <v>64</v>
      </c>
      <c r="B61" t="s">
        <v>62</v>
      </c>
    </row>
    <row r="62" spans="1:2" x14ac:dyDescent="0.25">
      <c r="A62" t="s">
        <v>70</v>
      </c>
      <c r="B62" t="s">
        <v>75</v>
      </c>
    </row>
    <row r="63" spans="1:2" x14ac:dyDescent="0.25">
      <c r="A63" t="s">
        <v>69</v>
      </c>
      <c r="B63" t="s">
        <v>75</v>
      </c>
    </row>
    <row r="64" spans="1:2" x14ac:dyDescent="0.25">
      <c r="A64" t="s">
        <v>45</v>
      </c>
      <c r="B64" t="s">
        <v>35</v>
      </c>
    </row>
    <row r="65" spans="1:2" x14ac:dyDescent="0.25">
      <c r="A65" t="s">
        <v>79</v>
      </c>
      <c r="B65" t="s">
        <v>75</v>
      </c>
    </row>
    <row r="66" spans="1:2" x14ac:dyDescent="0.25">
      <c r="A66" t="s">
        <v>43</v>
      </c>
      <c r="B66" t="s">
        <v>35</v>
      </c>
    </row>
    <row r="67" spans="1:2" x14ac:dyDescent="0.25">
      <c r="A67" t="s">
        <v>93</v>
      </c>
      <c r="B67" t="s">
        <v>75</v>
      </c>
    </row>
    <row r="68" spans="1:2" x14ac:dyDescent="0.25">
      <c r="A68" t="s">
        <v>47</v>
      </c>
      <c r="B68" t="s">
        <v>35</v>
      </c>
    </row>
    <row r="69" spans="1:2" x14ac:dyDescent="0.25">
      <c r="A69" t="s">
        <v>12</v>
      </c>
      <c r="B69" t="s">
        <v>121</v>
      </c>
    </row>
    <row r="70" spans="1:2" x14ac:dyDescent="0.25">
      <c r="A70" t="s">
        <v>108</v>
      </c>
      <c r="B70" t="s">
        <v>3</v>
      </c>
    </row>
    <row r="71" spans="1:2" x14ac:dyDescent="0.25">
      <c r="A71" t="s">
        <v>89</v>
      </c>
      <c r="B71" t="s">
        <v>75</v>
      </c>
    </row>
    <row r="72" spans="1:2" x14ac:dyDescent="0.25">
      <c r="A72" t="s">
        <v>100</v>
      </c>
      <c r="B72" t="s">
        <v>94</v>
      </c>
    </row>
    <row r="73" spans="1:2" x14ac:dyDescent="0.25">
      <c r="A73" t="s">
        <v>87</v>
      </c>
      <c r="B73" t="s">
        <v>121</v>
      </c>
    </row>
    <row r="74" spans="1:2" x14ac:dyDescent="0.25">
      <c r="A74" t="s">
        <v>86</v>
      </c>
      <c r="B74" t="s">
        <v>121</v>
      </c>
    </row>
    <row r="75" spans="1:2" x14ac:dyDescent="0.25">
      <c r="A75" t="s">
        <v>80</v>
      </c>
      <c r="B75" t="s">
        <v>75</v>
      </c>
    </row>
    <row r="76" spans="1:2" x14ac:dyDescent="0.25">
      <c r="A76" t="s">
        <v>109</v>
      </c>
      <c r="B76" t="s">
        <v>94</v>
      </c>
    </row>
    <row r="77" spans="1:2" x14ac:dyDescent="0.25">
      <c r="A77" t="s">
        <v>129</v>
      </c>
      <c r="B77" t="s">
        <v>35</v>
      </c>
    </row>
    <row r="78" spans="1:2" x14ac:dyDescent="0.25">
      <c r="A78" t="s">
        <v>112</v>
      </c>
      <c r="B78" t="s">
        <v>3</v>
      </c>
    </row>
    <row r="79" spans="1:2" x14ac:dyDescent="0.25">
      <c r="A79" t="s">
        <v>46</v>
      </c>
      <c r="B79" t="s">
        <v>35</v>
      </c>
    </row>
    <row r="80" spans="1:2" x14ac:dyDescent="0.25">
      <c r="A80" t="s">
        <v>7</v>
      </c>
      <c r="B80" t="s">
        <v>3</v>
      </c>
    </row>
    <row r="81" spans="1:2" x14ac:dyDescent="0.25">
      <c r="A81" t="s">
        <v>78</v>
      </c>
      <c r="B81" t="s">
        <v>75</v>
      </c>
    </row>
    <row r="82" spans="1:2" x14ac:dyDescent="0.25">
      <c r="A82" t="s">
        <v>68</v>
      </c>
      <c r="B82" t="s">
        <v>68</v>
      </c>
    </row>
    <row r="83" spans="1:2" x14ac:dyDescent="0.25">
      <c r="A83" t="s">
        <v>34</v>
      </c>
      <c r="B83" t="s">
        <v>34</v>
      </c>
    </row>
    <row r="84" spans="1:2" x14ac:dyDescent="0.25">
      <c r="A84" t="s">
        <v>49</v>
      </c>
      <c r="B84" t="s">
        <v>34</v>
      </c>
    </row>
    <row r="85" spans="1:2" x14ac:dyDescent="0.25">
      <c r="A85" t="s">
        <v>39</v>
      </c>
      <c r="B85" t="s">
        <v>34</v>
      </c>
    </row>
    <row r="86" spans="1:2" x14ac:dyDescent="0.25">
      <c r="A86" t="s">
        <v>37</v>
      </c>
      <c r="B86" t="s">
        <v>34</v>
      </c>
    </row>
    <row r="87" spans="1:2" x14ac:dyDescent="0.25">
      <c r="A87" t="s">
        <v>81</v>
      </c>
      <c r="B87" t="s">
        <v>75</v>
      </c>
    </row>
    <row r="88" spans="1:2" x14ac:dyDescent="0.25">
      <c r="A88" t="s">
        <v>104</v>
      </c>
      <c r="B88" t="s">
        <v>94</v>
      </c>
    </row>
    <row r="89" spans="1:2" x14ac:dyDescent="0.25">
      <c r="A89" t="s">
        <v>20</v>
      </c>
      <c r="B89" t="s">
        <v>3</v>
      </c>
    </row>
    <row r="90" spans="1:2" x14ac:dyDescent="0.25">
      <c r="A90" t="s">
        <v>105</v>
      </c>
      <c r="B90" t="s">
        <v>94</v>
      </c>
    </row>
    <row r="91" spans="1:2" x14ac:dyDescent="0.25">
      <c r="A91" t="s">
        <v>77</v>
      </c>
      <c r="B91" t="s">
        <v>75</v>
      </c>
    </row>
    <row r="92" spans="1:2" x14ac:dyDescent="0.25">
      <c r="A92" t="s">
        <v>38</v>
      </c>
      <c r="B92" t="s">
        <v>34</v>
      </c>
    </row>
    <row r="93" spans="1:2" x14ac:dyDescent="0.25">
      <c r="A93" t="s">
        <v>16</v>
      </c>
      <c r="B93" t="s">
        <v>68</v>
      </c>
    </row>
    <row r="94" spans="1:2" x14ac:dyDescent="0.25">
      <c r="A94" t="s">
        <v>132</v>
      </c>
      <c r="B94" t="s">
        <v>62</v>
      </c>
    </row>
    <row r="95" spans="1:2" x14ac:dyDescent="0.25">
      <c r="A95" t="s">
        <v>76</v>
      </c>
      <c r="B95" t="s">
        <v>75</v>
      </c>
    </row>
    <row r="96" spans="1:2" x14ac:dyDescent="0.25">
      <c r="A96" t="s">
        <v>35</v>
      </c>
      <c r="B96" t="s">
        <v>35</v>
      </c>
    </row>
    <row r="97" spans="1:2" x14ac:dyDescent="0.25">
      <c r="A97" t="s">
        <v>36</v>
      </c>
      <c r="B97" t="s">
        <v>34</v>
      </c>
    </row>
    <row r="98" spans="1:2" x14ac:dyDescent="0.25">
      <c r="A98" t="s">
        <v>60</v>
      </c>
      <c r="B98" t="s">
        <v>121</v>
      </c>
    </row>
    <row r="99" spans="1:2" x14ac:dyDescent="0.25">
      <c r="A99" t="s">
        <v>131</v>
      </c>
      <c r="B99" t="s">
        <v>62</v>
      </c>
    </row>
    <row r="100" spans="1:2" x14ac:dyDescent="0.25">
      <c r="A100" t="s">
        <v>72</v>
      </c>
      <c r="B100" t="s">
        <v>75</v>
      </c>
    </row>
    <row r="101" spans="1:2" x14ac:dyDescent="0.25">
      <c r="A101" t="s">
        <v>59</v>
      </c>
      <c r="B101" t="s">
        <v>121</v>
      </c>
    </row>
    <row r="102" spans="1:2" x14ac:dyDescent="0.25">
      <c r="A102" t="s">
        <v>61</v>
      </c>
      <c r="B102" t="s">
        <v>121</v>
      </c>
    </row>
    <row r="103" spans="1:2" x14ac:dyDescent="0.25">
      <c r="A103" t="s">
        <v>92</v>
      </c>
      <c r="B103" t="s">
        <v>121</v>
      </c>
    </row>
    <row r="104" spans="1:2" x14ac:dyDescent="0.25">
      <c r="A104" t="s">
        <v>91</v>
      </c>
      <c r="B104" t="s">
        <v>121</v>
      </c>
    </row>
    <row r="105" spans="1:2" x14ac:dyDescent="0.25">
      <c r="A105" t="s">
        <v>140</v>
      </c>
      <c r="B105" t="s">
        <v>121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292"/>
  <sheetViews>
    <sheetView workbookViewId="0">
      <pane xSplit="8" ySplit="15" topLeftCell="I16" activePane="bottomRight" state="frozen"/>
      <selection pane="topRight" activeCell="I1" sqref="I1"/>
      <selection pane="bottomLeft" activeCell="A16" sqref="A16"/>
      <selection pane="bottomRight" activeCell="C108" sqref="C108"/>
    </sheetView>
  </sheetViews>
  <sheetFormatPr baseColWidth="10" defaultRowHeight="15" x14ac:dyDescent="0.25"/>
  <cols>
    <col min="2" max="2" width="27.7109375" customWidth="1"/>
    <col min="3" max="3" width="22" style="1" bestFit="1" customWidth="1"/>
    <col min="4" max="4" width="14.140625" style="2" bestFit="1" customWidth="1"/>
    <col min="5" max="5" width="15" style="2" customWidth="1"/>
    <col min="6" max="6" width="15.140625" style="2" bestFit="1" customWidth="1"/>
    <col min="7" max="7" width="14.28515625" style="1" bestFit="1" customWidth="1"/>
    <col min="8" max="8" width="14" customWidth="1"/>
    <col min="9" max="9" width="21.42578125" customWidth="1"/>
  </cols>
  <sheetData>
    <row r="1" spans="1:9" ht="80.25" customHeight="1" x14ac:dyDescent="0.25"/>
    <row r="2" spans="1:9" x14ac:dyDescent="0.25">
      <c r="A2" s="21" t="s">
        <v>139</v>
      </c>
      <c r="B2" s="31" t="s">
        <v>0</v>
      </c>
      <c r="C2" s="27" t="s">
        <v>119</v>
      </c>
      <c r="D2" s="32" t="s">
        <v>1</v>
      </c>
      <c r="E2" s="27" t="s">
        <v>2</v>
      </c>
      <c r="F2" s="27" t="s">
        <v>23</v>
      </c>
      <c r="G2" s="27" t="s">
        <v>24</v>
      </c>
      <c r="H2" s="32" t="s">
        <v>9</v>
      </c>
      <c r="I2" s="33" t="s">
        <v>107</v>
      </c>
    </row>
    <row r="3" spans="1:9" hidden="1" x14ac:dyDescent="0.25">
      <c r="A3" s="34">
        <v>43466</v>
      </c>
      <c r="B3" s="28" t="s">
        <v>140</v>
      </c>
      <c r="C3" s="28" t="str">
        <f>VLOOKUP(T_2019[[#This Row],[Articles]],T_Produits[],2,0)</f>
        <v>Boissons</v>
      </c>
      <c r="D3" s="6">
        <v>10</v>
      </c>
      <c r="E3" s="7">
        <v>2</v>
      </c>
      <c r="F3" s="7">
        <v>2</v>
      </c>
      <c r="G3" s="5">
        <f>SUM(E3-F3)</f>
        <v>0</v>
      </c>
      <c r="H3" s="4">
        <f>SUM(D3*G3)</f>
        <v>0</v>
      </c>
      <c r="I3" s="17" t="str">
        <f>IF(F3&gt;=E3,"Pas besoin","à commander")</f>
        <v>Pas besoin</v>
      </c>
    </row>
    <row r="4" spans="1:9" hidden="1" x14ac:dyDescent="0.25">
      <c r="A4" s="35">
        <v>43466</v>
      </c>
      <c r="B4" s="10" t="s">
        <v>90</v>
      </c>
      <c r="C4" s="28" t="str">
        <f>VLOOKUP(T_2019[[#This Row],[Articles]],T_Produits[],2,0)</f>
        <v>Boissons</v>
      </c>
      <c r="D4" s="4">
        <v>1.1000000000000001</v>
      </c>
      <c r="E4" s="5">
        <v>4</v>
      </c>
      <c r="F4" s="5">
        <v>4</v>
      </c>
      <c r="G4" s="5">
        <f>SUM(E4-F4)</f>
        <v>0</v>
      </c>
      <c r="H4" s="4">
        <f>SUM(D4*G4)</f>
        <v>0</v>
      </c>
      <c r="I4" s="17" t="str">
        <f>IF(F4&gt;=E4,"Pas besoin","à commander")</f>
        <v>Pas besoin</v>
      </c>
    </row>
    <row r="5" spans="1:9" hidden="1" x14ac:dyDescent="0.25">
      <c r="A5" s="35">
        <v>43466</v>
      </c>
      <c r="B5" s="9" t="s">
        <v>91</v>
      </c>
      <c r="C5" s="28" t="str">
        <f>VLOOKUP(T_2019[[#This Row],[Articles]],T_Produits[],2,0)</f>
        <v>Boissons</v>
      </c>
      <c r="D5" s="6">
        <v>1.2</v>
      </c>
      <c r="E5" s="7">
        <v>9</v>
      </c>
      <c r="F5" s="7">
        <v>9</v>
      </c>
      <c r="G5" s="5">
        <f>SUM(E5-F5)</f>
        <v>0</v>
      </c>
      <c r="H5" s="4">
        <f>SUM(D5*G5)</f>
        <v>0</v>
      </c>
      <c r="I5" s="18" t="str">
        <f>IF(F5&gt;=E5,"Pas besoin","à commander")</f>
        <v>Pas besoin</v>
      </c>
    </row>
    <row r="6" spans="1:9" hidden="1" x14ac:dyDescent="0.25">
      <c r="A6" s="35">
        <v>43466</v>
      </c>
      <c r="B6" s="10" t="s">
        <v>92</v>
      </c>
      <c r="C6" s="28" t="str">
        <f>VLOOKUP(T_2019[[#This Row],[Articles]],T_Produits[],2,0)</f>
        <v>Boissons</v>
      </c>
      <c r="D6" s="4">
        <v>1.3</v>
      </c>
      <c r="E6" s="5">
        <v>6</v>
      </c>
      <c r="F6" s="5">
        <v>6</v>
      </c>
      <c r="G6" s="5">
        <f>SUM(E6-F6)</f>
        <v>0</v>
      </c>
      <c r="H6" s="4">
        <f>SUM(D6*G6)</f>
        <v>0</v>
      </c>
      <c r="I6" s="17" t="str">
        <f>IF(F6&gt;=E6,"Pas besoin","à commander")</f>
        <v>Pas besoin</v>
      </c>
    </row>
    <row r="7" spans="1:9" hidden="1" x14ac:dyDescent="0.25">
      <c r="A7" s="35">
        <v>43466</v>
      </c>
      <c r="B7" s="9" t="s">
        <v>86</v>
      </c>
      <c r="C7" s="28" t="str">
        <f>VLOOKUP(T_2019[[#This Row],[Articles]],T_Produits[],2,0)</f>
        <v>Boissons</v>
      </c>
      <c r="D7" s="6">
        <v>15.99</v>
      </c>
      <c r="E7" s="7">
        <v>4</v>
      </c>
      <c r="F7" s="7">
        <v>4</v>
      </c>
      <c r="G7" s="5">
        <f>SUM(E7-F7)</f>
        <v>0</v>
      </c>
      <c r="H7" s="4">
        <f>SUM(D7*G7)</f>
        <v>0</v>
      </c>
      <c r="I7" s="18" t="str">
        <f>IF(F7&gt;=E7,"Pas besoin","à commander")</f>
        <v>Pas besoin</v>
      </c>
    </row>
    <row r="8" spans="1:9" hidden="1" x14ac:dyDescent="0.25">
      <c r="A8" s="35">
        <v>43466</v>
      </c>
      <c r="B8" s="10" t="s">
        <v>87</v>
      </c>
      <c r="C8" s="28" t="str">
        <f>VLOOKUP(T_2019[[#This Row],[Articles]],T_Produits[],2,0)</f>
        <v>Boissons</v>
      </c>
      <c r="D8" s="4">
        <v>1.5</v>
      </c>
      <c r="E8" s="5">
        <v>9</v>
      </c>
      <c r="F8" s="5">
        <v>9</v>
      </c>
      <c r="G8" s="5">
        <f>SUM(E8-F8)</f>
        <v>0</v>
      </c>
      <c r="H8" s="4">
        <f>SUM(D8*G8)</f>
        <v>0</v>
      </c>
      <c r="I8" s="17" t="str">
        <f>IF(F8&gt;=E8,"Pas besoin","à commander")</f>
        <v>Pas besoin</v>
      </c>
    </row>
    <row r="9" spans="1:9" hidden="1" x14ac:dyDescent="0.25">
      <c r="A9" s="35">
        <v>43466</v>
      </c>
      <c r="B9" s="9" t="s">
        <v>88</v>
      </c>
      <c r="C9" s="28" t="str">
        <f>VLOOKUP(T_2019[[#This Row],[Articles]],T_Produits[],2,0)</f>
        <v>Boissons</v>
      </c>
      <c r="D9" s="6">
        <v>1.6</v>
      </c>
      <c r="E9" s="7">
        <v>6</v>
      </c>
      <c r="F9" s="7">
        <v>6</v>
      </c>
      <c r="G9" s="5">
        <f>SUM(E9-F9)</f>
        <v>0</v>
      </c>
      <c r="H9" s="4">
        <f>SUM(D9*G9)</f>
        <v>0</v>
      </c>
      <c r="I9" s="18" t="str">
        <f>IF(F9&gt;=E9,"Pas besoin","à commander")</f>
        <v>Pas besoin</v>
      </c>
    </row>
    <row r="10" spans="1:9" hidden="1" x14ac:dyDescent="0.25">
      <c r="A10" s="35">
        <v>43466</v>
      </c>
      <c r="B10" s="10" t="s">
        <v>25</v>
      </c>
      <c r="C10" s="28" t="str">
        <f>VLOOKUP(T_2019[[#This Row],[Articles]],T_Produits[],2,0)</f>
        <v>Boissons</v>
      </c>
      <c r="D10" s="4">
        <v>0.56999999999999995</v>
      </c>
      <c r="E10" s="5">
        <v>48</v>
      </c>
      <c r="F10" s="5">
        <v>48</v>
      </c>
      <c r="G10" s="5">
        <f>SUM(E10-F10)</f>
        <v>0</v>
      </c>
      <c r="H10" s="4">
        <f>SUM(D10*G10)</f>
        <v>0</v>
      </c>
      <c r="I10" s="17" t="str">
        <f>IF(F10&gt;=E10,"Pas besoin","à commander")</f>
        <v>Pas besoin</v>
      </c>
    </row>
    <row r="11" spans="1:9" hidden="1" x14ac:dyDescent="0.25">
      <c r="A11" s="35">
        <v>43466</v>
      </c>
      <c r="B11" s="9" t="s">
        <v>26</v>
      </c>
      <c r="C11" s="28" t="str">
        <f>VLOOKUP(T_2019[[#This Row],[Articles]],T_Produits[],2,0)</f>
        <v>Boissons</v>
      </c>
      <c r="D11" s="6">
        <v>1.8</v>
      </c>
      <c r="E11" s="7">
        <v>9</v>
      </c>
      <c r="F11" s="7">
        <v>9</v>
      </c>
      <c r="G11" s="5">
        <f>SUM(E11-F11)</f>
        <v>0</v>
      </c>
      <c r="H11" s="4">
        <f>SUM(D11*G11)</f>
        <v>0</v>
      </c>
      <c r="I11" s="18" t="str">
        <f>IF(F11&gt;=E11,"Pas besoin","à commander")</f>
        <v>Pas besoin</v>
      </c>
    </row>
    <row r="12" spans="1:9" hidden="1" x14ac:dyDescent="0.25">
      <c r="A12" s="35">
        <v>43466</v>
      </c>
      <c r="B12" s="10" t="s">
        <v>27</v>
      </c>
      <c r="C12" s="28" t="str">
        <f>VLOOKUP(T_2019[[#This Row],[Articles]],T_Produits[],2,0)</f>
        <v>Boissons</v>
      </c>
      <c r="D12" s="4">
        <v>1.9</v>
      </c>
      <c r="E12" s="5">
        <v>6</v>
      </c>
      <c r="F12" s="5">
        <v>6</v>
      </c>
      <c r="G12" s="5">
        <f>SUM(E12-F12)</f>
        <v>0</v>
      </c>
      <c r="H12" s="4">
        <f>SUM(D12*G12)</f>
        <v>0</v>
      </c>
      <c r="I12" s="17" t="str">
        <f>IF(F12&gt;=E12,"Pas besoin","à commander")</f>
        <v>Pas besoin</v>
      </c>
    </row>
    <row r="13" spans="1:9" hidden="1" x14ac:dyDescent="0.25">
      <c r="A13" s="35">
        <v>43466</v>
      </c>
      <c r="B13" s="9" t="s">
        <v>28</v>
      </c>
      <c r="C13" s="28" t="str">
        <f>VLOOKUP(T_2019[[#This Row],[Articles]],T_Produits[],2,0)</f>
        <v>Boissons</v>
      </c>
      <c r="D13" s="6">
        <v>2.1</v>
      </c>
      <c r="E13" s="7">
        <v>12</v>
      </c>
      <c r="F13" s="7">
        <v>12</v>
      </c>
      <c r="G13" s="5">
        <f>SUM(E13-F13)</f>
        <v>0</v>
      </c>
      <c r="H13" s="4">
        <f>SUM(D13*G13)</f>
        <v>0</v>
      </c>
      <c r="I13" s="18" t="str">
        <f>IF(F13&gt;=E13,"Pas besoin","à commander")</f>
        <v>Pas besoin</v>
      </c>
    </row>
    <row r="14" spans="1:9" hidden="1" x14ac:dyDescent="0.25">
      <c r="A14" s="35">
        <v>43466</v>
      </c>
      <c r="B14" s="10" t="s">
        <v>29</v>
      </c>
      <c r="C14" s="28" t="str">
        <f>VLOOKUP(T_2019[[#This Row],[Articles]],T_Produits[],2,0)</f>
        <v>Boissons</v>
      </c>
      <c r="D14" s="4">
        <v>2.2000000000000002</v>
      </c>
      <c r="E14" s="5">
        <v>12</v>
      </c>
      <c r="F14" s="5">
        <v>12</v>
      </c>
      <c r="G14" s="5">
        <f>SUM(E14-F14)</f>
        <v>0</v>
      </c>
      <c r="H14" s="4">
        <f>SUM(D14*G14)</f>
        <v>0</v>
      </c>
      <c r="I14" s="17" t="str">
        <f>IF(F14&gt;=E14,"Pas besoin","à commander")</f>
        <v>Pas besoin</v>
      </c>
    </row>
    <row r="15" spans="1:9" hidden="1" x14ac:dyDescent="0.25">
      <c r="A15" s="35">
        <v>43466</v>
      </c>
      <c r="B15" s="9" t="s">
        <v>59</v>
      </c>
      <c r="C15" s="28" t="str">
        <f>VLOOKUP(T_2019[[#This Row],[Articles]],T_Produits[],2,0)</f>
        <v>Boissons</v>
      </c>
      <c r="D15" s="6">
        <v>1.92</v>
      </c>
      <c r="E15" s="7">
        <v>16</v>
      </c>
      <c r="F15" s="7">
        <v>16</v>
      </c>
      <c r="G15" s="5">
        <f>SUM(E15-F15)</f>
        <v>0</v>
      </c>
      <c r="H15" s="4">
        <f>SUM(D15*G15)</f>
        <v>0</v>
      </c>
      <c r="I15" s="18" t="str">
        <f>IF(F15&gt;=E15,"Pas besoin","à commander")</f>
        <v>Pas besoin</v>
      </c>
    </row>
    <row r="16" spans="1:9" hidden="1" x14ac:dyDescent="0.25">
      <c r="A16" s="35">
        <v>43466</v>
      </c>
      <c r="B16" s="10" t="s">
        <v>11</v>
      </c>
      <c r="C16" s="28" t="str">
        <f>VLOOKUP(T_2019[[#This Row],[Articles]],T_Produits[],2,0)</f>
        <v>Boissons</v>
      </c>
      <c r="D16" s="4">
        <v>2.4</v>
      </c>
      <c r="E16" s="5">
        <v>12</v>
      </c>
      <c r="F16" s="5">
        <v>12</v>
      </c>
      <c r="G16" s="5">
        <f>SUM(E16-F16)</f>
        <v>0</v>
      </c>
      <c r="H16" s="4">
        <f>SUM(D16*G16)</f>
        <v>0</v>
      </c>
      <c r="I16" s="17" t="str">
        <f>IF(F16&gt;=E16,"Pas besoin","à commander")</f>
        <v>Pas besoin</v>
      </c>
    </row>
    <row r="17" spans="1:9" hidden="1" x14ac:dyDescent="0.25">
      <c r="A17" s="35">
        <v>43466</v>
      </c>
      <c r="B17" s="9" t="s">
        <v>12</v>
      </c>
      <c r="C17" s="28" t="str">
        <f>VLOOKUP(T_2019[[#This Row],[Articles]],T_Produits[],2,0)</f>
        <v>Boissons</v>
      </c>
      <c r="D17" s="6">
        <v>2.5</v>
      </c>
      <c r="E17" s="7">
        <v>12</v>
      </c>
      <c r="F17" s="7">
        <v>12</v>
      </c>
      <c r="G17" s="5">
        <f>SUM(E17-F17)</f>
        <v>0</v>
      </c>
      <c r="H17" s="4">
        <f>SUM(D17*G17)</f>
        <v>0</v>
      </c>
      <c r="I17" s="18" t="str">
        <f>IF(F17&gt;=E17,"Pas besoin","à commander")</f>
        <v>Pas besoin</v>
      </c>
    </row>
    <row r="18" spans="1:9" hidden="1" x14ac:dyDescent="0.25">
      <c r="A18" s="35">
        <v>43466</v>
      </c>
      <c r="B18" s="10" t="s">
        <v>30</v>
      </c>
      <c r="C18" s="28" t="str">
        <f>VLOOKUP(T_2019[[#This Row],[Articles]],T_Produits[],2,0)</f>
        <v>Boissons</v>
      </c>
      <c r="D18" s="4">
        <v>0.38</v>
      </c>
      <c r="E18" s="5">
        <v>12</v>
      </c>
      <c r="F18" s="5">
        <v>12</v>
      </c>
      <c r="G18" s="5">
        <f>SUM(E18-F18)</f>
        <v>0</v>
      </c>
      <c r="H18" s="4">
        <f>SUM(D18*G18)</f>
        <v>0</v>
      </c>
      <c r="I18" s="17" t="str">
        <f>IF(F18&gt;=E18,"Pas besoin","à commander")</f>
        <v>Pas besoin</v>
      </c>
    </row>
    <row r="19" spans="1:9" hidden="1" x14ac:dyDescent="0.25">
      <c r="A19" s="35">
        <v>43466</v>
      </c>
      <c r="B19" s="9" t="s">
        <v>31</v>
      </c>
      <c r="C19" s="28" t="str">
        <f>VLOOKUP(T_2019[[#This Row],[Articles]],T_Produits[],2,0)</f>
        <v>Boissons</v>
      </c>
      <c r="D19" s="6">
        <v>2.7</v>
      </c>
      <c r="E19" s="7">
        <v>12</v>
      </c>
      <c r="F19" s="7">
        <v>12</v>
      </c>
      <c r="G19" s="5">
        <f>SUM(E19-F19)</f>
        <v>0</v>
      </c>
      <c r="H19" s="4">
        <f>SUM(D19*G19)</f>
        <v>0</v>
      </c>
      <c r="I19" s="18" t="str">
        <f>IF(F19&gt;=E19,"Pas besoin","à commander")</f>
        <v>Pas besoin</v>
      </c>
    </row>
    <row r="20" spans="1:9" hidden="1" x14ac:dyDescent="0.25">
      <c r="A20" s="35">
        <v>43466</v>
      </c>
      <c r="B20" s="10" t="s">
        <v>60</v>
      </c>
      <c r="C20" s="28" t="str">
        <f>VLOOKUP(T_2019[[#This Row],[Articles]],T_Produits[],2,0)</f>
        <v>Boissons</v>
      </c>
      <c r="D20" s="4">
        <v>2.8</v>
      </c>
      <c r="E20" s="5">
        <v>12</v>
      </c>
      <c r="F20" s="5">
        <v>12</v>
      </c>
      <c r="G20" s="5">
        <f>SUM(E20-F20)</f>
        <v>0</v>
      </c>
      <c r="H20" s="4">
        <f>SUM(D20*G20)</f>
        <v>0</v>
      </c>
      <c r="I20" s="17" t="str">
        <f>IF(F20&gt;=E20,"Pas besoin","à commander")</f>
        <v>Pas besoin</v>
      </c>
    </row>
    <row r="21" spans="1:9" hidden="1" x14ac:dyDescent="0.25">
      <c r="A21" s="35">
        <v>43466</v>
      </c>
      <c r="B21" s="9" t="s">
        <v>61</v>
      </c>
      <c r="C21" s="28" t="str">
        <f>VLOOKUP(T_2019[[#This Row],[Articles]],T_Produits[],2,0)</f>
        <v>Boissons</v>
      </c>
      <c r="D21" s="6">
        <v>2.76</v>
      </c>
      <c r="E21" s="7">
        <v>6</v>
      </c>
      <c r="F21" s="7">
        <v>6</v>
      </c>
      <c r="G21" s="5">
        <f>SUM(E21-F21)</f>
        <v>0</v>
      </c>
      <c r="H21" s="4">
        <f>SUM(D21*G21)</f>
        <v>0</v>
      </c>
      <c r="I21" s="18" t="str">
        <f>IF(F21&gt;=E21,"Pas besoin","à commander")</f>
        <v>Pas besoin</v>
      </c>
    </row>
    <row r="22" spans="1:9" hidden="1" x14ac:dyDescent="0.25">
      <c r="A22" s="35">
        <v>43466</v>
      </c>
      <c r="B22" s="9" t="s">
        <v>111</v>
      </c>
      <c r="C22" s="28" t="str">
        <f>VLOOKUP(T_2019[[#This Row],[Articles]],T_Produits[],2,0)</f>
        <v>Boissons</v>
      </c>
      <c r="D22" s="6">
        <v>2.89</v>
      </c>
      <c r="E22" s="7">
        <v>6</v>
      </c>
      <c r="F22" s="7">
        <v>6</v>
      </c>
      <c r="G22" s="5">
        <f>SUM(E22-F22)</f>
        <v>0</v>
      </c>
      <c r="H22" s="4">
        <f>SUM(D22*G22)</f>
        <v>0</v>
      </c>
      <c r="I22" s="18" t="str">
        <f>IF(F22&gt;=E22,"Pas besoin","à commander")</f>
        <v>Pas besoin</v>
      </c>
    </row>
    <row r="23" spans="1:9" hidden="1" x14ac:dyDescent="0.25">
      <c r="A23" s="35">
        <v>43466</v>
      </c>
      <c r="B23" s="28" t="s">
        <v>133</v>
      </c>
      <c r="C23" s="28" t="str">
        <f>VLOOKUP(T_2019[[#This Row],[Articles]],T_Produits[],2,0)</f>
        <v>Boissons</v>
      </c>
      <c r="D23" s="4">
        <v>9.4</v>
      </c>
      <c r="E23" s="5">
        <v>6</v>
      </c>
      <c r="F23" s="5">
        <v>0</v>
      </c>
      <c r="G23" s="5">
        <f>SUM(E23-F23)</f>
        <v>6</v>
      </c>
      <c r="H23" s="4">
        <f>SUM(D23*G23)</f>
        <v>56.400000000000006</v>
      </c>
      <c r="I23" s="17" t="str">
        <f>IF(F23&gt;=E23,"Pas besoin","à commander")</f>
        <v>à commander</v>
      </c>
    </row>
    <row r="24" spans="1:9" hidden="1" x14ac:dyDescent="0.25">
      <c r="A24" s="35">
        <v>43466</v>
      </c>
      <c r="B24" s="28" t="s">
        <v>134</v>
      </c>
      <c r="C24" s="28" t="str">
        <f>VLOOKUP(T_2019[[#This Row],[Articles]],T_Produits[],2,0)</f>
        <v>Boissons</v>
      </c>
      <c r="D24" s="6">
        <v>9.5</v>
      </c>
      <c r="E24" s="7">
        <v>6</v>
      </c>
      <c r="F24" s="7">
        <v>0</v>
      </c>
      <c r="G24" s="5">
        <f>SUM(E24-F24)</f>
        <v>6</v>
      </c>
      <c r="H24" s="4">
        <f>SUM(D24*G24)</f>
        <v>57</v>
      </c>
      <c r="I24" s="18" t="str">
        <f>IF(F24&gt;=E24,"Pas besoin","à commander")</f>
        <v>à commander</v>
      </c>
    </row>
    <row r="25" spans="1:9" hidden="1" x14ac:dyDescent="0.25">
      <c r="A25" s="35">
        <v>43466</v>
      </c>
      <c r="B25" s="28" t="s">
        <v>135</v>
      </c>
      <c r="C25" s="28" t="str">
        <f>VLOOKUP(T_2019[[#This Row],[Articles]],T_Produits[],2,0)</f>
        <v>Boissons</v>
      </c>
      <c r="D25" s="4">
        <v>9.5</v>
      </c>
      <c r="E25" s="5">
        <v>6</v>
      </c>
      <c r="F25" s="5">
        <v>0</v>
      </c>
      <c r="G25" s="5">
        <f>SUM(E25-F25)</f>
        <v>6</v>
      </c>
      <c r="H25" s="4">
        <f>SUM(D25*G25)</f>
        <v>57</v>
      </c>
      <c r="I25" s="17" t="str">
        <f>IF(F25&gt;=E25,"Pas besoin","à commander")</f>
        <v>à commander</v>
      </c>
    </row>
    <row r="26" spans="1:9" hidden="1" x14ac:dyDescent="0.25">
      <c r="A26" s="35">
        <v>43466</v>
      </c>
      <c r="B26" s="28" t="s">
        <v>62</v>
      </c>
      <c r="C26" s="28" t="str">
        <f>VLOOKUP(T_2019[[#This Row],[Articles]],T_Produits[],2,0)</f>
        <v>Bonbons</v>
      </c>
      <c r="D26" s="6">
        <v>25</v>
      </c>
      <c r="E26" s="7">
        <v>15</v>
      </c>
      <c r="F26" s="5">
        <v>0</v>
      </c>
      <c r="G26" s="5">
        <f>SUM(E26-F26)</f>
        <v>15</v>
      </c>
      <c r="H26" s="4">
        <f>SUM(D26*G26)</f>
        <v>375</v>
      </c>
      <c r="I26" s="18" t="str">
        <f>IF(F26&gt;=E26,"Pas besoin","à commander")</f>
        <v>à commander</v>
      </c>
    </row>
    <row r="27" spans="1:9" hidden="1" x14ac:dyDescent="0.25">
      <c r="A27" s="35">
        <v>43466</v>
      </c>
      <c r="B27" s="10" t="s">
        <v>63</v>
      </c>
      <c r="C27" s="28" t="str">
        <f>VLOOKUP(T_2019[[#This Row],[Articles]],T_Produits[],2,0)</f>
        <v>Bonbons</v>
      </c>
      <c r="D27" s="4">
        <v>8.3000000000000007</v>
      </c>
      <c r="E27" s="5">
        <v>12</v>
      </c>
      <c r="F27" s="5">
        <v>12</v>
      </c>
      <c r="G27" s="5">
        <f>SUM(E27-F27)</f>
        <v>0</v>
      </c>
      <c r="H27" s="4">
        <f>SUM(D27*G27)</f>
        <v>0</v>
      </c>
      <c r="I27" s="18" t="str">
        <f>IF(F27&gt;=E27,"Pas besoin","à commander")</f>
        <v>Pas besoin</v>
      </c>
    </row>
    <row r="28" spans="1:9" hidden="1" x14ac:dyDescent="0.25">
      <c r="A28" s="35">
        <v>43466</v>
      </c>
      <c r="B28" s="9" t="s">
        <v>64</v>
      </c>
      <c r="C28" s="28" t="str">
        <f>VLOOKUP(T_2019[[#This Row],[Articles]],T_Produits[],2,0)</f>
        <v>Bonbons</v>
      </c>
      <c r="D28" s="6">
        <v>8.4</v>
      </c>
      <c r="E28" s="7">
        <v>12</v>
      </c>
      <c r="F28" s="7">
        <v>12</v>
      </c>
      <c r="G28" s="5">
        <f>SUM(E28-F28)</f>
        <v>0</v>
      </c>
      <c r="H28" s="4">
        <f>SUM(D28*G28)</f>
        <v>0</v>
      </c>
      <c r="I28" s="18" t="str">
        <f>IF(F28&gt;=E28,"Pas besoin","à commander")</f>
        <v>Pas besoin</v>
      </c>
    </row>
    <row r="29" spans="1:9" hidden="1" x14ac:dyDescent="0.25">
      <c r="A29" s="35">
        <v>43466</v>
      </c>
      <c r="B29" s="28" t="s">
        <v>131</v>
      </c>
      <c r="C29" s="28" t="str">
        <f>VLOOKUP(T_2019[[#This Row],[Articles]],T_Produits[],2,0)</f>
        <v>Bonbons</v>
      </c>
      <c r="D29" s="4">
        <v>8.5</v>
      </c>
      <c r="E29" s="5">
        <v>12</v>
      </c>
      <c r="F29" s="5">
        <v>0</v>
      </c>
      <c r="G29" s="5">
        <f>SUM(E29-F29)</f>
        <v>12</v>
      </c>
      <c r="H29" s="4">
        <f>SUM(D29*G29)</f>
        <v>102</v>
      </c>
      <c r="I29" s="18" t="str">
        <f>IF(F29&gt;=E29,"Pas besoin","à commander")</f>
        <v>à commander</v>
      </c>
    </row>
    <row r="30" spans="1:9" hidden="1" x14ac:dyDescent="0.25">
      <c r="A30" s="35">
        <v>43466</v>
      </c>
      <c r="B30" s="28" t="s">
        <v>132</v>
      </c>
      <c r="C30" s="28" t="str">
        <f>VLOOKUP(T_2019[[#This Row],[Articles]],T_Produits[],2,0)</f>
        <v>Bonbons</v>
      </c>
      <c r="D30" s="6">
        <v>8.6</v>
      </c>
      <c r="E30" s="7">
        <v>10</v>
      </c>
      <c r="F30" s="7">
        <v>0</v>
      </c>
      <c r="G30" s="5">
        <f>SUM(E30-F30)</f>
        <v>10</v>
      </c>
      <c r="H30" s="4">
        <f>SUM(D30*G30)</f>
        <v>86</v>
      </c>
      <c r="I30" s="18" t="str">
        <f>IF(F30&gt;=E30,"Pas besoin","à commander")</f>
        <v>à commander</v>
      </c>
    </row>
    <row r="31" spans="1:9" hidden="1" x14ac:dyDescent="0.25">
      <c r="A31" s="35">
        <v>43466</v>
      </c>
      <c r="B31" s="28" t="s">
        <v>94</v>
      </c>
      <c r="C31" s="28" t="str">
        <f>VLOOKUP(T_2019[[#This Row],[Articles]],T_Produits[],2,0)</f>
        <v>Charcuteries+Fromages</v>
      </c>
      <c r="D31" s="6">
        <v>25</v>
      </c>
      <c r="E31" s="7">
        <v>12</v>
      </c>
      <c r="F31" s="7">
        <v>12</v>
      </c>
      <c r="G31" s="5">
        <f>SUM(E31-F31)</f>
        <v>0</v>
      </c>
      <c r="H31" s="6">
        <v>0</v>
      </c>
      <c r="I31" s="17" t="str">
        <f>IF(F31&gt;=E31,"Pas besoin","à commander")</f>
        <v>Pas besoin</v>
      </c>
    </row>
    <row r="32" spans="1:9" hidden="1" x14ac:dyDescent="0.25">
      <c r="A32" s="35">
        <v>43466</v>
      </c>
      <c r="B32" s="10" t="s">
        <v>95</v>
      </c>
      <c r="C32" s="28" t="str">
        <f>VLOOKUP(T_2019[[#This Row],[Articles]],T_Produits[],2,0)</f>
        <v>Charcuteries+Fromages</v>
      </c>
      <c r="D32" s="4">
        <v>1.73</v>
      </c>
      <c r="E32" s="5">
        <v>12</v>
      </c>
      <c r="F32" s="5">
        <v>12</v>
      </c>
      <c r="G32" s="5">
        <f>SUM(E32-F32)</f>
        <v>0</v>
      </c>
      <c r="H32" s="4">
        <f>SUM(D32*G32)</f>
        <v>0</v>
      </c>
      <c r="I32" s="17" t="str">
        <f>IF(F32&gt;=E32,"Pas besoin","à commander")</f>
        <v>Pas besoin</v>
      </c>
    </row>
    <row r="33" spans="1:9" hidden="1" x14ac:dyDescent="0.25">
      <c r="A33" s="35">
        <v>43466</v>
      </c>
      <c r="B33" s="9" t="s">
        <v>96</v>
      </c>
      <c r="C33" s="28" t="str">
        <f>VLOOKUP(T_2019[[#This Row],[Articles]],T_Produits[],2,0)</f>
        <v>Charcuteries+Fromages</v>
      </c>
      <c r="D33" s="6">
        <v>2.5</v>
      </c>
      <c r="E33" s="7">
        <v>12</v>
      </c>
      <c r="F33" s="7">
        <v>12</v>
      </c>
      <c r="G33" s="5">
        <f>SUM(E33-F33)</f>
        <v>0</v>
      </c>
      <c r="H33" s="6">
        <f>SUM(D33*G33)</f>
        <v>0</v>
      </c>
      <c r="I33" s="18" t="str">
        <f>IF(F33&gt;=E33,"Pas besoin","à commander")</f>
        <v>Pas besoin</v>
      </c>
    </row>
    <row r="34" spans="1:9" hidden="1" x14ac:dyDescent="0.25">
      <c r="A34" s="35">
        <v>43466</v>
      </c>
      <c r="B34" s="10" t="s">
        <v>97</v>
      </c>
      <c r="C34" s="28" t="str">
        <f>VLOOKUP(T_2019[[#This Row],[Articles]],T_Produits[],2,0)</f>
        <v>Charcuteries+Fromages</v>
      </c>
      <c r="D34" s="4">
        <v>3.5</v>
      </c>
      <c r="E34" s="5">
        <v>12</v>
      </c>
      <c r="F34" s="5">
        <v>12</v>
      </c>
      <c r="G34" s="5">
        <f>SUM(E34-F34)</f>
        <v>0</v>
      </c>
      <c r="H34" s="4">
        <f>SUM(D34*G34)</f>
        <v>0</v>
      </c>
      <c r="I34" s="17" t="str">
        <f>IF(F34&gt;=E34,"Pas besoin","à commander")</f>
        <v>Pas besoin</v>
      </c>
    </row>
    <row r="35" spans="1:9" hidden="1" x14ac:dyDescent="0.25">
      <c r="A35" s="35">
        <v>43466</v>
      </c>
      <c r="B35" s="9" t="s">
        <v>98</v>
      </c>
      <c r="C35" s="28" t="str">
        <f>VLOOKUP(T_2019[[#This Row],[Articles]],T_Produits[],2,0)</f>
        <v>Charcuteries+Fromages</v>
      </c>
      <c r="D35" s="6">
        <v>1.49</v>
      </c>
      <c r="E35" s="7">
        <v>12</v>
      </c>
      <c r="F35" s="7">
        <v>12</v>
      </c>
      <c r="G35" s="5">
        <f>SUM(E35-F35)</f>
        <v>0</v>
      </c>
      <c r="H35" s="6">
        <f>SUM(D35*G35)</f>
        <v>0</v>
      </c>
      <c r="I35" s="18" t="str">
        <f>IF(F35&gt;=E35,"Pas besoin","à commander")</f>
        <v>Pas besoin</v>
      </c>
    </row>
    <row r="36" spans="1:9" hidden="1" x14ac:dyDescent="0.25">
      <c r="A36" s="35">
        <v>43466</v>
      </c>
      <c r="B36" s="10" t="s">
        <v>99</v>
      </c>
      <c r="C36" s="28" t="str">
        <f>VLOOKUP(T_2019[[#This Row],[Articles]],T_Produits[],2,0)</f>
        <v>Charcuteries+Fromages</v>
      </c>
      <c r="D36" s="4">
        <v>5.5</v>
      </c>
      <c r="E36" s="5">
        <v>6</v>
      </c>
      <c r="F36" s="5">
        <v>6</v>
      </c>
      <c r="G36" s="5">
        <f>SUM(E36-F36)</f>
        <v>0</v>
      </c>
      <c r="H36" s="4">
        <f>SUM(D36*G36)</f>
        <v>0</v>
      </c>
      <c r="I36" s="17" t="str">
        <f>IF(F36&gt;=E36,"Pas besoin","à commander")</f>
        <v>Pas besoin</v>
      </c>
    </row>
    <row r="37" spans="1:9" hidden="1" x14ac:dyDescent="0.25">
      <c r="A37" s="35">
        <v>43466</v>
      </c>
      <c r="B37" s="9" t="s">
        <v>100</v>
      </c>
      <c r="C37" s="28" t="str">
        <f>VLOOKUP(T_2019[[#This Row],[Articles]],T_Produits[],2,0)</f>
        <v>Charcuteries+Fromages</v>
      </c>
      <c r="D37" s="6">
        <v>6.5</v>
      </c>
      <c r="E37" s="7">
        <v>12</v>
      </c>
      <c r="F37" s="7">
        <v>12</v>
      </c>
      <c r="G37" s="5">
        <f>SUM(E37-F37)</f>
        <v>0</v>
      </c>
      <c r="H37" s="6">
        <f>SUM(D37*G37)</f>
        <v>0</v>
      </c>
      <c r="I37" s="18" t="str">
        <f>IF(F37&gt;=E37,"Pas besoin","à commander")</f>
        <v>Pas besoin</v>
      </c>
    </row>
    <row r="38" spans="1:9" hidden="1" x14ac:dyDescent="0.25">
      <c r="A38" s="35">
        <v>43466</v>
      </c>
      <c r="B38" s="10" t="s">
        <v>101</v>
      </c>
      <c r="C38" s="28" t="str">
        <f>VLOOKUP(T_2019[[#This Row],[Articles]],T_Produits[],2,0)</f>
        <v>Charcuteries+Fromages</v>
      </c>
      <c r="D38" s="4">
        <v>7.5</v>
      </c>
      <c r="E38" s="5">
        <v>12</v>
      </c>
      <c r="F38" s="5">
        <v>12</v>
      </c>
      <c r="G38" s="5">
        <f>SUM(E38-F38)</f>
        <v>0</v>
      </c>
      <c r="H38" s="4">
        <f>SUM(D38*G38)</f>
        <v>0</v>
      </c>
      <c r="I38" s="17" t="str">
        <f>IF(F38&gt;=E38,"Pas besoin","à commander")</f>
        <v>Pas besoin</v>
      </c>
    </row>
    <row r="39" spans="1:9" hidden="1" x14ac:dyDescent="0.25">
      <c r="A39" s="35">
        <v>43466</v>
      </c>
      <c r="B39" s="9" t="s">
        <v>102</v>
      </c>
      <c r="C39" s="28" t="str">
        <f>VLOOKUP(T_2019[[#This Row],[Articles]],T_Produits[],2,0)</f>
        <v>Charcuteries+Fromages</v>
      </c>
      <c r="D39" s="6">
        <v>8.5</v>
      </c>
      <c r="E39" s="7">
        <v>12</v>
      </c>
      <c r="F39" s="7">
        <v>12</v>
      </c>
      <c r="G39" s="5">
        <f>SUM(E39-F39)</f>
        <v>0</v>
      </c>
      <c r="H39" s="6">
        <f>SUM(D39*G39)</f>
        <v>0</v>
      </c>
      <c r="I39" s="18" t="str">
        <f>IF(F39&gt;=E39,"Pas besoin","à commander")</f>
        <v>Pas besoin</v>
      </c>
    </row>
    <row r="40" spans="1:9" hidden="1" x14ac:dyDescent="0.25">
      <c r="A40" s="35">
        <v>43466</v>
      </c>
      <c r="B40" s="10" t="s">
        <v>103</v>
      </c>
      <c r="C40" s="28" t="str">
        <f>VLOOKUP(T_2019[[#This Row],[Articles]],T_Produits[],2,0)</f>
        <v>Charcuteries+Fromages</v>
      </c>
      <c r="D40" s="4">
        <v>9.5</v>
      </c>
      <c r="E40" s="5">
        <v>12</v>
      </c>
      <c r="F40" s="5">
        <v>12</v>
      </c>
      <c r="G40" s="5">
        <f>SUM(E40-F40)</f>
        <v>0</v>
      </c>
      <c r="H40" s="4">
        <f>SUM(D40*G40)</f>
        <v>0</v>
      </c>
      <c r="I40" s="17" t="str">
        <f>IF(F40&gt;=E40,"Pas besoin","à commander")</f>
        <v>Pas besoin</v>
      </c>
    </row>
    <row r="41" spans="1:9" hidden="1" x14ac:dyDescent="0.25">
      <c r="A41" s="35">
        <v>43466</v>
      </c>
      <c r="B41" s="9" t="s">
        <v>104</v>
      </c>
      <c r="C41" s="28" t="str">
        <f>VLOOKUP(T_2019[[#This Row],[Articles]],T_Produits[],2,0)</f>
        <v>Charcuteries+Fromages</v>
      </c>
      <c r="D41" s="6">
        <v>10.5</v>
      </c>
      <c r="E41" s="7">
        <v>12</v>
      </c>
      <c r="F41" s="7">
        <v>12</v>
      </c>
      <c r="G41" s="5">
        <f>SUM(E41-F41)</f>
        <v>0</v>
      </c>
      <c r="H41" s="6">
        <f>SUM(D41*G41)</f>
        <v>0</v>
      </c>
      <c r="I41" s="18" t="str">
        <f>IF(F41&gt;=E41,"Pas besoin","à commander")</f>
        <v>Pas besoin</v>
      </c>
    </row>
    <row r="42" spans="1:9" hidden="1" x14ac:dyDescent="0.25">
      <c r="A42" s="35">
        <v>43466</v>
      </c>
      <c r="B42" s="10" t="s">
        <v>105</v>
      </c>
      <c r="C42" s="28" t="str">
        <f>VLOOKUP(T_2019[[#This Row],[Articles]],T_Produits[],2,0)</f>
        <v>Charcuteries+Fromages</v>
      </c>
      <c r="D42" s="4">
        <v>1.25</v>
      </c>
      <c r="E42" s="5">
        <v>12</v>
      </c>
      <c r="F42" s="5">
        <v>12</v>
      </c>
      <c r="G42" s="5">
        <f>SUM(E42-F42)</f>
        <v>0</v>
      </c>
      <c r="H42" s="4">
        <f>SUM(D42*G42)</f>
        <v>0</v>
      </c>
      <c r="I42" s="17" t="str">
        <f>IF(F42&gt;=E42,"Pas besoin","à commander")</f>
        <v>Pas besoin</v>
      </c>
    </row>
    <row r="43" spans="1:9" hidden="1" x14ac:dyDescent="0.25">
      <c r="A43" s="35">
        <v>43466</v>
      </c>
      <c r="B43" s="9" t="s">
        <v>106</v>
      </c>
      <c r="C43" s="28" t="str">
        <f>VLOOKUP(T_2019[[#This Row],[Articles]],T_Produits[],2,0)</f>
        <v>Charcuteries+Fromages</v>
      </c>
      <c r="D43" s="6">
        <v>12.5</v>
      </c>
      <c r="E43" s="7">
        <v>12</v>
      </c>
      <c r="F43" s="7">
        <v>12</v>
      </c>
      <c r="G43" s="5">
        <f>SUM(E43-F43)</f>
        <v>0</v>
      </c>
      <c r="H43" s="6">
        <f>SUM(D43*G43)</f>
        <v>0</v>
      </c>
      <c r="I43" s="18" t="str">
        <f>IF(F43&gt;=E43,"Pas besoin","à commander")</f>
        <v>Pas besoin</v>
      </c>
    </row>
    <row r="44" spans="1:9" hidden="1" x14ac:dyDescent="0.25">
      <c r="A44" s="35">
        <v>43466</v>
      </c>
      <c r="B44" s="10" t="s">
        <v>109</v>
      </c>
      <c r="C44" s="28" t="str">
        <f>VLOOKUP(T_2019[[#This Row],[Articles]],T_Produits[],2,0)</f>
        <v>Charcuteries+Fromages</v>
      </c>
      <c r="D44" s="4">
        <v>4.76</v>
      </c>
      <c r="E44" s="5">
        <v>12</v>
      </c>
      <c r="F44" s="5">
        <v>12</v>
      </c>
      <c r="G44" s="5">
        <f>SUM(E44-F44)</f>
        <v>0</v>
      </c>
      <c r="H44" s="4">
        <f>SUM(D44*G44)</f>
        <v>0</v>
      </c>
      <c r="I44" s="17" t="str">
        <f>IF(F44&gt;=E44,"Pas besoin","à commander")</f>
        <v>Pas besoin</v>
      </c>
    </row>
    <row r="45" spans="1:9" hidden="1" x14ac:dyDescent="0.25">
      <c r="A45" s="35">
        <v>43466</v>
      </c>
      <c r="B45" s="28" t="s">
        <v>65</v>
      </c>
      <c r="C45" s="28" t="str">
        <f>VLOOKUP(T_2019[[#This Row],[Articles]],T_Produits[],2,0)</f>
        <v>Chats</v>
      </c>
      <c r="D45" s="4">
        <v>8.99</v>
      </c>
      <c r="E45" s="5">
        <v>6</v>
      </c>
      <c r="F45" s="7">
        <v>0</v>
      </c>
      <c r="G45" s="5">
        <f>SUM(E45-F45)</f>
        <v>6</v>
      </c>
      <c r="H45" s="4">
        <f>SUM(D45*G45)</f>
        <v>53.94</v>
      </c>
      <c r="I45" s="18" t="str">
        <f>IF(F45&gt;=E45,"Pas besoin","à commander")</f>
        <v>à commander</v>
      </c>
    </row>
    <row r="46" spans="1:9" hidden="1" x14ac:dyDescent="0.25">
      <c r="A46" s="35">
        <v>43466</v>
      </c>
      <c r="B46" s="9" t="s">
        <v>66</v>
      </c>
      <c r="C46" s="28" t="str">
        <f>VLOOKUP(T_2019[[#This Row],[Articles]],T_Produits[],2,0)</f>
        <v>Chats</v>
      </c>
      <c r="D46" s="6">
        <v>0.99</v>
      </c>
      <c r="E46" s="7">
        <v>6</v>
      </c>
      <c r="F46" s="7">
        <v>6</v>
      </c>
      <c r="G46" s="5">
        <f>SUM(E46-F46)</f>
        <v>0</v>
      </c>
      <c r="H46" s="4">
        <f>SUM(D46*G46)</f>
        <v>0</v>
      </c>
      <c r="I46" s="18" t="str">
        <f>IF(F46&gt;=E46,"Pas besoin","à commander")</f>
        <v>Pas besoin</v>
      </c>
    </row>
    <row r="47" spans="1:9" hidden="1" x14ac:dyDescent="0.25">
      <c r="A47" s="35">
        <v>43466</v>
      </c>
      <c r="B47" s="10" t="s">
        <v>67</v>
      </c>
      <c r="C47" s="28" t="str">
        <f>VLOOKUP(T_2019[[#This Row],[Articles]],T_Produits[],2,0)</f>
        <v>Chats</v>
      </c>
      <c r="D47" s="4">
        <v>9.1999999999999993</v>
      </c>
      <c r="E47" s="5">
        <v>6</v>
      </c>
      <c r="F47" s="5">
        <v>6</v>
      </c>
      <c r="G47" s="5">
        <f>SUM(E47-F47)</f>
        <v>0</v>
      </c>
      <c r="H47" s="4">
        <f>SUM(D47*G47)</f>
        <v>0</v>
      </c>
      <c r="I47" s="17" t="str">
        <f>IF(F47&gt;=E47,"Pas besoin","à commander")</f>
        <v>Pas besoin</v>
      </c>
    </row>
    <row r="48" spans="1:9" hidden="1" x14ac:dyDescent="0.25">
      <c r="A48" s="35">
        <v>43466</v>
      </c>
      <c r="B48" s="28" t="s">
        <v>75</v>
      </c>
      <c r="C48" s="28" t="str">
        <f>VLOOKUP(T_2019[[#This Row],[Articles]],T_Produits[],2,0)</f>
        <v>Divers +Epices</v>
      </c>
      <c r="D48" s="4">
        <v>18</v>
      </c>
      <c r="E48" s="5">
        <v>12</v>
      </c>
      <c r="F48" s="7">
        <v>6</v>
      </c>
      <c r="G48" s="5">
        <f>SUM(E48-F48)</f>
        <v>6</v>
      </c>
      <c r="H48" s="4">
        <f>SUM(D48*G48)</f>
        <v>108</v>
      </c>
      <c r="I48" s="18" t="str">
        <f>IF(F48&gt;=E48,"Pas besoin","à commander")</f>
        <v>à commander</v>
      </c>
    </row>
    <row r="49" spans="1:9" hidden="1" x14ac:dyDescent="0.25">
      <c r="A49" s="35">
        <v>43466</v>
      </c>
      <c r="B49" s="9" t="s">
        <v>72</v>
      </c>
      <c r="C49" s="28" t="str">
        <f>VLOOKUP(T_2019[[#This Row],[Articles]],T_Produits[],2,0)</f>
        <v>Divers +Epices</v>
      </c>
      <c r="D49" s="6">
        <v>3.1</v>
      </c>
      <c r="E49" s="7">
        <v>12</v>
      </c>
      <c r="F49" s="7">
        <v>12</v>
      </c>
      <c r="G49" s="5">
        <f>SUM(E49-F49)</f>
        <v>0</v>
      </c>
      <c r="H49" s="4">
        <f>SUM(D49*G49)</f>
        <v>0</v>
      </c>
      <c r="I49" s="18" t="str">
        <f>IF(F49&gt;=E49,"Pas besoin","à commander")</f>
        <v>Pas besoin</v>
      </c>
    </row>
    <row r="50" spans="1:9" hidden="1" x14ac:dyDescent="0.25">
      <c r="A50" s="35">
        <v>43466</v>
      </c>
      <c r="B50" s="10" t="s">
        <v>73</v>
      </c>
      <c r="C50" s="28" t="str">
        <f>VLOOKUP(T_2019[[#This Row],[Articles]],T_Produits[],2,0)</f>
        <v>Divers +Epices</v>
      </c>
      <c r="D50" s="4">
        <v>3.2</v>
      </c>
      <c r="E50" s="5">
        <v>3</v>
      </c>
      <c r="F50" s="5">
        <v>3</v>
      </c>
      <c r="G50" s="5">
        <f>SUM(E50-F50)</f>
        <v>0</v>
      </c>
      <c r="H50" s="4">
        <f>SUM(D50*G50)</f>
        <v>0</v>
      </c>
      <c r="I50" s="17" t="str">
        <f>IF(F50&gt;=E50,"Pas besoin","à commander")</f>
        <v>Pas besoin</v>
      </c>
    </row>
    <row r="51" spans="1:9" hidden="1" x14ac:dyDescent="0.25">
      <c r="A51" s="35">
        <v>43466</v>
      </c>
      <c r="B51" s="9" t="s">
        <v>74</v>
      </c>
      <c r="C51" s="28" t="str">
        <f>VLOOKUP(T_2019[[#This Row],[Articles]],T_Produits[],2,0)</f>
        <v>Divers +Epices</v>
      </c>
      <c r="D51" s="6">
        <v>3.3</v>
      </c>
      <c r="E51" s="7">
        <v>12</v>
      </c>
      <c r="F51" s="7">
        <v>12</v>
      </c>
      <c r="G51" s="5">
        <f>SUM(E51-F51)</f>
        <v>0</v>
      </c>
      <c r="H51" s="4">
        <f>SUM(D51*G51)</f>
        <v>0</v>
      </c>
      <c r="I51" s="18" t="str">
        <f>IF(F51&gt;=E51,"Pas besoin","à commander")</f>
        <v>Pas besoin</v>
      </c>
    </row>
    <row r="52" spans="1:9" hidden="1" x14ac:dyDescent="0.25">
      <c r="A52" s="35">
        <v>43466</v>
      </c>
      <c r="B52" s="10" t="s">
        <v>77</v>
      </c>
      <c r="C52" s="28" t="str">
        <f>VLOOKUP(T_2019[[#This Row],[Articles]],T_Produits[],2,0)</f>
        <v>Divers +Epices</v>
      </c>
      <c r="D52" s="4">
        <v>3.4</v>
      </c>
      <c r="E52" s="5">
        <v>6</v>
      </c>
      <c r="F52" s="5">
        <v>6</v>
      </c>
      <c r="G52" s="5">
        <f>SUM(E52-F52)</f>
        <v>0</v>
      </c>
      <c r="H52" s="4">
        <f>SUM(D52*G52)</f>
        <v>0</v>
      </c>
      <c r="I52" s="17" t="str">
        <f>IF(F52&gt;=E52,"Pas besoin","à commander")</f>
        <v>Pas besoin</v>
      </c>
    </row>
    <row r="53" spans="1:9" hidden="1" x14ac:dyDescent="0.25">
      <c r="A53" s="35">
        <v>43466</v>
      </c>
      <c r="B53" s="9" t="s">
        <v>76</v>
      </c>
      <c r="C53" s="28" t="str">
        <f>VLOOKUP(T_2019[[#This Row],[Articles]],T_Produits[],2,0)</f>
        <v>Divers +Epices</v>
      </c>
      <c r="D53" s="6">
        <v>3.5</v>
      </c>
      <c r="E53" s="7">
        <v>12</v>
      </c>
      <c r="F53" s="7">
        <v>12</v>
      </c>
      <c r="G53" s="5">
        <f>SUM(E53-F53)</f>
        <v>0</v>
      </c>
      <c r="H53" s="4">
        <f>SUM(D53*G53)</f>
        <v>0</v>
      </c>
      <c r="I53" s="18" t="str">
        <f>IF(F53&gt;=E53,"Pas besoin","à commander")</f>
        <v>Pas besoin</v>
      </c>
    </row>
    <row r="54" spans="1:9" hidden="1" x14ac:dyDescent="0.25">
      <c r="A54" s="35">
        <v>43466</v>
      </c>
      <c r="B54" s="10" t="s">
        <v>78</v>
      </c>
      <c r="C54" s="28" t="str">
        <f>VLOOKUP(T_2019[[#This Row],[Articles]],T_Produits[],2,0)</f>
        <v>Divers +Epices</v>
      </c>
      <c r="D54" s="4">
        <v>3.6</v>
      </c>
      <c r="E54" s="5">
        <v>6</v>
      </c>
      <c r="F54" s="5">
        <v>6</v>
      </c>
      <c r="G54" s="5">
        <f>SUM(E54-F54)</f>
        <v>0</v>
      </c>
      <c r="H54" s="4">
        <f>SUM(D54*G54)</f>
        <v>0</v>
      </c>
      <c r="I54" s="17" t="str">
        <f>IF(F54&gt;=E54,"Pas besoin","à commander")</f>
        <v>Pas besoin</v>
      </c>
    </row>
    <row r="55" spans="1:9" hidden="1" x14ac:dyDescent="0.25">
      <c r="A55" s="35">
        <v>43466</v>
      </c>
      <c r="B55" s="9" t="s">
        <v>79</v>
      </c>
      <c r="C55" s="28" t="str">
        <f>VLOOKUP(T_2019[[#This Row],[Articles]],T_Produits[],2,0)</f>
        <v>Divers +Epices</v>
      </c>
      <c r="D55" s="6">
        <v>3.7</v>
      </c>
      <c r="E55" s="7">
        <v>2</v>
      </c>
      <c r="F55" s="7">
        <v>2</v>
      </c>
      <c r="G55" s="5">
        <f>SUM(E55-F55)</f>
        <v>0</v>
      </c>
      <c r="H55" s="4">
        <f>SUM(D55*G55)</f>
        <v>0</v>
      </c>
      <c r="I55" s="18" t="str">
        <f>IF(F55&gt;=E55,"Pas besoin","à commander")</f>
        <v>Pas besoin</v>
      </c>
    </row>
    <row r="56" spans="1:9" hidden="1" x14ac:dyDescent="0.25">
      <c r="A56" s="35">
        <v>43466</v>
      </c>
      <c r="B56" s="10" t="s">
        <v>80</v>
      </c>
      <c r="C56" s="28" t="str">
        <f>VLOOKUP(T_2019[[#This Row],[Articles]],T_Produits[],2,0)</f>
        <v>Divers +Epices</v>
      </c>
      <c r="D56" s="4">
        <v>3.8</v>
      </c>
      <c r="E56" s="5">
        <v>12</v>
      </c>
      <c r="F56" s="5">
        <v>12</v>
      </c>
      <c r="G56" s="5">
        <f>SUM(E56-F56)</f>
        <v>0</v>
      </c>
      <c r="H56" s="4">
        <f>SUM(D56*G56)</f>
        <v>0</v>
      </c>
      <c r="I56" s="17" t="str">
        <f>IF(F56&gt;=E56,"Pas besoin","à commander")</f>
        <v>Pas besoin</v>
      </c>
    </row>
    <row r="57" spans="1:9" hidden="1" x14ac:dyDescent="0.25">
      <c r="A57" s="35">
        <v>43466</v>
      </c>
      <c r="B57" s="9" t="s">
        <v>81</v>
      </c>
      <c r="C57" s="28" t="str">
        <f>VLOOKUP(T_2019[[#This Row],[Articles]],T_Produits[],2,0)</f>
        <v>Divers +Epices</v>
      </c>
      <c r="D57" s="6">
        <v>3.9</v>
      </c>
      <c r="E57" s="7">
        <v>12</v>
      </c>
      <c r="F57" s="7">
        <v>12</v>
      </c>
      <c r="G57" s="5">
        <f>SUM(E57-F57)</f>
        <v>0</v>
      </c>
      <c r="H57" s="4">
        <f>SUM(D57*G57)</f>
        <v>0</v>
      </c>
      <c r="I57" s="18" t="str">
        <f>IF(F57&gt;=E57,"Pas besoin","à commander")</f>
        <v>Pas besoin</v>
      </c>
    </row>
    <row r="58" spans="1:9" hidden="1" x14ac:dyDescent="0.25">
      <c r="A58" s="35">
        <v>43466</v>
      </c>
      <c r="B58" s="10" t="s">
        <v>93</v>
      </c>
      <c r="C58" s="28" t="str">
        <f>VLOOKUP(T_2019[[#This Row],[Articles]],T_Produits[],2,0)</f>
        <v>Divers +Epices</v>
      </c>
      <c r="D58" s="4">
        <v>1.38</v>
      </c>
      <c r="E58" s="5">
        <v>4</v>
      </c>
      <c r="F58" s="5">
        <v>4</v>
      </c>
      <c r="G58" s="5">
        <f>SUM(E58-F58)</f>
        <v>0</v>
      </c>
      <c r="H58" s="4">
        <f>SUM(D58*G58)</f>
        <v>0</v>
      </c>
      <c r="I58" s="17" t="str">
        <f>IF(F58&gt;=E58,"Pas besoin","à commander")</f>
        <v>Pas besoin</v>
      </c>
    </row>
    <row r="59" spans="1:9" hidden="1" x14ac:dyDescent="0.25">
      <c r="A59" s="35">
        <v>43466</v>
      </c>
      <c r="B59" s="9" t="s">
        <v>69</v>
      </c>
      <c r="C59" s="28" t="str">
        <f>VLOOKUP(T_2019[[#This Row],[Articles]],T_Produits[],2,0)</f>
        <v>Divers +Epices</v>
      </c>
      <c r="D59" s="6">
        <v>0.67</v>
      </c>
      <c r="E59" s="7">
        <v>6</v>
      </c>
      <c r="F59" s="7">
        <v>6</v>
      </c>
      <c r="G59" s="5">
        <f>SUM(E59-F59)</f>
        <v>0</v>
      </c>
      <c r="H59" s="4">
        <f>SUM(D59*G59)</f>
        <v>0</v>
      </c>
      <c r="I59" s="18" t="str">
        <f>IF(F59&gt;=E59,"Pas besoin","à commander")</f>
        <v>Pas besoin</v>
      </c>
    </row>
    <row r="60" spans="1:9" hidden="1" x14ac:dyDescent="0.25">
      <c r="A60" s="35">
        <v>43466</v>
      </c>
      <c r="B60" s="10" t="s">
        <v>70</v>
      </c>
      <c r="C60" s="28" t="str">
        <f>VLOOKUP(T_2019[[#This Row],[Articles]],T_Produits[],2,0)</f>
        <v>Divers +Epices</v>
      </c>
      <c r="D60" s="4">
        <v>0.9</v>
      </c>
      <c r="E60" s="5">
        <v>4</v>
      </c>
      <c r="F60" s="5">
        <v>4</v>
      </c>
      <c r="G60" s="5">
        <f>SUM(E60-F60)</f>
        <v>0</v>
      </c>
      <c r="H60" s="4">
        <f>SUM(D60*G60)</f>
        <v>0</v>
      </c>
      <c r="I60" s="17" t="str">
        <f>IF(F60&gt;=E60,"Pas besoin","à commander")</f>
        <v>Pas besoin</v>
      </c>
    </row>
    <row r="61" spans="1:9" hidden="1" x14ac:dyDescent="0.25">
      <c r="A61" s="35">
        <v>43466</v>
      </c>
      <c r="B61" s="9" t="s">
        <v>71</v>
      </c>
      <c r="C61" s="28" t="str">
        <f>VLOOKUP(T_2019[[#This Row],[Articles]],T_Produits[],2,0)</f>
        <v>Divers +Epices</v>
      </c>
      <c r="D61" s="6">
        <v>4.4000000000000004</v>
      </c>
      <c r="E61" s="7">
        <v>4</v>
      </c>
      <c r="F61" s="7">
        <v>4</v>
      </c>
      <c r="G61" s="5">
        <f>SUM(E61-F61)</f>
        <v>0</v>
      </c>
      <c r="H61" s="4">
        <f>SUM(D61*G61)</f>
        <v>0</v>
      </c>
      <c r="I61" s="18" t="str">
        <f>IF(F61&gt;=E61,"Pas besoin","à commander")</f>
        <v>Pas besoin</v>
      </c>
    </row>
    <row r="62" spans="1:9" hidden="1" x14ac:dyDescent="0.25">
      <c r="A62" s="35">
        <v>43466</v>
      </c>
      <c r="B62" s="10" t="s">
        <v>89</v>
      </c>
      <c r="C62" s="28" t="str">
        <f>VLOOKUP(T_2019[[#This Row],[Articles]],T_Produits[],2,0)</f>
        <v>Divers +Epices</v>
      </c>
      <c r="D62" s="4">
        <v>2.82</v>
      </c>
      <c r="E62" s="5">
        <v>12</v>
      </c>
      <c r="F62" s="5">
        <v>12</v>
      </c>
      <c r="G62" s="5">
        <f>SUM(E62-F62)</f>
        <v>0</v>
      </c>
      <c r="H62" s="4">
        <f>SUM(D62*G62)</f>
        <v>0</v>
      </c>
      <c r="I62" s="17" t="str">
        <f>IF(F62&gt;=E62,"Pas besoin","à commander")</f>
        <v>Pas besoin</v>
      </c>
    </row>
    <row r="63" spans="1:9" hidden="1" x14ac:dyDescent="0.25">
      <c r="A63" s="35">
        <v>43466</v>
      </c>
      <c r="B63" s="9" t="s">
        <v>113</v>
      </c>
      <c r="C63" s="28" t="str">
        <f>VLOOKUP(T_2019[[#This Row],[Articles]],T_Produits[],2,0)</f>
        <v>Divers +Epices</v>
      </c>
      <c r="D63" s="6">
        <v>0.79</v>
      </c>
      <c r="E63" s="7">
        <v>6</v>
      </c>
      <c r="F63" s="7">
        <v>6</v>
      </c>
      <c r="G63" s="5">
        <f>SUM(E63-F63)</f>
        <v>0</v>
      </c>
      <c r="H63" s="4">
        <f>SUM(D63*G63)</f>
        <v>0</v>
      </c>
      <c r="I63" s="18" t="str">
        <f>IF(F63&gt;=E63,"Pas besoin","à commander")</f>
        <v>Pas besoin</v>
      </c>
    </row>
    <row r="64" spans="1:9" hidden="1" x14ac:dyDescent="0.25">
      <c r="A64" s="35">
        <v>43466</v>
      </c>
      <c r="B64" s="28" t="s">
        <v>120</v>
      </c>
      <c r="C64" s="28" t="str">
        <f>VLOOKUP(T_2019[[#This Row],[Articles]],T_Produits[],2,0)</f>
        <v xml:space="preserve">Légumes </v>
      </c>
      <c r="D64" s="4">
        <v>1.35</v>
      </c>
      <c r="E64" s="5">
        <v>12</v>
      </c>
      <c r="F64" s="5">
        <v>10</v>
      </c>
      <c r="G64" s="5">
        <f>SUM(E64-F64)</f>
        <v>2</v>
      </c>
      <c r="H64" s="4">
        <v>0</v>
      </c>
      <c r="I64" s="18" t="str">
        <f>IF(F64&gt;=E64,"Pas besoin","à commander")</f>
        <v>à commander</v>
      </c>
    </row>
    <row r="65" spans="1:9" hidden="1" x14ac:dyDescent="0.25">
      <c r="A65" s="35">
        <v>43466</v>
      </c>
      <c r="B65" s="9" t="s">
        <v>114</v>
      </c>
      <c r="C65" s="28" t="str">
        <f>VLOOKUP(T_2019[[#This Row],[Articles]],T_Produits[],2,0)</f>
        <v xml:space="preserve">Légumes </v>
      </c>
      <c r="D65" s="6">
        <v>1</v>
      </c>
      <c r="E65" s="7">
        <v>12</v>
      </c>
      <c r="F65" s="7">
        <v>12</v>
      </c>
      <c r="G65" s="5">
        <f>SUM(E65-F65)</f>
        <v>0</v>
      </c>
      <c r="H65" s="6">
        <f>SUM(D65*G65)</f>
        <v>0</v>
      </c>
      <c r="I65" s="18" t="str">
        <f>IF(F65&gt;=E65,"Pas besoin","à commander")</f>
        <v>Pas besoin</v>
      </c>
    </row>
    <row r="66" spans="1:9" hidden="1" x14ac:dyDescent="0.25">
      <c r="A66" s="35">
        <v>43466</v>
      </c>
      <c r="B66" s="10" t="s">
        <v>112</v>
      </c>
      <c r="C66" s="28" t="str">
        <f>VLOOKUP(T_2019[[#This Row],[Articles]],T_Produits[],2,0)</f>
        <v xml:space="preserve">Légumes </v>
      </c>
      <c r="D66" s="4">
        <v>0.79</v>
      </c>
      <c r="E66" s="5">
        <v>12</v>
      </c>
      <c r="F66" s="5">
        <v>12</v>
      </c>
      <c r="G66" s="5">
        <f>SUM(E66-F66)</f>
        <v>0</v>
      </c>
      <c r="H66" s="4">
        <f>SUM(D66*G66)</f>
        <v>0</v>
      </c>
      <c r="I66" s="17" t="str">
        <f>IF(F66&gt;=E66,"Pas besoin","à commander")</f>
        <v>Pas besoin</v>
      </c>
    </row>
    <row r="67" spans="1:9" hidden="1" x14ac:dyDescent="0.25">
      <c r="A67" s="35">
        <v>43466</v>
      </c>
      <c r="B67" s="9" t="s">
        <v>6</v>
      </c>
      <c r="C67" s="28" t="str">
        <f>VLOOKUP(T_2019[[#This Row],[Articles]],T_Produits[],2,0)</f>
        <v xml:space="preserve">Légumes </v>
      </c>
      <c r="D67" s="6">
        <v>3</v>
      </c>
      <c r="E67" s="7">
        <v>12</v>
      </c>
      <c r="F67" s="7">
        <v>12</v>
      </c>
      <c r="G67" s="5">
        <f>SUM(E67-F67)</f>
        <v>0</v>
      </c>
      <c r="H67" s="6">
        <f>SUM(D67*G67)</f>
        <v>0</v>
      </c>
      <c r="I67" s="18" t="str">
        <f>IF(F67&gt;=E67,"Pas besoin","à commander")</f>
        <v>Pas besoin</v>
      </c>
    </row>
    <row r="68" spans="1:9" hidden="1" x14ac:dyDescent="0.25">
      <c r="A68" s="35">
        <v>43466</v>
      </c>
      <c r="B68" s="10" t="s">
        <v>7</v>
      </c>
      <c r="C68" s="28" t="str">
        <f>VLOOKUP(T_2019[[#This Row],[Articles]],T_Produits[],2,0)</f>
        <v xml:space="preserve">Légumes </v>
      </c>
      <c r="D68" s="4">
        <v>4</v>
      </c>
      <c r="E68" s="5">
        <v>12</v>
      </c>
      <c r="F68" s="5">
        <v>12</v>
      </c>
      <c r="G68" s="5">
        <f>SUM(E68-F68)</f>
        <v>0</v>
      </c>
      <c r="H68" s="4">
        <f>SUM(D68*G68)</f>
        <v>0</v>
      </c>
      <c r="I68" s="17" t="str">
        <f>IF(F68&gt;=E68,"Pas besoin","à commander")</f>
        <v>Pas besoin</v>
      </c>
    </row>
    <row r="69" spans="1:9" hidden="1" x14ac:dyDescent="0.25">
      <c r="A69" s="35">
        <v>43466</v>
      </c>
      <c r="B69" s="9" t="s">
        <v>115</v>
      </c>
      <c r="C69" s="28" t="str">
        <f>VLOOKUP(T_2019[[#This Row],[Articles]],T_Produits[],2,0)</f>
        <v xml:space="preserve">Légumes </v>
      </c>
      <c r="D69" s="6">
        <v>0.43</v>
      </c>
      <c r="E69" s="7">
        <v>12</v>
      </c>
      <c r="F69" s="7">
        <v>12</v>
      </c>
      <c r="G69" s="5">
        <f>SUM(E69-F69)</f>
        <v>0</v>
      </c>
      <c r="H69" s="6">
        <f>SUM(D69*G69)</f>
        <v>0</v>
      </c>
      <c r="I69" s="18" t="str">
        <f>IF(F69&gt;=E69,"Pas besoin","à commander")</f>
        <v>Pas besoin</v>
      </c>
    </row>
    <row r="70" spans="1:9" hidden="1" x14ac:dyDescent="0.25">
      <c r="A70" s="35">
        <v>43466</v>
      </c>
      <c r="B70" s="10" t="s">
        <v>20</v>
      </c>
      <c r="C70" s="28" t="str">
        <f>VLOOKUP(T_2019[[#This Row],[Articles]],T_Produits[],2,0)</f>
        <v xml:space="preserve">Légumes </v>
      </c>
      <c r="D70" s="4">
        <v>6</v>
      </c>
      <c r="E70" s="5">
        <v>12</v>
      </c>
      <c r="F70" s="5">
        <v>12</v>
      </c>
      <c r="G70" s="5">
        <f>SUM(E70-F70)</f>
        <v>0</v>
      </c>
      <c r="H70" s="4">
        <f>SUM(D70*G70)</f>
        <v>0</v>
      </c>
      <c r="I70" s="17" t="str">
        <f>IF(F70&gt;=E70,"Pas besoin","à commander")</f>
        <v>Pas besoin</v>
      </c>
    </row>
    <row r="71" spans="1:9" hidden="1" x14ac:dyDescent="0.25">
      <c r="A71" s="35">
        <v>43466</v>
      </c>
      <c r="B71" s="9" t="s">
        <v>21</v>
      </c>
      <c r="C71" s="28" t="str">
        <f>VLOOKUP(T_2019[[#This Row],[Articles]],T_Produits[],2,0)</f>
        <v xml:space="preserve">Légumes </v>
      </c>
      <c r="D71" s="6">
        <v>0.55000000000000004</v>
      </c>
      <c r="E71" s="7">
        <v>12</v>
      </c>
      <c r="F71" s="7">
        <v>12</v>
      </c>
      <c r="G71" s="5">
        <f>SUM(E71-F71)</f>
        <v>0</v>
      </c>
      <c r="H71" s="6">
        <f>SUM(D71*G71)</f>
        <v>0</v>
      </c>
      <c r="I71" s="18" t="str">
        <f>IF(F71&gt;=E71,"Pas besoin","à commander")</f>
        <v>Pas besoin</v>
      </c>
    </row>
    <row r="72" spans="1:9" hidden="1" x14ac:dyDescent="0.25">
      <c r="A72" s="35">
        <v>43466</v>
      </c>
      <c r="B72" s="10" t="s">
        <v>22</v>
      </c>
      <c r="C72" s="28" t="str">
        <f>VLOOKUP(T_2019[[#This Row],[Articles]],T_Produits[],2,0)</f>
        <v xml:space="preserve">Légumes </v>
      </c>
      <c r="D72" s="4">
        <v>0.93</v>
      </c>
      <c r="E72" s="5">
        <v>6</v>
      </c>
      <c r="F72" s="5">
        <v>6</v>
      </c>
      <c r="G72" s="5">
        <f>SUM(E72-F72)</f>
        <v>0</v>
      </c>
      <c r="H72" s="4">
        <f>SUM(D72*G72)</f>
        <v>0</v>
      </c>
      <c r="I72" s="17" t="str">
        <f>IF(F72&gt;=E72,"Pas besoin","à commander")</f>
        <v>Pas besoin</v>
      </c>
    </row>
    <row r="73" spans="1:9" hidden="1" x14ac:dyDescent="0.25">
      <c r="A73" s="35">
        <v>43466</v>
      </c>
      <c r="B73" s="9" t="s">
        <v>116</v>
      </c>
      <c r="C73" s="28" t="str">
        <f>VLOOKUP(T_2019[[#This Row],[Articles]],T_Produits[],2,0)</f>
        <v xml:space="preserve">Légumes </v>
      </c>
      <c r="D73" s="6">
        <v>9</v>
      </c>
      <c r="E73" s="7">
        <v>12</v>
      </c>
      <c r="F73" s="7">
        <v>10</v>
      </c>
      <c r="G73" s="5">
        <f>SUM(E73-F73)</f>
        <v>2</v>
      </c>
      <c r="H73" s="6">
        <f>SUM(D73*G73)</f>
        <v>18</v>
      </c>
      <c r="I73" s="18" t="str">
        <f>IF(F73&gt;=E73,"Pas besoin","à commander")</f>
        <v>à commander</v>
      </c>
    </row>
    <row r="74" spans="1:9" hidden="1" x14ac:dyDescent="0.25">
      <c r="A74" s="35">
        <v>43466</v>
      </c>
      <c r="B74" s="10" t="s">
        <v>117</v>
      </c>
      <c r="C74" s="28" t="str">
        <f>VLOOKUP(T_2019[[#This Row],[Articles]],T_Produits[],2,0)</f>
        <v xml:space="preserve">Légumes </v>
      </c>
      <c r="D74" s="4">
        <v>10</v>
      </c>
      <c r="E74" s="5">
        <v>12</v>
      </c>
      <c r="F74" s="5">
        <v>5</v>
      </c>
      <c r="G74" s="5">
        <f>SUM(E74-F74)</f>
        <v>7</v>
      </c>
      <c r="H74" s="4">
        <f>SUM(D74*G74)</f>
        <v>70</v>
      </c>
      <c r="I74" s="17" t="str">
        <f>IF(F74&gt;=E74,"Pas besoin","à commander")</f>
        <v>à commander</v>
      </c>
    </row>
    <row r="75" spans="1:9" hidden="1" x14ac:dyDescent="0.25">
      <c r="A75" s="35">
        <v>43466</v>
      </c>
      <c r="B75" s="9" t="s">
        <v>108</v>
      </c>
      <c r="C75" s="28" t="str">
        <f>VLOOKUP(T_2019[[#This Row],[Articles]],T_Produits[],2,0)</f>
        <v xml:space="preserve">Légumes </v>
      </c>
      <c r="D75" s="6">
        <v>0.72</v>
      </c>
      <c r="E75" s="7">
        <v>12</v>
      </c>
      <c r="F75" s="7">
        <v>12</v>
      </c>
      <c r="G75" s="5">
        <f>SUM(E75-F75)</f>
        <v>0</v>
      </c>
      <c r="H75" s="6">
        <f>SUM(D75*G75)</f>
        <v>0</v>
      </c>
      <c r="I75" s="18" t="str">
        <f>IF(F75&gt;=E75,"Pas besoin","à commander")</f>
        <v>Pas besoin</v>
      </c>
    </row>
    <row r="76" spans="1:9" hidden="1" x14ac:dyDescent="0.25">
      <c r="A76" s="35">
        <v>43466</v>
      </c>
      <c r="B76" s="10" t="s">
        <v>118</v>
      </c>
      <c r="C76" s="28" t="str">
        <f>VLOOKUP(T_2019[[#This Row],[Articles]],T_Produits[],2,0)</f>
        <v xml:space="preserve">Légumes </v>
      </c>
      <c r="D76" s="4">
        <v>12</v>
      </c>
      <c r="E76" s="5">
        <v>12</v>
      </c>
      <c r="F76" s="5">
        <v>12</v>
      </c>
      <c r="G76" s="5">
        <f>SUM(E76-F76)</f>
        <v>0</v>
      </c>
      <c r="H76" s="4">
        <f>SUM(D76*G76)</f>
        <v>0</v>
      </c>
      <c r="I76" s="17" t="str">
        <f>IF(F76&gt;=E76,"Pas besoin","à commander")</f>
        <v>Pas besoin</v>
      </c>
    </row>
    <row r="77" spans="1:9" hidden="1" x14ac:dyDescent="0.25">
      <c r="A77" s="35">
        <v>43466</v>
      </c>
      <c r="B77" s="28" t="s">
        <v>68</v>
      </c>
      <c r="C77" s="28" t="str">
        <f>VLOOKUP(T_2019[[#This Row],[Articles]],T_Produits[],2,0)</f>
        <v xml:space="preserve">Produis Salle de bains </v>
      </c>
      <c r="D77" s="4">
        <v>35</v>
      </c>
      <c r="E77" s="5">
        <v>1</v>
      </c>
      <c r="F77" s="7">
        <v>0</v>
      </c>
      <c r="G77" s="5">
        <f>SUM(E77-F77)</f>
        <v>1</v>
      </c>
      <c r="H77" s="4">
        <f>SUM(D77*G77)</f>
        <v>35</v>
      </c>
      <c r="I77" s="18" t="str">
        <f>IF(F77&gt;=E77,"Pas besoin","à commander")</f>
        <v>à commander</v>
      </c>
    </row>
    <row r="78" spans="1:9" hidden="1" x14ac:dyDescent="0.25">
      <c r="A78" s="35">
        <v>43466</v>
      </c>
      <c r="B78" s="9" t="s">
        <v>85</v>
      </c>
      <c r="C78" s="28" t="str">
        <f>VLOOKUP(T_2019[[#This Row],[Articles]],T_Produits[],2,0)</f>
        <v xml:space="preserve">Produis Salle de bains </v>
      </c>
      <c r="D78" s="6">
        <v>5</v>
      </c>
      <c r="E78" s="7">
        <v>6</v>
      </c>
      <c r="F78" s="7">
        <v>6</v>
      </c>
      <c r="G78" s="5">
        <f>SUM(E78-F78)</f>
        <v>0</v>
      </c>
      <c r="H78" s="4">
        <f>SUM(D78*G78)</f>
        <v>0</v>
      </c>
      <c r="I78" s="18" t="str">
        <f>IF(F78&gt;=E78,"Pas besoin","à commander")</f>
        <v>Pas besoin</v>
      </c>
    </row>
    <row r="79" spans="1:9" hidden="1" x14ac:dyDescent="0.25">
      <c r="A79" s="35">
        <v>43466</v>
      </c>
      <c r="B79" s="10" t="s">
        <v>13</v>
      </c>
      <c r="C79" s="28" t="str">
        <f>VLOOKUP(T_2019[[#This Row],[Articles]],T_Produits[],2,0)</f>
        <v xml:space="preserve">Produis Salle de bains </v>
      </c>
      <c r="D79" s="4">
        <v>5.2</v>
      </c>
      <c r="E79" s="5">
        <v>6</v>
      </c>
      <c r="F79" s="5">
        <v>6</v>
      </c>
      <c r="G79" s="5">
        <f>SUM(E79-F79)</f>
        <v>0</v>
      </c>
      <c r="H79" s="4">
        <f>SUM(D79*G79)</f>
        <v>0</v>
      </c>
      <c r="I79" s="17" t="str">
        <f>IF(F79&gt;=E79,"Pas besoin","à commander")</f>
        <v>Pas besoin</v>
      </c>
    </row>
    <row r="80" spans="1:9" hidden="1" x14ac:dyDescent="0.25">
      <c r="A80" s="35">
        <v>43466</v>
      </c>
      <c r="B80" s="9" t="s">
        <v>14</v>
      </c>
      <c r="C80" s="28" t="str">
        <f>VLOOKUP(T_2019[[#This Row],[Articles]],T_Produits[],2,0)</f>
        <v xml:space="preserve">Produis Salle de bains </v>
      </c>
      <c r="D80" s="6">
        <v>5.3</v>
      </c>
      <c r="E80" s="7">
        <v>6</v>
      </c>
      <c r="F80" s="7">
        <v>6</v>
      </c>
      <c r="G80" s="5">
        <f>SUM(E80-F80)</f>
        <v>0</v>
      </c>
      <c r="H80" s="4">
        <f>SUM(D80*G80)</f>
        <v>0</v>
      </c>
      <c r="I80" s="18" t="str">
        <f>IF(F80&gt;=E80,"Pas besoin","à commander")</f>
        <v>Pas besoin</v>
      </c>
    </row>
    <row r="81" spans="1:9" hidden="1" x14ac:dyDescent="0.25">
      <c r="A81" s="35">
        <v>43466</v>
      </c>
      <c r="B81" s="10" t="s">
        <v>15</v>
      </c>
      <c r="C81" s="28" t="str">
        <f>VLOOKUP(T_2019[[#This Row],[Articles]],T_Produits[],2,0)</f>
        <v xml:space="preserve">Produis Salle de bains </v>
      </c>
      <c r="D81" s="4">
        <v>5.4</v>
      </c>
      <c r="E81" s="5">
        <v>6</v>
      </c>
      <c r="F81" s="5">
        <v>6</v>
      </c>
      <c r="G81" s="5">
        <f>SUM(E81-F81)</f>
        <v>0</v>
      </c>
      <c r="H81" s="4">
        <f>SUM(D81*G81)</f>
        <v>0</v>
      </c>
      <c r="I81" s="17" t="str">
        <f>IF(F81&gt;=E81,"Pas besoin","à commander")</f>
        <v>Pas besoin</v>
      </c>
    </row>
    <row r="82" spans="1:9" hidden="1" x14ac:dyDescent="0.25">
      <c r="A82" s="35">
        <v>43466</v>
      </c>
      <c r="B82" s="9" t="s">
        <v>16</v>
      </c>
      <c r="C82" s="28" t="str">
        <f>VLOOKUP(T_2019[[#This Row],[Articles]],T_Produits[],2,0)</f>
        <v xml:space="preserve">Produis Salle de bains </v>
      </c>
      <c r="D82" s="6">
        <v>5.5</v>
      </c>
      <c r="E82" s="7">
        <v>6</v>
      </c>
      <c r="F82" s="7">
        <v>6</v>
      </c>
      <c r="G82" s="5">
        <f>SUM(E82-F82)</f>
        <v>0</v>
      </c>
      <c r="H82" s="4">
        <f>SUM(D82*G82)</f>
        <v>0</v>
      </c>
      <c r="I82" s="18" t="str">
        <f>IF(F82&gt;=E82,"Pas besoin","à commander")</f>
        <v>Pas besoin</v>
      </c>
    </row>
    <row r="83" spans="1:9" hidden="1" x14ac:dyDescent="0.25">
      <c r="A83" s="35">
        <v>43466</v>
      </c>
      <c r="B83" s="10" t="s">
        <v>32</v>
      </c>
      <c r="C83" s="28" t="str">
        <f>VLOOKUP(T_2019[[#This Row],[Articles]],T_Produits[],2,0)</f>
        <v xml:space="preserve">Produis Salle de bains </v>
      </c>
      <c r="D83" s="4">
        <v>5.6</v>
      </c>
      <c r="E83" s="5">
        <v>2</v>
      </c>
      <c r="F83" s="5">
        <v>2</v>
      </c>
      <c r="G83" s="5">
        <f>SUM(E83-F83)</f>
        <v>0</v>
      </c>
      <c r="H83" s="4">
        <f>SUM(D83*G83)</f>
        <v>0</v>
      </c>
      <c r="I83" s="17" t="str">
        <f>IF(F83&gt;=E83,"Pas besoin","à commander")</f>
        <v>Pas besoin</v>
      </c>
    </row>
    <row r="84" spans="1:9" hidden="1" x14ac:dyDescent="0.25">
      <c r="A84" s="35">
        <v>43466</v>
      </c>
      <c r="B84" s="9" t="s">
        <v>33</v>
      </c>
      <c r="C84" s="28" t="str">
        <f>VLOOKUP(T_2019[[#This Row],[Articles]],T_Produits[],2,0)</f>
        <v xml:space="preserve">Produis Salle de bains </v>
      </c>
      <c r="D84" s="6">
        <v>5.7</v>
      </c>
      <c r="E84" s="7">
        <v>6</v>
      </c>
      <c r="F84" s="7">
        <v>6</v>
      </c>
      <c r="G84" s="5">
        <f>SUM(E84-F84)</f>
        <v>0</v>
      </c>
      <c r="H84" s="4">
        <f>SUM(D84*G84)</f>
        <v>0</v>
      </c>
      <c r="I84" s="18" t="str">
        <f>IF(F84&gt;=E84,"Pas besoin","à commander")</f>
        <v>Pas besoin</v>
      </c>
    </row>
    <row r="85" spans="1:9" hidden="1" x14ac:dyDescent="0.25">
      <c r="A85" s="35">
        <v>43466</v>
      </c>
      <c r="B85" s="28" t="s">
        <v>34</v>
      </c>
      <c r="C85" s="28" t="str">
        <f>VLOOKUP(T_2019[[#This Row],[Articles]],T_Produits[],2,0)</f>
        <v>Produits Entretiens</v>
      </c>
      <c r="D85" s="4">
        <v>35</v>
      </c>
      <c r="E85" s="5">
        <v>1</v>
      </c>
      <c r="F85" s="7">
        <v>0</v>
      </c>
      <c r="G85" s="5">
        <f>SUM(E85-F85)</f>
        <v>1</v>
      </c>
      <c r="H85" s="4">
        <f>SUM(D85*G85)</f>
        <v>35</v>
      </c>
      <c r="I85" s="18" t="str">
        <f>IF(F85&gt;=E85,"Pas besoin","à commander")</f>
        <v>à commander</v>
      </c>
    </row>
    <row r="86" spans="1:9" hidden="1" x14ac:dyDescent="0.25">
      <c r="A86" s="35">
        <v>43466</v>
      </c>
      <c r="B86" s="9" t="s">
        <v>36</v>
      </c>
      <c r="C86" s="28" t="str">
        <f>VLOOKUP(T_2019[[#This Row],[Articles]],T_Produits[],2,0)</f>
        <v>Produits Entretiens</v>
      </c>
      <c r="D86" s="6">
        <v>6.1</v>
      </c>
      <c r="E86" s="7">
        <v>4</v>
      </c>
      <c r="F86" s="7">
        <v>4</v>
      </c>
      <c r="G86" s="5">
        <f>SUM(E86-F86)</f>
        <v>0</v>
      </c>
      <c r="H86" s="4">
        <f>SUM(D86*G86)</f>
        <v>0</v>
      </c>
      <c r="I86" s="18" t="str">
        <f>IF(F86&gt;=E86,"Pas besoin","à commander")</f>
        <v>Pas besoin</v>
      </c>
    </row>
    <row r="87" spans="1:9" hidden="1" x14ac:dyDescent="0.25">
      <c r="A87" s="35">
        <v>43466</v>
      </c>
      <c r="B87" s="10" t="s">
        <v>37</v>
      </c>
      <c r="C87" s="28" t="str">
        <f>VLOOKUP(T_2019[[#This Row],[Articles]],T_Produits[],2,0)</f>
        <v>Produits Entretiens</v>
      </c>
      <c r="D87" s="4">
        <v>6.2</v>
      </c>
      <c r="E87" s="5">
        <v>4</v>
      </c>
      <c r="F87" s="5">
        <v>4</v>
      </c>
      <c r="G87" s="5">
        <f>SUM(E87-F87)</f>
        <v>0</v>
      </c>
      <c r="H87" s="4">
        <f>SUM(D87*G87)</f>
        <v>0</v>
      </c>
      <c r="I87" s="18" t="str">
        <f>IF(F87&gt;=E87,"Pas besoin","à commander")</f>
        <v>Pas besoin</v>
      </c>
    </row>
    <row r="88" spans="1:9" hidden="1" x14ac:dyDescent="0.25">
      <c r="A88" s="35">
        <v>43466</v>
      </c>
      <c r="B88" s="9" t="s">
        <v>38</v>
      </c>
      <c r="C88" s="28" t="str">
        <f>VLOOKUP(T_2019[[#This Row],[Articles]],T_Produits[],2,0)</f>
        <v>Produits Entretiens</v>
      </c>
      <c r="D88" s="6">
        <v>6.3</v>
      </c>
      <c r="E88" s="7">
        <v>2</v>
      </c>
      <c r="F88" s="7">
        <v>2</v>
      </c>
      <c r="G88" s="5">
        <f>SUM(E88-F88)</f>
        <v>0</v>
      </c>
      <c r="H88" s="4">
        <f>SUM(D88*G88)</f>
        <v>0</v>
      </c>
      <c r="I88" s="18" t="str">
        <f>IF(F88&gt;=E88,"Pas besoin","à commander")</f>
        <v>Pas besoin</v>
      </c>
    </row>
    <row r="89" spans="1:9" hidden="1" x14ac:dyDescent="0.25">
      <c r="A89" s="35">
        <v>43466</v>
      </c>
      <c r="B89" s="10" t="s">
        <v>39</v>
      </c>
      <c r="C89" s="28" t="str">
        <f>VLOOKUP(T_2019[[#This Row],[Articles]],T_Produits[],2,0)</f>
        <v>Produits Entretiens</v>
      </c>
      <c r="D89" s="4">
        <v>6.4</v>
      </c>
      <c r="E89" s="5">
        <v>6</v>
      </c>
      <c r="F89" s="5">
        <v>6</v>
      </c>
      <c r="G89" s="5">
        <f>SUM(E89-F89)</f>
        <v>0</v>
      </c>
      <c r="H89" s="4">
        <f>SUM(D89*G89)</f>
        <v>0</v>
      </c>
      <c r="I89" s="18" t="str">
        <f>IF(F89&gt;=E89,"Pas besoin","à commander")</f>
        <v>Pas besoin</v>
      </c>
    </row>
    <row r="90" spans="1:9" hidden="1" x14ac:dyDescent="0.25">
      <c r="A90" s="35">
        <v>43466</v>
      </c>
      <c r="B90" s="9" t="s">
        <v>49</v>
      </c>
      <c r="C90" s="28" t="str">
        <f>VLOOKUP(T_2019[[#This Row],[Articles]],T_Produits[],2,0)</f>
        <v>Produits Entretiens</v>
      </c>
      <c r="D90" s="6">
        <v>6.5</v>
      </c>
      <c r="E90" s="7">
        <v>6</v>
      </c>
      <c r="F90" s="7">
        <v>6</v>
      </c>
      <c r="G90" s="5">
        <f>SUM(E90-F90)</f>
        <v>0</v>
      </c>
      <c r="H90" s="4">
        <f>SUM(D90*G90)</f>
        <v>0</v>
      </c>
      <c r="I90" s="18" t="str">
        <f>IF(F90&gt;=E90,"Pas besoin","à commander")</f>
        <v>Pas besoin</v>
      </c>
    </row>
    <row r="91" spans="1:9" hidden="1" x14ac:dyDescent="0.25">
      <c r="A91" s="35">
        <v>43466</v>
      </c>
      <c r="B91" s="10" t="s">
        <v>82</v>
      </c>
      <c r="C91" s="28" t="str">
        <f>VLOOKUP(T_2019[[#This Row],[Articles]],T_Produits[],2,0)</f>
        <v>Produits Entretiens</v>
      </c>
      <c r="D91" s="4">
        <v>6.6</v>
      </c>
      <c r="E91" s="5">
        <v>6</v>
      </c>
      <c r="F91" s="5">
        <v>6</v>
      </c>
      <c r="G91" s="5">
        <f>SUM(E91-F91)</f>
        <v>0</v>
      </c>
      <c r="H91" s="4">
        <f>SUM(D91*G91)</f>
        <v>0</v>
      </c>
      <c r="I91" s="18" t="str">
        <f>IF(F91&gt;=E91,"Pas besoin","à commander")</f>
        <v>Pas besoin</v>
      </c>
    </row>
    <row r="92" spans="1:9" hidden="1" x14ac:dyDescent="0.25">
      <c r="A92" s="35">
        <v>43466</v>
      </c>
      <c r="B92" s="9" t="s">
        <v>83</v>
      </c>
      <c r="C92" s="28" t="str">
        <f>VLOOKUP(T_2019[[#This Row],[Articles]],T_Produits[],2,0)</f>
        <v>Produits Entretiens</v>
      </c>
      <c r="D92" s="6">
        <v>6.7</v>
      </c>
      <c r="E92" s="7">
        <v>6</v>
      </c>
      <c r="F92" s="7">
        <v>6</v>
      </c>
      <c r="G92" s="5">
        <f>SUM(E92-F92)</f>
        <v>0</v>
      </c>
      <c r="H92" s="4">
        <f>SUM(D92*G92)</f>
        <v>0</v>
      </c>
      <c r="I92" s="18" t="str">
        <f>IF(F92&gt;=E92,"Pas besoin","à commander")</f>
        <v>Pas besoin</v>
      </c>
    </row>
    <row r="93" spans="1:9" hidden="1" x14ac:dyDescent="0.25">
      <c r="A93" s="35">
        <v>43466</v>
      </c>
      <c r="B93" s="10" t="s">
        <v>84</v>
      </c>
      <c r="C93" s="28" t="str">
        <f>VLOOKUP(T_2019[[#This Row],[Articles]],T_Produits[],2,0)</f>
        <v>Produits Entretiens</v>
      </c>
      <c r="D93" s="4">
        <v>6.8</v>
      </c>
      <c r="E93" s="5">
        <v>6</v>
      </c>
      <c r="F93" s="5">
        <v>6</v>
      </c>
      <c r="G93" s="5">
        <f>SUM(E93-F93)</f>
        <v>0</v>
      </c>
      <c r="H93" s="4">
        <f>SUM(D93*G93)</f>
        <v>0</v>
      </c>
      <c r="I93" s="18" t="str">
        <f>IF(F93&gt;=E93,"Pas besoin","à commander")</f>
        <v>Pas besoin</v>
      </c>
    </row>
    <row r="94" spans="1:9" hidden="1" x14ac:dyDescent="0.25">
      <c r="A94" s="35">
        <v>43466</v>
      </c>
      <c r="B94" s="28" t="s">
        <v>35</v>
      </c>
      <c r="C94" s="28" t="str">
        <f>VLOOKUP(T_2019[[#This Row],[Articles]],T_Produits[],2,0)</f>
        <v>Surgelés</v>
      </c>
      <c r="D94" s="6">
        <v>3</v>
      </c>
      <c r="E94" s="7">
        <v>18</v>
      </c>
      <c r="F94" s="7">
        <v>18</v>
      </c>
      <c r="G94" s="5">
        <f>SUM(E94-F94)</f>
        <v>0</v>
      </c>
      <c r="H94" s="4">
        <f>SUM(D94*G94)</f>
        <v>0</v>
      </c>
      <c r="I94" s="18" t="str">
        <f>IF(F94&gt;=E94,"Pas besoin","à commander")</f>
        <v>Pas besoin</v>
      </c>
    </row>
    <row r="95" spans="1:9" hidden="1" x14ac:dyDescent="0.25">
      <c r="A95" s="35">
        <v>43466</v>
      </c>
      <c r="B95" s="10" t="s">
        <v>110</v>
      </c>
      <c r="C95" s="28" t="str">
        <f>VLOOKUP(T_2019[[#This Row],[Articles]],T_Produits[],2,0)</f>
        <v>Surgelés</v>
      </c>
      <c r="D95" s="4">
        <v>1.79</v>
      </c>
      <c r="E95" s="5">
        <v>6</v>
      </c>
      <c r="F95" s="5">
        <v>6</v>
      </c>
      <c r="G95" s="5">
        <f>SUM(E95-F95)</f>
        <v>0</v>
      </c>
      <c r="H95" s="4">
        <f>SUM(D95*G95)</f>
        <v>0</v>
      </c>
      <c r="I95" s="18" t="str">
        <f>IF(F95&gt;=E95,"Pas besoin","à commander")</f>
        <v>Pas besoin</v>
      </c>
    </row>
    <row r="96" spans="1:9" hidden="1" x14ac:dyDescent="0.25">
      <c r="A96" s="35">
        <v>43466</v>
      </c>
      <c r="B96" s="9" t="s">
        <v>41</v>
      </c>
      <c r="C96" s="28" t="str">
        <f>VLOOKUP(T_2019[[#This Row],[Articles]],T_Produits[],2,0)</f>
        <v>Surgelés</v>
      </c>
      <c r="D96" s="6">
        <v>7.2</v>
      </c>
      <c r="E96" s="7">
        <v>6</v>
      </c>
      <c r="F96" s="7">
        <v>6</v>
      </c>
      <c r="G96" s="5">
        <f>SUM(E96-F96)</f>
        <v>0</v>
      </c>
      <c r="H96" s="4">
        <f>SUM(D96*G96)</f>
        <v>0</v>
      </c>
      <c r="I96" s="18" t="str">
        <f>IF(F96&gt;=E96,"Pas besoin","à commander")</f>
        <v>Pas besoin</v>
      </c>
    </row>
    <row r="97" spans="1:9" hidden="1" x14ac:dyDescent="0.25">
      <c r="A97" s="35">
        <v>43466</v>
      </c>
      <c r="B97" s="10" t="s">
        <v>42</v>
      </c>
      <c r="C97" s="28" t="str">
        <f>VLOOKUP(T_2019[[#This Row],[Articles]],T_Produits[],2,0)</f>
        <v>Surgelés</v>
      </c>
      <c r="D97" s="4">
        <v>1.5</v>
      </c>
      <c r="E97" s="5">
        <v>6</v>
      </c>
      <c r="F97" s="5">
        <v>6</v>
      </c>
      <c r="G97" s="5">
        <f>SUM(E97-F97)</f>
        <v>0</v>
      </c>
      <c r="H97" s="4">
        <f>SUM(D97*G97)</f>
        <v>0</v>
      </c>
      <c r="I97" s="18" t="str">
        <f>IF(F97&gt;=E97,"Pas besoin","à commander")</f>
        <v>Pas besoin</v>
      </c>
    </row>
    <row r="98" spans="1:9" hidden="1" x14ac:dyDescent="0.25">
      <c r="A98" s="35">
        <v>43466</v>
      </c>
      <c r="B98" s="9" t="s">
        <v>43</v>
      </c>
      <c r="C98" s="28" t="str">
        <f>VLOOKUP(T_2019[[#This Row],[Articles]],T_Produits[],2,0)</f>
        <v>Surgelés</v>
      </c>
      <c r="D98" s="6">
        <v>1.99</v>
      </c>
      <c r="E98" s="7">
        <v>6</v>
      </c>
      <c r="F98" s="7">
        <v>6</v>
      </c>
      <c r="G98" s="5">
        <f>SUM(E98-F98)</f>
        <v>0</v>
      </c>
      <c r="H98" s="4">
        <f>SUM(D98*G98)</f>
        <v>0</v>
      </c>
      <c r="I98" s="18" t="str">
        <f>IF(F98&gt;=E98,"Pas besoin","à commander")</f>
        <v>Pas besoin</v>
      </c>
    </row>
    <row r="99" spans="1:9" hidden="1" x14ac:dyDescent="0.25">
      <c r="A99" s="35">
        <v>43466</v>
      </c>
      <c r="B99" s="10" t="s">
        <v>44</v>
      </c>
      <c r="C99" s="28" t="str">
        <f>VLOOKUP(T_2019[[#This Row],[Articles]],T_Produits[],2,0)</f>
        <v>Surgelés</v>
      </c>
      <c r="D99" s="4">
        <v>7.5</v>
      </c>
      <c r="E99" s="5">
        <v>6</v>
      </c>
      <c r="F99" s="5">
        <v>6</v>
      </c>
      <c r="G99" s="5">
        <f>SUM(E99-F99)</f>
        <v>0</v>
      </c>
      <c r="H99" s="4">
        <f>SUM(D99*G99)</f>
        <v>0</v>
      </c>
      <c r="I99" s="18" t="str">
        <f>IF(F99&gt;=E99,"Pas besoin","à commander")</f>
        <v>Pas besoin</v>
      </c>
    </row>
    <row r="100" spans="1:9" hidden="1" x14ac:dyDescent="0.25">
      <c r="A100" s="35">
        <v>43466</v>
      </c>
      <c r="B100" s="9" t="s">
        <v>45</v>
      </c>
      <c r="C100" s="28" t="str">
        <f>VLOOKUP(T_2019[[#This Row],[Articles]],T_Produits[],2,0)</f>
        <v>Surgelés</v>
      </c>
      <c r="D100" s="6">
        <v>7.6</v>
      </c>
      <c r="E100" s="7">
        <v>6</v>
      </c>
      <c r="F100" s="7">
        <v>6</v>
      </c>
      <c r="G100" s="5">
        <f>SUM(E100-F100)</f>
        <v>0</v>
      </c>
      <c r="H100" s="4">
        <f>SUM(D100*G100)</f>
        <v>0</v>
      </c>
      <c r="I100" s="18" t="str">
        <f>IF(F100&gt;=E100,"Pas besoin","à commander")</f>
        <v>Pas besoin</v>
      </c>
    </row>
    <row r="101" spans="1:9" hidden="1" x14ac:dyDescent="0.25">
      <c r="A101" s="35">
        <v>43466</v>
      </c>
      <c r="B101" s="10" t="s">
        <v>46</v>
      </c>
      <c r="C101" s="28" t="str">
        <f>VLOOKUP(T_2019[[#This Row],[Articles]],T_Produits[],2,0)</f>
        <v>Surgelés</v>
      </c>
      <c r="D101" s="4">
        <v>7.7</v>
      </c>
      <c r="E101" s="5">
        <v>6</v>
      </c>
      <c r="F101" s="5">
        <v>6</v>
      </c>
      <c r="G101" s="5">
        <f>SUM(E101-F101)</f>
        <v>0</v>
      </c>
      <c r="H101" s="4">
        <f>SUM(D101*G101)</f>
        <v>0</v>
      </c>
      <c r="I101" s="18" t="str">
        <f>IF(F101&gt;=E101,"Pas besoin","à commander")</f>
        <v>Pas besoin</v>
      </c>
    </row>
    <row r="102" spans="1:9" hidden="1" x14ac:dyDescent="0.25">
      <c r="A102" s="35">
        <v>43466</v>
      </c>
      <c r="B102" s="9" t="s">
        <v>47</v>
      </c>
      <c r="C102" s="28" t="str">
        <f>VLOOKUP(T_2019[[#This Row],[Articles]],T_Produits[],2,0)</f>
        <v>Surgelés</v>
      </c>
      <c r="D102" s="6">
        <v>7.8</v>
      </c>
      <c r="E102" s="7">
        <v>6</v>
      </c>
      <c r="F102" s="7">
        <v>6</v>
      </c>
      <c r="G102" s="5">
        <f>SUM(E102-F102)</f>
        <v>0</v>
      </c>
      <c r="H102" s="4">
        <f>SUM(D102*G102)</f>
        <v>0</v>
      </c>
      <c r="I102" s="18" t="str">
        <f>IF(F102&gt;=E102,"Pas besoin","à commander")</f>
        <v>Pas besoin</v>
      </c>
    </row>
    <row r="103" spans="1:9" hidden="1" x14ac:dyDescent="0.25">
      <c r="A103" s="35">
        <v>43466</v>
      </c>
      <c r="B103" s="10" t="s">
        <v>48</v>
      </c>
      <c r="C103" s="28" t="str">
        <f>VLOOKUP(T_2019[[#This Row],[Articles]],T_Produits[],2,0)</f>
        <v>Surgelés</v>
      </c>
      <c r="D103" s="4">
        <v>7.9</v>
      </c>
      <c r="E103" s="5">
        <v>6</v>
      </c>
      <c r="F103" s="5">
        <v>6</v>
      </c>
      <c r="G103" s="5">
        <f>SUM(E103-F103)</f>
        <v>0</v>
      </c>
      <c r="H103" s="4">
        <f>SUM(D103*G103)</f>
        <v>0</v>
      </c>
      <c r="I103" s="18" t="str">
        <f>IF(F103&gt;=E103,"Pas besoin","à commander")</f>
        <v>Pas besoin</v>
      </c>
    </row>
    <row r="104" spans="1:9" hidden="1" x14ac:dyDescent="0.25">
      <c r="A104" s="35">
        <v>43466</v>
      </c>
      <c r="B104" s="28" t="s">
        <v>129</v>
      </c>
      <c r="C104" s="28" t="str">
        <f>VLOOKUP(T_2019[[#This Row],[Articles]],T_Produits[],2,0)</f>
        <v>Surgelés</v>
      </c>
      <c r="D104" s="6">
        <v>8.1</v>
      </c>
      <c r="E104" s="7">
        <v>6</v>
      </c>
      <c r="F104" s="7">
        <v>0</v>
      </c>
      <c r="G104" s="5">
        <f>SUM(E104-F104)</f>
        <v>6</v>
      </c>
      <c r="H104" s="4">
        <f>SUM(D104*G104)</f>
        <v>48.599999999999994</v>
      </c>
      <c r="I104" s="18" t="str">
        <f>IF(F104&gt;=E104,"Pas besoin","à commander")</f>
        <v>à commander</v>
      </c>
    </row>
    <row r="105" spans="1:9" hidden="1" x14ac:dyDescent="0.25">
      <c r="A105" s="36">
        <v>43466</v>
      </c>
      <c r="B105" s="28" t="s">
        <v>130</v>
      </c>
      <c r="C105" s="28" t="str">
        <f>VLOOKUP(T_2019[[#This Row],[Articles]],T_Produits[],2,0)</f>
        <v>Surgelés</v>
      </c>
      <c r="D105" s="4">
        <v>8.1999999999999993</v>
      </c>
      <c r="E105" s="5">
        <v>6</v>
      </c>
      <c r="F105" s="5">
        <v>0</v>
      </c>
      <c r="G105" s="5">
        <f>SUM(E105-F105)</f>
        <v>6</v>
      </c>
      <c r="H105" s="4">
        <f>SUM(D105*G105)</f>
        <v>49.199999999999996</v>
      </c>
      <c r="I105" s="18" t="str">
        <f>IF(F105&gt;=E105,"Pas besoin","à commander")</f>
        <v>à commander</v>
      </c>
    </row>
    <row r="106" spans="1:9" x14ac:dyDescent="0.25">
      <c r="A106" s="35">
        <v>43497</v>
      </c>
      <c r="B106" s="10" t="s">
        <v>140</v>
      </c>
      <c r="C106" s="37" t="str">
        <f>VLOOKUP(T_2019[[#This Row],[Articles]],T_Produits[],2,0)</f>
        <v>Boissons</v>
      </c>
      <c r="D106" s="4">
        <v>10</v>
      </c>
      <c r="E106" s="5">
        <v>2</v>
      </c>
      <c r="F106" s="5">
        <v>2</v>
      </c>
      <c r="G106" s="7">
        <f>SUM(E106-F106)</f>
        <v>0</v>
      </c>
      <c r="H106" s="4">
        <f>SUM(D106*G106)</f>
        <v>0</v>
      </c>
      <c r="I106" s="17" t="str">
        <f>IF(F106&gt;=E106,"Pas besoin","à commander")</f>
        <v>Pas besoin</v>
      </c>
    </row>
    <row r="107" spans="1:9" x14ac:dyDescent="0.25">
      <c r="A107" s="35">
        <v>43497</v>
      </c>
      <c r="B107" s="10" t="s">
        <v>90</v>
      </c>
      <c r="C107" s="37" t="str">
        <f>VLOOKUP(T_2019[[#This Row],[Articles]],T_Produits[],2,0)</f>
        <v>Boissons</v>
      </c>
      <c r="D107" s="4">
        <v>1.1000000000000001</v>
      </c>
      <c r="E107" s="5">
        <v>4</v>
      </c>
      <c r="F107" s="5">
        <v>4</v>
      </c>
      <c r="G107" s="7">
        <f>SUM(E107-F107)</f>
        <v>0</v>
      </c>
      <c r="H107" s="4">
        <f>SUM(D107*G107)</f>
        <v>0</v>
      </c>
      <c r="I107" s="17" t="str">
        <f>IF(F107&gt;=E107,"Pas besoin","à commander")</f>
        <v>Pas besoin</v>
      </c>
    </row>
    <row r="108" spans="1:9" x14ac:dyDescent="0.25">
      <c r="A108" s="35">
        <v>43497</v>
      </c>
      <c r="B108" s="9" t="s">
        <v>91</v>
      </c>
      <c r="C108" s="37" t="str">
        <f>VLOOKUP(T_2019[[#This Row],[Articles]],T_Produits[],2,0)</f>
        <v>Boissons</v>
      </c>
      <c r="D108" s="6">
        <v>1.2</v>
      </c>
      <c r="E108" s="7">
        <v>9</v>
      </c>
      <c r="F108" s="7">
        <v>9</v>
      </c>
      <c r="G108" s="7">
        <f>SUM(E108-F108)</f>
        <v>0</v>
      </c>
      <c r="H108" s="4">
        <f>SUM(D108*G108)</f>
        <v>0</v>
      </c>
      <c r="I108" s="17" t="str">
        <f>IF(F108&gt;=E108,"Pas besoin","à commander")</f>
        <v>Pas besoin</v>
      </c>
    </row>
    <row r="109" spans="1:9" x14ac:dyDescent="0.25">
      <c r="A109" s="35">
        <v>43497</v>
      </c>
      <c r="B109" s="10" t="s">
        <v>92</v>
      </c>
      <c r="C109" s="37" t="str">
        <f>VLOOKUP(T_2019[[#This Row],[Articles]],T_Produits[],2,0)</f>
        <v>Boissons</v>
      </c>
      <c r="D109" s="4">
        <v>1.3</v>
      </c>
      <c r="E109" s="5">
        <v>6</v>
      </c>
      <c r="F109" s="5">
        <v>6</v>
      </c>
      <c r="G109" s="7">
        <f>SUM(E109-F109)</f>
        <v>0</v>
      </c>
      <c r="H109" s="4">
        <f>SUM(D109*G109)</f>
        <v>0</v>
      </c>
      <c r="I109" s="17" t="str">
        <f>IF(F109&gt;=E109,"Pas besoin","à commander")</f>
        <v>Pas besoin</v>
      </c>
    </row>
    <row r="110" spans="1:9" x14ac:dyDescent="0.25">
      <c r="A110" s="35">
        <v>43497</v>
      </c>
      <c r="B110" s="9" t="s">
        <v>86</v>
      </c>
      <c r="C110" s="37" t="str">
        <f>VLOOKUP(T_2019[[#This Row],[Articles]],T_Produits[],2,0)</f>
        <v>Boissons</v>
      </c>
      <c r="D110" s="6">
        <v>1.4</v>
      </c>
      <c r="E110" s="7">
        <v>4</v>
      </c>
      <c r="F110" s="7">
        <v>4</v>
      </c>
      <c r="G110" s="7">
        <f>SUM(E110-F110)</f>
        <v>0</v>
      </c>
      <c r="H110" s="4">
        <f>SUM(D110*G110)</f>
        <v>0</v>
      </c>
      <c r="I110" s="17" t="str">
        <f>IF(F110&gt;=E110,"Pas besoin","à commander")</f>
        <v>Pas besoin</v>
      </c>
    </row>
    <row r="111" spans="1:9" x14ac:dyDescent="0.25">
      <c r="A111" s="35">
        <v>43497</v>
      </c>
      <c r="B111" s="10" t="s">
        <v>87</v>
      </c>
      <c r="C111" s="37" t="str">
        <f>VLOOKUP(T_2019[[#This Row],[Articles]],T_Produits[],2,0)</f>
        <v>Boissons</v>
      </c>
      <c r="D111" s="4">
        <v>1.5</v>
      </c>
      <c r="E111" s="5">
        <v>9</v>
      </c>
      <c r="F111" s="5">
        <v>9</v>
      </c>
      <c r="G111" s="7">
        <f>SUM(E111-F111)</f>
        <v>0</v>
      </c>
      <c r="H111" s="4">
        <f>SUM(D111*G111)</f>
        <v>0</v>
      </c>
      <c r="I111" s="17" t="str">
        <f>IF(F111&gt;=E111,"Pas besoin","à commander")</f>
        <v>Pas besoin</v>
      </c>
    </row>
    <row r="112" spans="1:9" x14ac:dyDescent="0.25">
      <c r="A112" s="35">
        <v>43497</v>
      </c>
      <c r="B112" s="9" t="s">
        <v>88</v>
      </c>
      <c r="C112" s="37" t="str">
        <f>VLOOKUP(T_2019[[#This Row],[Articles]],T_Produits[],2,0)</f>
        <v>Boissons</v>
      </c>
      <c r="D112" s="6">
        <v>1.6</v>
      </c>
      <c r="E112" s="7">
        <v>6</v>
      </c>
      <c r="F112" s="7">
        <v>6</v>
      </c>
      <c r="G112" s="7">
        <f>SUM(E112-F112)</f>
        <v>0</v>
      </c>
      <c r="H112" s="4">
        <f>SUM(D112*G112)</f>
        <v>0</v>
      </c>
      <c r="I112" s="17" t="str">
        <f>IF(F112&gt;=E112,"Pas besoin","à commander")</f>
        <v>Pas besoin</v>
      </c>
    </row>
    <row r="113" spans="1:9" x14ac:dyDescent="0.25">
      <c r="A113" s="35">
        <v>43497</v>
      </c>
      <c r="B113" s="10" t="s">
        <v>25</v>
      </c>
      <c r="C113" s="37" t="str">
        <f>VLOOKUP(T_2019[[#This Row],[Articles]],T_Produits[],2,0)</f>
        <v>Boissons</v>
      </c>
      <c r="D113" s="4">
        <v>1.7</v>
      </c>
      <c r="E113" s="5">
        <v>48</v>
      </c>
      <c r="F113" s="5">
        <v>48</v>
      </c>
      <c r="G113" s="7">
        <f>SUM(E113-F113)</f>
        <v>0</v>
      </c>
      <c r="H113" s="4">
        <f>SUM(D113*G113)</f>
        <v>0</v>
      </c>
      <c r="I113" s="17" t="str">
        <f>IF(F113&gt;=E113,"Pas besoin","à commander")</f>
        <v>Pas besoin</v>
      </c>
    </row>
    <row r="114" spans="1:9" x14ac:dyDescent="0.25">
      <c r="A114" s="35">
        <v>43497</v>
      </c>
      <c r="B114" s="9" t="s">
        <v>26</v>
      </c>
      <c r="C114" s="37" t="str">
        <f>VLOOKUP(T_2019[[#This Row],[Articles]],T_Produits[],2,0)</f>
        <v>Boissons</v>
      </c>
      <c r="D114" s="6">
        <v>1.8</v>
      </c>
      <c r="E114" s="7">
        <v>9</v>
      </c>
      <c r="F114" s="7">
        <v>9</v>
      </c>
      <c r="G114" s="7">
        <f>SUM(E114-F114)</f>
        <v>0</v>
      </c>
      <c r="H114" s="4">
        <f>SUM(D114*G114)</f>
        <v>0</v>
      </c>
      <c r="I114" s="17" t="str">
        <f>IF(F114&gt;=E114,"Pas besoin","à commander")</f>
        <v>Pas besoin</v>
      </c>
    </row>
    <row r="115" spans="1:9" x14ac:dyDescent="0.25">
      <c r="A115" s="35">
        <v>43497</v>
      </c>
      <c r="B115" s="10" t="s">
        <v>27</v>
      </c>
      <c r="C115" s="37" t="str">
        <f>VLOOKUP(T_2019[[#This Row],[Articles]],T_Produits[],2,0)</f>
        <v>Boissons</v>
      </c>
      <c r="D115" s="4">
        <v>1.9</v>
      </c>
      <c r="E115" s="5">
        <v>6</v>
      </c>
      <c r="F115" s="5">
        <v>6</v>
      </c>
      <c r="G115" s="7">
        <f>SUM(E115-F115)</f>
        <v>0</v>
      </c>
      <c r="H115" s="4">
        <f>SUM(D115*G115)</f>
        <v>0</v>
      </c>
      <c r="I115" s="17" t="str">
        <f>IF(F115&gt;=E115,"Pas besoin","à commander")</f>
        <v>Pas besoin</v>
      </c>
    </row>
    <row r="116" spans="1:9" x14ac:dyDescent="0.25">
      <c r="A116" s="35">
        <v>43497</v>
      </c>
      <c r="B116" s="9" t="s">
        <v>28</v>
      </c>
      <c r="C116" s="37" t="str">
        <f>VLOOKUP(T_2019[[#This Row],[Articles]],T_Produits[],2,0)</f>
        <v>Boissons</v>
      </c>
      <c r="D116" s="6">
        <v>2.1</v>
      </c>
      <c r="E116" s="7">
        <v>12</v>
      </c>
      <c r="F116" s="7">
        <v>12</v>
      </c>
      <c r="G116" s="7">
        <f>SUM(E116-F116)</f>
        <v>0</v>
      </c>
      <c r="H116" s="4">
        <f>SUM(D116*G116)</f>
        <v>0</v>
      </c>
      <c r="I116" s="17" t="str">
        <f>IF(F116&gt;=E116,"Pas besoin","à commander")</f>
        <v>Pas besoin</v>
      </c>
    </row>
    <row r="117" spans="1:9" x14ac:dyDescent="0.25">
      <c r="A117" s="35">
        <v>43497</v>
      </c>
      <c r="B117" s="38" t="s">
        <v>29</v>
      </c>
      <c r="C117" s="39" t="str">
        <f>VLOOKUP(T_2019[[#This Row],[Articles]],T_Produits[],2,0)</f>
        <v>Boissons</v>
      </c>
      <c r="D117" s="40">
        <v>2.2000000000000002</v>
      </c>
      <c r="E117" s="41">
        <v>12</v>
      </c>
      <c r="F117" s="41">
        <v>12</v>
      </c>
      <c r="G117" s="7">
        <f>SUM(E117-F117)</f>
        <v>0</v>
      </c>
      <c r="H117" s="4">
        <f>SUM(D117*G117)</f>
        <v>0</v>
      </c>
      <c r="I117" s="17" t="str">
        <f>IF(F117&gt;=E117,"Pas besoin","à commander")</f>
        <v>Pas besoin</v>
      </c>
    </row>
    <row r="118" spans="1:9" x14ac:dyDescent="0.25">
      <c r="A118" s="35">
        <v>43497</v>
      </c>
      <c r="B118" s="9" t="s">
        <v>59</v>
      </c>
      <c r="C118" s="37" t="str">
        <f>VLOOKUP(T_2019[[#This Row],[Articles]],T_Produits[],2,0)</f>
        <v>Boissons</v>
      </c>
      <c r="D118" s="6">
        <v>2.2999999999999998</v>
      </c>
      <c r="E118" s="7">
        <v>16</v>
      </c>
      <c r="F118" s="7">
        <v>16</v>
      </c>
      <c r="G118" s="7">
        <f>SUM(E118-F118)</f>
        <v>0</v>
      </c>
      <c r="H118" s="4">
        <f>SUM(D118*G118)</f>
        <v>0</v>
      </c>
      <c r="I118" s="17" t="str">
        <f>IF(F118&gt;=E118,"Pas besoin","à commander")</f>
        <v>Pas besoin</v>
      </c>
    </row>
    <row r="119" spans="1:9" x14ac:dyDescent="0.25">
      <c r="A119" s="35">
        <v>43497</v>
      </c>
      <c r="B119" s="10" t="s">
        <v>11</v>
      </c>
      <c r="C119" s="37" t="str">
        <f>VLOOKUP(T_2019[[#This Row],[Articles]],T_Produits[],2,0)</f>
        <v>Boissons</v>
      </c>
      <c r="D119" s="4">
        <v>2.4</v>
      </c>
      <c r="E119" s="5">
        <v>12</v>
      </c>
      <c r="F119" s="5">
        <v>12</v>
      </c>
      <c r="G119" s="7">
        <f>SUM(E119-F119)</f>
        <v>0</v>
      </c>
      <c r="H119" s="4">
        <f>SUM(D119*G119)</f>
        <v>0</v>
      </c>
      <c r="I119" s="17" t="str">
        <f>IF(F119&gt;=E119,"Pas besoin","à commander")</f>
        <v>Pas besoin</v>
      </c>
    </row>
    <row r="120" spans="1:9" x14ac:dyDescent="0.25">
      <c r="A120" s="35">
        <v>43497</v>
      </c>
      <c r="B120" s="9" t="s">
        <v>12</v>
      </c>
      <c r="C120" s="37" t="str">
        <f>VLOOKUP(T_2019[[#This Row],[Articles]],T_Produits[],2,0)</f>
        <v>Boissons</v>
      </c>
      <c r="D120" s="6">
        <v>2.5</v>
      </c>
      <c r="E120" s="7">
        <v>12</v>
      </c>
      <c r="F120" s="7">
        <v>12</v>
      </c>
      <c r="G120" s="7">
        <f>SUM(E120-F120)</f>
        <v>0</v>
      </c>
      <c r="H120" s="4">
        <f>SUM(D120*G120)</f>
        <v>0</v>
      </c>
      <c r="I120" s="17" t="str">
        <f>IF(F120&gt;=E120,"Pas besoin","à commander")</f>
        <v>Pas besoin</v>
      </c>
    </row>
    <row r="121" spans="1:9" x14ac:dyDescent="0.25">
      <c r="A121" s="35">
        <v>43497</v>
      </c>
      <c r="B121" s="10" t="s">
        <v>30</v>
      </c>
      <c r="C121" s="37" t="str">
        <f>VLOOKUP(T_2019[[#This Row],[Articles]],T_Produits[],2,0)</f>
        <v>Boissons</v>
      </c>
      <c r="D121" s="4">
        <v>2.6</v>
      </c>
      <c r="E121" s="5">
        <v>12</v>
      </c>
      <c r="F121" s="5">
        <v>12</v>
      </c>
      <c r="G121" s="7">
        <f>SUM(E121-F121)</f>
        <v>0</v>
      </c>
      <c r="H121" s="4">
        <f>SUM(D121*G121)</f>
        <v>0</v>
      </c>
      <c r="I121" s="17" t="str">
        <f>IF(F121&gt;=E121,"Pas besoin","à commander")</f>
        <v>Pas besoin</v>
      </c>
    </row>
    <row r="122" spans="1:9" x14ac:dyDescent="0.25">
      <c r="A122" s="35">
        <v>43497</v>
      </c>
      <c r="B122" s="9" t="s">
        <v>31</v>
      </c>
      <c r="C122" s="37" t="str">
        <f>VLOOKUP(T_2019[[#This Row],[Articles]],T_Produits[],2,0)</f>
        <v>Boissons</v>
      </c>
      <c r="D122" s="6">
        <v>2.7</v>
      </c>
      <c r="E122" s="7">
        <v>12</v>
      </c>
      <c r="F122" s="7">
        <v>12</v>
      </c>
      <c r="G122" s="7">
        <f>SUM(E122-F122)</f>
        <v>0</v>
      </c>
      <c r="H122" s="4">
        <f>SUM(D122*G122)</f>
        <v>0</v>
      </c>
      <c r="I122" s="17" t="str">
        <f>IF(F122&gt;=E122,"Pas besoin","à commander")</f>
        <v>Pas besoin</v>
      </c>
    </row>
    <row r="123" spans="1:9" x14ac:dyDescent="0.25">
      <c r="A123" s="35">
        <v>43497</v>
      </c>
      <c r="B123" s="10" t="s">
        <v>60</v>
      </c>
      <c r="C123" s="37" t="str">
        <f>VLOOKUP(T_2019[[#This Row],[Articles]],T_Produits[],2,0)</f>
        <v>Boissons</v>
      </c>
      <c r="D123" s="4">
        <v>2.8</v>
      </c>
      <c r="E123" s="5">
        <v>12</v>
      </c>
      <c r="F123" s="5">
        <v>12</v>
      </c>
      <c r="G123" s="7">
        <f>SUM(E123-F123)</f>
        <v>0</v>
      </c>
      <c r="H123" s="4">
        <f>SUM(D123*G123)</f>
        <v>0</v>
      </c>
      <c r="I123" s="17" t="str">
        <f>IF(F123&gt;=E123,"Pas besoin","à commander")</f>
        <v>Pas besoin</v>
      </c>
    </row>
    <row r="124" spans="1:9" x14ac:dyDescent="0.25">
      <c r="A124" s="35">
        <v>43497</v>
      </c>
      <c r="B124" s="9" t="s">
        <v>61</v>
      </c>
      <c r="C124" s="37" t="str">
        <f>VLOOKUP(T_2019[[#This Row],[Articles]],T_Produits[],2,0)</f>
        <v>Boissons</v>
      </c>
      <c r="D124" s="6">
        <v>2.9</v>
      </c>
      <c r="E124" s="7">
        <v>6</v>
      </c>
      <c r="F124" s="7">
        <v>6</v>
      </c>
      <c r="G124" s="7">
        <f>SUM(E124-F124)</f>
        <v>0</v>
      </c>
      <c r="H124" s="4">
        <f>SUM(D124*G124)</f>
        <v>0</v>
      </c>
      <c r="I124" s="17" t="str">
        <f>IF(F124&gt;=E124,"Pas besoin","à commander")</f>
        <v>Pas besoin</v>
      </c>
    </row>
    <row r="125" spans="1:9" x14ac:dyDescent="0.25">
      <c r="A125" s="35">
        <v>43497</v>
      </c>
      <c r="B125" s="10" t="s">
        <v>63</v>
      </c>
      <c r="C125" s="37" t="str">
        <f>VLOOKUP(T_2019[[#This Row],[Articles]],T_Produits[],2,0)</f>
        <v>Bonbons</v>
      </c>
      <c r="D125" s="4">
        <v>8.3000000000000007</v>
      </c>
      <c r="E125" s="5">
        <v>12</v>
      </c>
      <c r="F125" s="5">
        <v>12</v>
      </c>
      <c r="G125" s="7">
        <f>SUM(E125-F125)</f>
        <v>0</v>
      </c>
      <c r="H125" s="4">
        <f>SUM(D125*G125)</f>
        <v>0</v>
      </c>
      <c r="I125" s="17" t="str">
        <f>IF(F125&gt;=E125,"Pas besoin","à commander")</f>
        <v>Pas besoin</v>
      </c>
    </row>
    <row r="126" spans="1:9" x14ac:dyDescent="0.25">
      <c r="A126" s="35">
        <v>43497</v>
      </c>
      <c r="B126" s="9" t="s">
        <v>64</v>
      </c>
      <c r="C126" s="37" t="str">
        <f>VLOOKUP(T_2019[[#This Row],[Articles]],T_Produits[],2,0)</f>
        <v>Bonbons</v>
      </c>
      <c r="D126" s="6">
        <v>8.4</v>
      </c>
      <c r="E126" s="7">
        <v>12</v>
      </c>
      <c r="F126" s="7">
        <v>12</v>
      </c>
      <c r="G126" s="7">
        <f>SUM(E126-F126)</f>
        <v>0</v>
      </c>
      <c r="H126" s="4">
        <f>SUM(D126*G126)</f>
        <v>0</v>
      </c>
      <c r="I126" s="17" t="str">
        <f>IF(F126&gt;=E126,"Pas besoin","à commander")</f>
        <v>Pas besoin</v>
      </c>
    </row>
    <row r="127" spans="1:9" x14ac:dyDescent="0.25">
      <c r="A127" s="35">
        <v>43497</v>
      </c>
      <c r="B127" s="10" t="s">
        <v>95</v>
      </c>
      <c r="C127" s="37" t="str">
        <f>VLOOKUP(T_2019[[#This Row],[Articles]],T_Produits[],2,0)</f>
        <v>Charcuteries+Fromages</v>
      </c>
      <c r="D127" s="4">
        <v>1.5</v>
      </c>
      <c r="E127" s="5">
        <v>12</v>
      </c>
      <c r="F127" s="5">
        <v>12</v>
      </c>
      <c r="G127" s="7">
        <f>SUM(E127-F127)</f>
        <v>0</v>
      </c>
      <c r="H127" s="4">
        <f>SUM(D127*G127)</f>
        <v>0</v>
      </c>
      <c r="I127" s="17" t="str">
        <f>IF(F127&gt;=E127,"Pas besoin","à commander")</f>
        <v>Pas besoin</v>
      </c>
    </row>
    <row r="128" spans="1:9" x14ac:dyDescent="0.25">
      <c r="A128" s="35">
        <v>43497</v>
      </c>
      <c r="B128" s="9" t="s">
        <v>96</v>
      </c>
      <c r="C128" s="37" t="str">
        <f>VLOOKUP(T_2019[[#This Row],[Articles]],T_Produits[],2,0)</f>
        <v>Charcuteries+Fromages</v>
      </c>
      <c r="D128" s="6">
        <v>2.5</v>
      </c>
      <c r="E128" s="7">
        <v>12</v>
      </c>
      <c r="F128" s="7">
        <v>12</v>
      </c>
      <c r="G128" s="7">
        <f>SUM(E128-F128)</f>
        <v>0</v>
      </c>
      <c r="H128" s="4">
        <f>SUM(D128*G128)</f>
        <v>0</v>
      </c>
      <c r="I128" s="17" t="str">
        <f>IF(F128&gt;=E128,"Pas besoin","à commander")</f>
        <v>Pas besoin</v>
      </c>
    </row>
    <row r="129" spans="1:9" x14ac:dyDescent="0.25">
      <c r="A129" s="35">
        <v>43497</v>
      </c>
      <c r="B129" s="38" t="s">
        <v>97</v>
      </c>
      <c r="C129" s="39" t="str">
        <f>VLOOKUP(T_2019[[#This Row],[Articles]],T_Produits[],2,0)</f>
        <v>Charcuteries+Fromages</v>
      </c>
      <c r="D129" s="40">
        <v>3.5</v>
      </c>
      <c r="E129" s="41">
        <v>12</v>
      </c>
      <c r="F129" s="41">
        <v>12</v>
      </c>
      <c r="G129" s="7">
        <f>SUM(E129-F129)</f>
        <v>0</v>
      </c>
      <c r="H129" s="4">
        <f>SUM(D129*G129)</f>
        <v>0</v>
      </c>
      <c r="I129" s="17" t="str">
        <f>IF(F129&gt;=E129,"Pas besoin","à commander")</f>
        <v>Pas besoin</v>
      </c>
    </row>
    <row r="130" spans="1:9" x14ac:dyDescent="0.25">
      <c r="A130" s="35">
        <v>43497</v>
      </c>
      <c r="B130" s="9" t="s">
        <v>98</v>
      </c>
      <c r="C130" s="37" t="str">
        <f>VLOOKUP(T_2019[[#This Row],[Articles]],T_Produits[],2,0)</f>
        <v>Charcuteries+Fromages</v>
      </c>
      <c r="D130" s="6">
        <v>4.5</v>
      </c>
      <c r="E130" s="7">
        <v>12</v>
      </c>
      <c r="F130" s="7">
        <v>12</v>
      </c>
      <c r="G130" s="7">
        <f>SUM(E130-F130)</f>
        <v>0</v>
      </c>
      <c r="H130" s="4">
        <f>SUM(D130*G130)</f>
        <v>0</v>
      </c>
      <c r="I130" s="17" t="str">
        <f>IF(F130&gt;=E130,"Pas besoin","à commander")</f>
        <v>Pas besoin</v>
      </c>
    </row>
    <row r="131" spans="1:9" x14ac:dyDescent="0.25">
      <c r="A131" s="35">
        <v>43497</v>
      </c>
      <c r="B131" s="10" t="s">
        <v>99</v>
      </c>
      <c r="C131" s="37" t="str">
        <f>VLOOKUP(T_2019[[#This Row],[Articles]],T_Produits[],2,0)</f>
        <v>Charcuteries+Fromages</v>
      </c>
      <c r="D131" s="4">
        <v>5.5</v>
      </c>
      <c r="E131" s="5">
        <v>6</v>
      </c>
      <c r="F131" s="5">
        <v>6</v>
      </c>
      <c r="G131" s="7">
        <f>SUM(E131-F131)</f>
        <v>0</v>
      </c>
      <c r="H131" s="4">
        <f>SUM(D131*G131)</f>
        <v>0</v>
      </c>
      <c r="I131" s="17" t="str">
        <f>IF(F131&gt;=E131,"Pas besoin","à commander")</f>
        <v>Pas besoin</v>
      </c>
    </row>
    <row r="132" spans="1:9" x14ac:dyDescent="0.25">
      <c r="A132" s="35">
        <v>43497</v>
      </c>
      <c r="B132" s="9" t="s">
        <v>100</v>
      </c>
      <c r="C132" s="37" t="str">
        <f>VLOOKUP(T_2019[[#This Row],[Articles]],T_Produits[],2,0)</f>
        <v>Charcuteries+Fromages</v>
      </c>
      <c r="D132" s="6">
        <v>6.5</v>
      </c>
      <c r="E132" s="7">
        <v>12</v>
      </c>
      <c r="F132" s="7">
        <v>12</v>
      </c>
      <c r="G132" s="7">
        <f>SUM(E132-F132)</f>
        <v>0</v>
      </c>
      <c r="H132" s="4">
        <f>SUM(D132*G132)</f>
        <v>0</v>
      </c>
      <c r="I132" s="17" t="str">
        <f>IF(F132&gt;=E132,"Pas besoin","à commander")</f>
        <v>Pas besoin</v>
      </c>
    </row>
    <row r="133" spans="1:9" x14ac:dyDescent="0.25">
      <c r="A133" s="35">
        <v>43497</v>
      </c>
      <c r="B133" s="10" t="s">
        <v>101</v>
      </c>
      <c r="C133" s="37" t="str">
        <f>VLOOKUP(T_2019[[#This Row],[Articles]],T_Produits[],2,0)</f>
        <v>Charcuteries+Fromages</v>
      </c>
      <c r="D133" s="4">
        <v>7.5</v>
      </c>
      <c r="E133" s="5">
        <v>12</v>
      </c>
      <c r="F133" s="5">
        <v>12</v>
      </c>
      <c r="G133" s="7">
        <f>SUM(E133-F133)</f>
        <v>0</v>
      </c>
      <c r="H133" s="4">
        <f>SUM(D133*G133)</f>
        <v>0</v>
      </c>
      <c r="I133" s="17" t="str">
        <f>IF(F133&gt;=E133,"Pas besoin","à commander")</f>
        <v>Pas besoin</v>
      </c>
    </row>
    <row r="134" spans="1:9" x14ac:dyDescent="0.25">
      <c r="A134" s="35">
        <v>43497</v>
      </c>
      <c r="B134" s="9" t="s">
        <v>102</v>
      </c>
      <c r="C134" s="37" t="str">
        <f>VLOOKUP(T_2019[[#This Row],[Articles]],T_Produits[],2,0)</f>
        <v>Charcuteries+Fromages</v>
      </c>
      <c r="D134" s="6">
        <v>8.5</v>
      </c>
      <c r="E134" s="7">
        <v>12</v>
      </c>
      <c r="F134" s="7">
        <v>12</v>
      </c>
      <c r="G134" s="7">
        <f>SUM(E134-F134)</f>
        <v>0</v>
      </c>
      <c r="H134" s="4">
        <f>SUM(D134*G134)</f>
        <v>0</v>
      </c>
      <c r="I134" s="17" t="str">
        <f>IF(F134&gt;=E134,"Pas besoin","à commander")</f>
        <v>Pas besoin</v>
      </c>
    </row>
    <row r="135" spans="1:9" x14ac:dyDescent="0.25">
      <c r="A135" s="35">
        <v>43497</v>
      </c>
      <c r="B135" s="10" t="s">
        <v>103</v>
      </c>
      <c r="C135" s="37" t="str">
        <f>VLOOKUP(T_2019[[#This Row],[Articles]],T_Produits[],2,0)</f>
        <v>Charcuteries+Fromages</v>
      </c>
      <c r="D135" s="4">
        <v>9.5</v>
      </c>
      <c r="E135" s="5">
        <v>12</v>
      </c>
      <c r="F135" s="5">
        <v>12</v>
      </c>
      <c r="G135" s="7">
        <f>SUM(E135-F135)</f>
        <v>0</v>
      </c>
      <c r="H135" s="4">
        <f>SUM(D135*G135)</f>
        <v>0</v>
      </c>
      <c r="I135" s="17" t="str">
        <f>IF(F135&gt;=E135,"Pas besoin","à commander")</f>
        <v>Pas besoin</v>
      </c>
    </row>
    <row r="136" spans="1:9" x14ac:dyDescent="0.25">
      <c r="A136" s="35">
        <v>43497</v>
      </c>
      <c r="B136" s="9" t="s">
        <v>104</v>
      </c>
      <c r="C136" s="37" t="str">
        <f>VLOOKUP(T_2019[[#This Row],[Articles]],T_Produits[],2,0)</f>
        <v>Charcuteries+Fromages</v>
      </c>
      <c r="D136" s="6">
        <v>10.5</v>
      </c>
      <c r="E136" s="7">
        <v>12</v>
      </c>
      <c r="F136" s="7">
        <v>12</v>
      </c>
      <c r="G136" s="7">
        <f>SUM(E136-F136)</f>
        <v>0</v>
      </c>
      <c r="H136" s="4">
        <f>SUM(D136*G136)</f>
        <v>0</v>
      </c>
      <c r="I136" s="17" t="str">
        <f>IF(F136&gt;=E136,"Pas besoin","à commander")</f>
        <v>Pas besoin</v>
      </c>
    </row>
    <row r="137" spans="1:9" x14ac:dyDescent="0.25">
      <c r="A137" s="35">
        <v>43497</v>
      </c>
      <c r="B137" s="10" t="s">
        <v>105</v>
      </c>
      <c r="C137" s="37" t="str">
        <f>VLOOKUP(T_2019[[#This Row],[Articles]],T_Produits[],2,0)</f>
        <v>Charcuteries+Fromages</v>
      </c>
      <c r="D137" s="4">
        <v>11.5</v>
      </c>
      <c r="E137" s="5">
        <v>12</v>
      </c>
      <c r="F137" s="5">
        <v>12</v>
      </c>
      <c r="G137" s="7">
        <f>SUM(E137-F137)</f>
        <v>0</v>
      </c>
      <c r="H137" s="4">
        <f>SUM(D137*G137)</f>
        <v>0</v>
      </c>
      <c r="I137" s="17" t="str">
        <f>IF(F137&gt;=E137,"Pas besoin","à commander")</f>
        <v>Pas besoin</v>
      </c>
    </row>
    <row r="138" spans="1:9" x14ac:dyDescent="0.25">
      <c r="A138" s="35">
        <v>43497</v>
      </c>
      <c r="B138" s="9" t="s">
        <v>106</v>
      </c>
      <c r="C138" s="37" t="str">
        <f>VLOOKUP(T_2019[[#This Row],[Articles]],T_Produits[],2,0)</f>
        <v>Charcuteries+Fromages</v>
      </c>
      <c r="D138" s="6">
        <v>12.5</v>
      </c>
      <c r="E138" s="7">
        <v>12</v>
      </c>
      <c r="F138" s="7">
        <v>12</v>
      </c>
      <c r="G138" s="7">
        <f>SUM(E138-F138)</f>
        <v>0</v>
      </c>
      <c r="H138" s="4">
        <f>SUM(D138*G138)</f>
        <v>0</v>
      </c>
      <c r="I138" s="17" t="str">
        <f>IF(F138&gt;=E138,"Pas besoin","à commander")</f>
        <v>Pas besoin</v>
      </c>
    </row>
    <row r="139" spans="1:9" x14ac:dyDescent="0.25">
      <c r="A139" s="35">
        <v>43497</v>
      </c>
      <c r="B139" s="9" t="s">
        <v>66</v>
      </c>
      <c r="C139" s="37" t="str">
        <f>VLOOKUP(T_2019[[#This Row],[Articles]],T_Produits[],2,0)</f>
        <v>Chats</v>
      </c>
      <c r="D139" s="6">
        <v>9.1</v>
      </c>
      <c r="E139" s="7">
        <v>6</v>
      </c>
      <c r="F139" s="7">
        <v>6</v>
      </c>
      <c r="G139" s="7">
        <f>SUM(E139-F139)</f>
        <v>0</v>
      </c>
      <c r="H139" s="4">
        <f>SUM(D139*G139)</f>
        <v>0</v>
      </c>
      <c r="I139" s="17" t="str">
        <f>IF(F139&gt;=E139,"Pas besoin","à commander")</f>
        <v>Pas besoin</v>
      </c>
    </row>
    <row r="140" spans="1:9" x14ac:dyDescent="0.25">
      <c r="A140" s="35">
        <v>43497</v>
      </c>
      <c r="B140" s="10" t="s">
        <v>67</v>
      </c>
      <c r="C140" s="37" t="str">
        <f>VLOOKUP(T_2019[[#This Row],[Articles]],T_Produits[],2,0)</f>
        <v>Chats</v>
      </c>
      <c r="D140" s="4">
        <v>9.1999999999999993</v>
      </c>
      <c r="E140" s="5">
        <v>6</v>
      </c>
      <c r="F140" s="5">
        <v>6</v>
      </c>
      <c r="G140" s="7">
        <f>SUM(E140-F140)</f>
        <v>0</v>
      </c>
      <c r="H140" s="4">
        <f>SUM(D140*G140)</f>
        <v>0</v>
      </c>
      <c r="I140" s="17" t="str">
        <f>IF(F140&gt;=E140,"Pas besoin","à commander")</f>
        <v>Pas besoin</v>
      </c>
    </row>
    <row r="141" spans="1:9" x14ac:dyDescent="0.25">
      <c r="A141" s="35">
        <v>43497</v>
      </c>
      <c r="B141" s="9" t="s">
        <v>72</v>
      </c>
      <c r="C141" s="37" t="str">
        <f>VLOOKUP(T_2019[[#This Row],[Articles]],T_Produits[],2,0)</f>
        <v>Divers +Epices</v>
      </c>
      <c r="D141" s="6">
        <v>3.1</v>
      </c>
      <c r="E141" s="7">
        <v>12</v>
      </c>
      <c r="F141" s="7">
        <v>12</v>
      </c>
      <c r="G141" s="7">
        <f>SUM(E141-F141)</f>
        <v>0</v>
      </c>
      <c r="H141" s="4">
        <f>SUM(D141*G141)</f>
        <v>0</v>
      </c>
      <c r="I141" s="17" t="str">
        <f>IF(F141&gt;=E141,"Pas besoin","à commander")</f>
        <v>Pas besoin</v>
      </c>
    </row>
    <row r="142" spans="1:9" x14ac:dyDescent="0.25">
      <c r="A142" s="35">
        <v>43497</v>
      </c>
      <c r="B142" s="10" t="s">
        <v>73</v>
      </c>
      <c r="C142" s="37" t="str">
        <f>VLOOKUP(T_2019[[#This Row],[Articles]],T_Produits[],2,0)</f>
        <v>Divers +Epices</v>
      </c>
      <c r="D142" s="4">
        <v>3.2</v>
      </c>
      <c r="E142" s="5">
        <v>3</v>
      </c>
      <c r="F142" s="5">
        <v>3</v>
      </c>
      <c r="G142" s="7">
        <f>SUM(E142-F142)</f>
        <v>0</v>
      </c>
      <c r="H142" s="4">
        <f>SUM(D142*G142)</f>
        <v>0</v>
      </c>
      <c r="I142" s="17" t="str">
        <f>IF(F142&gt;=E142,"Pas besoin","à commander")</f>
        <v>Pas besoin</v>
      </c>
    </row>
    <row r="143" spans="1:9" x14ac:dyDescent="0.25">
      <c r="A143" s="35">
        <v>43497</v>
      </c>
      <c r="B143" s="9" t="s">
        <v>74</v>
      </c>
      <c r="C143" s="37" t="str">
        <f>VLOOKUP(T_2019[[#This Row],[Articles]],T_Produits[],2,0)</f>
        <v>Divers +Epices</v>
      </c>
      <c r="D143" s="6">
        <v>3.3</v>
      </c>
      <c r="E143" s="7">
        <v>12</v>
      </c>
      <c r="F143" s="7">
        <v>12</v>
      </c>
      <c r="G143" s="7">
        <f>SUM(E143-F143)</f>
        <v>0</v>
      </c>
      <c r="H143" s="4">
        <f>SUM(D143*G143)</f>
        <v>0</v>
      </c>
      <c r="I143" s="17" t="str">
        <f>IF(F143&gt;=E143,"Pas besoin","à commander")</f>
        <v>Pas besoin</v>
      </c>
    </row>
    <row r="144" spans="1:9" x14ac:dyDescent="0.25">
      <c r="A144" s="35">
        <v>43497</v>
      </c>
      <c r="B144" s="10" t="s">
        <v>77</v>
      </c>
      <c r="C144" s="37" t="str">
        <f>VLOOKUP(T_2019[[#This Row],[Articles]],T_Produits[],2,0)</f>
        <v>Divers +Epices</v>
      </c>
      <c r="D144" s="4">
        <v>3.4</v>
      </c>
      <c r="E144" s="5">
        <v>6</v>
      </c>
      <c r="F144" s="5">
        <v>6</v>
      </c>
      <c r="G144" s="7">
        <f>SUM(E144-F144)</f>
        <v>0</v>
      </c>
      <c r="H144" s="4">
        <f>SUM(D144*G144)</f>
        <v>0</v>
      </c>
      <c r="I144" s="17" t="str">
        <f>IF(F144&gt;=E144,"Pas besoin","à commander")</f>
        <v>Pas besoin</v>
      </c>
    </row>
    <row r="145" spans="1:9" x14ac:dyDescent="0.25">
      <c r="A145" s="35">
        <v>43497</v>
      </c>
      <c r="B145" s="9" t="s">
        <v>76</v>
      </c>
      <c r="C145" s="37" t="str">
        <f>VLOOKUP(T_2019[[#This Row],[Articles]],T_Produits[],2,0)</f>
        <v>Divers +Epices</v>
      </c>
      <c r="D145" s="6">
        <v>3.5</v>
      </c>
      <c r="E145" s="7">
        <v>12</v>
      </c>
      <c r="F145" s="7">
        <v>12</v>
      </c>
      <c r="G145" s="7">
        <f>SUM(E145-F145)</f>
        <v>0</v>
      </c>
      <c r="H145" s="4">
        <f>SUM(D145*G145)</f>
        <v>0</v>
      </c>
      <c r="I145" s="17" t="str">
        <f>IF(F145&gt;=E145,"Pas besoin","à commander")</f>
        <v>Pas besoin</v>
      </c>
    </row>
    <row r="146" spans="1:9" x14ac:dyDescent="0.25">
      <c r="A146" s="35">
        <v>43497</v>
      </c>
      <c r="B146" s="10" t="s">
        <v>78</v>
      </c>
      <c r="C146" s="37" t="str">
        <f>VLOOKUP(T_2019[[#This Row],[Articles]],T_Produits[],2,0)</f>
        <v>Divers +Epices</v>
      </c>
      <c r="D146" s="4">
        <v>3.6</v>
      </c>
      <c r="E146" s="5">
        <v>6</v>
      </c>
      <c r="F146" s="5">
        <v>6</v>
      </c>
      <c r="G146" s="7">
        <f>SUM(E146-F146)</f>
        <v>0</v>
      </c>
      <c r="H146" s="4">
        <f>SUM(D146*G146)</f>
        <v>0</v>
      </c>
      <c r="I146" s="17" t="str">
        <f>IF(F146&gt;=E146,"Pas besoin","à commander")</f>
        <v>Pas besoin</v>
      </c>
    </row>
    <row r="147" spans="1:9" x14ac:dyDescent="0.25">
      <c r="A147" s="35">
        <v>43497</v>
      </c>
      <c r="B147" s="42" t="s">
        <v>79</v>
      </c>
      <c r="C147" s="39" t="str">
        <f>VLOOKUP(T_2019[[#This Row],[Articles]],T_Produits[],2,0)</f>
        <v>Divers +Epices</v>
      </c>
      <c r="D147" s="24">
        <v>3.7</v>
      </c>
      <c r="E147" s="25">
        <v>2</v>
      </c>
      <c r="F147" s="25">
        <v>2</v>
      </c>
      <c r="G147" s="7">
        <f>SUM(E147-F147)</f>
        <v>0</v>
      </c>
      <c r="H147" s="4">
        <f>SUM(D147*G147)</f>
        <v>0</v>
      </c>
      <c r="I147" s="17" t="str">
        <f>IF(F147&gt;=E147,"Pas besoin","à commander")</f>
        <v>Pas besoin</v>
      </c>
    </row>
    <row r="148" spans="1:9" x14ac:dyDescent="0.25">
      <c r="A148" s="35">
        <v>43497</v>
      </c>
      <c r="B148" s="10" t="s">
        <v>80</v>
      </c>
      <c r="C148" s="37" t="str">
        <f>VLOOKUP(T_2019[[#This Row],[Articles]],T_Produits[],2,0)</f>
        <v>Divers +Epices</v>
      </c>
      <c r="D148" s="4">
        <v>3.8</v>
      </c>
      <c r="E148" s="5">
        <v>12</v>
      </c>
      <c r="F148" s="5">
        <v>12</v>
      </c>
      <c r="G148" s="7">
        <f>SUM(E148-F148)</f>
        <v>0</v>
      </c>
      <c r="H148" s="4">
        <f>SUM(D148*G148)</f>
        <v>0</v>
      </c>
      <c r="I148" s="17" t="str">
        <f>IF(F148&gt;=E148,"Pas besoin","à commander")</f>
        <v>Pas besoin</v>
      </c>
    </row>
    <row r="149" spans="1:9" x14ac:dyDescent="0.25">
      <c r="A149" s="35">
        <v>43497</v>
      </c>
      <c r="B149" s="9" t="s">
        <v>81</v>
      </c>
      <c r="C149" s="37" t="str">
        <f>VLOOKUP(T_2019[[#This Row],[Articles]],T_Produits[],2,0)</f>
        <v>Divers +Epices</v>
      </c>
      <c r="D149" s="6">
        <v>3.9</v>
      </c>
      <c r="E149" s="7">
        <v>12</v>
      </c>
      <c r="F149" s="7">
        <v>12</v>
      </c>
      <c r="G149" s="7">
        <f>SUM(E149-F149)</f>
        <v>0</v>
      </c>
      <c r="H149" s="4">
        <f>SUM(D149*G149)</f>
        <v>0</v>
      </c>
      <c r="I149" s="17" t="str">
        <f>IF(F149&gt;=E149,"Pas besoin","à commander")</f>
        <v>Pas besoin</v>
      </c>
    </row>
    <row r="150" spans="1:9" x14ac:dyDescent="0.25">
      <c r="A150" s="35">
        <v>43497</v>
      </c>
      <c r="B150" s="10" t="s">
        <v>93</v>
      </c>
      <c r="C150" s="37" t="str">
        <f>VLOOKUP(T_2019[[#This Row],[Articles]],T_Produits[],2,0)</f>
        <v>Divers +Epices</v>
      </c>
      <c r="D150" s="4">
        <v>4.0999999999999996</v>
      </c>
      <c r="E150" s="5">
        <v>4</v>
      </c>
      <c r="F150" s="5">
        <v>4</v>
      </c>
      <c r="G150" s="7">
        <f>SUM(E150-F150)</f>
        <v>0</v>
      </c>
      <c r="H150" s="4">
        <f>SUM(D150*G150)</f>
        <v>0</v>
      </c>
      <c r="I150" s="17" t="str">
        <f>IF(F150&gt;=E150,"Pas besoin","à commander")</f>
        <v>Pas besoin</v>
      </c>
    </row>
    <row r="151" spans="1:9" x14ac:dyDescent="0.25">
      <c r="A151" s="35">
        <v>43497</v>
      </c>
      <c r="B151" s="9" t="s">
        <v>69</v>
      </c>
      <c r="C151" s="37" t="str">
        <f>VLOOKUP(T_2019[[#This Row],[Articles]],T_Produits[],2,0)</f>
        <v>Divers +Epices</v>
      </c>
      <c r="D151" s="6">
        <v>4.2</v>
      </c>
      <c r="E151" s="7">
        <v>6</v>
      </c>
      <c r="F151" s="7">
        <v>6</v>
      </c>
      <c r="G151" s="7">
        <f>SUM(E151-F151)</f>
        <v>0</v>
      </c>
      <c r="H151" s="4">
        <f>SUM(D151*G151)</f>
        <v>0</v>
      </c>
      <c r="I151" s="17" t="str">
        <f>IF(F151&gt;=E151,"Pas besoin","à commander")</f>
        <v>Pas besoin</v>
      </c>
    </row>
    <row r="152" spans="1:9" x14ac:dyDescent="0.25">
      <c r="A152" s="35">
        <v>43497</v>
      </c>
      <c r="B152" s="10" t="s">
        <v>70</v>
      </c>
      <c r="C152" s="37" t="str">
        <f>VLOOKUP(T_2019[[#This Row],[Articles]],T_Produits[],2,0)</f>
        <v>Divers +Epices</v>
      </c>
      <c r="D152" s="4">
        <v>4.3</v>
      </c>
      <c r="E152" s="5">
        <v>4</v>
      </c>
      <c r="F152" s="5">
        <v>4</v>
      </c>
      <c r="G152" s="7">
        <f>SUM(E152-F152)</f>
        <v>0</v>
      </c>
      <c r="H152" s="4">
        <f>SUM(D152*G152)</f>
        <v>0</v>
      </c>
      <c r="I152" s="17" t="str">
        <f>IF(F152&gt;=E152,"Pas besoin","à commander")</f>
        <v>Pas besoin</v>
      </c>
    </row>
    <row r="153" spans="1:9" x14ac:dyDescent="0.25">
      <c r="A153" s="35">
        <v>43497</v>
      </c>
      <c r="B153" s="9" t="s">
        <v>71</v>
      </c>
      <c r="C153" s="37" t="str">
        <f>VLOOKUP(T_2019[[#This Row],[Articles]],T_Produits[],2,0)</f>
        <v>Divers +Epices</v>
      </c>
      <c r="D153" s="6">
        <v>4.4000000000000004</v>
      </c>
      <c r="E153" s="7">
        <v>4</v>
      </c>
      <c r="F153" s="7">
        <v>4</v>
      </c>
      <c r="G153" s="7">
        <f>SUM(E153-F153)</f>
        <v>0</v>
      </c>
      <c r="H153" s="4">
        <f>SUM(D153*G153)</f>
        <v>0</v>
      </c>
      <c r="I153" s="17" t="str">
        <f>IF(F153&gt;=E153,"Pas besoin","à commander")</f>
        <v>Pas besoin</v>
      </c>
    </row>
    <row r="154" spans="1:9" x14ac:dyDescent="0.25">
      <c r="A154" s="35">
        <v>43497</v>
      </c>
      <c r="B154" s="10" t="s">
        <v>89</v>
      </c>
      <c r="C154" s="37" t="str">
        <f>VLOOKUP(T_2019[[#This Row],[Articles]],T_Produits[],2,0)</f>
        <v>Divers +Epices</v>
      </c>
      <c r="D154" s="4">
        <v>4.5</v>
      </c>
      <c r="E154" s="5">
        <v>12</v>
      </c>
      <c r="F154" s="5">
        <v>12</v>
      </c>
      <c r="G154" s="7">
        <f>SUM(E154-F154)</f>
        <v>0</v>
      </c>
      <c r="H154" s="4">
        <f>SUM(D154*G154)</f>
        <v>0</v>
      </c>
      <c r="I154" s="17" t="str">
        <f>IF(F154&gt;=E154,"Pas besoin","à commander")</f>
        <v>Pas besoin</v>
      </c>
    </row>
    <row r="155" spans="1:9" x14ac:dyDescent="0.25">
      <c r="A155" s="35">
        <v>43497</v>
      </c>
      <c r="B155" s="9" t="s">
        <v>114</v>
      </c>
      <c r="C155" s="37" t="str">
        <f>VLOOKUP(T_2019[[#This Row],[Articles]],T_Produits[],2,0)</f>
        <v xml:space="preserve">Légumes </v>
      </c>
      <c r="D155" s="6">
        <v>1</v>
      </c>
      <c r="E155" s="7">
        <v>12</v>
      </c>
      <c r="F155" s="7">
        <v>12</v>
      </c>
      <c r="G155" s="7">
        <f>SUM(E155-F155)</f>
        <v>0</v>
      </c>
      <c r="H155" s="4">
        <f>SUM(D155*G155)</f>
        <v>0</v>
      </c>
      <c r="I155" s="17" t="str">
        <f>IF(F155&gt;=E155,"Pas besoin","à commander")</f>
        <v>Pas besoin</v>
      </c>
    </row>
    <row r="156" spans="1:9" x14ac:dyDescent="0.25">
      <c r="A156" s="35">
        <v>43497</v>
      </c>
      <c r="B156" s="10" t="s">
        <v>112</v>
      </c>
      <c r="C156" s="37" t="str">
        <f>VLOOKUP(T_2019[[#This Row],[Articles]],T_Produits[],2,0)</f>
        <v xml:space="preserve">Légumes </v>
      </c>
      <c r="D156" s="4">
        <v>2</v>
      </c>
      <c r="E156" s="5">
        <v>12</v>
      </c>
      <c r="F156" s="5">
        <v>12</v>
      </c>
      <c r="G156" s="7">
        <f>SUM(E156-F156)</f>
        <v>0</v>
      </c>
      <c r="H156" s="4">
        <f>SUM(D156*G156)</f>
        <v>0</v>
      </c>
      <c r="I156" s="17" t="str">
        <f>IF(F156&gt;=E156,"Pas besoin","à commander")</f>
        <v>Pas besoin</v>
      </c>
    </row>
    <row r="157" spans="1:9" x14ac:dyDescent="0.25">
      <c r="A157" s="35">
        <v>43497</v>
      </c>
      <c r="B157" s="9" t="s">
        <v>6</v>
      </c>
      <c r="C157" s="37" t="str">
        <f>VLOOKUP(T_2019[[#This Row],[Articles]],T_Produits[],2,0)</f>
        <v xml:space="preserve">Légumes </v>
      </c>
      <c r="D157" s="6">
        <v>3</v>
      </c>
      <c r="E157" s="7">
        <v>12</v>
      </c>
      <c r="F157" s="44">
        <v>12</v>
      </c>
      <c r="G157" s="7">
        <f>SUM(E157-F157)</f>
        <v>0</v>
      </c>
      <c r="H157" s="4">
        <f>SUM(D157*G157)</f>
        <v>0</v>
      </c>
      <c r="I157" s="17" t="str">
        <f>IF(F157&gt;=E157,"Pas besoin","à commander")</f>
        <v>Pas besoin</v>
      </c>
    </row>
    <row r="158" spans="1:9" x14ac:dyDescent="0.25">
      <c r="A158" s="35">
        <v>43497</v>
      </c>
      <c r="B158" s="10" t="s">
        <v>7</v>
      </c>
      <c r="C158" s="37" t="str">
        <f>VLOOKUP(T_2019[[#This Row],[Articles]],T_Produits[],2,0)</f>
        <v xml:space="preserve">Légumes </v>
      </c>
      <c r="D158" s="4">
        <v>4</v>
      </c>
      <c r="E158" s="5">
        <v>12</v>
      </c>
      <c r="F158" s="5">
        <v>12</v>
      </c>
      <c r="G158" s="7">
        <f>SUM(E158-F158)</f>
        <v>0</v>
      </c>
      <c r="H158" s="4">
        <f>SUM(D158*G158)</f>
        <v>0</v>
      </c>
      <c r="I158" s="17" t="str">
        <f>IF(F158&gt;=E158,"Pas besoin","à commander")</f>
        <v>Pas besoin</v>
      </c>
    </row>
    <row r="159" spans="1:9" x14ac:dyDescent="0.25">
      <c r="A159" s="35">
        <v>43497</v>
      </c>
      <c r="B159" s="9" t="s">
        <v>116</v>
      </c>
      <c r="C159" s="37" t="str">
        <f>VLOOKUP(T_2019[[#This Row],[Articles]],T_Produits[],2,0)</f>
        <v xml:space="preserve">Légumes </v>
      </c>
      <c r="D159" s="6">
        <v>5</v>
      </c>
      <c r="E159" s="7">
        <v>12</v>
      </c>
      <c r="F159" s="7">
        <v>12</v>
      </c>
      <c r="G159" s="7">
        <f>SUM(E159-F159)</f>
        <v>0</v>
      </c>
      <c r="H159" s="4">
        <f>SUM(D159*G159)</f>
        <v>0</v>
      </c>
      <c r="I159" s="17" t="str">
        <f>IF(F159&gt;=E159,"Pas besoin","à commander")</f>
        <v>Pas besoin</v>
      </c>
    </row>
    <row r="160" spans="1:9" x14ac:dyDescent="0.25">
      <c r="A160" s="35">
        <v>43497</v>
      </c>
      <c r="B160" s="10" t="s">
        <v>20</v>
      </c>
      <c r="C160" s="37" t="str">
        <f>VLOOKUP(T_2019[[#This Row],[Articles]],T_Produits[],2,0)</f>
        <v xml:space="preserve">Légumes </v>
      </c>
      <c r="D160" s="4">
        <v>6</v>
      </c>
      <c r="E160" s="5">
        <v>12</v>
      </c>
      <c r="F160" s="5">
        <v>12</v>
      </c>
      <c r="G160" s="7">
        <f>SUM(E160-F160)</f>
        <v>0</v>
      </c>
      <c r="H160" s="4">
        <f>SUM(D160*G160)</f>
        <v>0</v>
      </c>
      <c r="I160" s="17" t="str">
        <f>IF(F160&gt;=E160,"Pas besoin","à commander")</f>
        <v>Pas besoin</v>
      </c>
    </row>
    <row r="161" spans="1:9" x14ac:dyDescent="0.25">
      <c r="A161" s="35">
        <v>43497</v>
      </c>
      <c r="B161" s="42" t="s">
        <v>21</v>
      </c>
      <c r="C161" s="39" t="str">
        <f>VLOOKUP(T_2019[[#This Row],[Articles]],T_Produits[],2,0)</f>
        <v xml:space="preserve">Légumes </v>
      </c>
      <c r="D161" s="24">
        <v>7</v>
      </c>
      <c r="E161" s="25">
        <v>12</v>
      </c>
      <c r="F161" s="25">
        <v>12</v>
      </c>
      <c r="G161" s="7">
        <f>SUM(E161-F161)</f>
        <v>0</v>
      </c>
      <c r="H161" s="4">
        <f>SUM(D161*G161)</f>
        <v>0</v>
      </c>
      <c r="I161" s="17" t="str">
        <f>IF(F161&gt;=E161,"Pas besoin","à commander")</f>
        <v>Pas besoin</v>
      </c>
    </row>
    <row r="162" spans="1:9" x14ac:dyDescent="0.25">
      <c r="A162" s="35">
        <v>43497</v>
      </c>
      <c r="B162" s="10" t="s">
        <v>22</v>
      </c>
      <c r="C162" s="37" t="str">
        <f>VLOOKUP(T_2019[[#This Row],[Articles]],T_Produits[],2,0)</f>
        <v xml:space="preserve">Légumes </v>
      </c>
      <c r="D162" s="4">
        <v>8</v>
      </c>
      <c r="E162" s="5">
        <v>6</v>
      </c>
      <c r="F162" s="5">
        <v>4</v>
      </c>
      <c r="G162" s="7">
        <f>SUM(E162-F162)</f>
        <v>2</v>
      </c>
      <c r="H162" s="4">
        <f>SUM(D162*G162)</f>
        <v>16</v>
      </c>
      <c r="I162" s="17" t="str">
        <f>IF(F162&gt;=E162,"Pas besoin","à commander")</f>
        <v>à commander</v>
      </c>
    </row>
    <row r="163" spans="1:9" x14ac:dyDescent="0.25">
      <c r="A163" s="35">
        <v>43497</v>
      </c>
      <c r="B163" s="9" t="s">
        <v>115</v>
      </c>
      <c r="C163" s="37" t="str">
        <f>VLOOKUP(T_2019[[#This Row],[Articles]],T_Produits[],2,0)</f>
        <v xml:space="preserve">Légumes </v>
      </c>
      <c r="D163" s="6">
        <v>9</v>
      </c>
      <c r="E163" s="7">
        <v>12</v>
      </c>
      <c r="F163" s="7">
        <v>12</v>
      </c>
      <c r="G163" s="7">
        <f>SUM(E163-F163)</f>
        <v>0</v>
      </c>
      <c r="H163" s="4">
        <f>SUM(D163*G163)</f>
        <v>0</v>
      </c>
      <c r="I163" s="17" t="str">
        <f>IF(F163&gt;=E163,"Pas besoin","à commander")</f>
        <v>Pas besoin</v>
      </c>
    </row>
    <row r="164" spans="1:9" x14ac:dyDescent="0.25">
      <c r="A164" s="35">
        <v>43497</v>
      </c>
      <c r="B164" s="9" t="s">
        <v>120</v>
      </c>
      <c r="C164" s="37" t="str">
        <f>VLOOKUP(T_2019[[#This Row],[Articles]],T_Produits[],2,0)</f>
        <v xml:space="preserve">Légumes </v>
      </c>
      <c r="D164" s="6">
        <v>11</v>
      </c>
      <c r="E164" s="7">
        <v>12</v>
      </c>
      <c r="F164" s="7">
        <v>12</v>
      </c>
      <c r="G164" s="7">
        <f>SUM(E164-F164)</f>
        <v>0</v>
      </c>
      <c r="H164" s="4">
        <f>SUM(D164*G164)</f>
        <v>0</v>
      </c>
      <c r="I164" s="17" t="str">
        <f>IF(F164&gt;=E164,"Pas besoin","à commander")</f>
        <v>Pas besoin</v>
      </c>
    </row>
    <row r="165" spans="1:9" x14ac:dyDescent="0.25">
      <c r="A165" s="35">
        <v>43497</v>
      </c>
      <c r="B165" s="10" t="s">
        <v>112</v>
      </c>
      <c r="C165" s="37" t="str">
        <f>VLOOKUP(T_2019[[#This Row],[Articles]],T_Produits[],2,0)</f>
        <v xml:space="preserve">Légumes </v>
      </c>
      <c r="D165" s="4">
        <v>12</v>
      </c>
      <c r="E165" s="5">
        <v>12</v>
      </c>
      <c r="F165" s="5">
        <v>12</v>
      </c>
      <c r="G165" s="7">
        <f>SUM(E165-F165)</f>
        <v>0</v>
      </c>
      <c r="H165" s="4">
        <f>SUM(D165*G165)</f>
        <v>0</v>
      </c>
      <c r="I165" s="17" t="str">
        <f>IF(F165&gt;=E165,"Pas besoin","à commander")</f>
        <v>Pas besoin</v>
      </c>
    </row>
    <row r="166" spans="1:9" x14ac:dyDescent="0.25">
      <c r="A166" s="35">
        <v>43497</v>
      </c>
      <c r="B166" s="9" t="s">
        <v>85</v>
      </c>
      <c r="C166" s="37" t="str">
        <f>VLOOKUP(T_2019[[#This Row],[Articles]],T_Produits[],2,0)</f>
        <v xml:space="preserve">Produis Salle de bains </v>
      </c>
      <c r="D166" s="6">
        <v>5</v>
      </c>
      <c r="E166" s="7">
        <v>6</v>
      </c>
      <c r="F166" s="7">
        <v>6</v>
      </c>
      <c r="G166" s="7">
        <f>SUM(E166-F166)</f>
        <v>0</v>
      </c>
      <c r="H166" s="4">
        <f>SUM(D166*G166)</f>
        <v>0</v>
      </c>
      <c r="I166" s="17" t="str">
        <f>IF(F166&gt;=E166,"Pas besoin","à commander")</f>
        <v>Pas besoin</v>
      </c>
    </row>
    <row r="167" spans="1:9" x14ac:dyDescent="0.25">
      <c r="A167" s="35">
        <v>43497</v>
      </c>
      <c r="B167" s="10" t="s">
        <v>13</v>
      </c>
      <c r="C167" s="37" t="str">
        <f>VLOOKUP(T_2019[[#This Row],[Articles]],T_Produits[],2,0)</f>
        <v xml:space="preserve">Produis Salle de bains </v>
      </c>
      <c r="D167" s="4">
        <v>5.2</v>
      </c>
      <c r="E167" s="5">
        <v>6</v>
      </c>
      <c r="F167" s="5">
        <v>6</v>
      </c>
      <c r="G167" s="7">
        <f>SUM(E167-F167)</f>
        <v>0</v>
      </c>
      <c r="H167" s="4">
        <f>SUM(D167*G167)</f>
        <v>0</v>
      </c>
      <c r="I167" s="17" t="str">
        <f>IF(F167&gt;=E167,"Pas besoin","à commander")</f>
        <v>Pas besoin</v>
      </c>
    </row>
    <row r="168" spans="1:9" x14ac:dyDescent="0.25">
      <c r="A168" s="35">
        <v>43497</v>
      </c>
      <c r="B168" s="42" t="s">
        <v>14</v>
      </c>
      <c r="C168" s="39" t="str">
        <f>VLOOKUP(T_2019[[#This Row],[Articles]],T_Produits[],2,0)</f>
        <v xml:space="preserve">Produis Salle de bains </v>
      </c>
      <c r="D168" s="24">
        <v>5.3</v>
      </c>
      <c r="E168" s="25">
        <v>6</v>
      </c>
      <c r="F168" s="25">
        <v>6</v>
      </c>
      <c r="G168" s="7">
        <f>SUM(E168-F168)</f>
        <v>0</v>
      </c>
      <c r="H168" s="4">
        <f>SUM(D168*G168)</f>
        <v>0</v>
      </c>
      <c r="I168" s="17" t="str">
        <f>IF(F168&gt;=E168,"Pas besoin","à commander")</f>
        <v>Pas besoin</v>
      </c>
    </row>
    <row r="169" spans="1:9" x14ac:dyDescent="0.25">
      <c r="A169" s="35">
        <v>43497</v>
      </c>
      <c r="B169" s="10" t="s">
        <v>15</v>
      </c>
      <c r="C169" s="37" t="str">
        <f>VLOOKUP(T_2019[[#This Row],[Articles]],T_Produits[],2,0)</f>
        <v xml:space="preserve">Produis Salle de bains </v>
      </c>
      <c r="D169" s="4">
        <v>5.4</v>
      </c>
      <c r="E169" s="5">
        <v>6</v>
      </c>
      <c r="F169" s="5">
        <v>6</v>
      </c>
      <c r="G169" s="7">
        <f>SUM(E169-F169)</f>
        <v>0</v>
      </c>
      <c r="H169" s="4">
        <f>SUM(D169*G169)</f>
        <v>0</v>
      </c>
      <c r="I169" s="17" t="str">
        <f>IF(F169&gt;=E169,"Pas besoin","à commander")</f>
        <v>Pas besoin</v>
      </c>
    </row>
    <row r="170" spans="1:9" x14ac:dyDescent="0.25">
      <c r="A170" s="35">
        <v>43497</v>
      </c>
      <c r="B170" s="9" t="s">
        <v>16</v>
      </c>
      <c r="C170" s="37" t="str">
        <f>VLOOKUP(T_2019[[#This Row],[Articles]],T_Produits[],2,0)</f>
        <v xml:space="preserve">Produis Salle de bains </v>
      </c>
      <c r="D170" s="6">
        <v>5.5</v>
      </c>
      <c r="E170" s="7">
        <v>6</v>
      </c>
      <c r="F170" s="7">
        <v>6</v>
      </c>
      <c r="G170" s="7">
        <f>SUM(E170-F170)</f>
        <v>0</v>
      </c>
      <c r="H170" s="4">
        <f>SUM(D170*G170)</f>
        <v>0</v>
      </c>
      <c r="I170" s="17" t="str">
        <f>IF(F170&gt;=E170,"Pas besoin","à commander")</f>
        <v>Pas besoin</v>
      </c>
    </row>
    <row r="171" spans="1:9" x14ac:dyDescent="0.25">
      <c r="A171" s="35">
        <v>43497</v>
      </c>
      <c r="B171" s="10" t="s">
        <v>32</v>
      </c>
      <c r="C171" s="37" t="str">
        <f>VLOOKUP(T_2019[[#This Row],[Articles]],T_Produits[],2,0)</f>
        <v xml:space="preserve">Produis Salle de bains </v>
      </c>
      <c r="D171" s="4">
        <v>5.6</v>
      </c>
      <c r="E171" s="5">
        <v>2</v>
      </c>
      <c r="F171" s="5">
        <v>2</v>
      </c>
      <c r="G171" s="7">
        <f>SUM(E171-F171)</f>
        <v>0</v>
      </c>
      <c r="H171" s="4">
        <f>SUM(D171*G171)</f>
        <v>0</v>
      </c>
      <c r="I171" s="17" t="str">
        <f>IF(F171&gt;=E171,"Pas besoin","à commander")</f>
        <v>Pas besoin</v>
      </c>
    </row>
    <row r="172" spans="1:9" x14ac:dyDescent="0.25">
      <c r="A172" s="35">
        <v>43497</v>
      </c>
      <c r="B172" s="9" t="s">
        <v>33</v>
      </c>
      <c r="C172" s="37" t="str">
        <f>VLOOKUP(T_2019[[#This Row],[Articles]],T_Produits[],2,0)</f>
        <v xml:space="preserve">Produis Salle de bains </v>
      </c>
      <c r="D172" s="6">
        <v>5.7</v>
      </c>
      <c r="E172" s="7"/>
      <c r="F172" s="7"/>
      <c r="G172" s="7">
        <f>SUM(E172-F172)</f>
        <v>0</v>
      </c>
      <c r="H172" s="4">
        <f>SUM(D172*G172)</f>
        <v>0</v>
      </c>
      <c r="I172" s="17" t="str">
        <f>IF(F172&gt;=E172,"Pas besoin","à commander")</f>
        <v>Pas besoin</v>
      </c>
    </row>
    <row r="173" spans="1:9" x14ac:dyDescent="0.25">
      <c r="A173" s="35">
        <v>43497</v>
      </c>
      <c r="B173" s="9" t="s">
        <v>36</v>
      </c>
      <c r="C173" s="37" t="str">
        <f>VLOOKUP(T_2019[[#This Row],[Articles]],T_Produits[],2,0)</f>
        <v>Produits Entretiens</v>
      </c>
      <c r="D173" s="6">
        <v>6.1</v>
      </c>
      <c r="E173" s="7">
        <v>4</v>
      </c>
      <c r="F173" s="7">
        <v>4</v>
      </c>
      <c r="G173" s="7">
        <f>SUM(E173-F173)</f>
        <v>0</v>
      </c>
      <c r="H173" s="4">
        <f>SUM(D173*G173)</f>
        <v>0</v>
      </c>
      <c r="I173" s="17" t="str">
        <f>IF(F173&gt;=E173,"Pas besoin","à commander")</f>
        <v>Pas besoin</v>
      </c>
    </row>
    <row r="174" spans="1:9" x14ac:dyDescent="0.25">
      <c r="A174" s="35">
        <v>43497</v>
      </c>
      <c r="B174" s="10" t="s">
        <v>37</v>
      </c>
      <c r="C174" s="37" t="str">
        <f>VLOOKUP(T_2019[[#This Row],[Articles]],T_Produits[],2,0)</f>
        <v>Produits Entretiens</v>
      </c>
      <c r="D174" s="4">
        <v>6.2</v>
      </c>
      <c r="E174" s="5">
        <v>4</v>
      </c>
      <c r="F174" s="5">
        <v>4</v>
      </c>
      <c r="G174" s="7">
        <f>SUM(E174-F174)</f>
        <v>0</v>
      </c>
      <c r="H174" s="4">
        <f>SUM(D174*G174)</f>
        <v>0</v>
      </c>
      <c r="I174" s="17" t="str">
        <f>IF(F174&gt;=E174,"Pas besoin","à commander")</f>
        <v>Pas besoin</v>
      </c>
    </row>
    <row r="175" spans="1:9" x14ac:dyDescent="0.25">
      <c r="A175" s="35">
        <v>43497</v>
      </c>
      <c r="B175" s="9" t="s">
        <v>38</v>
      </c>
      <c r="C175" s="37" t="str">
        <f>VLOOKUP(T_2019[[#This Row],[Articles]],T_Produits[],2,0)</f>
        <v>Produits Entretiens</v>
      </c>
      <c r="D175" s="6">
        <v>6.3</v>
      </c>
      <c r="E175" s="7">
        <v>2</v>
      </c>
      <c r="F175" s="7">
        <v>2</v>
      </c>
      <c r="G175" s="7">
        <f>SUM(E175-F175)</f>
        <v>0</v>
      </c>
      <c r="H175" s="4">
        <f>SUM(D175*G175)</f>
        <v>0</v>
      </c>
      <c r="I175" s="17" t="str">
        <f>IF(F175&gt;=E175,"Pas besoin","à commander")</f>
        <v>Pas besoin</v>
      </c>
    </row>
    <row r="176" spans="1:9" x14ac:dyDescent="0.25">
      <c r="A176" s="35">
        <v>43497</v>
      </c>
      <c r="B176" s="38" t="s">
        <v>39</v>
      </c>
      <c r="C176" s="39" t="str">
        <f>VLOOKUP(T_2019[[#This Row],[Articles]],T_Produits[],2,0)</f>
        <v>Produits Entretiens</v>
      </c>
      <c r="D176" s="40">
        <v>6.4</v>
      </c>
      <c r="E176" s="41">
        <v>6</v>
      </c>
      <c r="F176" s="41">
        <v>6</v>
      </c>
      <c r="G176" s="7">
        <f>SUM(E176-F176)</f>
        <v>0</v>
      </c>
      <c r="H176" s="4">
        <f>SUM(D176*G176)</f>
        <v>0</v>
      </c>
      <c r="I176" s="17" t="str">
        <f>IF(F176&gt;=E176,"Pas besoin","à commander")</f>
        <v>Pas besoin</v>
      </c>
    </row>
    <row r="177" spans="1:9" x14ac:dyDescent="0.25">
      <c r="A177" s="35">
        <v>43497</v>
      </c>
      <c r="B177" s="9" t="s">
        <v>49</v>
      </c>
      <c r="C177" s="37" t="str">
        <f>VLOOKUP(T_2019[[#This Row],[Articles]],T_Produits[],2,0)</f>
        <v>Produits Entretiens</v>
      </c>
      <c r="D177" s="6">
        <v>6.5</v>
      </c>
      <c r="E177" s="7">
        <v>6</v>
      </c>
      <c r="F177" s="7">
        <v>6</v>
      </c>
      <c r="G177" s="7">
        <f>SUM(E177-F177)</f>
        <v>0</v>
      </c>
      <c r="H177" s="4">
        <f>SUM(D177*G177)</f>
        <v>0</v>
      </c>
      <c r="I177" s="17" t="str">
        <f>IF(F177&gt;=E177,"Pas besoin","à commander")</f>
        <v>Pas besoin</v>
      </c>
    </row>
    <row r="178" spans="1:9" x14ac:dyDescent="0.25">
      <c r="A178" s="35">
        <v>43497</v>
      </c>
      <c r="B178" s="10" t="s">
        <v>82</v>
      </c>
      <c r="C178" s="37" t="str">
        <f>VLOOKUP(T_2019[[#This Row],[Articles]],T_Produits[],2,0)</f>
        <v>Produits Entretiens</v>
      </c>
      <c r="D178" s="4">
        <v>6.6</v>
      </c>
      <c r="E178" s="5">
        <v>6</v>
      </c>
      <c r="F178" s="5">
        <v>6</v>
      </c>
      <c r="G178" s="7">
        <f>SUM(E178-F178)</f>
        <v>0</v>
      </c>
      <c r="H178" s="4">
        <f>SUM(D178*G178)</f>
        <v>0</v>
      </c>
      <c r="I178" s="17" t="str">
        <f>IF(F178&gt;=E178,"Pas besoin","à commander")</f>
        <v>Pas besoin</v>
      </c>
    </row>
    <row r="179" spans="1:9" x14ac:dyDescent="0.25">
      <c r="A179" s="35">
        <v>43497</v>
      </c>
      <c r="B179" s="9" t="s">
        <v>83</v>
      </c>
      <c r="C179" s="37" t="str">
        <f>VLOOKUP(T_2019[[#This Row],[Articles]],T_Produits[],2,0)</f>
        <v>Produits Entretiens</v>
      </c>
      <c r="D179" s="6">
        <v>6.7</v>
      </c>
      <c r="E179" s="7">
        <v>6</v>
      </c>
      <c r="F179" s="7">
        <v>6</v>
      </c>
      <c r="G179" s="7">
        <f>SUM(E179-F179)</f>
        <v>0</v>
      </c>
      <c r="H179" s="4">
        <f>SUM(D179*G179)</f>
        <v>0</v>
      </c>
      <c r="I179" s="17" t="str">
        <f>IF(F179&gt;=E179,"Pas besoin","à commander")</f>
        <v>Pas besoin</v>
      </c>
    </row>
    <row r="180" spans="1:9" x14ac:dyDescent="0.25">
      <c r="A180" s="35">
        <v>43497</v>
      </c>
      <c r="B180" s="10" t="s">
        <v>84</v>
      </c>
      <c r="C180" s="37" t="str">
        <f>VLOOKUP(T_2019[[#This Row],[Articles]],T_Produits[],2,0)</f>
        <v>Produits Entretiens</v>
      </c>
      <c r="D180" s="4">
        <v>6.8</v>
      </c>
      <c r="E180" s="5">
        <v>6</v>
      </c>
      <c r="F180" s="5">
        <v>6</v>
      </c>
      <c r="G180" s="7">
        <f>SUM(E180-F180)</f>
        <v>0</v>
      </c>
      <c r="H180" s="4">
        <f>SUM(D180*G180)</f>
        <v>0</v>
      </c>
      <c r="I180" s="17" t="str">
        <f>IF(F180&gt;=E180,"Pas besoin","à commander")</f>
        <v>Pas besoin</v>
      </c>
    </row>
    <row r="181" spans="1:9" x14ac:dyDescent="0.25">
      <c r="A181" s="35">
        <v>43497</v>
      </c>
      <c r="B181" s="10" t="s">
        <v>110</v>
      </c>
      <c r="C181" s="37" t="str">
        <f>VLOOKUP(T_2019[[#This Row],[Articles]],T_Produits[],2,0)</f>
        <v>Surgelés</v>
      </c>
      <c r="D181" s="4">
        <v>7.1</v>
      </c>
      <c r="E181" s="5">
        <v>6</v>
      </c>
      <c r="F181" s="5">
        <v>6</v>
      </c>
      <c r="G181" s="7">
        <f>SUM(E181-F181)</f>
        <v>0</v>
      </c>
      <c r="H181" s="4">
        <f>SUM(D181*G181)</f>
        <v>0</v>
      </c>
      <c r="I181" s="17" t="str">
        <f>IF(F181&gt;=E181,"Pas besoin","à commander")</f>
        <v>Pas besoin</v>
      </c>
    </row>
    <row r="182" spans="1:9" x14ac:dyDescent="0.25">
      <c r="A182" s="35">
        <v>43497</v>
      </c>
      <c r="B182" s="9" t="s">
        <v>41</v>
      </c>
      <c r="C182" s="37" t="str">
        <f>VLOOKUP(T_2019[[#This Row],[Articles]],T_Produits[],2,0)</f>
        <v>Surgelés</v>
      </c>
      <c r="D182" s="6">
        <v>7.2</v>
      </c>
      <c r="E182" s="7">
        <v>6</v>
      </c>
      <c r="F182" s="7">
        <v>6</v>
      </c>
      <c r="G182" s="7">
        <f>SUM(E182-F182)</f>
        <v>0</v>
      </c>
      <c r="H182" s="4">
        <f>SUM(D182*G182)</f>
        <v>0</v>
      </c>
      <c r="I182" s="17" t="str">
        <f>IF(F182&gt;=E182,"Pas besoin","à commander")</f>
        <v>Pas besoin</v>
      </c>
    </row>
    <row r="183" spans="1:9" x14ac:dyDescent="0.25">
      <c r="A183" s="35">
        <v>43497</v>
      </c>
      <c r="B183" s="10" t="s">
        <v>42</v>
      </c>
      <c r="C183" s="37" t="str">
        <f>VLOOKUP(T_2019[[#This Row],[Articles]],T_Produits[],2,0)</f>
        <v>Surgelés</v>
      </c>
      <c r="D183" s="4">
        <v>7.3</v>
      </c>
      <c r="E183" s="5">
        <v>6</v>
      </c>
      <c r="F183" s="5">
        <v>6</v>
      </c>
      <c r="G183" s="7">
        <f>SUM(E183-F183)</f>
        <v>0</v>
      </c>
      <c r="H183" s="4">
        <f>SUM(D183*G183)</f>
        <v>0</v>
      </c>
      <c r="I183" s="17" t="str">
        <f>IF(F183&gt;=E183,"Pas besoin","à commander")</f>
        <v>Pas besoin</v>
      </c>
    </row>
    <row r="184" spans="1:9" x14ac:dyDescent="0.25">
      <c r="A184" s="35">
        <v>43497</v>
      </c>
      <c r="B184" s="9" t="s">
        <v>43</v>
      </c>
      <c r="C184" s="37" t="str">
        <f>VLOOKUP(T_2019[[#This Row],[Articles]],T_Produits[],2,0)</f>
        <v>Surgelés</v>
      </c>
      <c r="D184" s="6">
        <v>7.4</v>
      </c>
      <c r="E184" s="7">
        <v>6</v>
      </c>
      <c r="F184" s="7">
        <v>6</v>
      </c>
      <c r="G184" s="7">
        <f>SUM(E184-F184)</f>
        <v>0</v>
      </c>
      <c r="H184" s="4">
        <f>SUM(D184*G184)</f>
        <v>0</v>
      </c>
      <c r="I184" s="17" t="str">
        <f>IF(F184&gt;=E184,"Pas besoin","à commander")</f>
        <v>Pas besoin</v>
      </c>
    </row>
    <row r="185" spans="1:9" x14ac:dyDescent="0.25">
      <c r="A185" s="35">
        <v>43497</v>
      </c>
      <c r="B185" s="38" t="s">
        <v>44</v>
      </c>
      <c r="C185" s="39" t="str">
        <f>VLOOKUP(T_2019[[#This Row],[Articles]],T_Produits[],2,0)</f>
        <v>Surgelés</v>
      </c>
      <c r="D185" s="40">
        <v>7.5</v>
      </c>
      <c r="E185" s="41">
        <v>6</v>
      </c>
      <c r="F185" s="41">
        <v>6</v>
      </c>
      <c r="G185" s="7">
        <f>SUM(E185-F185)</f>
        <v>0</v>
      </c>
      <c r="H185" s="4">
        <f>SUM(D185*G185)</f>
        <v>0</v>
      </c>
      <c r="I185" s="17" t="str">
        <f>IF(F185&gt;=E185,"Pas besoin","à commander")</f>
        <v>Pas besoin</v>
      </c>
    </row>
    <row r="186" spans="1:9" x14ac:dyDescent="0.25">
      <c r="A186" s="35">
        <v>43497</v>
      </c>
      <c r="B186" s="9" t="s">
        <v>45</v>
      </c>
      <c r="C186" s="37" t="str">
        <f>VLOOKUP(T_2019[[#This Row],[Articles]],T_Produits[],2,0)</f>
        <v>Surgelés</v>
      </c>
      <c r="D186" s="6">
        <v>7.6</v>
      </c>
      <c r="E186" s="7">
        <v>6</v>
      </c>
      <c r="F186" s="7">
        <v>6</v>
      </c>
      <c r="G186" s="7">
        <f>SUM(E186-F186)</f>
        <v>0</v>
      </c>
      <c r="H186" s="4">
        <f>SUM(D186*G186)</f>
        <v>0</v>
      </c>
      <c r="I186" s="17" t="str">
        <f>IF(F186&gt;=E186,"Pas besoin","à commander")</f>
        <v>Pas besoin</v>
      </c>
    </row>
    <row r="187" spans="1:9" x14ac:dyDescent="0.25">
      <c r="A187" s="35">
        <v>43497</v>
      </c>
      <c r="B187" s="38" t="s">
        <v>46</v>
      </c>
      <c r="C187" s="39" t="str">
        <f>VLOOKUP(T_2019[[#This Row],[Articles]],T_Produits[],2,0)</f>
        <v>Surgelés</v>
      </c>
      <c r="D187" s="40">
        <v>7.7</v>
      </c>
      <c r="E187" s="41">
        <v>6</v>
      </c>
      <c r="F187" s="41">
        <v>6</v>
      </c>
      <c r="G187" s="7">
        <f>SUM(E187-F187)</f>
        <v>0</v>
      </c>
      <c r="H187" s="4">
        <f>SUM(D187*G187)</f>
        <v>0</v>
      </c>
      <c r="I187" s="17" t="str">
        <f>IF(F187&gt;=E187,"Pas besoin","à commander")</f>
        <v>Pas besoin</v>
      </c>
    </row>
    <row r="188" spans="1:9" x14ac:dyDescent="0.25">
      <c r="A188" s="35">
        <v>43497</v>
      </c>
      <c r="B188" s="9" t="s">
        <v>47</v>
      </c>
      <c r="C188" s="37" t="str">
        <f>VLOOKUP(T_2019[[#This Row],[Articles]],T_Produits[],2,0)</f>
        <v>Surgelés</v>
      </c>
      <c r="D188" s="6">
        <v>7.8</v>
      </c>
      <c r="E188" s="7">
        <v>6</v>
      </c>
      <c r="F188" s="7">
        <v>6</v>
      </c>
      <c r="G188" s="7">
        <f>SUM(E188-F188)</f>
        <v>0</v>
      </c>
      <c r="H188" s="4">
        <f>SUM(D188*G188)</f>
        <v>0</v>
      </c>
      <c r="I188" s="17" t="str">
        <f>IF(F188&gt;=E188,"Pas besoin","à commander")</f>
        <v>Pas besoin</v>
      </c>
    </row>
    <row r="189" spans="1:9" x14ac:dyDescent="0.25">
      <c r="A189" s="35">
        <v>43497</v>
      </c>
      <c r="B189" s="38" t="s">
        <v>48</v>
      </c>
      <c r="C189" s="39" t="str">
        <f>VLOOKUP(T_2019[[#This Row],[Articles]],T_Produits[],2,0)</f>
        <v>Surgelés</v>
      </c>
      <c r="D189" s="40">
        <v>7.9</v>
      </c>
      <c r="E189" s="41">
        <v>6</v>
      </c>
      <c r="F189" s="41">
        <v>6</v>
      </c>
      <c r="G189" s="7">
        <f>SUM(E189-F189)</f>
        <v>0</v>
      </c>
      <c r="H189" s="4">
        <f>SUM(D189*G189)</f>
        <v>0</v>
      </c>
      <c r="I189" s="17" t="str">
        <f>IF(F189&gt;=E189,"Pas besoin","à commander")</f>
        <v>Pas besoin</v>
      </c>
    </row>
    <row r="190" spans="1:9" hidden="1" x14ac:dyDescent="0.25">
      <c r="A190" s="50">
        <v>43525</v>
      </c>
      <c r="B190" s="28" t="s">
        <v>140</v>
      </c>
      <c r="C190" s="51" t="str">
        <f>VLOOKUP(T_2019[[#This Row],[Articles]],T_Produits[],2,0)</f>
        <v>Boissons</v>
      </c>
      <c r="D190" s="52">
        <v>10</v>
      </c>
      <c r="E190" s="54">
        <v>2</v>
      </c>
      <c r="F190" s="54">
        <v>1</v>
      </c>
      <c r="G190" s="55">
        <f>SUM(E190-F190)</f>
        <v>1</v>
      </c>
      <c r="H190" s="53">
        <f>SUM(D190*G190)</f>
        <v>10</v>
      </c>
      <c r="I190" s="17" t="str">
        <f>IF(F190&gt;=E190,"Pas besoin","à commander")</f>
        <v>à commander</v>
      </c>
    </row>
    <row r="191" spans="1:9" hidden="1" x14ac:dyDescent="0.25">
      <c r="A191" s="50">
        <v>43525</v>
      </c>
      <c r="B191" s="10" t="s">
        <v>90</v>
      </c>
      <c r="C191" s="51" t="str">
        <f>VLOOKUP(T_2019[[#This Row],[Articles]],T_Produits[],2,0)</f>
        <v>Boissons</v>
      </c>
      <c r="D191" s="53">
        <v>1.1000000000000001</v>
      </c>
      <c r="E191" s="55">
        <v>4</v>
      </c>
      <c r="F191" s="55">
        <v>4</v>
      </c>
      <c r="G191" s="55">
        <f t="shared" ref="G191:G199" si="0">SUM(E191-F191)</f>
        <v>0</v>
      </c>
      <c r="H191" s="53">
        <f>SUM(D191*G191)</f>
        <v>0</v>
      </c>
      <c r="I191" s="17" t="str">
        <f>IF(F191&gt;=E191,"Pas besoin","à commander")</f>
        <v>Pas besoin</v>
      </c>
    </row>
    <row r="192" spans="1:9" hidden="1" x14ac:dyDescent="0.25">
      <c r="A192" s="50">
        <v>43525</v>
      </c>
      <c r="B192" s="9" t="s">
        <v>91</v>
      </c>
      <c r="C192" s="51" t="str">
        <f>VLOOKUP(T_2019[[#This Row],[Articles]],T_Produits[],2,0)</f>
        <v>Boissons</v>
      </c>
      <c r="D192" s="52">
        <v>1.2</v>
      </c>
      <c r="E192" s="54">
        <v>9</v>
      </c>
      <c r="F192" s="54">
        <v>9</v>
      </c>
      <c r="G192" s="55">
        <f t="shared" si="0"/>
        <v>0</v>
      </c>
      <c r="H192" s="53">
        <f>SUM(D192*G192)</f>
        <v>0</v>
      </c>
      <c r="I192" s="18" t="str">
        <f>IF(F192&gt;=E192,"Pas besoin","à commander")</f>
        <v>Pas besoin</v>
      </c>
    </row>
    <row r="193" spans="1:9" hidden="1" x14ac:dyDescent="0.25">
      <c r="A193" s="50">
        <v>43525</v>
      </c>
      <c r="B193" s="10" t="s">
        <v>92</v>
      </c>
      <c r="C193" s="51" t="str">
        <f>VLOOKUP(T_2019[[#This Row],[Articles]],T_Produits[],2,0)</f>
        <v>Boissons</v>
      </c>
      <c r="D193" s="53">
        <v>1.3</v>
      </c>
      <c r="E193" s="55">
        <v>6</v>
      </c>
      <c r="F193" s="55">
        <v>6</v>
      </c>
      <c r="G193" s="55">
        <f t="shared" si="0"/>
        <v>0</v>
      </c>
      <c r="H193" s="53">
        <f>SUM(D193*G193)</f>
        <v>0</v>
      </c>
      <c r="I193" s="17" t="str">
        <f>IF(F193&gt;=E193,"Pas besoin","à commander")</f>
        <v>Pas besoin</v>
      </c>
    </row>
    <row r="194" spans="1:9" hidden="1" x14ac:dyDescent="0.25">
      <c r="A194" s="50">
        <v>43525</v>
      </c>
      <c r="B194" s="9" t="s">
        <v>86</v>
      </c>
      <c r="C194" s="51" t="str">
        <f>VLOOKUP(T_2019[[#This Row],[Articles]],T_Produits[],2,0)</f>
        <v>Boissons</v>
      </c>
      <c r="D194" s="52">
        <v>15.99</v>
      </c>
      <c r="E194" s="54">
        <v>4</v>
      </c>
      <c r="F194" s="54">
        <v>4</v>
      </c>
      <c r="G194" s="55">
        <f t="shared" si="0"/>
        <v>0</v>
      </c>
      <c r="H194" s="53">
        <f>SUM(D194*G194)</f>
        <v>0</v>
      </c>
      <c r="I194" s="18" t="str">
        <f>IF(F194&gt;=E194,"Pas besoin","à commander")</f>
        <v>Pas besoin</v>
      </c>
    </row>
    <row r="195" spans="1:9" hidden="1" x14ac:dyDescent="0.25">
      <c r="A195" s="50">
        <v>43525</v>
      </c>
      <c r="B195" s="10" t="s">
        <v>87</v>
      </c>
      <c r="C195" s="51" t="str">
        <f>VLOOKUP(T_2019[[#This Row],[Articles]],T_Produits[],2,0)</f>
        <v>Boissons</v>
      </c>
      <c r="D195" s="53">
        <v>1.5</v>
      </c>
      <c r="E195" s="55">
        <v>9</v>
      </c>
      <c r="F195" s="55">
        <v>9</v>
      </c>
      <c r="G195" s="55">
        <f t="shared" si="0"/>
        <v>0</v>
      </c>
      <c r="H195" s="53">
        <f>SUM(D195*G195)</f>
        <v>0</v>
      </c>
      <c r="I195" s="17" t="str">
        <f>IF(F195&gt;=E195,"Pas besoin","à commander")</f>
        <v>Pas besoin</v>
      </c>
    </row>
    <row r="196" spans="1:9" hidden="1" x14ac:dyDescent="0.25">
      <c r="A196" s="50">
        <v>43525</v>
      </c>
      <c r="B196" s="9" t="s">
        <v>88</v>
      </c>
      <c r="C196" s="51" t="str">
        <f>VLOOKUP(T_2019[[#This Row],[Articles]],T_Produits[],2,0)</f>
        <v>Boissons</v>
      </c>
      <c r="D196" s="52">
        <v>1.6</v>
      </c>
      <c r="E196" s="54">
        <v>6</v>
      </c>
      <c r="F196" s="54">
        <v>6</v>
      </c>
      <c r="G196" s="55">
        <f t="shared" si="0"/>
        <v>0</v>
      </c>
      <c r="H196" s="53">
        <f>SUM(D196*G196)</f>
        <v>0</v>
      </c>
      <c r="I196" s="18" t="str">
        <f>IF(F196&gt;=E196,"Pas besoin","à commander")</f>
        <v>Pas besoin</v>
      </c>
    </row>
    <row r="197" spans="1:9" hidden="1" x14ac:dyDescent="0.25">
      <c r="A197" s="50">
        <v>43525</v>
      </c>
      <c r="B197" s="10" t="s">
        <v>25</v>
      </c>
      <c r="C197" s="51" t="str">
        <f>VLOOKUP(T_2019[[#This Row],[Articles]],T_Produits[],2,0)</f>
        <v>Boissons</v>
      </c>
      <c r="D197" s="53">
        <v>0.56999999999999995</v>
      </c>
      <c r="E197" s="55">
        <v>48</v>
      </c>
      <c r="F197" s="55">
        <v>48</v>
      </c>
      <c r="G197" s="55">
        <f t="shared" si="0"/>
        <v>0</v>
      </c>
      <c r="H197" s="53">
        <f>SUM(D197*G197)</f>
        <v>0</v>
      </c>
      <c r="I197" s="17" t="str">
        <f>IF(F197&gt;=E197,"Pas besoin","à commander")</f>
        <v>Pas besoin</v>
      </c>
    </row>
    <row r="198" spans="1:9" hidden="1" x14ac:dyDescent="0.25">
      <c r="A198" s="50">
        <v>43525</v>
      </c>
      <c r="B198" s="9" t="s">
        <v>26</v>
      </c>
      <c r="C198" s="51" t="str">
        <f>VLOOKUP(T_2019[[#This Row],[Articles]],T_Produits[],2,0)</f>
        <v>Boissons</v>
      </c>
      <c r="D198" s="52">
        <v>1.8</v>
      </c>
      <c r="E198" s="54">
        <v>9</v>
      </c>
      <c r="F198" s="54">
        <v>9</v>
      </c>
      <c r="G198" s="55">
        <f t="shared" si="0"/>
        <v>0</v>
      </c>
      <c r="H198" s="53">
        <f>SUM(D198*G198)</f>
        <v>0</v>
      </c>
      <c r="I198" s="18" t="str">
        <f>IF(F198&gt;=E198,"Pas besoin","à commander")</f>
        <v>Pas besoin</v>
      </c>
    </row>
    <row r="199" spans="1:9" hidden="1" x14ac:dyDescent="0.25">
      <c r="A199" s="50">
        <v>43525</v>
      </c>
      <c r="B199" s="10" t="s">
        <v>27</v>
      </c>
      <c r="C199" s="51" t="str">
        <f>VLOOKUP(T_2019[[#This Row],[Articles]],T_Produits[],2,0)</f>
        <v>Boissons</v>
      </c>
      <c r="D199" s="53">
        <v>1.9</v>
      </c>
      <c r="E199" s="55">
        <v>6</v>
      </c>
      <c r="F199" s="55">
        <v>6</v>
      </c>
      <c r="G199" s="55">
        <f t="shared" si="0"/>
        <v>0</v>
      </c>
      <c r="H199" s="53">
        <f>SUM(D199*G199)</f>
        <v>0</v>
      </c>
      <c r="I199" s="17" t="str">
        <f>IF(F199&gt;=E199,"Pas besoin","à commander")</f>
        <v>Pas besoin</v>
      </c>
    </row>
    <row r="200" spans="1:9" hidden="1" x14ac:dyDescent="0.25">
      <c r="A200" s="50">
        <v>43525</v>
      </c>
      <c r="B200" s="9" t="s">
        <v>28</v>
      </c>
      <c r="C200" s="51" t="str">
        <f>VLOOKUP(T_2019[[#This Row],[Articles]],T_Produits[],2,0)</f>
        <v>Boissons</v>
      </c>
      <c r="D200" s="52">
        <v>2.1</v>
      </c>
      <c r="E200" s="54">
        <v>12</v>
      </c>
      <c r="F200" s="54">
        <v>12</v>
      </c>
      <c r="G200" s="55">
        <f>SUM(E200-F200)</f>
        <v>0</v>
      </c>
      <c r="H200" s="53">
        <f>SUM(D200*G200)</f>
        <v>0</v>
      </c>
      <c r="I200" s="18" t="str">
        <f>IF(F200&gt;=E200,"Pas besoin","à commander")</f>
        <v>Pas besoin</v>
      </c>
    </row>
    <row r="201" spans="1:9" hidden="1" x14ac:dyDescent="0.25">
      <c r="A201" s="50">
        <v>43525</v>
      </c>
      <c r="B201" s="10" t="s">
        <v>29</v>
      </c>
      <c r="C201" s="51" t="str">
        <f>VLOOKUP(T_2019[[#This Row],[Articles]],T_Produits[],2,0)</f>
        <v>Boissons</v>
      </c>
      <c r="D201" s="53">
        <v>2.2000000000000002</v>
      </c>
      <c r="E201" s="55">
        <v>12</v>
      </c>
      <c r="F201" s="55">
        <v>12</v>
      </c>
      <c r="G201" s="55">
        <f>SUM(E201-F201)</f>
        <v>0</v>
      </c>
      <c r="H201" s="53">
        <f>SUM(D201*G201)</f>
        <v>0</v>
      </c>
      <c r="I201" s="17" t="str">
        <f>IF(F201&gt;=E201,"Pas besoin","à commander")</f>
        <v>Pas besoin</v>
      </c>
    </row>
    <row r="202" spans="1:9" hidden="1" x14ac:dyDescent="0.25">
      <c r="A202" s="50">
        <v>43525</v>
      </c>
      <c r="B202" s="9" t="s">
        <v>59</v>
      </c>
      <c r="C202" s="51" t="str">
        <f>VLOOKUP(T_2019[[#This Row],[Articles]],T_Produits[],2,0)</f>
        <v>Boissons</v>
      </c>
      <c r="D202" s="52">
        <v>1.92</v>
      </c>
      <c r="E202" s="54">
        <v>16</v>
      </c>
      <c r="F202" s="54">
        <v>16</v>
      </c>
      <c r="G202" s="55">
        <f>SUM(E202-F202)</f>
        <v>0</v>
      </c>
      <c r="H202" s="53">
        <f>SUM(D202*G202)</f>
        <v>0</v>
      </c>
      <c r="I202" s="18" t="str">
        <f>IF(F202&gt;=E202,"Pas besoin","à commander")</f>
        <v>Pas besoin</v>
      </c>
    </row>
    <row r="203" spans="1:9" hidden="1" x14ac:dyDescent="0.25">
      <c r="A203" s="50">
        <v>43525</v>
      </c>
      <c r="B203" s="10" t="s">
        <v>11</v>
      </c>
      <c r="C203" s="51" t="str">
        <f>VLOOKUP(T_2019[[#This Row],[Articles]],T_Produits[],2,0)</f>
        <v>Boissons</v>
      </c>
      <c r="D203" s="53">
        <v>2.4</v>
      </c>
      <c r="E203" s="55">
        <v>12</v>
      </c>
      <c r="F203" s="55">
        <v>12</v>
      </c>
      <c r="G203" s="55">
        <f>SUM(E203-F203)</f>
        <v>0</v>
      </c>
      <c r="H203" s="53">
        <f>SUM(D203*G203)</f>
        <v>0</v>
      </c>
      <c r="I203" s="17" t="str">
        <f>IF(F203&gt;=E203,"Pas besoin","à commander")</f>
        <v>Pas besoin</v>
      </c>
    </row>
    <row r="204" spans="1:9" hidden="1" x14ac:dyDescent="0.25">
      <c r="A204" s="50">
        <v>43525</v>
      </c>
      <c r="B204" s="9" t="s">
        <v>12</v>
      </c>
      <c r="C204" s="51" t="str">
        <f>VLOOKUP(T_2019[[#This Row],[Articles]],T_Produits[],2,0)</f>
        <v>Boissons</v>
      </c>
      <c r="D204" s="52">
        <v>2.5</v>
      </c>
      <c r="E204" s="54">
        <v>12</v>
      </c>
      <c r="F204" s="54">
        <v>12</v>
      </c>
      <c r="G204" s="55">
        <f>SUM(E204-F204)</f>
        <v>0</v>
      </c>
      <c r="H204" s="53">
        <f>SUM(D204*G204)</f>
        <v>0</v>
      </c>
      <c r="I204" s="18" t="str">
        <f>IF(F204&gt;=E204,"Pas besoin","à commander")</f>
        <v>Pas besoin</v>
      </c>
    </row>
    <row r="205" spans="1:9" hidden="1" x14ac:dyDescent="0.25">
      <c r="A205" s="50">
        <v>43525</v>
      </c>
      <c r="B205" s="10" t="s">
        <v>30</v>
      </c>
      <c r="C205" s="51" t="str">
        <f>VLOOKUP(T_2019[[#This Row],[Articles]],T_Produits[],2,0)</f>
        <v>Boissons</v>
      </c>
      <c r="D205" s="53">
        <v>0.38</v>
      </c>
      <c r="E205" s="55">
        <v>12</v>
      </c>
      <c r="F205" s="55">
        <v>12</v>
      </c>
      <c r="G205" s="55">
        <f>SUM(E205-F205)</f>
        <v>0</v>
      </c>
      <c r="H205" s="53">
        <f>SUM(D205*G205)</f>
        <v>0</v>
      </c>
      <c r="I205" s="17" t="str">
        <f>IF(F205&gt;=E205,"Pas besoin","à commander")</f>
        <v>Pas besoin</v>
      </c>
    </row>
    <row r="206" spans="1:9" hidden="1" x14ac:dyDescent="0.25">
      <c r="A206" s="50">
        <v>43525</v>
      </c>
      <c r="B206" s="9" t="s">
        <v>31</v>
      </c>
      <c r="C206" s="51" t="str">
        <f>VLOOKUP(T_2019[[#This Row],[Articles]],T_Produits[],2,0)</f>
        <v>Boissons</v>
      </c>
      <c r="D206" s="52">
        <v>2.7</v>
      </c>
      <c r="E206" s="54">
        <v>12</v>
      </c>
      <c r="F206" s="54">
        <v>12</v>
      </c>
      <c r="G206" s="55">
        <f>SUM(E206-F206)</f>
        <v>0</v>
      </c>
      <c r="H206" s="53">
        <f>SUM(D206*G206)</f>
        <v>0</v>
      </c>
      <c r="I206" s="18" t="str">
        <f>IF(F206&gt;=E206,"Pas besoin","à commander")</f>
        <v>Pas besoin</v>
      </c>
    </row>
    <row r="207" spans="1:9" hidden="1" x14ac:dyDescent="0.25">
      <c r="A207" s="50">
        <v>43525</v>
      </c>
      <c r="B207" s="10" t="s">
        <v>60</v>
      </c>
      <c r="C207" s="51" t="str">
        <f>VLOOKUP(T_2019[[#This Row],[Articles]],T_Produits[],2,0)</f>
        <v>Boissons</v>
      </c>
      <c r="D207" s="53">
        <v>2.8</v>
      </c>
      <c r="E207" s="55">
        <v>12</v>
      </c>
      <c r="F207" s="55">
        <v>12</v>
      </c>
      <c r="G207" s="55">
        <f>SUM(E207-F207)</f>
        <v>0</v>
      </c>
      <c r="H207" s="53">
        <f>SUM(D207*G207)</f>
        <v>0</v>
      </c>
      <c r="I207" s="17" t="str">
        <f>IF(F207&gt;=E207,"Pas besoin","à commander")</f>
        <v>Pas besoin</v>
      </c>
    </row>
    <row r="208" spans="1:9" hidden="1" x14ac:dyDescent="0.25">
      <c r="A208" s="50">
        <v>43525</v>
      </c>
      <c r="B208" s="9" t="s">
        <v>61</v>
      </c>
      <c r="C208" s="51" t="str">
        <f>VLOOKUP(T_2019[[#This Row],[Articles]],T_Produits[],2,0)</f>
        <v>Boissons</v>
      </c>
      <c r="D208" s="52">
        <v>2.76</v>
      </c>
      <c r="E208" s="54">
        <v>6</v>
      </c>
      <c r="F208" s="54">
        <v>6</v>
      </c>
      <c r="G208" s="55">
        <f>SUM(E208-F208)</f>
        <v>0</v>
      </c>
      <c r="H208" s="53">
        <f>SUM(D208*G208)</f>
        <v>0</v>
      </c>
      <c r="I208" s="18" t="str">
        <f>IF(F208&gt;=E208,"Pas besoin","à commander")</f>
        <v>Pas besoin</v>
      </c>
    </row>
    <row r="209" spans="1:9" hidden="1" x14ac:dyDescent="0.25">
      <c r="A209" s="50">
        <v>43525</v>
      </c>
      <c r="B209" s="9" t="s">
        <v>111</v>
      </c>
      <c r="C209" s="51" t="str">
        <f>VLOOKUP(T_2019[[#This Row],[Articles]],T_Produits[],2,0)</f>
        <v>Boissons</v>
      </c>
      <c r="D209" s="52">
        <v>2.89</v>
      </c>
      <c r="E209" s="54">
        <v>6</v>
      </c>
      <c r="F209" s="54">
        <v>6</v>
      </c>
      <c r="G209" s="55">
        <f>SUM(E209-F209)</f>
        <v>0</v>
      </c>
      <c r="H209" s="53">
        <f>SUM(D209*G209)</f>
        <v>0</v>
      </c>
      <c r="I209" s="18" t="str">
        <f>IF(F209&gt;=E209,"Pas besoin","à commander")</f>
        <v>Pas besoin</v>
      </c>
    </row>
    <row r="210" spans="1:9" hidden="1" x14ac:dyDescent="0.25">
      <c r="A210" s="50">
        <v>43525</v>
      </c>
      <c r="B210" s="28" t="s">
        <v>133</v>
      </c>
      <c r="C210" s="51" t="str">
        <f>VLOOKUP(T_2019[[#This Row],[Articles]],T_Produits[],2,0)</f>
        <v>Boissons</v>
      </c>
      <c r="D210" s="53">
        <v>9.4</v>
      </c>
      <c r="E210" s="55">
        <v>6</v>
      </c>
      <c r="F210" s="55">
        <v>6</v>
      </c>
      <c r="G210" s="55">
        <f>SUM(E210-F210)</f>
        <v>0</v>
      </c>
      <c r="H210" s="53">
        <f>SUM(D210*G210)</f>
        <v>0</v>
      </c>
      <c r="I210" s="17" t="str">
        <f>IF(F210&gt;=E210,"Pas besoin","à commander")</f>
        <v>Pas besoin</v>
      </c>
    </row>
    <row r="211" spans="1:9" hidden="1" x14ac:dyDescent="0.25">
      <c r="A211" s="50">
        <v>43525</v>
      </c>
      <c r="B211" s="28" t="s">
        <v>134</v>
      </c>
      <c r="C211" s="51" t="str">
        <f>VLOOKUP(T_2019[[#This Row],[Articles]],T_Produits[],2,0)</f>
        <v>Boissons</v>
      </c>
      <c r="D211" s="52">
        <v>9.5</v>
      </c>
      <c r="E211" s="54">
        <v>6</v>
      </c>
      <c r="F211" s="54">
        <v>6</v>
      </c>
      <c r="G211" s="55">
        <f>SUM(E211-F211)</f>
        <v>0</v>
      </c>
      <c r="H211" s="53">
        <f>SUM(D211*G211)</f>
        <v>0</v>
      </c>
      <c r="I211" s="18" t="str">
        <f>IF(F211&gt;=E211,"Pas besoin","à commander")</f>
        <v>Pas besoin</v>
      </c>
    </row>
    <row r="212" spans="1:9" hidden="1" x14ac:dyDescent="0.25">
      <c r="A212" s="50">
        <v>43525</v>
      </c>
      <c r="B212" s="28" t="s">
        <v>135</v>
      </c>
      <c r="C212" s="51" t="str">
        <f>VLOOKUP(T_2019[[#This Row],[Articles]],T_Produits[],2,0)</f>
        <v>Boissons</v>
      </c>
      <c r="D212" s="53">
        <v>9.5</v>
      </c>
      <c r="E212" s="55">
        <v>6</v>
      </c>
      <c r="F212" s="55">
        <v>6</v>
      </c>
      <c r="G212" s="55">
        <f>SUM(E212-F212)</f>
        <v>0</v>
      </c>
      <c r="H212" s="53">
        <f>SUM(D212*G212)</f>
        <v>0</v>
      </c>
      <c r="I212" s="17" t="str">
        <f>IF(F212&gt;=E212,"Pas besoin","à commander")</f>
        <v>Pas besoin</v>
      </c>
    </row>
    <row r="213" spans="1:9" hidden="1" x14ac:dyDescent="0.25">
      <c r="A213" s="50">
        <v>43525</v>
      </c>
      <c r="B213" s="28" t="s">
        <v>62</v>
      </c>
      <c r="C213" s="51" t="str">
        <f>VLOOKUP(T_2019[[#This Row],[Articles]],T_Produits[],2,0)</f>
        <v>Bonbons</v>
      </c>
      <c r="D213" s="52">
        <v>25</v>
      </c>
      <c r="E213" s="54">
        <v>15</v>
      </c>
      <c r="F213" s="55">
        <v>15</v>
      </c>
      <c r="G213" s="55">
        <f>SUM(E213-F213)</f>
        <v>0</v>
      </c>
      <c r="H213" s="53">
        <f>SUM(D213*G213)</f>
        <v>0</v>
      </c>
      <c r="I213" s="18" t="str">
        <f>IF(F213&gt;=E213,"Pas besoin","à commander")</f>
        <v>Pas besoin</v>
      </c>
    </row>
    <row r="214" spans="1:9" hidden="1" x14ac:dyDescent="0.25">
      <c r="A214" s="50">
        <v>43525</v>
      </c>
      <c r="B214" s="10" t="s">
        <v>63</v>
      </c>
      <c r="C214" s="51" t="str">
        <f>VLOOKUP(T_2019[[#This Row],[Articles]],T_Produits[],2,0)</f>
        <v>Bonbons</v>
      </c>
      <c r="D214" s="53">
        <v>8.3000000000000007</v>
      </c>
      <c r="E214" s="55">
        <v>12</v>
      </c>
      <c r="F214" s="55">
        <v>12</v>
      </c>
      <c r="G214" s="55">
        <f>SUM(E214-F214)</f>
        <v>0</v>
      </c>
      <c r="H214" s="53">
        <f>SUM(D214*G214)</f>
        <v>0</v>
      </c>
      <c r="I214" s="18" t="str">
        <f>IF(F214&gt;=E214,"Pas besoin","à commander")</f>
        <v>Pas besoin</v>
      </c>
    </row>
    <row r="215" spans="1:9" hidden="1" x14ac:dyDescent="0.25">
      <c r="A215" s="50">
        <v>43525</v>
      </c>
      <c r="B215" s="9" t="s">
        <v>64</v>
      </c>
      <c r="C215" s="51" t="str">
        <f>VLOOKUP(T_2019[[#This Row],[Articles]],T_Produits[],2,0)</f>
        <v>Bonbons</v>
      </c>
      <c r="D215" s="52">
        <v>8.4</v>
      </c>
      <c r="E215" s="54">
        <v>12</v>
      </c>
      <c r="F215" s="54">
        <v>12</v>
      </c>
      <c r="G215" s="55">
        <f>SUM(E215-F215)</f>
        <v>0</v>
      </c>
      <c r="H215" s="53">
        <f>SUM(D215*G215)</f>
        <v>0</v>
      </c>
      <c r="I215" s="18" t="str">
        <f>IF(F215&gt;=E215,"Pas besoin","à commander")</f>
        <v>Pas besoin</v>
      </c>
    </row>
    <row r="216" spans="1:9" hidden="1" x14ac:dyDescent="0.25">
      <c r="A216" s="50">
        <v>43525</v>
      </c>
      <c r="B216" s="28" t="s">
        <v>131</v>
      </c>
      <c r="C216" s="51" t="str">
        <f>VLOOKUP(T_2019[[#This Row],[Articles]],T_Produits[],2,0)</f>
        <v>Bonbons</v>
      </c>
      <c r="D216" s="53">
        <v>8.5</v>
      </c>
      <c r="E216" s="55">
        <v>12</v>
      </c>
      <c r="F216" s="55">
        <v>12</v>
      </c>
      <c r="G216" s="55">
        <f>SUM(E216-F216)</f>
        <v>0</v>
      </c>
      <c r="H216" s="53">
        <f>SUM(D216*G216)</f>
        <v>0</v>
      </c>
      <c r="I216" s="18" t="str">
        <f>IF(F216&gt;=E216,"Pas besoin","à commander")</f>
        <v>Pas besoin</v>
      </c>
    </row>
    <row r="217" spans="1:9" hidden="1" x14ac:dyDescent="0.25">
      <c r="A217" s="50">
        <v>43525</v>
      </c>
      <c r="B217" s="28" t="s">
        <v>132</v>
      </c>
      <c r="C217" s="51" t="str">
        <f>VLOOKUP(T_2019[[#This Row],[Articles]],T_Produits[],2,0)</f>
        <v>Bonbons</v>
      </c>
      <c r="D217" s="52">
        <v>8.6</v>
      </c>
      <c r="E217" s="54">
        <v>10</v>
      </c>
      <c r="F217" s="54">
        <v>10</v>
      </c>
      <c r="G217" s="55">
        <f>SUM(E217-F217)</f>
        <v>0</v>
      </c>
      <c r="H217" s="53">
        <f>SUM(D217*G217)</f>
        <v>0</v>
      </c>
      <c r="I217" s="18" t="str">
        <f>IF(F217&gt;=E217,"Pas besoin","à commander")</f>
        <v>Pas besoin</v>
      </c>
    </row>
    <row r="218" spans="1:9" hidden="1" x14ac:dyDescent="0.25">
      <c r="A218" s="50">
        <v>43525</v>
      </c>
      <c r="B218" s="28" t="s">
        <v>94</v>
      </c>
      <c r="C218" s="51" t="str">
        <f>VLOOKUP(T_2019[[#This Row],[Articles]],T_Produits[],2,0)</f>
        <v>Charcuteries+Fromages</v>
      </c>
      <c r="D218" s="52">
        <v>25</v>
      </c>
      <c r="E218" s="54">
        <v>12</v>
      </c>
      <c r="F218" s="54">
        <v>12</v>
      </c>
      <c r="G218" s="55">
        <f>SUM(E218-F218)</f>
        <v>0</v>
      </c>
      <c r="H218" s="52">
        <v>0</v>
      </c>
      <c r="I218" s="17" t="str">
        <f>IF(F218&gt;=E218,"Pas besoin","à commander")</f>
        <v>Pas besoin</v>
      </c>
    </row>
    <row r="219" spans="1:9" hidden="1" x14ac:dyDescent="0.25">
      <c r="A219" s="50">
        <v>43525</v>
      </c>
      <c r="B219" s="10" t="s">
        <v>95</v>
      </c>
      <c r="C219" s="51" t="str">
        <f>VLOOKUP(T_2019[[#This Row],[Articles]],T_Produits[],2,0)</f>
        <v>Charcuteries+Fromages</v>
      </c>
      <c r="D219" s="53">
        <v>1.73</v>
      </c>
      <c r="E219" s="55">
        <v>12</v>
      </c>
      <c r="F219" s="55">
        <v>12</v>
      </c>
      <c r="G219" s="55">
        <f>SUM(E219-F219)</f>
        <v>0</v>
      </c>
      <c r="H219" s="53">
        <f>SUM(D219*G219)</f>
        <v>0</v>
      </c>
      <c r="I219" s="17" t="str">
        <f>IF(F219&gt;=E219,"Pas besoin","à commander")</f>
        <v>Pas besoin</v>
      </c>
    </row>
    <row r="220" spans="1:9" hidden="1" x14ac:dyDescent="0.25">
      <c r="A220" s="50">
        <v>43525</v>
      </c>
      <c r="B220" s="9" t="s">
        <v>96</v>
      </c>
      <c r="C220" s="51" t="str">
        <f>VLOOKUP(T_2019[[#This Row],[Articles]],T_Produits[],2,0)</f>
        <v>Charcuteries+Fromages</v>
      </c>
      <c r="D220" s="52">
        <v>2.5</v>
      </c>
      <c r="E220" s="54">
        <v>12</v>
      </c>
      <c r="F220" s="54">
        <v>12</v>
      </c>
      <c r="G220" s="55">
        <f>SUM(E220-F220)</f>
        <v>0</v>
      </c>
      <c r="H220" s="52">
        <f>SUM(D220*G220)</f>
        <v>0</v>
      </c>
      <c r="I220" s="18" t="str">
        <f>IF(F220&gt;=E220,"Pas besoin","à commander")</f>
        <v>Pas besoin</v>
      </c>
    </row>
    <row r="221" spans="1:9" hidden="1" x14ac:dyDescent="0.25">
      <c r="A221" s="50">
        <v>43525</v>
      </c>
      <c r="B221" s="10" t="s">
        <v>97</v>
      </c>
      <c r="C221" s="51" t="str">
        <f>VLOOKUP(T_2019[[#This Row],[Articles]],T_Produits[],2,0)</f>
        <v>Charcuteries+Fromages</v>
      </c>
      <c r="D221" s="53">
        <v>3.5</v>
      </c>
      <c r="E221" s="55">
        <v>12</v>
      </c>
      <c r="F221" s="55">
        <v>12</v>
      </c>
      <c r="G221" s="55">
        <f>SUM(E221-F221)</f>
        <v>0</v>
      </c>
      <c r="H221" s="53">
        <f>SUM(D221*G221)</f>
        <v>0</v>
      </c>
      <c r="I221" s="17" t="str">
        <f>IF(F221&gt;=E221,"Pas besoin","à commander")</f>
        <v>Pas besoin</v>
      </c>
    </row>
    <row r="222" spans="1:9" hidden="1" x14ac:dyDescent="0.25">
      <c r="A222" s="50">
        <v>43525</v>
      </c>
      <c r="B222" s="9" t="s">
        <v>98</v>
      </c>
      <c r="C222" s="51" t="str">
        <f>VLOOKUP(T_2019[[#This Row],[Articles]],T_Produits[],2,0)</f>
        <v>Charcuteries+Fromages</v>
      </c>
      <c r="D222" s="52">
        <v>1.49</v>
      </c>
      <c r="E222" s="54">
        <v>12</v>
      </c>
      <c r="F222" s="54">
        <v>12</v>
      </c>
      <c r="G222" s="55">
        <f>SUM(E222-F222)</f>
        <v>0</v>
      </c>
      <c r="H222" s="52">
        <f>SUM(D222*G222)</f>
        <v>0</v>
      </c>
      <c r="I222" s="18" t="str">
        <f>IF(F222&gt;=E222,"Pas besoin","à commander")</f>
        <v>Pas besoin</v>
      </c>
    </row>
    <row r="223" spans="1:9" hidden="1" x14ac:dyDescent="0.25">
      <c r="A223" s="50">
        <v>43525</v>
      </c>
      <c r="B223" s="10" t="s">
        <v>99</v>
      </c>
      <c r="C223" s="51" t="str">
        <f>VLOOKUP(T_2019[[#This Row],[Articles]],T_Produits[],2,0)</f>
        <v>Charcuteries+Fromages</v>
      </c>
      <c r="D223" s="53">
        <v>5.5</v>
      </c>
      <c r="E223" s="55">
        <v>6</v>
      </c>
      <c r="F223" s="55">
        <v>6</v>
      </c>
      <c r="G223" s="55">
        <f>SUM(E223-F223)</f>
        <v>0</v>
      </c>
      <c r="H223" s="53">
        <f>SUM(D223*G223)</f>
        <v>0</v>
      </c>
      <c r="I223" s="17" t="str">
        <f>IF(F223&gt;=E223,"Pas besoin","à commander")</f>
        <v>Pas besoin</v>
      </c>
    </row>
    <row r="224" spans="1:9" hidden="1" x14ac:dyDescent="0.25">
      <c r="A224" s="50">
        <v>43525</v>
      </c>
      <c r="B224" s="9" t="s">
        <v>100</v>
      </c>
      <c r="C224" s="51" t="str">
        <f>VLOOKUP(T_2019[[#This Row],[Articles]],T_Produits[],2,0)</f>
        <v>Charcuteries+Fromages</v>
      </c>
      <c r="D224" s="52">
        <v>6.5</v>
      </c>
      <c r="E224" s="54">
        <v>12</v>
      </c>
      <c r="F224" s="54">
        <v>12</v>
      </c>
      <c r="G224" s="55">
        <f>SUM(E224-F224)</f>
        <v>0</v>
      </c>
      <c r="H224" s="52">
        <f>SUM(D224*G224)</f>
        <v>0</v>
      </c>
      <c r="I224" s="18" t="str">
        <f>IF(F224&gt;=E224,"Pas besoin","à commander")</f>
        <v>Pas besoin</v>
      </c>
    </row>
    <row r="225" spans="1:9" hidden="1" x14ac:dyDescent="0.25">
      <c r="A225" s="50">
        <v>43525</v>
      </c>
      <c r="B225" s="10" t="s">
        <v>101</v>
      </c>
      <c r="C225" s="51" t="str">
        <f>VLOOKUP(T_2019[[#This Row],[Articles]],T_Produits[],2,0)</f>
        <v>Charcuteries+Fromages</v>
      </c>
      <c r="D225" s="53">
        <v>7.5</v>
      </c>
      <c r="E225" s="55">
        <v>12</v>
      </c>
      <c r="F225" s="55">
        <v>12</v>
      </c>
      <c r="G225" s="55">
        <f>SUM(E225-F225)</f>
        <v>0</v>
      </c>
      <c r="H225" s="53">
        <f>SUM(D225*G225)</f>
        <v>0</v>
      </c>
      <c r="I225" s="17" t="str">
        <f>IF(F225&gt;=E225,"Pas besoin","à commander")</f>
        <v>Pas besoin</v>
      </c>
    </row>
    <row r="226" spans="1:9" hidden="1" x14ac:dyDescent="0.25">
      <c r="A226" s="50">
        <v>43525</v>
      </c>
      <c r="B226" s="9" t="s">
        <v>102</v>
      </c>
      <c r="C226" s="51" t="str">
        <f>VLOOKUP(T_2019[[#This Row],[Articles]],T_Produits[],2,0)</f>
        <v>Charcuteries+Fromages</v>
      </c>
      <c r="D226" s="52">
        <v>8.5</v>
      </c>
      <c r="E226" s="54">
        <v>12</v>
      </c>
      <c r="F226" s="54">
        <v>12</v>
      </c>
      <c r="G226" s="55">
        <f>SUM(E226-F226)</f>
        <v>0</v>
      </c>
      <c r="H226" s="52">
        <f>SUM(D226*G226)</f>
        <v>0</v>
      </c>
      <c r="I226" s="18" t="str">
        <f>IF(F226&gt;=E226,"Pas besoin","à commander")</f>
        <v>Pas besoin</v>
      </c>
    </row>
    <row r="227" spans="1:9" hidden="1" x14ac:dyDescent="0.25">
      <c r="A227" s="50">
        <v>43525</v>
      </c>
      <c r="B227" s="10" t="s">
        <v>103</v>
      </c>
      <c r="C227" s="51" t="str">
        <f>VLOOKUP(T_2019[[#This Row],[Articles]],T_Produits[],2,0)</f>
        <v>Charcuteries+Fromages</v>
      </c>
      <c r="D227" s="53">
        <v>9.5</v>
      </c>
      <c r="E227" s="55">
        <v>12</v>
      </c>
      <c r="F227" s="55">
        <v>12</v>
      </c>
      <c r="G227" s="55">
        <f>SUM(E227-F227)</f>
        <v>0</v>
      </c>
      <c r="H227" s="53">
        <f>SUM(D227*G227)</f>
        <v>0</v>
      </c>
      <c r="I227" s="17" t="str">
        <f>IF(F227&gt;=E227,"Pas besoin","à commander")</f>
        <v>Pas besoin</v>
      </c>
    </row>
    <row r="228" spans="1:9" hidden="1" x14ac:dyDescent="0.25">
      <c r="A228" s="50">
        <v>43525</v>
      </c>
      <c r="B228" s="9" t="s">
        <v>104</v>
      </c>
      <c r="C228" s="51" t="str">
        <f>VLOOKUP(T_2019[[#This Row],[Articles]],T_Produits[],2,0)</f>
        <v>Charcuteries+Fromages</v>
      </c>
      <c r="D228" s="52">
        <v>10.5</v>
      </c>
      <c r="E228" s="54">
        <v>12</v>
      </c>
      <c r="F228" s="54">
        <v>12</v>
      </c>
      <c r="G228" s="55">
        <f>SUM(E228-F228)</f>
        <v>0</v>
      </c>
      <c r="H228" s="52">
        <f>SUM(D228*G228)</f>
        <v>0</v>
      </c>
      <c r="I228" s="18" t="str">
        <f>IF(F228&gt;=E228,"Pas besoin","à commander")</f>
        <v>Pas besoin</v>
      </c>
    </row>
    <row r="229" spans="1:9" hidden="1" x14ac:dyDescent="0.25">
      <c r="A229" s="50">
        <v>43525</v>
      </c>
      <c r="B229" s="10" t="s">
        <v>105</v>
      </c>
      <c r="C229" s="51" t="str">
        <f>VLOOKUP(T_2019[[#This Row],[Articles]],T_Produits[],2,0)</f>
        <v>Charcuteries+Fromages</v>
      </c>
      <c r="D229" s="53">
        <v>1.25</v>
      </c>
      <c r="E229" s="55">
        <v>12</v>
      </c>
      <c r="F229" s="55">
        <v>12</v>
      </c>
      <c r="G229" s="55">
        <f>SUM(E229-F229)</f>
        <v>0</v>
      </c>
      <c r="H229" s="53">
        <f>SUM(D229*G229)</f>
        <v>0</v>
      </c>
      <c r="I229" s="17" t="str">
        <f>IF(F229&gt;=E229,"Pas besoin","à commander")</f>
        <v>Pas besoin</v>
      </c>
    </row>
    <row r="230" spans="1:9" hidden="1" x14ac:dyDescent="0.25">
      <c r="A230" s="50">
        <v>43525</v>
      </c>
      <c r="B230" s="9" t="s">
        <v>106</v>
      </c>
      <c r="C230" s="51" t="str">
        <f>VLOOKUP(T_2019[[#This Row],[Articles]],T_Produits[],2,0)</f>
        <v>Charcuteries+Fromages</v>
      </c>
      <c r="D230" s="52">
        <v>12.5</v>
      </c>
      <c r="E230" s="54">
        <v>12</v>
      </c>
      <c r="F230" s="54">
        <v>12</v>
      </c>
      <c r="G230" s="55">
        <f>SUM(E230-F230)</f>
        <v>0</v>
      </c>
      <c r="H230" s="52">
        <f>SUM(D230*G230)</f>
        <v>0</v>
      </c>
      <c r="I230" s="18" t="str">
        <f>IF(F230&gt;=E230,"Pas besoin","à commander")</f>
        <v>Pas besoin</v>
      </c>
    </row>
    <row r="231" spans="1:9" hidden="1" x14ac:dyDescent="0.25">
      <c r="A231" s="50">
        <v>43525</v>
      </c>
      <c r="B231" s="10" t="s">
        <v>109</v>
      </c>
      <c r="C231" s="51" t="str">
        <f>VLOOKUP(T_2019[[#This Row],[Articles]],T_Produits[],2,0)</f>
        <v>Charcuteries+Fromages</v>
      </c>
      <c r="D231" s="53">
        <v>4.76</v>
      </c>
      <c r="E231" s="55">
        <v>12</v>
      </c>
      <c r="F231" s="55">
        <v>12</v>
      </c>
      <c r="G231" s="55">
        <f>SUM(E231-F231)</f>
        <v>0</v>
      </c>
      <c r="H231" s="53">
        <f>SUM(D231*G231)</f>
        <v>0</v>
      </c>
      <c r="I231" s="17" t="str">
        <f>IF(F231&gt;=E231,"Pas besoin","à commander")</f>
        <v>Pas besoin</v>
      </c>
    </row>
    <row r="232" spans="1:9" hidden="1" x14ac:dyDescent="0.25">
      <c r="A232" s="50">
        <v>43525</v>
      </c>
      <c r="B232" s="28" t="s">
        <v>65</v>
      </c>
      <c r="C232" s="51" t="str">
        <f>VLOOKUP(T_2019[[#This Row],[Articles]],T_Produits[],2,0)</f>
        <v>Chats</v>
      </c>
      <c r="D232" s="53">
        <v>8.99</v>
      </c>
      <c r="E232" s="55">
        <v>6</v>
      </c>
      <c r="F232" s="54">
        <v>6</v>
      </c>
      <c r="G232" s="55">
        <f>SUM(E232-F232)</f>
        <v>0</v>
      </c>
      <c r="H232" s="53">
        <f>SUM(D232*G232)</f>
        <v>0</v>
      </c>
      <c r="I232" s="18" t="str">
        <f>IF(F232&gt;=E232,"Pas besoin","à commander")</f>
        <v>Pas besoin</v>
      </c>
    </row>
    <row r="233" spans="1:9" hidden="1" x14ac:dyDescent="0.25">
      <c r="A233" s="50">
        <v>43525</v>
      </c>
      <c r="B233" s="9" t="s">
        <v>66</v>
      </c>
      <c r="C233" s="51" t="str">
        <f>VLOOKUP(T_2019[[#This Row],[Articles]],T_Produits[],2,0)</f>
        <v>Chats</v>
      </c>
      <c r="D233" s="52">
        <v>0.99</v>
      </c>
      <c r="E233" s="54">
        <v>6</v>
      </c>
      <c r="F233" s="54">
        <v>6</v>
      </c>
      <c r="G233" s="55">
        <f>SUM(E233-F233)</f>
        <v>0</v>
      </c>
      <c r="H233" s="53">
        <f>SUM(D233*G233)</f>
        <v>0</v>
      </c>
      <c r="I233" s="18" t="str">
        <f>IF(F233&gt;=E233,"Pas besoin","à commander")</f>
        <v>Pas besoin</v>
      </c>
    </row>
    <row r="234" spans="1:9" hidden="1" x14ac:dyDescent="0.25">
      <c r="A234" s="50">
        <v>43525</v>
      </c>
      <c r="B234" s="10" t="s">
        <v>67</v>
      </c>
      <c r="C234" s="51" t="str">
        <f>VLOOKUP(T_2019[[#This Row],[Articles]],T_Produits[],2,0)</f>
        <v>Chats</v>
      </c>
      <c r="D234" s="53">
        <v>9.1999999999999993</v>
      </c>
      <c r="E234" s="55">
        <v>6</v>
      </c>
      <c r="F234" s="55">
        <v>6</v>
      </c>
      <c r="G234" s="55">
        <f>SUM(E234-F234)</f>
        <v>0</v>
      </c>
      <c r="H234" s="53">
        <f>SUM(D234*G234)</f>
        <v>0</v>
      </c>
      <c r="I234" s="17" t="str">
        <f>IF(F234&gt;=E234,"Pas besoin","à commander")</f>
        <v>Pas besoin</v>
      </c>
    </row>
    <row r="235" spans="1:9" hidden="1" x14ac:dyDescent="0.25">
      <c r="A235" s="50">
        <v>43525</v>
      </c>
      <c r="B235" s="28" t="s">
        <v>75</v>
      </c>
      <c r="C235" s="51" t="str">
        <f>VLOOKUP(T_2019[[#This Row],[Articles]],T_Produits[],2,0)</f>
        <v>Divers +Epices</v>
      </c>
      <c r="D235" s="53">
        <v>18</v>
      </c>
      <c r="E235" s="55">
        <v>12</v>
      </c>
      <c r="F235" s="54">
        <v>12</v>
      </c>
      <c r="G235" s="55">
        <f>SUM(E235-F235)</f>
        <v>0</v>
      </c>
      <c r="H235" s="53">
        <f>SUM(D235*G235)</f>
        <v>0</v>
      </c>
      <c r="I235" s="18" t="str">
        <f>IF(F235&gt;=E235,"Pas besoin","à commander")</f>
        <v>Pas besoin</v>
      </c>
    </row>
    <row r="236" spans="1:9" hidden="1" x14ac:dyDescent="0.25">
      <c r="A236" s="50">
        <v>43525</v>
      </c>
      <c r="B236" s="9" t="s">
        <v>72</v>
      </c>
      <c r="C236" s="51" t="str">
        <f>VLOOKUP(T_2019[[#This Row],[Articles]],T_Produits[],2,0)</f>
        <v>Divers +Epices</v>
      </c>
      <c r="D236" s="52">
        <v>3.1</v>
      </c>
      <c r="E236" s="54">
        <v>12</v>
      </c>
      <c r="F236" s="54">
        <v>12</v>
      </c>
      <c r="G236" s="55">
        <f>SUM(E236-F236)</f>
        <v>0</v>
      </c>
      <c r="H236" s="53">
        <f>SUM(D236*G236)</f>
        <v>0</v>
      </c>
      <c r="I236" s="18" t="str">
        <f>IF(F236&gt;=E236,"Pas besoin","à commander")</f>
        <v>Pas besoin</v>
      </c>
    </row>
    <row r="237" spans="1:9" hidden="1" x14ac:dyDescent="0.25">
      <c r="A237" s="50">
        <v>43525</v>
      </c>
      <c r="B237" s="10" t="s">
        <v>73</v>
      </c>
      <c r="C237" s="51" t="str">
        <f>VLOOKUP(T_2019[[#This Row],[Articles]],T_Produits[],2,0)</f>
        <v>Divers +Epices</v>
      </c>
      <c r="D237" s="53">
        <v>3.2</v>
      </c>
      <c r="E237" s="55">
        <v>3</v>
      </c>
      <c r="F237" s="55">
        <v>3</v>
      </c>
      <c r="G237" s="55">
        <f>SUM(E237-F237)</f>
        <v>0</v>
      </c>
      <c r="H237" s="53">
        <f>SUM(D237*G237)</f>
        <v>0</v>
      </c>
      <c r="I237" s="17" t="str">
        <f>IF(F237&gt;=E237,"Pas besoin","à commander")</f>
        <v>Pas besoin</v>
      </c>
    </row>
    <row r="238" spans="1:9" hidden="1" x14ac:dyDescent="0.25">
      <c r="A238" s="50">
        <v>43525</v>
      </c>
      <c r="B238" s="9" t="s">
        <v>74</v>
      </c>
      <c r="C238" s="51" t="str">
        <f>VLOOKUP(T_2019[[#This Row],[Articles]],T_Produits[],2,0)</f>
        <v>Divers +Epices</v>
      </c>
      <c r="D238" s="52">
        <v>3.3</v>
      </c>
      <c r="E238" s="54">
        <v>12</v>
      </c>
      <c r="F238" s="54">
        <v>12</v>
      </c>
      <c r="G238" s="55">
        <f>SUM(E238-F238)</f>
        <v>0</v>
      </c>
      <c r="H238" s="53">
        <f>SUM(D238*G238)</f>
        <v>0</v>
      </c>
      <c r="I238" s="18" t="str">
        <f>IF(F238&gt;=E238,"Pas besoin","à commander")</f>
        <v>Pas besoin</v>
      </c>
    </row>
    <row r="239" spans="1:9" hidden="1" x14ac:dyDescent="0.25">
      <c r="A239" s="50">
        <v>43525</v>
      </c>
      <c r="B239" s="10" t="s">
        <v>77</v>
      </c>
      <c r="C239" s="51" t="str">
        <f>VLOOKUP(T_2019[[#This Row],[Articles]],T_Produits[],2,0)</f>
        <v>Divers +Epices</v>
      </c>
      <c r="D239" s="53">
        <v>3.4</v>
      </c>
      <c r="E239" s="55">
        <v>6</v>
      </c>
      <c r="F239" s="55">
        <v>6</v>
      </c>
      <c r="G239" s="55">
        <f>SUM(E239-F239)</f>
        <v>0</v>
      </c>
      <c r="H239" s="53">
        <f>SUM(D239*G239)</f>
        <v>0</v>
      </c>
      <c r="I239" s="17" t="str">
        <f>IF(F239&gt;=E239,"Pas besoin","à commander")</f>
        <v>Pas besoin</v>
      </c>
    </row>
    <row r="240" spans="1:9" hidden="1" x14ac:dyDescent="0.25">
      <c r="A240" s="50">
        <v>43525</v>
      </c>
      <c r="B240" s="9" t="s">
        <v>76</v>
      </c>
      <c r="C240" s="51" t="str">
        <f>VLOOKUP(T_2019[[#This Row],[Articles]],T_Produits[],2,0)</f>
        <v>Divers +Epices</v>
      </c>
      <c r="D240" s="52">
        <v>3.5</v>
      </c>
      <c r="E240" s="54">
        <v>12</v>
      </c>
      <c r="F240" s="54">
        <v>12</v>
      </c>
      <c r="G240" s="55">
        <f>SUM(E240-F240)</f>
        <v>0</v>
      </c>
      <c r="H240" s="53">
        <f>SUM(D240*G240)</f>
        <v>0</v>
      </c>
      <c r="I240" s="18" t="str">
        <f>IF(F240&gt;=E240,"Pas besoin","à commander")</f>
        <v>Pas besoin</v>
      </c>
    </row>
    <row r="241" spans="1:9" hidden="1" x14ac:dyDescent="0.25">
      <c r="A241" s="50">
        <v>43525</v>
      </c>
      <c r="B241" s="10" t="s">
        <v>78</v>
      </c>
      <c r="C241" s="51" t="str">
        <f>VLOOKUP(T_2019[[#This Row],[Articles]],T_Produits[],2,0)</f>
        <v>Divers +Epices</v>
      </c>
      <c r="D241" s="53">
        <v>3.6</v>
      </c>
      <c r="E241" s="55">
        <v>6</v>
      </c>
      <c r="F241" s="55">
        <v>6</v>
      </c>
      <c r="G241" s="55">
        <f>SUM(E241-F241)</f>
        <v>0</v>
      </c>
      <c r="H241" s="53">
        <f>SUM(D241*G241)</f>
        <v>0</v>
      </c>
      <c r="I241" s="17" t="str">
        <f>IF(F241&gt;=E241,"Pas besoin","à commander")</f>
        <v>Pas besoin</v>
      </c>
    </row>
    <row r="242" spans="1:9" hidden="1" x14ac:dyDescent="0.25">
      <c r="A242" s="50">
        <v>43525</v>
      </c>
      <c r="B242" s="9" t="s">
        <v>79</v>
      </c>
      <c r="C242" s="51" t="str">
        <f>VLOOKUP(T_2019[[#This Row],[Articles]],T_Produits[],2,0)</f>
        <v>Divers +Epices</v>
      </c>
      <c r="D242" s="52">
        <v>3.7</v>
      </c>
      <c r="E242" s="54">
        <v>2</v>
      </c>
      <c r="F242" s="54">
        <v>2</v>
      </c>
      <c r="G242" s="55">
        <f>SUM(E242-F242)</f>
        <v>0</v>
      </c>
      <c r="H242" s="53">
        <f>SUM(D242*G242)</f>
        <v>0</v>
      </c>
      <c r="I242" s="18" t="str">
        <f>IF(F242&gt;=E242,"Pas besoin","à commander")</f>
        <v>Pas besoin</v>
      </c>
    </row>
    <row r="243" spans="1:9" hidden="1" x14ac:dyDescent="0.25">
      <c r="A243" s="50">
        <v>43525</v>
      </c>
      <c r="B243" s="10" t="s">
        <v>80</v>
      </c>
      <c r="C243" s="51" t="str">
        <f>VLOOKUP(T_2019[[#This Row],[Articles]],T_Produits[],2,0)</f>
        <v>Divers +Epices</v>
      </c>
      <c r="D243" s="53">
        <v>3.8</v>
      </c>
      <c r="E243" s="55">
        <v>12</v>
      </c>
      <c r="F243" s="55">
        <v>12</v>
      </c>
      <c r="G243" s="55">
        <f>SUM(E243-F243)</f>
        <v>0</v>
      </c>
      <c r="H243" s="53">
        <f>SUM(D243*G243)</f>
        <v>0</v>
      </c>
      <c r="I243" s="17" t="str">
        <f>IF(F243&gt;=E243,"Pas besoin","à commander")</f>
        <v>Pas besoin</v>
      </c>
    </row>
    <row r="244" spans="1:9" hidden="1" x14ac:dyDescent="0.25">
      <c r="A244" s="50">
        <v>43525</v>
      </c>
      <c r="B244" s="9" t="s">
        <v>81</v>
      </c>
      <c r="C244" s="51" t="str">
        <f>VLOOKUP(T_2019[[#This Row],[Articles]],T_Produits[],2,0)</f>
        <v>Divers +Epices</v>
      </c>
      <c r="D244" s="52">
        <v>3.9</v>
      </c>
      <c r="E244" s="54">
        <v>12</v>
      </c>
      <c r="F244" s="54">
        <v>12</v>
      </c>
      <c r="G244" s="55">
        <f>SUM(E244-F244)</f>
        <v>0</v>
      </c>
      <c r="H244" s="53">
        <f>SUM(D244*G244)</f>
        <v>0</v>
      </c>
      <c r="I244" s="18" t="str">
        <f>IF(F244&gt;=E244,"Pas besoin","à commander")</f>
        <v>Pas besoin</v>
      </c>
    </row>
    <row r="245" spans="1:9" hidden="1" x14ac:dyDescent="0.25">
      <c r="A245" s="50">
        <v>43525</v>
      </c>
      <c r="B245" s="10" t="s">
        <v>93</v>
      </c>
      <c r="C245" s="51" t="str">
        <f>VLOOKUP(T_2019[[#This Row],[Articles]],T_Produits[],2,0)</f>
        <v>Divers +Epices</v>
      </c>
      <c r="D245" s="53">
        <v>1.38</v>
      </c>
      <c r="E245" s="55">
        <v>4</v>
      </c>
      <c r="F245" s="55">
        <v>4</v>
      </c>
      <c r="G245" s="55">
        <f>SUM(E245-F245)</f>
        <v>0</v>
      </c>
      <c r="H245" s="53">
        <f>SUM(D245*G245)</f>
        <v>0</v>
      </c>
      <c r="I245" s="17" t="str">
        <f>IF(F245&gt;=E245,"Pas besoin","à commander")</f>
        <v>Pas besoin</v>
      </c>
    </row>
    <row r="246" spans="1:9" hidden="1" x14ac:dyDescent="0.25">
      <c r="A246" s="50">
        <v>43525</v>
      </c>
      <c r="B246" s="9" t="s">
        <v>69</v>
      </c>
      <c r="C246" s="51" t="str">
        <f>VLOOKUP(T_2019[[#This Row],[Articles]],T_Produits[],2,0)</f>
        <v>Divers +Epices</v>
      </c>
      <c r="D246" s="52">
        <v>0.67</v>
      </c>
      <c r="E246" s="54">
        <v>6</v>
      </c>
      <c r="F246" s="54">
        <v>6</v>
      </c>
      <c r="G246" s="55">
        <f>SUM(E246-F246)</f>
        <v>0</v>
      </c>
      <c r="H246" s="53">
        <f>SUM(D246*G246)</f>
        <v>0</v>
      </c>
      <c r="I246" s="18" t="str">
        <f>IF(F246&gt;=E246,"Pas besoin","à commander")</f>
        <v>Pas besoin</v>
      </c>
    </row>
    <row r="247" spans="1:9" hidden="1" x14ac:dyDescent="0.25">
      <c r="A247" s="50">
        <v>43525</v>
      </c>
      <c r="B247" s="10" t="s">
        <v>70</v>
      </c>
      <c r="C247" s="51" t="str">
        <f>VLOOKUP(T_2019[[#This Row],[Articles]],T_Produits[],2,0)</f>
        <v>Divers +Epices</v>
      </c>
      <c r="D247" s="53">
        <v>0.9</v>
      </c>
      <c r="E247" s="55">
        <v>4</v>
      </c>
      <c r="F247" s="55">
        <v>4</v>
      </c>
      <c r="G247" s="55">
        <f>SUM(E247-F247)</f>
        <v>0</v>
      </c>
      <c r="H247" s="53">
        <f>SUM(D247*G247)</f>
        <v>0</v>
      </c>
      <c r="I247" s="17" t="str">
        <f>IF(F247&gt;=E247,"Pas besoin","à commander")</f>
        <v>Pas besoin</v>
      </c>
    </row>
    <row r="248" spans="1:9" hidden="1" x14ac:dyDescent="0.25">
      <c r="A248" s="50">
        <v>43525</v>
      </c>
      <c r="B248" s="9" t="s">
        <v>71</v>
      </c>
      <c r="C248" s="51" t="str">
        <f>VLOOKUP(T_2019[[#This Row],[Articles]],T_Produits[],2,0)</f>
        <v>Divers +Epices</v>
      </c>
      <c r="D248" s="52">
        <v>4.4000000000000004</v>
      </c>
      <c r="E248" s="54">
        <v>4</v>
      </c>
      <c r="F248" s="54">
        <v>4</v>
      </c>
      <c r="G248" s="55">
        <f>SUM(E248-F248)</f>
        <v>0</v>
      </c>
      <c r="H248" s="53">
        <f>SUM(D248*G248)</f>
        <v>0</v>
      </c>
      <c r="I248" s="18" t="str">
        <f>IF(F248&gt;=E248,"Pas besoin","à commander")</f>
        <v>Pas besoin</v>
      </c>
    </row>
    <row r="249" spans="1:9" hidden="1" x14ac:dyDescent="0.25">
      <c r="A249" s="50">
        <v>43525</v>
      </c>
      <c r="B249" s="10" t="s">
        <v>89</v>
      </c>
      <c r="C249" s="51" t="str">
        <f>VLOOKUP(T_2019[[#This Row],[Articles]],T_Produits[],2,0)</f>
        <v>Divers +Epices</v>
      </c>
      <c r="D249" s="53">
        <v>2.82</v>
      </c>
      <c r="E249" s="55">
        <v>12</v>
      </c>
      <c r="F249" s="55">
        <v>12</v>
      </c>
      <c r="G249" s="55">
        <f>SUM(E249-F249)</f>
        <v>0</v>
      </c>
      <c r="H249" s="53">
        <f>SUM(D249*G249)</f>
        <v>0</v>
      </c>
      <c r="I249" s="17" t="str">
        <f>IF(F249&gt;=E249,"Pas besoin","à commander")</f>
        <v>Pas besoin</v>
      </c>
    </row>
    <row r="250" spans="1:9" hidden="1" x14ac:dyDescent="0.25">
      <c r="A250" s="50">
        <v>43525</v>
      </c>
      <c r="B250" s="9" t="s">
        <v>113</v>
      </c>
      <c r="C250" s="51" t="str">
        <f>VLOOKUP(T_2019[[#This Row],[Articles]],T_Produits[],2,0)</f>
        <v>Divers +Epices</v>
      </c>
      <c r="D250" s="52">
        <v>0.79</v>
      </c>
      <c r="E250" s="54">
        <v>6</v>
      </c>
      <c r="F250" s="54">
        <v>6</v>
      </c>
      <c r="G250" s="55">
        <f>SUM(E250-F250)</f>
        <v>0</v>
      </c>
      <c r="H250" s="53">
        <f>SUM(D250*G250)</f>
        <v>0</v>
      </c>
      <c r="I250" s="18" t="str">
        <f>IF(F250&gt;=E250,"Pas besoin","à commander")</f>
        <v>Pas besoin</v>
      </c>
    </row>
    <row r="251" spans="1:9" hidden="1" x14ac:dyDescent="0.25">
      <c r="A251" s="50">
        <v>43525</v>
      </c>
      <c r="B251" s="28" t="s">
        <v>120</v>
      </c>
      <c r="C251" s="51" t="str">
        <f>VLOOKUP(T_2019[[#This Row],[Articles]],T_Produits[],2,0)</f>
        <v xml:space="preserve">Légumes </v>
      </c>
      <c r="D251" s="53">
        <v>1.35</v>
      </c>
      <c r="E251" s="55">
        <v>12</v>
      </c>
      <c r="F251" s="55">
        <v>12</v>
      </c>
      <c r="G251" s="55">
        <f>SUM(E251-F251)</f>
        <v>0</v>
      </c>
      <c r="H251" s="53">
        <v>0</v>
      </c>
      <c r="I251" s="18" t="str">
        <f>IF(F251&gt;=E251,"Pas besoin","à commander")</f>
        <v>Pas besoin</v>
      </c>
    </row>
    <row r="252" spans="1:9" hidden="1" x14ac:dyDescent="0.25">
      <c r="A252" s="50">
        <v>43525</v>
      </c>
      <c r="B252" s="9" t="s">
        <v>114</v>
      </c>
      <c r="C252" s="51" t="str">
        <f>VLOOKUP(T_2019[[#This Row],[Articles]],T_Produits[],2,0)</f>
        <v xml:space="preserve">Légumes </v>
      </c>
      <c r="D252" s="52">
        <v>1</v>
      </c>
      <c r="E252" s="54">
        <v>12</v>
      </c>
      <c r="F252" s="54">
        <v>12</v>
      </c>
      <c r="G252" s="55">
        <f>SUM(E252-F252)</f>
        <v>0</v>
      </c>
      <c r="H252" s="52">
        <f>SUM(D252*G252)</f>
        <v>0</v>
      </c>
      <c r="I252" s="18" t="str">
        <f>IF(F252&gt;=E252,"Pas besoin","à commander")</f>
        <v>Pas besoin</v>
      </c>
    </row>
    <row r="253" spans="1:9" hidden="1" x14ac:dyDescent="0.25">
      <c r="A253" s="50">
        <v>43525</v>
      </c>
      <c r="B253" s="10" t="s">
        <v>112</v>
      </c>
      <c r="C253" s="51" t="str">
        <f>VLOOKUP(T_2019[[#This Row],[Articles]],T_Produits[],2,0)</f>
        <v xml:space="preserve">Légumes </v>
      </c>
      <c r="D253" s="53">
        <v>0.79</v>
      </c>
      <c r="E253" s="55">
        <v>12</v>
      </c>
      <c r="F253" s="55">
        <v>12</v>
      </c>
      <c r="G253" s="55">
        <f>SUM(E253-F253)</f>
        <v>0</v>
      </c>
      <c r="H253" s="53">
        <f>SUM(D253*G253)</f>
        <v>0</v>
      </c>
      <c r="I253" s="17" t="str">
        <f>IF(F253&gt;=E253,"Pas besoin","à commander")</f>
        <v>Pas besoin</v>
      </c>
    </row>
    <row r="254" spans="1:9" hidden="1" x14ac:dyDescent="0.25">
      <c r="A254" s="50">
        <v>43525</v>
      </c>
      <c r="B254" s="9" t="s">
        <v>6</v>
      </c>
      <c r="C254" s="51" t="str">
        <f>VLOOKUP(T_2019[[#This Row],[Articles]],T_Produits[],2,0)</f>
        <v xml:space="preserve">Légumes </v>
      </c>
      <c r="D254" s="52">
        <v>3</v>
      </c>
      <c r="E254" s="54">
        <v>12</v>
      </c>
      <c r="F254" s="54">
        <v>12</v>
      </c>
      <c r="G254" s="55">
        <f>SUM(E254-F254)</f>
        <v>0</v>
      </c>
      <c r="H254" s="52">
        <f>SUM(D254*G254)</f>
        <v>0</v>
      </c>
      <c r="I254" s="18" t="str">
        <f>IF(F254&gt;=E254,"Pas besoin","à commander")</f>
        <v>Pas besoin</v>
      </c>
    </row>
    <row r="255" spans="1:9" hidden="1" x14ac:dyDescent="0.25">
      <c r="A255" s="50">
        <v>43525</v>
      </c>
      <c r="B255" s="10" t="s">
        <v>7</v>
      </c>
      <c r="C255" s="51" t="str">
        <f>VLOOKUP(T_2019[[#This Row],[Articles]],T_Produits[],2,0)</f>
        <v xml:space="preserve">Légumes </v>
      </c>
      <c r="D255" s="53">
        <v>4</v>
      </c>
      <c r="E255" s="55">
        <v>12</v>
      </c>
      <c r="F255" s="55">
        <v>12</v>
      </c>
      <c r="G255" s="55">
        <f>SUM(E255-F255)</f>
        <v>0</v>
      </c>
      <c r="H255" s="53">
        <f>SUM(D255*G255)</f>
        <v>0</v>
      </c>
      <c r="I255" s="17" t="str">
        <f>IF(F255&gt;=E255,"Pas besoin","à commander")</f>
        <v>Pas besoin</v>
      </c>
    </row>
    <row r="256" spans="1:9" hidden="1" x14ac:dyDescent="0.25">
      <c r="A256" s="50">
        <v>43525</v>
      </c>
      <c r="B256" s="9" t="s">
        <v>115</v>
      </c>
      <c r="C256" s="51" t="str">
        <f>VLOOKUP(T_2019[[#This Row],[Articles]],T_Produits[],2,0)</f>
        <v xml:space="preserve">Légumes </v>
      </c>
      <c r="D256" s="52">
        <v>0.43</v>
      </c>
      <c r="E256" s="54">
        <v>12</v>
      </c>
      <c r="F256" s="54">
        <v>12</v>
      </c>
      <c r="G256" s="55">
        <f>SUM(E256-F256)</f>
        <v>0</v>
      </c>
      <c r="H256" s="52">
        <f>SUM(D256*G256)</f>
        <v>0</v>
      </c>
      <c r="I256" s="18" t="str">
        <f>IF(F256&gt;=E256,"Pas besoin","à commander")</f>
        <v>Pas besoin</v>
      </c>
    </row>
    <row r="257" spans="1:9" hidden="1" x14ac:dyDescent="0.25">
      <c r="A257" s="50">
        <v>43525</v>
      </c>
      <c r="B257" s="10" t="s">
        <v>20</v>
      </c>
      <c r="C257" s="51" t="str">
        <f>VLOOKUP(T_2019[[#This Row],[Articles]],T_Produits[],2,0)</f>
        <v xml:space="preserve">Légumes </v>
      </c>
      <c r="D257" s="53">
        <v>6</v>
      </c>
      <c r="E257" s="55">
        <v>12</v>
      </c>
      <c r="F257" s="55">
        <v>12</v>
      </c>
      <c r="G257" s="55">
        <f>SUM(E257-F257)</f>
        <v>0</v>
      </c>
      <c r="H257" s="53">
        <f>SUM(D257*G257)</f>
        <v>0</v>
      </c>
      <c r="I257" s="17" t="str">
        <f>IF(F257&gt;=E257,"Pas besoin","à commander")</f>
        <v>Pas besoin</v>
      </c>
    </row>
    <row r="258" spans="1:9" hidden="1" x14ac:dyDescent="0.25">
      <c r="A258" s="50">
        <v>43525</v>
      </c>
      <c r="B258" s="9" t="s">
        <v>21</v>
      </c>
      <c r="C258" s="51" t="str">
        <f>VLOOKUP(T_2019[[#This Row],[Articles]],T_Produits[],2,0)</f>
        <v xml:space="preserve">Légumes </v>
      </c>
      <c r="D258" s="52">
        <v>0.55000000000000004</v>
      </c>
      <c r="E258" s="54">
        <v>12</v>
      </c>
      <c r="F258" s="54">
        <v>12</v>
      </c>
      <c r="G258" s="55">
        <f>SUM(E258-F258)</f>
        <v>0</v>
      </c>
      <c r="H258" s="52">
        <f>SUM(D258*G258)</f>
        <v>0</v>
      </c>
      <c r="I258" s="18" t="str">
        <f>IF(F258&gt;=E258,"Pas besoin","à commander")</f>
        <v>Pas besoin</v>
      </c>
    </row>
    <row r="259" spans="1:9" hidden="1" x14ac:dyDescent="0.25">
      <c r="A259" s="50">
        <v>43525</v>
      </c>
      <c r="B259" s="10" t="s">
        <v>22</v>
      </c>
      <c r="C259" s="51" t="str">
        <f>VLOOKUP(T_2019[[#This Row],[Articles]],T_Produits[],2,0)</f>
        <v xml:space="preserve">Légumes </v>
      </c>
      <c r="D259" s="53">
        <v>0.93</v>
      </c>
      <c r="E259" s="55">
        <v>6</v>
      </c>
      <c r="F259" s="55">
        <v>6</v>
      </c>
      <c r="G259" s="55">
        <f>SUM(E259-F259)</f>
        <v>0</v>
      </c>
      <c r="H259" s="53">
        <f>SUM(D259*G259)</f>
        <v>0</v>
      </c>
      <c r="I259" s="17" t="str">
        <f>IF(F259&gt;=E259,"Pas besoin","à commander")</f>
        <v>Pas besoin</v>
      </c>
    </row>
    <row r="260" spans="1:9" hidden="1" x14ac:dyDescent="0.25">
      <c r="A260" s="50">
        <v>43525</v>
      </c>
      <c r="B260" s="9" t="s">
        <v>116</v>
      </c>
      <c r="C260" s="51" t="str">
        <f>VLOOKUP(T_2019[[#This Row],[Articles]],T_Produits[],2,0)</f>
        <v xml:space="preserve">Légumes </v>
      </c>
      <c r="D260" s="52">
        <v>9</v>
      </c>
      <c r="E260" s="54">
        <v>12</v>
      </c>
      <c r="F260" s="54">
        <v>12</v>
      </c>
      <c r="G260" s="55">
        <f>SUM(E260-F260)</f>
        <v>0</v>
      </c>
      <c r="H260" s="52">
        <f>SUM(D260*G260)</f>
        <v>0</v>
      </c>
      <c r="I260" s="18" t="str">
        <f>IF(F260&gt;=E260,"Pas besoin","à commander")</f>
        <v>Pas besoin</v>
      </c>
    </row>
    <row r="261" spans="1:9" hidden="1" x14ac:dyDescent="0.25">
      <c r="A261" s="50">
        <v>43525</v>
      </c>
      <c r="B261" s="10" t="s">
        <v>117</v>
      </c>
      <c r="C261" s="51" t="str">
        <f>VLOOKUP(T_2019[[#This Row],[Articles]],T_Produits[],2,0)</f>
        <v xml:space="preserve">Légumes </v>
      </c>
      <c r="D261" s="53">
        <v>10</v>
      </c>
      <c r="E261" s="55">
        <v>12</v>
      </c>
      <c r="F261" s="55">
        <v>12</v>
      </c>
      <c r="G261" s="55">
        <f>SUM(E261-F261)</f>
        <v>0</v>
      </c>
      <c r="H261" s="53">
        <f>SUM(D261*G261)</f>
        <v>0</v>
      </c>
      <c r="I261" s="17" t="str">
        <f>IF(F261&gt;=E261,"Pas besoin","à commander")</f>
        <v>Pas besoin</v>
      </c>
    </row>
    <row r="262" spans="1:9" hidden="1" x14ac:dyDescent="0.25">
      <c r="A262" s="50">
        <v>43525</v>
      </c>
      <c r="B262" s="9" t="s">
        <v>108</v>
      </c>
      <c r="C262" s="51" t="str">
        <f>VLOOKUP(T_2019[[#This Row],[Articles]],T_Produits[],2,0)</f>
        <v xml:space="preserve">Légumes </v>
      </c>
      <c r="D262" s="52">
        <v>0.72</v>
      </c>
      <c r="E262" s="54">
        <v>12</v>
      </c>
      <c r="F262" s="54">
        <v>12</v>
      </c>
      <c r="G262" s="55">
        <f>SUM(E262-F262)</f>
        <v>0</v>
      </c>
      <c r="H262" s="52">
        <f>SUM(D262*G262)</f>
        <v>0</v>
      </c>
      <c r="I262" s="18" t="str">
        <f>IF(F262&gt;=E262,"Pas besoin","à commander")</f>
        <v>Pas besoin</v>
      </c>
    </row>
    <row r="263" spans="1:9" hidden="1" x14ac:dyDescent="0.25">
      <c r="A263" s="50">
        <v>43525</v>
      </c>
      <c r="B263" s="10" t="s">
        <v>118</v>
      </c>
      <c r="C263" s="51" t="str">
        <f>VLOOKUP(T_2019[[#This Row],[Articles]],T_Produits[],2,0)</f>
        <v xml:space="preserve">Légumes </v>
      </c>
      <c r="D263" s="53">
        <v>12</v>
      </c>
      <c r="E263" s="55">
        <v>12</v>
      </c>
      <c r="F263" s="55">
        <v>12</v>
      </c>
      <c r="G263" s="55">
        <f>SUM(E263-F263)</f>
        <v>0</v>
      </c>
      <c r="H263" s="53">
        <f>SUM(D263*G263)</f>
        <v>0</v>
      </c>
      <c r="I263" s="17" t="str">
        <f>IF(F263&gt;=E263,"Pas besoin","à commander")</f>
        <v>Pas besoin</v>
      </c>
    </row>
    <row r="264" spans="1:9" hidden="1" x14ac:dyDescent="0.25">
      <c r="A264" s="50">
        <v>43525</v>
      </c>
      <c r="B264" s="28" t="s">
        <v>68</v>
      </c>
      <c r="C264" s="51" t="str">
        <f>VLOOKUP(T_2019[[#This Row],[Articles]],T_Produits[],2,0)</f>
        <v xml:space="preserve">Produis Salle de bains </v>
      </c>
      <c r="D264" s="53">
        <v>35</v>
      </c>
      <c r="E264" s="55">
        <v>1</v>
      </c>
      <c r="F264" s="54">
        <v>1</v>
      </c>
      <c r="G264" s="55">
        <f>SUM(E264-F264)</f>
        <v>0</v>
      </c>
      <c r="H264" s="53">
        <f>SUM(D264*G264)</f>
        <v>0</v>
      </c>
      <c r="I264" s="18" t="str">
        <f>IF(F264&gt;=E264,"Pas besoin","à commander")</f>
        <v>Pas besoin</v>
      </c>
    </row>
    <row r="265" spans="1:9" hidden="1" x14ac:dyDescent="0.25">
      <c r="A265" s="50">
        <v>43525</v>
      </c>
      <c r="B265" s="9" t="s">
        <v>85</v>
      </c>
      <c r="C265" s="51" t="str">
        <f>VLOOKUP(T_2019[[#This Row],[Articles]],T_Produits[],2,0)</f>
        <v xml:space="preserve">Produis Salle de bains </v>
      </c>
      <c r="D265" s="52">
        <v>5</v>
      </c>
      <c r="E265" s="54">
        <v>6</v>
      </c>
      <c r="F265" s="54">
        <v>6</v>
      </c>
      <c r="G265" s="55">
        <f>SUM(E265-F265)</f>
        <v>0</v>
      </c>
      <c r="H265" s="53">
        <f>SUM(D265*G265)</f>
        <v>0</v>
      </c>
      <c r="I265" s="18" t="str">
        <f>IF(F265&gt;=E265,"Pas besoin","à commander")</f>
        <v>Pas besoin</v>
      </c>
    </row>
    <row r="266" spans="1:9" hidden="1" x14ac:dyDescent="0.25">
      <c r="A266" s="50">
        <v>43525</v>
      </c>
      <c r="B266" s="10" t="s">
        <v>13</v>
      </c>
      <c r="C266" s="51" t="str">
        <f>VLOOKUP(T_2019[[#This Row],[Articles]],T_Produits[],2,0)</f>
        <v xml:space="preserve">Produis Salle de bains </v>
      </c>
      <c r="D266" s="53">
        <v>5.2</v>
      </c>
      <c r="E266" s="55">
        <v>6</v>
      </c>
      <c r="F266" s="55">
        <v>6</v>
      </c>
      <c r="G266" s="55">
        <f>SUM(E266-F266)</f>
        <v>0</v>
      </c>
      <c r="H266" s="53">
        <f>SUM(D266*G266)</f>
        <v>0</v>
      </c>
      <c r="I266" s="17" t="str">
        <f>IF(F266&gt;=E266,"Pas besoin","à commander")</f>
        <v>Pas besoin</v>
      </c>
    </row>
    <row r="267" spans="1:9" hidden="1" x14ac:dyDescent="0.25">
      <c r="A267" s="50">
        <v>43525</v>
      </c>
      <c r="B267" s="9" t="s">
        <v>14</v>
      </c>
      <c r="C267" s="51" t="str">
        <f>VLOOKUP(T_2019[[#This Row],[Articles]],T_Produits[],2,0)</f>
        <v xml:space="preserve">Produis Salle de bains </v>
      </c>
      <c r="D267" s="52">
        <v>5.3</v>
      </c>
      <c r="E267" s="54">
        <v>6</v>
      </c>
      <c r="F267" s="54">
        <v>6</v>
      </c>
      <c r="G267" s="55">
        <f>SUM(E267-F267)</f>
        <v>0</v>
      </c>
      <c r="H267" s="53">
        <f>SUM(D267*G267)</f>
        <v>0</v>
      </c>
      <c r="I267" s="18" t="str">
        <f>IF(F267&gt;=E267,"Pas besoin","à commander")</f>
        <v>Pas besoin</v>
      </c>
    </row>
    <row r="268" spans="1:9" hidden="1" x14ac:dyDescent="0.25">
      <c r="A268" s="50">
        <v>43525</v>
      </c>
      <c r="B268" s="10" t="s">
        <v>15</v>
      </c>
      <c r="C268" s="51" t="str">
        <f>VLOOKUP(T_2019[[#This Row],[Articles]],T_Produits[],2,0)</f>
        <v xml:space="preserve">Produis Salle de bains </v>
      </c>
      <c r="D268" s="53">
        <v>5.4</v>
      </c>
      <c r="E268" s="55">
        <v>6</v>
      </c>
      <c r="F268" s="55">
        <v>6</v>
      </c>
      <c r="G268" s="55">
        <f>SUM(E268-F268)</f>
        <v>0</v>
      </c>
      <c r="H268" s="53">
        <f>SUM(D268*G268)</f>
        <v>0</v>
      </c>
      <c r="I268" s="17" t="str">
        <f>IF(F268&gt;=E268,"Pas besoin","à commander")</f>
        <v>Pas besoin</v>
      </c>
    </row>
    <row r="269" spans="1:9" hidden="1" x14ac:dyDescent="0.25">
      <c r="A269" s="50">
        <v>43525</v>
      </c>
      <c r="B269" s="9" t="s">
        <v>16</v>
      </c>
      <c r="C269" s="51" t="str">
        <f>VLOOKUP(T_2019[[#This Row],[Articles]],T_Produits[],2,0)</f>
        <v xml:space="preserve">Produis Salle de bains </v>
      </c>
      <c r="D269" s="52">
        <v>5.5</v>
      </c>
      <c r="E269" s="54">
        <v>6</v>
      </c>
      <c r="F269" s="54">
        <v>6</v>
      </c>
      <c r="G269" s="55">
        <f>SUM(E269-F269)</f>
        <v>0</v>
      </c>
      <c r="H269" s="53">
        <f>SUM(D269*G269)</f>
        <v>0</v>
      </c>
      <c r="I269" s="18" t="str">
        <f>IF(F269&gt;=E269,"Pas besoin","à commander")</f>
        <v>Pas besoin</v>
      </c>
    </row>
    <row r="270" spans="1:9" hidden="1" x14ac:dyDescent="0.25">
      <c r="A270" s="50">
        <v>43525</v>
      </c>
      <c r="B270" s="10" t="s">
        <v>32</v>
      </c>
      <c r="C270" s="51" t="str">
        <f>VLOOKUP(T_2019[[#This Row],[Articles]],T_Produits[],2,0)</f>
        <v xml:space="preserve">Produis Salle de bains </v>
      </c>
      <c r="D270" s="53">
        <v>5.6</v>
      </c>
      <c r="E270" s="55">
        <v>2</v>
      </c>
      <c r="F270" s="55">
        <v>2</v>
      </c>
      <c r="G270" s="55">
        <f>SUM(E270-F270)</f>
        <v>0</v>
      </c>
      <c r="H270" s="53">
        <f>SUM(D270*G270)</f>
        <v>0</v>
      </c>
      <c r="I270" s="17" t="str">
        <f>IF(F270&gt;=E270,"Pas besoin","à commander")</f>
        <v>Pas besoin</v>
      </c>
    </row>
    <row r="271" spans="1:9" hidden="1" x14ac:dyDescent="0.25">
      <c r="A271" s="50">
        <v>43525</v>
      </c>
      <c r="B271" s="9" t="s">
        <v>33</v>
      </c>
      <c r="C271" s="51" t="str">
        <f>VLOOKUP(T_2019[[#This Row],[Articles]],T_Produits[],2,0)</f>
        <v xml:space="preserve">Produis Salle de bains </v>
      </c>
      <c r="D271" s="52">
        <v>5.7</v>
      </c>
      <c r="E271" s="54">
        <v>6</v>
      </c>
      <c r="F271" s="54">
        <v>6</v>
      </c>
      <c r="G271" s="55">
        <f>SUM(E271-F271)</f>
        <v>0</v>
      </c>
      <c r="H271" s="53">
        <f>SUM(D271*G271)</f>
        <v>0</v>
      </c>
      <c r="I271" s="18" t="str">
        <f>IF(F271&gt;=E271,"Pas besoin","à commander")</f>
        <v>Pas besoin</v>
      </c>
    </row>
    <row r="272" spans="1:9" hidden="1" x14ac:dyDescent="0.25">
      <c r="A272" s="50">
        <v>43525</v>
      </c>
      <c r="B272" s="28" t="s">
        <v>34</v>
      </c>
      <c r="C272" s="51" t="str">
        <f>VLOOKUP(T_2019[[#This Row],[Articles]],T_Produits[],2,0)</f>
        <v>Produits Entretiens</v>
      </c>
      <c r="D272" s="53">
        <v>35</v>
      </c>
      <c r="E272" s="55">
        <v>1</v>
      </c>
      <c r="F272" s="54">
        <v>1</v>
      </c>
      <c r="G272" s="55">
        <f>SUM(E272-F272)</f>
        <v>0</v>
      </c>
      <c r="H272" s="53">
        <f>SUM(D272*G272)</f>
        <v>0</v>
      </c>
      <c r="I272" s="18" t="str">
        <f>IF(F272&gt;=E272,"Pas besoin","à commander")</f>
        <v>Pas besoin</v>
      </c>
    </row>
    <row r="273" spans="1:9" hidden="1" x14ac:dyDescent="0.25">
      <c r="A273" s="50">
        <v>43525</v>
      </c>
      <c r="B273" s="9" t="s">
        <v>36</v>
      </c>
      <c r="C273" s="51" t="str">
        <f>VLOOKUP(T_2019[[#This Row],[Articles]],T_Produits[],2,0)</f>
        <v>Produits Entretiens</v>
      </c>
      <c r="D273" s="52">
        <v>6.1</v>
      </c>
      <c r="E273" s="54">
        <v>4</v>
      </c>
      <c r="F273" s="54">
        <v>4</v>
      </c>
      <c r="G273" s="55">
        <f>SUM(E273-F273)</f>
        <v>0</v>
      </c>
      <c r="H273" s="53">
        <f>SUM(D273*G273)</f>
        <v>0</v>
      </c>
      <c r="I273" s="18" t="str">
        <f>IF(F273&gt;=E273,"Pas besoin","à commander")</f>
        <v>Pas besoin</v>
      </c>
    </row>
    <row r="274" spans="1:9" hidden="1" x14ac:dyDescent="0.25">
      <c r="A274" s="50">
        <v>43525</v>
      </c>
      <c r="B274" s="10" t="s">
        <v>37</v>
      </c>
      <c r="C274" s="51" t="str">
        <f>VLOOKUP(T_2019[[#This Row],[Articles]],T_Produits[],2,0)</f>
        <v>Produits Entretiens</v>
      </c>
      <c r="D274" s="53">
        <v>6.2</v>
      </c>
      <c r="E274" s="55">
        <v>4</v>
      </c>
      <c r="F274" s="55">
        <v>4</v>
      </c>
      <c r="G274" s="55">
        <f>SUM(E274-F274)</f>
        <v>0</v>
      </c>
      <c r="H274" s="53">
        <f>SUM(D274*G274)</f>
        <v>0</v>
      </c>
      <c r="I274" s="18" t="str">
        <f>IF(F274&gt;=E274,"Pas besoin","à commander")</f>
        <v>Pas besoin</v>
      </c>
    </row>
    <row r="275" spans="1:9" hidden="1" x14ac:dyDescent="0.25">
      <c r="A275" s="50">
        <v>43525</v>
      </c>
      <c r="B275" s="9" t="s">
        <v>38</v>
      </c>
      <c r="C275" s="51" t="str">
        <f>VLOOKUP(T_2019[[#This Row],[Articles]],T_Produits[],2,0)</f>
        <v>Produits Entretiens</v>
      </c>
      <c r="D275" s="52">
        <v>6.3</v>
      </c>
      <c r="E275" s="54">
        <v>2</v>
      </c>
      <c r="F275" s="54">
        <v>2</v>
      </c>
      <c r="G275" s="55">
        <f>SUM(E275-F275)</f>
        <v>0</v>
      </c>
      <c r="H275" s="53">
        <f>SUM(D275*G275)</f>
        <v>0</v>
      </c>
      <c r="I275" s="18" t="str">
        <f>IF(F275&gt;=E275,"Pas besoin","à commander")</f>
        <v>Pas besoin</v>
      </c>
    </row>
    <row r="276" spans="1:9" hidden="1" x14ac:dyDescent="0.25">
      <c r="A276" s="50">
        <v>43525</v>
      </c>
      <c r="B276" s="10" t="s">
        <v>39</v>
      </c>
      <c r="C276" s="51" t="str">
        <f>VLOOKUP(T_2019[[#This Row],[Articles]],T_Produits[],2,0)</f>
        <v>Produits Entretiens</v>
      </c>
      <c r="D276" s="53">
        <v>6.4</v>
      </c>
      <c r="E276" s="55">
        <v>6</v>
      </c>
      <c r="F276" s="55">
        <v>6</v>
      </c>
      <c r="G276" s="55">
        <f>SUM(E276-F276)</f>
        <v>0</v>
      </c>
      <c r="H276" s="53">
        <f>SUM(D276*G276)</f>
        <v>0</v>
      </c>
      <c r="I276" s="18" t="str">
        <f>IF(F276&gt;=E276,"Pas besoin","à commander")</f>
        <v>Pas besoin</v>
      </c>
    </row>
    <row r="277" spans="1:9" hidden="1" x14ac:dyDescent="0.25">
      <c r="A277" s="50">
        <v>43525</v>
      </c>
      <c r="B277" s="9" t="s">
        <v>49</v>
      </c>
      <c r="C277" s="51" t="str">
        <f>VLOOKUP(T_2019[[#This Row],[Articles]],T_Produits[],2,0)</f>
        <v>Produits Entretiens</v>
      </c>
      <c r="D277" s="52">
        <v>6.5</v>
      </c>
      <c r="E277" s="54">
        <v>6</v>
      </c>
      <c r="F277" s="54">
        <v>6</v>
      </c>
      <c r="G277" s="55">
        <f>SUM(E277-F277)</f>
        <v>0</v>
      </c>
      <c r="H277" s="53">
        <f>SUM(D277*G277)</f>
        <v>0</v>
      </c>
      <c r="I277" s="18" t="str">
        <f>IF(F277&gt;=E277,"Pas besoin","à commander")</f>
        <v>Pas besoin</v>
      </c>
    </row>
    <row r="278" spans="1:9" hidden="1" x14ac:dyDescent="0.25">
      <c r="A278" s="50">
        <v>43525</v>
      </c>
      <c r="B278" s="10" t="s">
        <v>82</v>
      </c>
      <c r="C278" s="51" t="str">
        <f>VLOOKUP(T_2019[[#This Row],[Articles]],T_Produits[],2,0)</f>
        <v>Produits Entretiens</v>
      </c>
      <c r="D278" s="53">
        <v>6.6</v>
      </c>
      <c r="E278" s="55">
        <v>6</v>
      </c>
      <c r="F278" s="55">
        <v>6</v>
      </c>
      <c r="G278" s="55">
        <f>SUM(E278-F278)</f>
        <v>0</v>
      </c>
      <c r="H278" s="53">
        <f>SUM(D278*G278)</f>
        <v>0</v>
      </c>
      <c r="I278" s="18" t="str">
        <f>IF(F278&gt;=E278,"Pas besoin","à commander")</f>
        <v>Pas besoin</v>
      </c>
    </row>
    <row r="279" spans="1:9" hidden="1" x14ac:dyDescent="0.25">
      <c r="A279" s="50">
        <v>43525</v>
      </c>
      <c r="B279" s="9" t="s">
        <v>83</v>
      </c>
      <c r="C279" s="51" t="str">
        <f>VLOOKUP(T_2019[[#This Row],[Articles]],T_Produits[],2,0)</f>
        <v>Produits Entretiens</v>
      </c>
      <c r="D279" s="52">
        <v>6.7</v>
      </c>
      <c r="E279" s="54">
        <v>6</v>
      </c>
      <c r="F279" s="54">
        <v>6</v>
      </c>
      <c r="G279" s="55">
        <f>SUM(E279-F279)</f>
        <v>0</v>
      </c>
      <c r="H279" s="53">
        <f>SUM(D279*G279)</f>
        <v>0</v>
      </c>
      <c r="I279" s="18" t="str">
        <f>IF(F279&gt;=E279,"Pas besoin","à commander")</f>
        <v>Pas besoin</v>
      </c>
    </row>
    <row r="280" spans="1:9" hidden="1" x14ac:dyDescent="0.25">
      <c r="A280" s="50">
        <v>43525</v>
      </c>
      <c r="B280" s="10" t="s">
        <v>84</v>
      </c>
      <c r="C280" s="51" t="str">
        <f>VLOOKUP(T_2019[[#This Row],[Articles]],T_Produits[],2,0)</f>
        <v>Produits Entretiens</v>
      </c>
      <c r="D280" s="53">
        <v>6.8</v>
      </c>
      <c r="E280" s="55">
        <v>6</v>
      </c>
      <c r="F280" s="55">
        <v>6</v>
      </c>
      <c r="G280" s="55">
        <f>SUM(E280-F280)</f>
        <v>0</v>
      </c>
      <c r="H280" s="53">
        <f>SUM(D280*G280)</f>
        <v>0</v>
      </c>
      <c r="I280" s="18" t="str">
        <f>IF(F280&gt;=E280,"Pas besoin","à commander")</f>
        <v>Pas besoin</v>
      </c>
    </row>
    <row r="281" spans="1:9" hidden="1" x14ac:dyDescent="0.25">
      <c r="A281" s="50">
        <v>43525</v>
      </c>
      <c r="B281" s="28" t="s">
        <v>35</v>
      </c>
      <c r="C281" s="51" t="str">
        <f>VLOOKUP(T_2019[[#This Row],[Articles]],T_Produits[],2,0)</f>
        <v>Surgelés</v>
      </c>
      <c r="D281" s="52">
        <v>3</v>
      </c>
      <c r="E281" s="54">
        <v>18</v>
      </c>
      <c r="F281" s="54">
        <v>18</v>
      </c>
      <c r="G281" s="55">
        <f>SUM(E281-F281)</f>
        <v>0</v>
      </c>
      <c r="H281" s="53">
        <f>SUM(D281*G281)</f>
        <v>0</v>
      </c>
      <c r="I281" s="18" t="str">
        <f>IF(F281&gt;=E281,"Pas besoin","à commander")</f>
        <v>Pas besoin</v>
      </c>
    </row>
    <row r="282" spans="1:9" hidden="1" x14ac:dyDescent="0.25">
      <c r="A282" s="50">
        <v>43525</v>
      </c>
      <c r="B282" s="10" t="s">
        <v>110</v>
      </c>
      <c r="C282" s="51" t="str">
        <f>VLOOKUP(T_2019[[#This Row],[Articles]],T_Produits[],2,0)</f>
        <v>Surgelés</v>
      </c>
      <c r="D282" s="53">
        <v>1.79</v>
      </c>
      <c r="E282" s="55">
        <v>6</v>
      </c>
      <c r="F282" s="55">
        <v>6</v>
      </c>
      <c r="G282" s="55">
        <f>SUM(E282-F282)</f>
        <v>0</v>
      </c>
      <c r="H282" s="53">
        <f>SUM(D282*G282)</f>
        <v>0</v>
      </c>
      <c r="I282" s="18" t="str">
        <f>IF(F282&gt;=E282,"Pas besoin","à commander")</f>
        <v>Pas besoin</v>
      </c>
    </row>
    <row r="283" spans="1:9" hidden="1" x14ac:dyDescent="0.25">
      <c r="A283" s="50">
        <v>43525</v>
      </c>
      <c r="B283" s="9" t="s">
        <v>41</v>
      </c>
      <c r="C283" s="51" t="str">
        <f>VLOOKUP(T_2019[[#This Row],[Articles]],T_Produits[],2,0)</f>
        <v>Surgelés</v>
      </c>
      <c r="D283" s="52">
        <v>7.2</v>
      </c>
      <c r="E283" s="54">
        <v>6</v>
      </c>
      <c r="F283" s="54">
        <v>6</v>
      </c>
      <c r="G283" s="55">
        <f>SUM(E283-F283)</f>
        <v>0</v>
      </c>
      <c r="H283" s="53">
        <f>SUM(D283*G283)</f>
        <v>0</v>
      </c>
      <c r="I283" s="18" t="str">
        <f>IF(F283&gt;=E283,"Pas besoin","à commander")</f>
        <v>Pas besoin</v>
      </c>
    </row>
    <row r="284" spans="1:9" hidden="1" x14ac:dyDescent="0.25">
      <c r="A284" s="50">
        <v>43525</v>
      </c>
      <c r="B284" s="10" t="s">
        <v>42</v>
      </c>
      <c r="C284" s="51" t="str">
        <f>VLOOKUP(T_2019[[#This Row],[Articles]],T_Produits[],2,0)</f>
        <v>Surgelés</v>
      </c>
      <c r="D284" s="53">
        <v>1.5</v>
      </c>
      <c r="E284" s="55">
        <v>6</v>
      </c>
      <c r="F284" s="55">
        <v>6</v>
      </c>
      <c r="G284" s="55">
        <f>SUM(E284-F284)</f>
        <v>0</v>
      </c>
      <c r="H284" s="53">
        <f>SUM(D284*G284)</f>
        <v>0</v>
      </c>
      <c r="I284" s="18" t="str">
        <f>IF(F284&gt;=E284,"Pas besoin","à commander")</f>
        <v>Pas besoin</v>
      </c>
    </row>
    <row r="285" spans="1:9" hidden="1" x14ac:dyDescent="0.25">
      <c r="A285" s="50">
        <v>43525</v>
      </c>
      <c r="B285" s="9" t="s">
        <v>43</v>
      </c>
      <c r="C285" s="51" t="str">
        <f>VLOOKUP(T_2019[[#This Row],[Articles]],T_Produits[],2,0)</f>
        <v>Surgelés</v>
      </c>
      <c r="D285" s="52">
        <v>1.99</v>
      </c>
      <c r="E285" s="54">
        <v>6</v>
      </c>
      <c r="F285" s="54">
        <v>6</v>
      </c>
      <c r="G285" s="55">
        <f>SUM(E285-F285)</f>
        <v>0</v>
      </c>
      <c r="H285" s="53">
        <f>SUM(D285*G285)</f>
        <v>0</v>
      </c>
      <c r="I285" s="18" t="str">
        <f>IF(F285&gt;=E285,"Pas besoin","à commander")</f>
        <v>Pas besoin</v>
      </c>
    </row>
    <row r="286" spans="1:9" hidden="1" x14ac:dyDescent="0.25">
      <c r="A286" s="50">
        <v>43525</v>
      </c>
      <c r="B286" s="10" t="s">
        <v>44</v>
      </c>
      <c r="C286" s="51" t="str">
        <f>VLOOKUP(T_2019[[#This Row],[Articles]],T_Produits[],2,0)</f>
        <v>Surgelés</v>
      </c>
      <c r="D286" s="53">
        <v>7.5</v>
      </c>
      <c r="E286" s="55">
        <v>6</v>
      </c>
      <c r="F286" s="55">
        <v>6</v>
      </c>
      <c r="G286" s="55">
        <f>SUM(E286-F286)</f>
        <v>0</v>
      </c>
      <c r="H286" s="53">
        <f>SUM(D286*G286)</f>
        <v>0</v>
      </c>
      <c r="I286" s="18" t="str">
        <f>IF(F286&gt;=E286,"Pas besoin","à commander")</f>
        <v>Pas besoin</v>
      </c>
    </row>
    <row r="287" spans="1:9" hidden="1" x14ac:dyDescent="0.25">
      <c r="A287" s="50">
        <v>43525</v>
      </c>
      <c r="B287" s="9" t="s">
        <v>45</v>
      </c>
      <c r="C287" s="51" t="str">
        <f>VLOOKUP(T_2019[[#This Row],[Articles]],T_Produits[],2,0)</f>
        <v>Surgelés</v>
      </c>
      <c r="D287" s="52">
        <v>7.6</v>
      </c>
      <c r="E287" s="54">
        <v>6</v>
      </c>
      <c r="F287" s="54">
        <v>6</v>
      </c>
      <c r="G287" s="55">
        <f>SUM(E287-F287)</f>
        <v>0</v>
      </c>
      <c r="H287" s="53">
        <f>SUM(D287*G287)</f>
        <v>0</v>
      </c>
      <c r="I287" s="18" t="str">
        <f>IF(F287&gt;=E287,"Pas besoin","à commander")</f>
        <v>Pas besoin</v>
      </c>
    </row>
    <row r="288" spans="1:9" hidden="1" x14ac:dyDescent="0.25">
      <c r="A288" s="50">
        <v>43525</v>
      </c>
      <c r="B288" s="10" t="s">
        <v>46</v>
      </c>
      <c r="C288" s="51" t="str">
        <f>VLOOKUP(T_2019[[#This Row],[Articles]],T_Produits[],2,0)</f>
        <v>Surgelés</v>
      </c>
      <c r="D288" s="53">
        <v>7.7</v>
      </c>
      <c r="E288" s="55">
        <v>6</v>
      </c>
      <c r="F288" s="55">
        <v>6</v>
      </c>
      <c r="G288" s="55">
        <f>SUM(E288-F288)</f>
        <v>0</v>
      </c>
      <c r="H288" s="53">
        <f>SUM(D288*G288)</f>
        <v>0</v>
      </c>
      <c r="I288" s="18" t="str">
        <f>IF(F288&gt;=E288,"Pas besoin","à commander")</f>
        <v>Pas besoin</v>
      </c>
    </row>
    <row r="289" spans="1:9" hidden="1" x14ac:dyDescent="0.25">
      <c r="A289" s="50">
        <v>43525</v>
      </c>
      <c r="B289" s="9" t="s">
        <v>47</v>
      </c>
      <c r="C289" s="51" t="str">
        <f>VLOOKUP(T_2019[[#This Row],[Articles]],T_Produits[],2,0)</f>
        <v>Surgelés</v>
      </c>
      <c r="D289" s="52">
        <v>7.8</v>
      </c>
      <c r="E289" s="54">
        <v>6</v>
      </c>
      <c r="F289" s="54">
        <v>6</v>
      </c>
      <c r="G289" s="55">
        <f>SUM(E289-F289)</f>
        <v>0</v>
      </c>
      <c r="H289" s="53">
        <f>SUM(D289*G289)</f>
        <v>0</v>
      </c>
      <c r="I289" s="18" t="str">
        <f>IF(F289&gt;=E289,"Pas besoin","à commander")</f>
        <v>Pas besoin</v>
      </c>
    </row>
    <row r="290" spans="1:9" hidden="1" x14ac:dyDescent="0.25">
      <c r="A290" s="50">
        <v>43525</v>
      </c>
      <c r="B290" s="10" t="s">
        <v>48</v>
      </c>
      <c r="C290" s="51" t="str">
        <f>VLOOKUP(T_2019[[#This Row],[Articles]],T_Produits[],2,0)</f>
        <v>Surgelés</v>
      </c>
      <c r="D290" s="53">
        <v>7.9</v>
      </c>
      <c r="E290" s="55">
        <v>6</v>
      </c>
      <c r="F290" s="55">
        <v>6</v>
      </c>
      <c r="G290" s="55">
        <f>SUM(E290-F290)</f>
        <v>0</v>
      </c>
      <c r="H290" s="53">
        <f>SUM(D290*G290)</f>
        <v>0</v>
      </c>
      <c r="I290" s="18" t="str">
        <f>IF(F290&gt;=E290,"Pas besoin","à commander")</f>
        <v>Pas besoin</v>
      </c>
    </row>
    <row r="291" spans="1:9" hidden="1" x14ac:dyDescent="0.25">
      <c r="A291" s="50">
        <v>43525</v>
      </c>
      <c r="B291" s="28" t="s">
        <v>129</v>
      </c>
      <c r="C291" s="51" t="str">
        <f>VLOOKUP(T_2019[[#This Row],[Articles]],T_Produits[],2,0)</f>
        <v>Surgelés</v>
      </c>
      <c r="D291" s="52">
        <v>8.1</v>
      </c>
      <c r="E291" s="54">
        <v>6</v>
      </c>
      <c r="F291" s="54">
        <v>6</v>
      </c>
      <c r="G291" s="55">
        <f>SUM(E291-F291)</f>
        <v>0</v>
      </c>
      <c r="H291" s="53">
        <f>SUM(D291*G291)</f>
        <v>0</v>
      </c>
      <c r="I291" s="18" t="str">
        <f>IF(F291&gt;=E291,"Pas besoin","à commander")</f>
        <v>Pas besoin</v>
      </c>
    </row>
    <row r="292" spans="1:9" hidden="1" x14ac:dyDescent="0.25">
      <c r="A292" s="50">
        <v>43525</v>
      </c>
      <c r="B292" s="56" t="s">
        <v>130</v>
      </c>
      <c r="C292" s="57" t="str">
        <f>VLOOKUP(T_2019[[#This Row],[Articles]],T_Produits[],2,0)</f>
        <v>Surgelés</v>
      </c>
      <c r="D292" s="58">
        <v>8.1999999999999993</v>
      </c>
      <c r="E292" s="59">
        <v>6</v>
      </c>
      <c r="F292" s="59">
        <v>6</v>
      </c>
      <c r="G292" s="59">
        <f>SUM(E292-F292)</f>
        <v>0</v>
      </c>
      <c r="H292" s="58">
        <f>SUM(D292*G292)</f>
        <v>0</v>
      </c>
      <c r="I292" s="60" t="str">
        <f>IF(F292&gt;=E292,"Pas besoin","à commander")</f>
        <v>Pas besoin</v>
      </c>
    </row>
  </sheetData>
  <conditionalFormatting sqref="I3:I16">
    <cfRule type="cellIs" dxfId="226" priority="10" operator="equal">
      <formula>"à commander"</formula>
    </cfRule>
  </conditionalFormatting>
  <conditionalFormatting sqref="I3:I16">
    <cfRule type="cellIs" dxfId="225" priority="9" operator="equal">
      <formula>"Pas besoin"</formula>
    </cfRule>
  </conditionalFormatting>
  <conditionalFormatting sqref="I17:I189">
    <cfRule type="cellIs" dxfId="224" priority="7" operator="equal">
      <formula>"Pas besoin"</formula>
    </cfRule>
    <cfRule type="cellIs" priority="8" operator="equal">
      <formula>"Pas besoin"</formula>
    </cfRule>
  </conditionalFormatting>
  <conditionalFormatting sqref="I17:I189">
    <cfRule type="cellIs" dxfId="223" priority="6" operator="equal">
      <formula>"à commander"</formula>
    </cfRule>
  </conditionalFormatting>
  <conditionalFormatting sqref="I190:I203">
    <cfRule type="cellIs" dxfId="43" priority="5" operator="equal">
      <formula>"à commander"</formula>
    </cfRule>
  </conditionalFormatting>
  <conditionalFormatting sqref="I190:I203">
    <cfRule type="cellIs" dxfId="41" priority="4" operator="equal">
      <formula>"Pas besoin"</formula>
    </cfRule>
  </conditionalFormatting>
  <conditionalFormatting sqref="I204:I292">
    <cfRule type="cellIs" dxfId="39" priority="2" operator="equal">
      <formula>"Pas besoin"</formula>
    </cfRule>
    <cfRule type="cellIs" priority="3" operator="equal">
      <formula>"Pas besoin"</formula>
    </cfRule>
  </conditionalFormatting>
  <conditionalFormatting sqref="I204:I292">
    <cfRule type="cellIs" dxfId="37" priority="1" operator="equal">
      <formula>"à commander"</formula>
    </cfRule>
  </conditionalFormatting>
  <pageMargins left="0" right="0" top="0.35433070866141736" bottom="0" header="0" footer="0"/>
  <pageSetup paperSize="9" scale="52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0"/>
  <sheetViews>
    <sheetView tabSelected="1" workbookViewId="0">
      <selection activeCell="C24" sqref="C24"/>
    </sheetView>
  </sheetViews>
  <sheetFormatPr baseColWidth="10" defaultRowHeight="15" x14ac:dyDescent="0.25"/>
  <cols>
    <col min="1" max="1" width="34.85546875" customWidth="1"/>
    <col min="2" max="2" width="23.5703125" style="30" customWidth="1"/>
    <col min="3" max="3" width="22" style="2" customWidth="1"/>
    <col min="4" max="4" width="23" customWidth="1"/>
    <col min="5" max="5" width="22.140625" bestFit="1" customWidth="1"/>
    <col min="6" max="6" width="19.42578125" bestFit="1" customWidth="1"/>
    <col min="7" max="8" width="5" bestFit="1" customWidth="1"/>
    <col min="9" max="9" width="4" bestFit="1" customWidth="1"/>
    <col min="10" max="11" width="5" bestFit="1" customWidth="1"/>
    <col min="12" max="12" width="2" bestFit="1" customWidth="1"/>
    <col min="13" max="14" width="4" bestFit="1" customWidth="1"/>
    <col min="15" max="15" width="5" bestFit="1" customWidth="1"/>
    <col min="16" max="16" width="4" bestFit="1" customWidth="1"/>
    <col min="17" max="19" width="5" bestFit="1" customWidth="1"/>
    <col min="20" max="21" width="4" bestFit="1" customWidth="1"/>
    <col min="22" max="23" width="5" bestFit="1" customWidth="1"/>
    <col min="24" max="25" width="4" bestFit="1" customWidth="1"/>
    <col min="26" max="27" width="5" bestFit="1" customWidth="1"/>
    <col min="28" max="32" width="4" bestFit="1" customWidth="1"/>
    <col min="33" max="33" width="5" bestFit="1" customWidth="1"/>
    <col min="34" max="34" width="4" bestFit="1" customWidth="1"/>
    <col min="35" max="36" width="5" bestFit="1" customWidth="1"/>
    <col min="37" max="37" width="2" bestFit="1" customWidth="1"/>
    <col min="38" max="46" width="4" bestFit="1" customWidth="1"/>
    <col min="47" max="47" width="2" bestFit="1" customWidth="1"/>
    <col min="48" max="48" width="4" bestFit="1" customWidth="1"/>
    <col min="49" max="49" width="5" bestFit="1" customWidth="1"/>
    <col min="50" max="50" width="2" bestFit="1" customWidth="1"/>
    <col min="51" max="56" width="4" bestFit="1" customWidth="1"/>
    <col min="57" max="57" width="2" bestFit="1" customWidth="1"/>
    <col min="58" max="77" width="4" bestFit="1" customWidth="1"/>
    <col min="78" max="78" width="2" bestFit="1" customWidth="1"/>
    <col min="79" max="81" width="4" bestFit="1" customWidth="1"/>
    <col min="82" max="82" width="3" bestFit="1" customWidth="1"/>
    <col min="83" max="83" width="5" bestFit="1" customWidth="1"/>
    <col min="84" max="84" width="3" bestFit="1" customWidth="1"/>
    <col min="85" max="85" width="5" bestFit="1" customWidth="1"/>
    <col min="86" max="86" width="6" bestFit="1" customWidth="1"/>
    <col min="87" max="88" width="3" bestFit="1" customWidth="1"/>
    <col min="89" max="89" width="6.28515625" bestFit="1" customWidth="1"/>
    <col min="90" max="90" width="12.5703125" bestFit="1" customWidth="1"/>
  </cols>
  <sheetData>
    <row r="1" spans="1:6" x14ac:dyDescent="0.25">
      <c r="A1" s="29" t="s">
        <v>107</v>
      </c>
      <c r="B1" t="s">
        <v>128</v>
      </c>
    </row>
    <row r="3" spans="1:6" x14ac:dyDescent="0.25">
      <c r="A3" s="29" t="s">
        <v>122</v>
      </c>
      <c r="B3" t="s">
        <v>136</v>
      </c>
      <c r="C3" s="30" t="s">
        <v>124</v>
      </c>
      <c r="D3" t="s">
        <v>126</v>
      </c>
      <c r="E3" s="2" t="s">
        <v>127</v>
      </c>
      <c r="F3" s="30" t="s">
        <v>125</v>
      </c>
    </row>
    <row r="4" spans="1:6" s="49" customFormat="1" x14ac:dyDescent="0.25">
      <c r="A4" s="46">
        <v>43466</v>
      </c>
      <c r="B4" s="47">
        <v>123</v>
      </c>
      <c r="C4" s="48">
        <v>204.14</v>
      </c>
      <c r="D4" s="47">
        <v>31</v>
      </c>
      <c r="E4" s="47">
        <v>92</v>
      </c>
      <c r="F4" s="45">
        <v>1151.1400000000001</v>
      </c>
    </row>
    <row r="5" spans="1:6" x14ac:dyDescent="0.25">
      <c r="A5" s="43" t="s">
        <v>117</v>
      </c>
      <c r="B5" s="2">
        <v>12</v>
      </c>
      <c r="C5" s="30">
        <v>10</v>
      </c>
      <c r="D5" s="2">
        <v>5</v>
      </c>
      <c r="E5" s="2">
        <v>7</v>
      </c>
      <c r="F5" s="30">
        <v>70</v>
      </c>
    </row>
    <row r="6" spans="1:6" x14ac:dyDescent="0.25">
      <c r="A6" s="43" t="s">
        <v>62</v>
      </c>
      <c r="B6" s="2">
        <v>15</v>
      </c>
      <c r="C6" s="30">
        <v>25</v>
      </c>
      <c r="D6" s="2">
        <v>0</v>
      </c>
      <c r="E6" s="2">
        <v>15</v>
      </c>
      <c r="F6" s="30">
        <v>375</v>
      </c>
    </row>
    <row r="7" spans="1:6" x14ac:dyDescent="0.25">
      <c r="A7" s="43" t="s">
        <v>116</v>
      </c>
      <c r="B7" s="2">
        <v>12</v>
      </c>
      <c r="C7" s="30">
        <v>9</v>
      </c>
      <c r="D7" s="2">
        <v>10</v>
      </c>
      <c r="E7" s="2">
        <v>2</v>
      </c>
      <c r="F7" s="30">
        <v>18</v>
      </c>
    </row>
    <row r="8" spans="1:6" x14ac:dyDescent="0.25">
      <c r="A8" s="43" t="s">
        <v>65</v>
      </c>
      <c r="B8" s="2">
        <v>6</v>
      </c>
      <c r="C8" s="30">
        <v>8.99</v>
      </c>
      <c r="D8" s="2">
        <v>0</v>
      </c>
      <c r="E8" s="2">
        <v>6</v>
      </c>
      <c r="F8" s="30">
        <v>53.94</v>
      </c>
    </row>
    <row r="9" spans="1:6" x14ac:dyDescent="0.25">
      <c r="A9" s="43" t="s">
        <v>75</v>
      </c>
      <c r="B9" s="2">
        <v>12</v>
      </c>
      <c r="C9" s="30">
        <v>18</v>
      </c>
      <c r="D9" s="2">
        <v>6</v>
      </c>
      <c r="E9" s="2">
        <v>6</v>
      </c>
      <c r="F9" s="30">
        <v>108</v>
      </c>
    </row>
    <row r="10" spans="1:6" x14ac:dyDescent="0.25">
      <c r="A10" s="43" t="s">
        <v>120</v>
      </c>
      <c r="B10" s="2">
        <v>12</v>
      </c>
      <c r="C10" s="30">
        <v>1.35</v>
      </c>
      <c r="D10" s="2">
        <v>10</v>
      </c>
      <c r="E10" s="2">
        <v>2</v>
      </c>
      <c r="F10" s="30">
        <v>0</v>
      </c>
    </row>
    <row r="11" spans="1:6" x14ac:dyDescent="0.25">
      <c r="A11" s="43" t="s">
        <v>68</v>
      </c>
      <c r="B11" s="2">
        <v>1</v>
      </c>
      <c r="C11" s="30">
        <v>35</v>
      </c>
      <c r="D11" s="2">
        <v>0</v>
      </c>
      <c r="E11" s="2">
        <v>1</v>
      </c>
      <c r="F11" s="30">
        <v>35</v>
      </c>
    </row>
    <row r="12" spans="1:6" x14ac:dyDescent="0.25">
      <c r="A12" s="43" t="s">
        <v>34</v>
      </c>
      <c r="B12" s="2">
        <v>1</v>
      </c>
      <c r="C12" s="30">
        <v>35</v>
      </c>
      <c r="D12" s="2">
        <v>0</v>
      </c>
      <c r="E12" s="2">
        <v>1</v>
      </c>
      <c r="F12" s="30">
        <v>35</v>
      </c>
    </row>
    <row r="13" spans="1:6" x14ac:dyDescent="0.25">
      <c r="A13" s="43" t="s">
        <v>129</v>
      </c>
      <c r="B13" s="2">
        <v>6</v>
      </c>
      <c r="C13" s="30">
        <v>8.1</v>
      </c>
      <c r="D13" s="2">
        <v>0</v>
      </c>
      <c r="E13" s="2">
        <v>6</v>
      </c>
      <c r="F13" s="30">
        <v>48.599999999999994</v>
      </c>
    </row>
    <row r="14" spans="1:6" x14ac:dyDescent="0.25">
      <c r="A14" s="43" t="s">
        <v>130</v>
      </c>
      <c r="B14" s="2">
        <v>6</v>
      </c>
      <c r="C14" s="30">
        <v>8.1999999999999993</v>
      </c>
      <c r="D14" s="2">
        <v>0</v>
      </c>
      <c r="E14" s="2">
        <v>6</v>
      </c>
      <c r="F14" s="30">
        <v>49.199999999999996</v>
      </c>
    </row>
    <row r="15" spans="1:6" x14ac:dyDescent="0.25">
      <c r="A15" s="43" t="s">
        <v>131</v>
      </c>
      <c r="B15" s="2">
        <v>12</v>
      </c>
      <c r="C15" s="30">
        <v>8.5</v>
      </c>
      <c r="D15" s="2">
        <v>0</v>
      </c>
      <c r="E15" s="2">
        <v>12</v>
      </c>
      <c r="F15" s="30">
        <v>102</v>
      </c>
    </row>
    <row r="16" spans="1:6" x14ac:dyDescent="0.25">
      <c r="A16" s="43" t="s">
        <v>132</v>
      </c>
      <c r="B16" s="2">
        <v>10</v>
      </c>
      <c r="C16" s="30">
        <v>8.6</v>
      </c>
      <c r="D16" s="2">
        <v>0</v>
      </c>
      <c r="E16" s="2">
        <v>10</v>
      </c>
      <c r="F16" s="30">
        <v>86</v>
      </c>
    </row>
    <row r="17" spans="1:6" x14ac:dyDescent="0.25">
      <c r="A17" s="43" t="s">
        <v>133</v>
      </c>
      <c r="B17" s="2">
        <v>6</v>
      </c>
      <c r="C17" s="30">
        <v>9.4</v>
      </c>
      <c r="D17" s="2">
        <v>0</v>
      </c>
      <c r="E17" s="2">
        <v>6</v>
      </c>
      <c r="F17" s="30">
        <v>56.400000000000006</v>
      </c>
    </row>
    <row r="18" spans="1:6" x14ac:dyDescent="0.25">
      <c r="A18" s="43" t="s">
        <v>134</v>
      </c>
      <c r="B18" s="2">
        <v>6</v>
      </c>
      <c r="C18" s="30">
        <v>9.5</v>
      </c>
      <c r="D18" s="2">
        <v>0</v>
      </c>
      <c r="E18" s="2">
        <v>6</v>
      </c>
      <c r="F18" s="30">
        <v>57</v>
      </c>
    </row>
    <row r="19" spans="1:6" x14ac:dyDescent="0.25">
      <c r="A19" s="43" t="s">
        <v>135</v>
      </c>
      <c r="B19" s="2">
        <v>6</v>
      </c>
      <c r="C19" s="30">
        <v>9.5</v>
      </c>
      <c r="D19" s="2">
        <v>0</v>
      </c>
      <c r="E19" s="2">
        <v>6</v>
      </c>
      <c r="F19" s="30">
        <v>57</v>
      </c>
    </row>
    <row r="20" spans="1:6" x14ac:dyDescent="0.25">
      <c r="A20" s="46">
        <v>43497</v>
      </c>
      <c r="B20" s="47">
        <v>6</v>
      </c>
      <c r="C20" s="48">
        <v>8</v>
      </c>
      <c r="D20" s="47">
        <v>4</v>
      </c>
      <c r="E20" s="47">
        <v>2</v>
      </c>
      <c r="F20" s="45">
        <v>16</v>
      </c>
    </row>
    <row r="21" spans="1:6" s="49" customFormat="1" x14ac:dyDescent="0.25">
      <c r="A21" s="43" t="s">
        <v>22</v>
      </c>
      <c r="B21" s="2">
        <v>6</v>
      </c>
      <c r="C21" s="30">
        <v>8</v>
      </c>
      <c r="D21" s="2">
        <v>4</v>
      </c>
      <c r="E21" s="2">
        <v>2</v>
      </c>
      <c r="F21" s="30">
        <v>16</v>
      </c>
    </row>
    <row r="22" spans="1:6" x14ac:dyDescent="0.25">
      <c r="A22" s="61">
        <v>43525</v>
      </c>
      <c r="B22" s="2">
        <v>2</v>
      </c>
      <c r="C22" s="30">
        <v>10</v>
      </c>
      <c r="D22" s="2">
        <v>1</v>
      </c>
      <c r="E22" s="2">
        <v>1</v>
      </c>
      <c r="F22" s="45">
        <v>10</v>
      </c>
    </row>
    <row r="23" spans="1:6" x14ac:dyDescent="0.25">
      <c r="A23" s="43" t="s">
        <v>140</v>
      </c>
      <c r="B23" s="2">
        <v>2</v>
      </c>
      <c r="C23" s="30">
        <v>10</v>
      </c>
      <c r="D23" s="2">
        <v>1</v>
      </c>
      <c r="E23" s="2">
        <v>1</v>
      </c>
      <c r="F23" s="30">
        <v>10</v>
      </c>
    </row>
    <row r="24" spans="1:6" x14ac:dyDescent="0.25">
      <c r="A24" s="46" t="s">
        <v>123</v>
      </c>
      <c r="B24" s="47">
        <v>131</v>
      </c>
      <c r="C24" s="48">
        <v>222.14</v>
      </c>
      <c r="D24" s="47">
        <v>36</v>
      </c>
      <c r="E24" s="47">
        <v>95</v>
      </c>
      <c r="F24" s="45">
        <v>1177.1400000000001</v>
      </c>
    </row>
    <row r="25" spans="1:6" x14ac:dyDescent="0.25">
      <c r="B25"/>
      <c r="C25"/>
    </row>
    <row r="26" spans="1:6" x14ac:dyDescent="0.25">
      <c r="B26"/>
      <c r="C26"/>
    </row>
    <row r="27" spans="1:6" x14ac:dyDescent="0.25">
      <c r="B27"/>
      <c r="C27"/>
    </row>
    <row r="28" spans="1:6" x14ac:dyDescent="0.25">
      <c r="B28"/>
      <c r="C28"/>
    </row>
    <row r="29" spans="1:6" x14ac:dyDescent="0.25">
      <c r="B29"/>
      <c r="C29"/>
    </row>
    <row r="30" spans="1:6" x14ac:dyDescent="0.25">
      <c r="B30"/>
      <c r="C30"/>
    </row>
    <row r="31" spans="1:6" x14ac:dyDescent="0.25">
      <c r="B31"/>
      <c r="C31"/>
    </row>
    <row r="32" spans="1:6" s="49" customFormat="1" x14ac:dyDescent="0.25">
      <c r="A32"/>
      <c r="B32"/>
      <c r="C32"/>
      <c r="D32"/>
      <c r="E32"/>
      <c r="F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  <row r="36" spans="2:3" x14ac:dyDescent="0.25">
      <c r="B36"/>
      <c r="C36"/>
    </row>
    <row r="37" spans="2:3" x14ac:dyDescent="0.25">
      <c r="B37"/>
      <c r="C37"/>
    </row>
    <row r="38" spans="2:3" x14ac:dyDescent="0.25">
      <c r="B38"/>
      <c r="C38"/>
    </row>
    <row r="39" spans="2:3" x14ac:dyDescent="0.25">
      <c r="B39"/>
      <c r="C39"/>
    </row>
    <row r="40" spans="2:3" x14ac:dyDescent="0.25">
      <c r="B40"/>
      <c r="C40"/>
    </row>
    <row r="41" spans="2:3" x14ac:dyDescent="0.25">
      <c r="B41"/>
      <c r="C41"/>
    </row>
    <row r="42" spans="2:3" x14ac:dyDescent="0.25">
      <c r="B42"/>
      <c r="C42"/>
    </row>
    <row r="43" spans="2:3" x14ac:dyDescent="0.25">
      <c r="B43"/>
      <c r="C43"/>
    </row>
    <row r="44" spans="2:3" x14ac:dyDescent="0.25">
      <c r="B44"/>
      <c r="C44"/>
    </row>
    <row r="45" spans="2:3" x14ac:dyDescent="0.25">
      <c r="B45"/>
      <c r="C45"/>
    </row>
    <row r="46" spans="2:3" x14ac:dyDescent="0.25">
      <c r="B46"/>
      <c r="C46"/>
    </row>
    <row r="47" spans="2:3" x14ac:dyDescent="0.25">
      <c r="B47"/>
      <c r="C47"/>
    </row>
    <row r="48" spans="2:3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  <row r="94" spans="2:3" x14ac:dyDescent="0.25">
      <c r="B94"/>
      <c r="C94"/>
    </row>
    <row r="95" spans="2:3" x14ac:dyDescent="0.25">
      <c r="B95"/>
      <c r="C95"/>
    </row>
    <row r="96" spans="2:3" x14ac:dyDescent="0.25">
      <c r="B96"/>
      <c r="C96"/>
    </row>
    <row r="97" spans="2:3" x14ac:dyDescent="0.25">
      <c r="B97"/>
      <c r="C97"/>
    </row>
    <row r="98" spans="2:3" x14ac:dyDescent="0.25">
      <c r="B98"/>
      <c r="C98"/>
    </row>
    <row r="99" spans="2:3" x14ac:dyDescent="0.25">
      <c r="B99"/>
      <c r="C99"/>
    </row>
    <row r="100" spans="2:3" x14ac:dyDescent="0.25">
      <c r="B100"/>
      <c r="C100"/>
    </row>
    <row r="101" spans="2:3" x14ac:dyDescent="0.25">
      <c r="B101"/>
      <c r="C101"/>
    </row>
    <row r="102" spans="2:3" x14ac:dyDescent="0.25">
      <c r="B102"/>
      <c r="C102"/>
    </row>
    <row r="103" spans="2:3" x14ac:dyDescent="0.25">
      <c r="B103"/>
      <c r="C103"/>
    </row>
    <row r="104" spans="2:3" x14ac:dyDescent="0.25">
      <c r="B104"/>
      <c r="C104"/>
    </row>
    <row r="105" spans="2:3" x14ac:dyDescent="0.25">
      <c r="B105"/>
      <c r="C105"/>
    </row>
    <row r="106" spans="2:3" x14ac:dyDescent="0.25">
      <c r="B106"/>
      <c r="C106"/>
    </row>
    <row r="107" spans="2:3" x14ac:dyDescent="0.25">
      <c r="B107"/>
      <c r="C107"/>
    </row>
    <row r="108" spans="2:3" x14ac:dyDescent="0.25">
      <c r="B108"/>
      <c r="C108"/>
    </row>
    <row r="109" spans="2:3" x14ac:dyDescent="0.25">
      <c r="B109"/>
      <c r="C109"/>
    </row>
    <row r="110" spans="2:3" x14ac:dyDescent="0.25">
      <c r="B110"/>
      <c r="C110"/>
    </row>
    <row r="111" spans="2:3" x14ac:dyDescent="0.25">
      <c r="B111"/>
      <c r="C111"/>
    </row>
    <row r="112" spans="2:3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  <row r="167" spans="2:3" x14ac:dyDescent="0.25">
      <c r="B167"/>
      <c r="C167"/>
    </row>
    <row r="168" spans="2:3" x14ac:dyDescent="0.25">
      <c r="B168"/>
      <c r="C168"/>
    </row>
    <row r="169" spans="2:3" x14ac:dyDescent="0.25">
      <c r="B169"/>
      <c r="C169"/>
    </row>
    <row r="170" spans="2:3" x14ac:dyDescent="0.25">
      <c r="B170"/>
      <c r="C170"/>
    </row>
    <row r="171" spans="2:3" x14ac:dyDescent="0.25">
      <c r="B171"/>
      <c r="C171"/>
    </row>
    <row r="172" spans="2:3" x14ac:dyDescent="0.25">
      <c r="B172"/>
      <c r="C172"/>
    </row>
    <row r="173" spans="2:3" x14ac:dyDescent="0.25">
      <c r="B173"/>
      <c r="C173"/>
    </row>
    <row r="174" spans="2:3" x14ac:dyDescent="0.25">
      <c r="B174"/>
      <c r="C174"/>
    </row>
    <row r="175" spans="2:3" x14ac:dyDescent="0.25">
      <c r="B175"/>
      <c r="C175"/>
    </row>
    <row r="176" spans="2:3" x14ac:dyDescent="0.25">
      <c r="B176"/>
      <c r="C176"/>
    </row>
    <row r="177" spans="2:3" x14ac:dyDescent="0.25">
      <c r="B177"/>
      <c r="C177"/>
    </row>
    <row r="178" spans="2:3" x14ac:dyDescent="0.25">
      <c r="B178"/>
      <c r="C178"/>
    </row>
    <row r="179" spans="2:3" x14ac:dyDescent="0.25">
      <c r="B179"/>
      <c r="C179"/>
    </row>
    <row r="180" spans="2:3" x14ac:dyDescent="0.25">
      <c r="B180"/>
      <c r="C180"/>
    </row>
    <row r="181" spans="2:3" x14ac:dyDescent="0.25">
      <c r="B181"/>
      <c r="C181"/>
    </row>
    <row r="182" spans="2:3" x14ac:dyDescent="0.25">
      <c r="B182"/>
      <c r="C182"/>
    </row>
    <row r="183" spans="2:3" x14ac:dyDescent="0.25">
      <c r="B183"/>
      <c r="C183"/>
    </row>
    <row r="184" spans="2:3" x14ac:dyDescent="0.25">
      <c r="B184"/>
      <c r="C184"/>
    </row>
    <row r="185" spans="2:3" x14ac:dyDescent="0.25">
      <c r="B185"/>
      <c r="C185"/>
    </row>
    <row r="186" spans="2:3" x14ac:dyDescent="0.25">
      <c r="B186"/>
      <c r="C186"/>
    </row>
    <row r="187" spans="2:3" x14ac:dyDescent="0.25">
      <c r="B187"/>
      <c r="C187"/>
    </row>
    <row r="188" spans="2:3" x14ac:dyDescent="0.25">
      <c r="B188"/>
      <c r="C188"/>
    </row>
    <row r="189" spans="2:3" x14ac:dyDescent="0.25">
      <c r="B189"/>
      <c r="C189"/>
    </row>
    <row r="190" spans="2:3" x14ac:dyDescent="0.25">
      <c r="B190"/>
      <c r="C190"/>
    </row>
    <row r="191" spans="2:3" x14ac:dyDescent="0.25">
      <c r="B191"/>
      <c r="C191"/>
    </row>
    <row r="192" spans="2:3" x14ac:dyDescent="0.25">
      <c r="B192"/>
      <c r="C192"/>
    </row>
    <row r="193" spans="2:3" x14ac:dyDescent="0.25">
      <c r="B193"/>
      <c r="C193"/>
    </row>
    <row r="194" spans="2:3" x14ac:dyDescent="0.25">
      <c r="B194"/>
      <c r="C194"/>
    </row>
    <row r="195" spans="2:3" x14ac:dyDescent="0.25">
      <c r="B195"/>
      <c r="C195"/>
    </row>
    <row r="196" spans="2:3" x14ac:dyDescent="0.25">
      <c r="B196"/>
      <c r="C196"/>
    </row>
    <row r="197" spans="2:3" x14ac:dyDescent="0.25">
      <c r="B197"/>
      <c r="C197"/>
    </row>
    <row r="198" spans="2:3" x14ac:dyDescent="0.25">
      <c r="B198"/>
      <c r="C198"/>
    </row>
    <row r="199" spans="2:3" x14ac:dyDescent="0.25">
      <c r="B199"/>
      <c r="C199"/>
    </row>
    <row r="200" spans="2:3" x14ac:dyDescent="0.25">
      <c r="B200"/>
      <c r="C200"/>
    </row>
  </sheetData>
  <pageMargins left="0.7" right="0.7" top="0.75" bottom="0.75" header="0.3" footer="0.3"/>
  <pageSetup paperSize="9" orientation="portrait" horizontalDpi="0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7"/>
  <sheetViews>
    <sheetView topLeftCell="A67" workbookViewId="0">
      <selection activeCell="A70" sqref="A70"/>
    </sheetView>
  </sheetViews>
  <sheetFormatPr baseColWidth="10" defaultRowHeight="15" x14ac:dyDescent="0.25"/>
  <cols>
    <col min="1" max="2" width="23" customWidth="1"/>
    <col min="3" max="3" width="14" style="1" customWidth="1"/>
    <col min="4" max="4" width="15.5703125" style="2" customWidth="1"/>
    <col min="5" max="5" width="15" style="2" customWidth="1"/>
    <col min="6" max="6" width="14" style="2" customWidth="1"/>
    <col min="7" max="7" width="14.140625" style="1" customWidth="1"/>
    <col min="8" max="8" width="14" customWidth="1"/>
  </cols>
  <sheetData>
    <row r="1" spans="1:8" x14ac:dyDescent="0.25">
      <c r="A1" t="s">
        <v>58</v>
      </c>
    </row>
    <row r="2" spans="1:8" x14ac:dyDescent="0.25">
      <c r="A2" s="3"/>
      <c r="B2" s="3"/>
      <c r="C2" s="4"/>
      <c r="D2" s="5"/>
      <c r="E2" s="5"/>
      <c r="F2" s="5"/>
      <c r="G2" s="4"/>
      <c r="H2" s="5"/>
    </row>
    <row r="3" spans="1:8" x14ac:dyDescent="0.25">
      <c r="A3" s="19" t="s">
        <v>0</v>
      </c>
      <c r="B3" s="19" t="s">
        <v>138</v>
      </c>
      <c r="C3" s="20" t="s">
        <v>1</v>
      </c>
      <c r="D3" s="21" t="s">
        <v>2</v>
      </c>
      <c r="E3" s="21" t="s">
        <v>23</v>
      </c>
      <c r="F3" s="21" t="s">
        <v>24</v>
      </c>
      <c r="G3" s="20" t="s">
        <v>9</v>
      </c>
      <c r="H3" s="22" t="s">
        <v>107</v>
      </c>
    </row>
    <row r="4" spans="1:8" x14ac:dyDescent="0.25">
      <c r="A4" s="8" t="s">
        <v>3</v>
      </c>
      <c r="B4" s="8"/>
      <c r="C4" s="4"/>
      <c r="D4" s="5"/>
      <c r="E4" s="5"/>
      <c r="F4" s="5"/>
      <c r="G4" s="4"/>
      <c r="H4" s="17"/>
    </row>
    <row r="5" spans="1:8" x14ac:dyDescent="0.25">
      <c r="A5" s="9" t="s">
        <v>4</v>
      </c>
      <c r="B5" s="9"/>
      <c r="C5" s="6">
        <v>1</v>
      </c>
      <c r="D5" s="7">
        <v>12</v>
      </c>
      <c r="E5" s="7">
        <v>12</v>
      </c>
      <c r="F5" s="7">
        <f>SUM(D5-E5)</f>
        <v>0</v>
      </c>
      <c r="G5" s="6">
        <f>SUM(C5*F5)</f>
        <v>0</v>
      </c>
      <c r="H5" s="18" t="str">
        <f>IF(E5&gt;=D5,"Pas besoin","à commander")</f>
        <v>Pas besoin</v>
      </c>
    </row>
    <row r="6" spans="1:8" x14ac:dyDescent="0.25">
      <c r="A6" s="10" t="s">
        <v>5</v>
      </c>
      <c r="B6" s="10"/>
      <c r="C6" s="4">
        <v>2</v>
      </c>
      <c r="D6" s="5">
        <v>12</v>
      </c>
      <c r="E6" s="5">
        <v>12</v>
      </c>
      <c r="F6" s="5">
        <f t="shared" ref="F6:F12" si="0">SUM(D6-E6)</f>
        <v>0</v>
      </c>
      <c r="G6" s="4">
        <f t="shared" ref="G6:G12" si="1">SUM(C6*F6)</f>
        <v>0</v>
      </c>
      <c r="H6" s="17" t="str">
        <f t="shared" ref="H6:H15" si="2">IF(E6&gt;=D6,"Pas besoin","à commander")</f>
        <v>Pas besoin</v>
      </c>
    </row>
    <row r="7" spans="1:8" x14ac:dyDescent="0.25">
      <c r="A7" s="9" t="s">
        <v>6</v>
      </c>
      <c r="B7" s="9"/>
      <c r="C7" s="6">
        <v>3</v>
      </c>
      <c r="D7" s="7">
        <v>12</v>
      </c>
      <c r="E7" s="7">
        <v>12</v>
      </c>
      <c r="F7" s="7">
        <f t="shared" si="0"/>
        <v>0</v>
      </c>
      <c r="G7" s="6">
        <f t="shared" si="1"/>
        <v>0</v>
      </c>
      <c r="H7" s="18" t="str">
        <f t="shared" si="2"/>
        <v>Pas besoin</v>
      </c>
    </row>
    <row r="8" spans="1:8" x14ac:dyDescent="0.25">
      <c r="A8" s="10" t="s">
        <v>7</v>
      </c>
      <c r="B8" s="10"/>
      <c r="C8" s="4">
        <v>4</v>
      </c>
      <c r="D8" s="5">
        <v>12</v>
      </c>
      <c r="E8" s="5">
        <v>12</v>
      </c>
      <c r="F8" s="5">
        <f t="shared" si="0"/>
        <v>0</v>
      </c>
      <c r="G8" s="4">
        <f t="shared" si="1"/>
        <v>0</v>
      </c>
      <c r="H8" s="17" t="str">
        <f t="shared" si="2"/>
        <v>Pas besoin</v>
      </c>
    </row>
    <row r="9" spans="1:8" x14ac:dyDescent="0.25">
      <c r="A9" s="9" t="s">
        <v>8</v>
      </c>
      <c r="B9" s="9"/>
      <c r="C9" s="6">
        <v>5</v>
      </c>
      <c r="D9" s="7">
        <v>12</v>
      </c>
      <c r="E9" s="7">
        <v>12</v>
      </c>
      <c r="F9" s="7">
        <f t="shared" si="0"/>
        <v>0</v>
      </c>
      <c r="G9" s="6">
        <f t="shared" si="1"/>
        <v>0</v>
      </c>
      <c r="H9" s="18" t="str">
        <f t="shared" si="2"/>
        <v>Pas besoin</v>
      </c>
    </row>
    <row r="10" spans="1:8" x14ac:dyDescent="0.25">
      <c r="A10" s="10" t="s">
        <v>20</v>
      </c>
      <c r="B10" s="10"/>
      <c r="C10" s="4">
        <v>6</v>
      </c>
      <c r="D10" s="5">
        <v>12</v>
      </c>
      <c r="E10" s="5">
        <v>12</v>
      </c>
      <c r="F10" s="5">
        <f t="shared" si="0"/>
        <v>0</v>
      </c>
      <c r="G10" s="4">
        <f t="shared" si="1"/>
        <v>0</v>
      </c>
      <c r="H10" s="17" t="str">
        <f t="shared" si="2"/>
        <v>Pas besoin</v>
      </c>
    </row>
    <row r="11" spans="1:8" x14ac:dyDescent="0.25">
      <c r="A11" s="9" t="s">
        <v>21</v>
      </c>
      <c r="B11" s="9"/>
      <c r="C11" s="6">
        <v>7</v>
      </c>
      <c r="D11" s="7">
        <v>12</v>
      </c>
      <c r="E11" s="7">
        <v>12</v>
      </c>
      <c r="F11" s="7">
        <f t="shared" si="0"/>
        <v>0</v>
      </c>
      <c r="G11" s="6">
        <f t="shared" si="1"/>
        <v>0</v>
      </c>
      <c r="H11" s="18" t="str">
        <f t="shared" si="2"/>
        <v>Pas besoin</v>
      </c>
    </row>
    <row r="12" spans="1:8" x14ac:dyDescent="0.25">
      <c r="A12" s="10" t="s">
        <v>22</v>
      </c>
      <c r="B12" s="10"/>
      <c r="C12" s="4">
        <v>8</v>
      </c>
      <c r="D12" s="5">
        <v>6</v>
      </c>
      <c r="E12" s="5">
        <v>6</v>
      </c>
      <c r="F12" s="5">
        <f t="shared" si="0"/>
        <v>0</v>
      </c>
      <c r="G12" s="4">
        <f t="shared" si="1"/>
        <v>0</v>
      </c>
      <c r="H12" s="17" t="str">
        <f t="shared" si="2"/>
        <v>Pas besoin</v>
      </c>
    </row>
    <row r="13" spans="1:8" x14ac:dyDescent="0.25">
      <c r="A13" s="9" t="s">
        <v>4</v>
      </c>
      <c r="B13" s="9"/>
      <c r="C13" s="6">
        <v>9</v>
      </c>
      <c r="D13" s="7">
        <v>12</v>
      </c>
      <c r="E13" s="7">
        <v>12</v>
      </c>
      <c r="F13" s="7">
        <f>SUM(D13-E13)</f>
        <v>0</v>
      </c>
      <c r="G13" s="6">
        <f>SUM(C13*F13)</f>
        <v>0</v>
      </c>
      <c r="H13" s="18" t="str">
        <f t="shared" si="2"/>
        <v>Pas besoin</v>
      </c>
    </row>
    <row r="14" spans="1:8" x14ac:dyDescent="0.25">
      <c r="A14" s="10" t="s">
        <v>5</v>
      </c>
      <c r="B14" s="10"/>
      <c r="C14" s="4">
        <v>10</v>
      </c>
      <c r="D14" s="5">
        <v>12</v>
      </c>
      <c r="E14" s="5">
        <v>12</v>
      </c>
      <c r="F14" s="5">
        <f t="shared" ref="F14" si="3">SUM(D14-E14)</f>
        <v>0</v>
      </c>
      <c r="G14" s="4">
        <f t="shared" ref="G14" si="4">SUM(C14*F14)</f>
        <v>0</v>
      </c>
      <c r="H14" s="17" t="str">
        <f t="shared" si="2"/>
        <v>Pas besoin</v>
      </c>
    </row>
    <row r="15" spans="1:8" x14ac:dyDescent="0.25">
      <c r="A15" s="9" t="s">
        <v>4</v>
      </c>
      <c r="B15" s="9"/>
      <c r="C15" s="6">
        <v>11</v>
      </c>
      <c r="D15" s="7">
        <v>12</v>
      </c>
      <c r="E15" s="7">
        <v>12</v>
      </c>
      <c r="F15" s="7">
        <f>SUM(D15-E15)</f>
        <v>0</v>
      </c>
      <c r="G15" s="6">
        <f>SUM(C15*F15)</f>
        <v>0</v>
      </c>
      <c r="H15" s="18" t="str">
        <f t="shared" si="2"/>
        <v>Pas besoin</v>
      </c>
    </row>
    <row r="16" spans="1:8" x14ac:dyDescent="0.25">
      <c r="A16" s="10" t="s">
        <v>5</v>
      </c>
      <c r="B16" s="10"/>
      <c r="C16" s="4">
        <v>12</v>
      </c>
      <c r="D16" s="5">
        <v>12</v>
      </c>
      <c r="E16" s="5">
        <v>12</v>
      </c>
      <c r="F16" s="5">
        <f t="shared" ref="F16:F22" si="5">SUM(D16-E16)</f>
        <v>0</v>
      </c>
      <c r="G16" s="4">
        <f t="shared" ref="G16:G22" si="6">SUM(C16*F16)</f>
        <v>0</v>
      </c>
      <c r="H16" s="17" t="str">
        <f>IF(E16&gt;=D16,"Pas besoin","à commander")</f>
        <v>Pas besoin</v>
      </c>
    </row>
    <row r="17" spans="1:8" x14ac:dyDescent="0.25">
      <c r="A17" s="11" t="s">
        <v>94</v>
      </c>
      <c r="B17" s="11"/>
      <c r="C17" s="6"/>
      <c r="D17" s="7"/>
      <c r="E17" s="7"/>
      <c r="F17" s="7"/>
      <c r="G17" s="6"/>
      <c r="H17" s="18"/>
    </row>
    <row r="18" spans="1:8" x14ac:dyDescent="0.25">
      <c r="A18" s="10" t="s">
        <v>95</v>
      </c>
      <c r="B18" s="10"/>
      <c r="C18" s="4">
        <v>1.5</v>
      </c>
      <c r="D18" s="5">
        <v>12</v>
      </c>
      <c r="E18" s="5">
        <v>12</v>
      </c>
      <c r="F18" s="5">
        <f t="shared" si="5"/>
        <v>0</v>
      </c>
      <c r="G18" s="4">
        <f t="shared" si="6"/>
        <v>0</v>
      </c>
      <c r="H18" s="17" t="str">
        <f>IF(E18&gt;=D18,"Pas besoin","à commander")</f>
        <v>Pas besoin</v>
      </c>
    </row>
    <row r="19" spans="1:8" x14ac:dyDescent="0.25">
      <c r="A19" s="9" t="s">
        <v>96</v>
      </c>
      <c r="B19" s="9"/>
      <c r="C19" s="6">
        <v>2.5</v>
      </c>
      <c r="D19" s="7">
        <v>12</v>
      </c>
      <c r="E19" s="7">
        <v>12</v>
      </c>
      <c r="F19" s="7">
        <f t="shared" si="5"/>
        <v>0</v>
      </c>
      <c r="G19" s="6">
        <f t="shared" si="6"/>
        <v>0</v>
      </c>
      <c r="H19" s="18" t="str">
        <f t="shared" ref="H19:H82" si="7">IF(E19&gt;=D19,"Pas besoin","à commander")</f>
        <v>Pas besoin</v>
      </c>
    </row>
    <row r="20" spans="1:8" x14ac:dyDescent="0.25">
      <c r="A20" s="10" t="s">
        <v>97</v>
      </c>
      <c r="B20" s="10"/>
      <c r="C20" s="4">
        <v>3.5</v>
      </c>
      <c r="D20" s="5">
        <v>12</v>
      </c>
      <c r="E20" s="5">
        <v>12</v>
      </c>
      <c r="F20" s="5">
        <f t="shared" si="5"/>
        <v>0</v>
      </c>
      <c r="G20" s="4">
        <f t="shared" si="6"/>
        <v>0</v>
      </c>
      <c r="H20" s="17" t="str">
        <f t="shared" si="7"/>
        <v>Pas besoin</v>
      </c>
    </row>
    <row r="21" spans="1:8" x14ac:dyDescent="0.25">
      <c r="A21" s="9" t="s">
        <v>98</v>
      </c>
      <c r="B21" s="9"/>
      <c r="C21" s="6">
        <v>4.5</v>
      </c>
      <c r="D21" s="7">
        <v>12</v>
      </c>
      <c r="E21" s="7">
        <v>12</v>
      </c>
      <c r="F21" s="7">
        <f t="shared" si="5"/>
        <v>0</v>
      </c>
      <c r="G21" s="6">
        <f t="shared" si="6"/>
        <v>0</v>
      </c>
      <c r="H21" s="18" t="str">
        <f t="shared" si="7"/>
        <v>Pas besoin</v>
      </c>
    </row>
    <row r="22" spans="1:8" x14ac:dyDescent="0.25">
      <c r="A22" s="10" t="s">
        <v>99</v>
      </c>
      <c r="B22" s="10"/>
      <c r="C22" s="4">
        <v>5.5</v>
      </c>
      <c r="D22" s="5">
        <v>6</v>
      </c>
      <c r="E22" s="5">
        <v>6</v>
      </c>
      <c r="F22" s="5">
        <f t="shared" si="5"/>
        <v>0</v>
      </c>
      <c r="G22" s="4">
        <f t="shared" si="6"/>
        <v>0</v>
      </c>
      <c r="H22" s="17" t="str">
        <f t="shared" si="7"/>
        <v>Pas besoin</v>
      </c>
    </row>
    <row r="23" spans="1:8" x14ac:dyDescent="0.25">
      <c r="A23" s="9" t="s">
        <v>100</v>
      </c>
      <c r="B23" s="9"/>
      <c r="C23" s="6">
        <v>6.5</v>
      </c>
      <c r="D23" s="7">
        <v>12</v>
      </c>
      <c r="E23" s="7">
        <v>12</v>
      </c>
      <c r="F23" s="7">
        <f>SUM(D23-E23)</f>
        <v>0</v>
      </c>
      <c r="G23" s="6">
        <f>SUM(C23*F23)</f>
        <v>0</v>
      </c>
      <c r="H23" s="18" t="str">
        <f t="shared" si="7"/>
        <v>Pas besoin</v>
      </c>
    </row>
    <row r="24" spans="1:8" x14ac:dyDescent="0.25">
      <c r="A24" s="10" t="s">
        <v>101</v>
      </c>
      <c r="B24" s="10"/>
      <c r="C24" s="4">
        <v>7.5</v>
      </c>
      <c r="D24" s="5">
        <v>12</v>
      </c>
      <c r="E24" s="5">
        <v>12</v>
      </c>
      <c r="F24" s="5">
        <f t="shared" ref="F24:F106" si="8">SUM(D24-E24)</f>
        <v>0</v>
      </c>
      <c r="G24" s="4">
        <f t="shared" ref="G24:G106" si="9">SUM(C24*F24)</f>
        <v>0</v>
      </c>
      <c r="H24" s="17" t="str">
        <f t="shared" si="7"/>
        <v>Pas besoin</v>
      </c>
    </row>
    <row r="25" spans="1:8" x14ac:dyDescent="0.25">
      <c r="A25" s="9" t="s">
        <v>102</v>
      </c>
      <c r="B25" s="9"/>
      <c r="C25" s="6">
        <v>8.5</v>
      </c>
      <c r="D25" s="7">
        <v>12</v>
      </c>
      <c r="E25" s="7">
        <v>12</v>
      </c>
      <c r="F25" s="7">
        <f t="shared" si="8"/>
        <v>0</v>
      </c>
      <c r="G25" s="6">
        <f t="shared" si="9"/>
        <v>0</v>
      </c>
      <c r="H25" s="18" t="str">
        <f t="shared" si="7"/>
        <v>Pas besoin</v>
      </c>
    </row>
    <row r="26" spans="1:8" x14ac:dyDescent="0.25">
      <c r="A26" s="10" t="s">
        <v>103</v>
      </c>
      <c r="B26" s="10"/>
      <c r="C26" s="4">
        <v>9.5</v>
      </c>
      <c r="D26" s="5">
        <v>12</v>
      </c>
      <c r="E26" s="5">
        <v>12</v>
      </c>
      <c r="F26" s="5">
        <f t="shared" si="8"/>
        <v>0</v>
      </c>
      <c r="G26" s="4">
        <f t="shared" si="9"/>
        <v>0</v>
      </c>
      <c r="H26" s="17" t="str">
        <f t="shared" si="7"/>
        <v>Pas besoin</v>
      </c>
    </row>
    <row r="27" spans="1:8" x14ac:dyDescent="0.25">
      <c r="A27" s="9" t="s">
        <v>104</v>
      </c>
      <c r="B27" s="9"/>
      <c r="C27" s="6">
        <v>10.5</v>
      </c>
      <c r="D27" s="7">
        <v>12</v>
      </c>
      <c r="E27" s="7">
        <v>12</v>
      </c>
      <c r="F27" s="7">
        <f t="shared" si="8"/>
        <v>0</v>
      </c>
      <c r="G27" s="6">
        <f t="shared" si="9"/>
        <v>0</v>
      </c>
      <c r="H27" s="18" t="str">
        <f t="shared" si="7"/>
        <v>Pas besoin</v>
      </c>
    </row>
    <row r="28" spans="1:8" x14ac:dyDescent="0.25">
      <c r="A28" s="10" t="s">
        <v>105</v>
      </c>
      <c r="B28" s="10"/>
      <c r="C28" s="4">
        <v>11.5</v>
      </c>
      <c r="D28" s="5">
        <v>12</v>
      </c>
      <c r="E28" s="5">
        <v>12</v>
      </c>
      <c r="F28" s="5">
        <f t="shared" si="8"/>
        <v>0</v>
      </c>
      <c r="G28" s="4">
        <f t="shared" si="9"/>
        <v>0</v>
      </c>
      <c r="H28" s="17" t="str">
        <f t="shared" si="7"/>
        <v>Pas besoin</v>
      </c>
    </row>
    <row r="29" spans="1:8" x14ac:dyDescent="0.25">
      <c r="A29" s="9" t="s">
        <v>106</v>
      </c>
      <c r="B29" s="9"/>
      <c r="C29" s="6">
        <v>12.5</v>
      </c>
      <c r="D29" s="7">
        <v>12</v>
      </c>
      <c r="E29" s="7">
        <v>12</v>
      </c>
      <c r="F29" s="7">
        <f t="shared" si="8"/>
        <v>0</v>
      </c>
      <c r="G29" s="6">
        <f t="shared" si="9"/>
        <v>0</v>
      </c>
      <c r="H29" s="18" t="str">
        <f t="shared" si="7"/>
        <v>Pas besoin</v>
      </c>
    </row>
    <row r="30" spans="1:8" x14ac:dyDescent="0.25">
      <c r="A30" s="10"/>
      <c r="B30" s="10"/>
      <c r="C30" s="4">
        <v>13.5</v>
      </c>
      <c r="D30" s="5">
        <v>12</v>
      </c>
      <c r="E30" s="5">
        <v>12</v>
      </c>
      <c r="F30" s="5">
        <f t="shared" si="8"/>
        <v>0</v>
      </c>
      <c r="G30" s="4">
        <f t="shared" si="9"/>
        <v>0</v>
      </c>
      <c r="H30" s="17" t="str">
        <f t="shared" si="7"/>
        <v>Pas besoin</v>
      </c>
    </row>
    <row r="31" spans="1:8" x14ac:dyDescent="0.25">
      <c r="A31" s="12" t="s">
        <v>10</v>
      </c>
      <c r="B31" s="12"/>
      <c r="C31" s="6"/>
      <c r="D31" s="7"/>
      <c r="E31" s="7"/>
      <c r="F31" s="7"/>
      <c r="G31" s="6"/>
      <c r="H31" s="18"/>
    </row>
    <row r="32" spans="1:8" x14ac:dyDescent="0.25">
      <c r="A32" s="10" t="s">
        <v>90</v>
      </c>
      <c r="B32" s="10"/>
      <c r="C32" s="4">
        <v>1.1000000000000001</v>
      </c>
      <c r="D32" s="5">
        <v>4</v>
      </c>
      <c r="E32" s="5">
        <v>4</v>
      </c>
      <c r="F32" s="5">
        <f t="shared" ref="F32:F47" si="10">SUM(D32-E32)</f>
        <v>0</v>
      </c>
      <c r="G32" s="4">
        <f t="shared" ref="G32:G47" si="11">SUM(C32*F32)</f>
        <v>0</v>
      </c>
      <c r="H32" s="17" t="str">
        <f t="shared" si="7"/>
        <v>Pas besoin</v>
      </c>
    </row>
    <row r="33" spans="1:8" x14ac:dyDescent="0.25">
      <c r="A33" s="9" t="s">
        <v>91</v>
      </c>
      <c r="B33" s="9"/>
      <c r="C33" s="6">
        <v>1.2</v>
      </c>
      <c r="D33" s="7">
        <v>9</v>
      </c>
      <c r="E33" s="7">
        <v>9</v>
      </c>
      <c r="F33" s="7">
        <f t="shared" si="10"/>
        <v>0</v>
      </c>
      <c r="G33" s="6">
        <f t="shared" si="11"/>
        <v>0</v>
      </c>
      <c r="H33" s="18" t="str">
        <f t="shared" si="7"/>
        <v>Pas besoin</v>
      </c>
    </row>
    <row r="34" spans="1:8" x14ac:dyDescent="0.25">
      <c r="A34" s="10" t="s">
        <v>92</v>
      </c>
      <c r="B34" s="10"/>
      <c r="C34" s="4">
        <v>1.3</v>
      </c>
      <c r="D34" s="5">
        <v>6</v>
      </c>
      <c r="E34" s="5">
        <v>6</v>
      </c>
      <c r="F34" s="5">
        <f t="shared" si="10"/>
        <v>0</v>
      </c>
      <c r="G34" s="4">
        <f t="shared" si="11"/>
        <v>0</v>
      </c>
      <c r="H34" s="17" t="str">
        <f t="shared" si="7"/>
        <v>Pas besoin</v>
      </c>
    </row>
    <row r="35" spans="1:8" x14ac:dyDescent="0.25">
      <c r="A35" s="9" t="s">
        <v>86</v>
      </c>
      <c r="B35" s="9"/>
      <c r="C35" s="6">
        <v>1.4</v>
      </c>
      <c r="D35" s="7">
        <v>4</v>
      </c>
      <c r="E35" s="7">
        <v>4</v>
      </c>
      <c r="F35" s="7">
        <f t="shared" si="10"/>
        <v>0</v>
      </c>
      <c r="G35" s="6">
        <f t="shared" si="11"/>
        <v>0</v>
      </c>
      <c r="H35" s="18" t="str">
        <f t="shared" si="7"/>
        <v>Pas besoin</v>
      </c>
    </row>
    <row r="36" spans="1:8" x14ac:dyDescent="0.25">
      <c r="A36" s="10" t="s">
        <v>87</v>
      </c>
      <c r="B36" s="10"/>
      <c r="C36" s="4">
        <v>1.5</v>
      </c>
      <c r="D36" s="5">
        <v>9</v>
      </c>
      <c r="E36" s="5">
        <v>9</v>
      </c>
      <c r="F36" s="5">
        <f t="shared" si="10"/>
        <v>0</v>
      </c>
      <c r="G36" s="4">
        <f t="shared" si="11"/>
        <v>0</v>
      </c>
      <c r="H36" s="17" t="str">
        <f t="shared" si="7"/>
        <v>Pas besoin</v>
      </c>
    </row>
    <row r="37" spans="1:8" x14ac:dyDescent="0.25">
      <c r="A37" s="9" t="s">
        <v>88</v>
      </c>
      <c r="B37" s="9"/>
      <c r="C37" s="6">
        <v>1.6</v>
      </c>
      <c r="D37" s="7">
        <v>6</v>
      </c>
      <c r="E37" s="7">
        <v>6</v>
      </c>
      <c r="F37" s="7">
        <f t="shared" si="10"/>
        <v>0</v>
      </c>
      <c r="G37" s="6">
        <f t="shared" si="11"/>
        <v>0</v>
      </c>
      <c r="H37" s="18" t="str">
        <f t="shared" si="7"/>
        <v>Pas besoin</v>
      </c>
    </row>
    <row r="38" spans="1:8" x14ac:dyDescent="0.25">
      <c r="A38" s="10" t="s">
        <v>25</v>
      </c>
      <c r="B38" s="10"/>
      <c r="C38" s="4">
        <v>1.7</v>
      </c>
      <c r="D38" s="5">
        <v>48</v>
      </c>
      <c r="E38" s="5">
        <v>48</v>
      </c>
      <c r="F38" s="5">
        <f t="shared" si="10"/>
        <v>0</v>
      </c>
      <c r="G38" s="4">
        <f t="shared" si="11"/>
        <v>0</v>
      </c>
      <c r="H38" s="17" t="str">
        <f t="shared" si="7"/>
        <v>Pas besoin</v>
      </c>
    </row>
    <row r="39" spans="1:8" x14ac:dyDescent="0.25">
      <c r="A39" s="9" t="s">
        <v>26</v>
      </c>
      <c r="B39" s="9"/>
      <c r="C39" s="6">
        <v>1.8</v>
      </c>
      <c r="D39" s="7">
        <v>9</v>
      </c>
      <c r="E39" s="7">
        <v>9</v>
      </c>
      <c r="F39" s="7">
        <f t="shared" si="10"/>
        <v>0</v>
      </c>
      <c r="G39" s="6">
        <f t="shared" si="11"/>
        <v>0</v>
      </c>
      <c r="H39" s="18" t="str">
        <f t="shared" si="7"/>
        <v>Pas besoin</v>
      </c>
    </row>
    <row r="40" spans="1:8" x14ac:dyDescent="0.25">
      <c r="A40" s="10" t="s">
        <v>27</v>
      </c>
      <c r="B40" s="10"/>
      <c r="C40" s="4">
        <v>1.9</v>
      </c>
      <c r="D40" s="5">
        <v>6</v>
      </c>
      <c r="E40" s="5">
        <v>6</v>
      </c>
      <c r="F40" s="5">
        <f t="shared" si="10"/>
        <v>0</v>
      </c>
      <c r="G40" s="4">
        <f t="shared" si="11"/>
        <v>0</v>
      </c>
      <c r="H40" s="17" t="str">
        <f t="shared" si="7"/>
        <v>Pas besoin</v>
      </c>
    </row>
    <row r="41" spans="1:8" x14ac:dyDescent="0.25">
      <c r="A41" s="9" t="s">
        <v>28</v>
      </c>
      <c r="B41" s="9"/>
      <c r="C41" s="6">
        <v>2.1</v>
      </c>
      <c r="D41" s="7">
        <v>12</v>
      </c>
      <c r="E41" s="7">
        <v>12</v>
      </c>
      <c r="F41" s="7">
        <f t="shared" si="10"/>
        <v>0</v>
      </c>
      <c r="G41" s="6">
        <f t="shared" si="11"/>
        <v>0</v>
      </c>
      <c r="H41" s="18" t="str">
        <f t="shared" si="7"/>
        <v>Pas besoin</v>
      </c>
    </row>
    <row r="42" spans="1:8" x14ac:dyDescent="0.25">
      <c r="A42" s="10" t="s">
        <v>29</v>
      </c>
      <c r="B42" s="10"/>
      <c r="C42" s="4">
        <v>2.2000000000000002</v>
      </c>
      <c r="D42" s="5">
        <v>12</v>
      </c>
      <c r="E42" s="5">
        <v>12</v>
      </c>
      <c r="F42" s="5">
        <f t="shared" si="10"/>
        <v>0</v>
      </c>
      <c r="G42" s="4">
        <f t="shared" si="11"/>
        <v>0</v>
      </c>
      <c r="H42" s="17" t="str">
        <f t="shared" si="7"/>
        <v>Pas besoin</v>
      </c>
    </row>
    <row r="43" spans="1:8" x14ac:dyDescent="0.25">
      <c r="A43" s="9" t="s">
        <v>59</v>
      </c>
      <c r="B43" s="9"/>
      <c r="C43" s="6">
        <v>2.2999999999999998</v>
      </c>
      <c r="D43" s="7">
        <v>16</v>
      </c>
      <c r="E43" s="7">
        <v>16</v>
      </c>
      <c r="F43" s="7">
        <f t="shared" si="10"/>
        <v>0</v>
      </c>
      <c r="G43" s="6">
        <f t="shared" si="11"/>
        <v>0</v>
      </c>
      <c r="H43" s="18" t="str">
        <f t="shared" si="7"/>
        <v>Pas besoin</v>
      </c>
    </row>
    <row r="44" spans="1:8" x14ac:dyDescent="0.25">
      <c r="A44" s="10" t="s">
        <v>11</v>
      </c>
      <c r="B44" s="10"/>
      <c r="C44" s="4">
        <v>2.4</v>
      </c>
      <c r="D44" s="5">
        <v>12</v>
      </c>
      <c r="E44" s="5">
        <v>12</v>
      </c>
      <c r="F44" s="5">
        <f t="shared" si="10"/>
        <v>0</v>
      </c>
      <c r="G44" s="4">
        <f t="shared" si="11"/>
        <v>0</v>
      </c>
      <c r="H44" s="17" t="str">
        <f t="shared" si="7"/>
        <v>Pas besoin</v>
      </c>
    </row>
    <row r="45" spans="1:8" x14ac:dyDescent="0.25">
      <c r="A45" s="9" t="s">
        <v>12</v>
      </c>
      <c r="B45" s="9"/>
      <c r="C45" s="6">
        <v>2.5</v>
      </c>
      <c r="D45" s="7">
        <v>12</v>
      </c>
      <c r="E45" s="7">
        <v>12</v>
      </c>
      <c r="F45" s="7">
        <f t="shared" si="10"/>
        <v>0</v>
      </c>
      <c r="G45" s="6">
        <f t="shared" si="11"/>
        <v>0</v>
      </c>
      <c r="H45" s="18" t="str">
        <f t="shared" si="7"/>
        <v>Pas besoin</v>
      </c>
    </row>
    <row r="46" spans="1:8" x14ac:dyDescent="0.25">
      <c r="A46" s="10" t="s">
        <v>30</v>
      </c>
      <c r="B46" s="10"/>
      <c r="C46" s="4">
        <v>2.6</v>
      </c>
      <c r="D46" s="5">
        <v>12</v>
      </c>
      <c r="E46" s="5">
        <v>12</v>
      </c>
      <c r="F46" s="5">
        <f t="shared" si="10"/>
        <v>0</v>
      </c>
      <c r="G46" s="4">
        <f t="shared" si="11"/>
        <v>0</v>
      </c>
      <c r="H46" s="17" t="str">
        <f t="shared" si="7"/>
        <v>Pas besoin</v>
      </c>
    </row>
    <row r="47" spans="1:8" x14ac:dyDescent="0.25">
      <c r="A47" s="9" t="s">
        <v>31</v>
      </c>
      <c r="B47" s="9"/>
      <c r="C47" s="6">
        <v>2.7</v>
      </c>
      <c r="D47" s="7">
        <v>12</v>
      </c>
      <c r="E47" s="7">
        <v>12</v>
      </c>
      <c r="F47" s="7">
        <f t="shared" si="10"/>
        <v>0</v>
      </c>
      <c r="G47" s="6">
        <f t="shared" si="11"/>
        <v>0</v>
      </c>
      <c r="H47" s="18" t="str">
        <f t="shared" si="7"/>
        <v>Pas besoin</v>
      </c>
    </row>
    <row r="48" spans="1:8" x14ac:dyDescent="0.25">
      <c r="A48" s="10" t="s">
        <v>60</v>
      </c>
      <c r="B48" s="10"/>
      <c r="C48" s="4">
        <v>2.8</v>
      </c>
      <c r="D48" s="5">
        <v>12</v>
      </c>
      <c r="E48" s="5">
        <v>12</v>
      </c>
      <c r="F48" s="5">
        <f t="shared" si="8"/>
        <v>0</v>
      </c>
      <c r="G48" s="4">
        <f t="shared" si="9"/>
        <v>0</v>
      </c>
      <c r="H48" s="17" t="str">
        <f t="shared" si="7"/>
        <v>Pas besoin</v>
      </c>
    </row>
    <row r="49" spans="1:8" x14ac:dyDescent="0.25">
      <c r="A49" s="9" t="s">
        <v>61</v>
      </c>
      <c r="B49" s="9"/>
      <c r="C49" s="6">
        <v>2.9</v>
      </c>
      <c r="D49" s="7">
        <v>6</v>
      </c>
      <c r="E49" s="7">
        <v>6</v>
      </c>
      <c r="F49" s="7">
        <f t="shared" si="8"/>
        <v>0</v>
      </c>
      <c r="G49" s="6">
        <f t="shared" si="9"/>
        <v>0</v>
      </c>
      <c r="H49" s="18" t="str">
        <f t="shared" si="7"/>
        <v>Pas besoin</v>
      </c>
    </row>
    <row r="50" spans="1:8" x14ac:dyDescent="0.25">
      <c r="A50" s="13" t="s">
        <v>75</v>
      </c>
      <c r="B50" s="13"/>
      <c r="C50" s="4"/>
      <c r="D50" s="5"/>
      <c r="E50" s="5"/>
      <c r="F50" s="5"/>
      <c r="G50" s="4"/>
      <c r="H50" s="17"/>
    </row>
    <row r="51" spans="1:8" x14ac:dyDescent="0.25">
      <c r="A51" s="9" t="s">
        <v>72</v>
      </c>
      <c r="B51" s="9"/>
      <c r="C51" s="6">
        <v>3.1</v>
      </c>
      <c r="D51" s="7">
        <v>12</v>
      </c>
      <c r="E51" s="7">
        <v>12</v>
      </c>
      <c r="F51" s="7">
        <f t="shared" si="8"/>
        <v>0</v>
      </c>
      <c r="G51" s="6">
        <f t="shared" si="9"/>
        <v>0</v>
      </c>
      <c r="H51" s="18" t="str">
        <f t="shared" si="7"/>
        <v>Pas besoin</v>
      </c>
    </row>
    <row r="52" spans="1:8" x14ac:dyDescent="0.25">
      <c r="A52" s="10" t="s">
        <v>73</v>
      </c>
      <c r="B52" s="10"/>
      <c r="C52" s="4">
        <v>3.2</v>
      </c>
      <c r="D52" s="5">
        <v>3</v>
      </c>
      <c r="E52" s="5">
        <v>3</v>
      </c>
      <c r="F52" s="5">
        <f t="shared" si="8"/>
        <v>0</v>
      </c>
      <c r="G52" s="4">
        <f t="shared" si="9"/>
        <v>0</v>
      </c>
      <c r="H52" s="17" t="str">
        <f t="shared" si="7"/>
        <v>Pas besoin</v>
      </c>
    </row>
    <row r="53" spans="1:8" x14ac:dyDescent="0.25">
      <c r="A53" s="9" t="s">
        <v>74</v>
      </c>
      <c r="B53" s="9"/>
      <c r="C53" s="6">
        <v>3.3</v>
      </c>
      <c r="D53" s="7">
        <v>12</v>
      </c>
      <c r="E53" s="7">
        <v>12</v>
      </c>
      <c r="F53" s="7">
        <f t="shared" si="8"/>
        <v>0</v>
      </c>
      <c r="G53" s="6">
        <f t="shared" si="9"/>
        <v>0</v>
      </c>
      <c r="H53" s="18" t="str">
        <f t="shared" si="7"/>
        <v>Pas besoin</v>
      </c>
    </row>
    <row r="54" spans="1:8" x14ac:dyDescent="0.25">
      <c r="A54" s="10" t="s">
        <v>77</v>
      </c>
      <c r="B54" s="10"/>
      <c r="C54" s="4">
        <v>3.4</v>
      </c>
      <c r="D54" s="5">
        <v>6</v>
      </c>
      <c r="E54" s="5">
        <v>6</v>
      </c>
      <c r="F54" s="5">
        <f t="shared" si="8"/>
        <v>0</v>
      </c>
      <c r="G54" s="4">
        <f t="shared" si="9"/>
        <v>0</v>
      </c>
      <c r="H54" s="17" t="str">
        <f t="shared" si="7"/>
        <v>Pas besoin</v>
      </c>
    </row>
    <row r="55" spans="1:8" x14ac:dyDescent="0.25">
      <c r="A55" s="9" t="s">
        <v>76</v>
      </c>
      <c r="B55" s="9"/>
      <c r="C55" s="6">
        <v>3.5</v>
      </c>
      <c r="D55" s="7">
        <v>12</v>
      </c>
      <c r="E55" s="7">
        <v>12</v>
      </c>
      <c r="F55" s="7">
        <f t="shared" si="8"/>
        <v>0</v>
      </c>
      <c r="G55" s="6">
        <f t="shared" si="9"/>
        <v>0</v>
      </c>
      <c r="H55" s="18" t="str">
        <f t="shared" si="7"/>
        <v>Pas besoin</v>
      </c>
    </row>
    <row r="56" spans="1:8" x14ac:dyDescent="0.25">
      <c r="A56" s="10" t="s">
        <v>78</v>
      </c>
      <c r="B56" s="10"/>
      <c r="C56" s="4">
        <v>3.6</v>
      </c>
      <c r="D56" s="5">
        <v>6</v>
      </c>
      <c r="E56" s="5">
        <v>6</v>
      </c>
      <c r="F56" s="5">
        <f t="shared" si="8"/>
        <v>0</v>
      </c>
      <c r="G56" s="4">
        <f t="shared" si="9"/>
        <v>0</v>
      </c>
      <c r="H56" s="17" t="str">
        <f t="shared" si="7"/>
        <v>Pas besoin</v>
      </c>
    </row>
    <row r="57" spans="1:8" x14ac:dyDescent="0.25">
      <c r="A57" s="9" t="s">
        <v>79</v>
      </c>
      <c r="B57" s="9"/>
      <c r="C57" s="6">
        <v>3.7</v>
      </c>
      <c r="D57" s="7">
        <v>2</v>
      </c>
      <c r="E57" s="7">
        <v>2</v>
      </c>
      <c r="F57" s="7">
        <f t="shared" si="8"/>
        <v>0</v>
      </c>
      <c r="G57" s="6">
        <f t="shared" si="9"/>
        <v>0</v>
      </c>
      <c r="H57" s="18" t="str">
        <f t="shared" si="7"/>
        <v>Pas besoin</v>
      </c>
    </row>
    <row r="58" spans="1:8" x14ac:dyDescent="0.25">
      <c r="A58" s="10" t="s">
        <v>80</v>
      </c>
      <c r="B58" s="10"/>
      <c r="C58" s="4">
        <v>3.8</v>
      </c>
      <c r="D58" s="5">
        <v>12</v>
      </c>
      <c r="E58" s="5">
        <v>12</v>
      </c>
      <c r="F58" s="5">
        <f t="shared" si="8"/>
        <v>0</v>
      </c>
      <c r="G58" s="4">
        <f t="shared" si="9"/>
        <v>0</v>
      </c>
      <c r="H58" s="17" t="str">
        <f t="shared" si="7"/>
        <v>Pas besoin</v>
      </c>
    </row>
    <row r="59" spans="1:8" x14ac:dyDescent="0.25">
      <c r="A59" s="9" t="s">
        <v>81</v>
      </c>
      <c r="B59" s="9"/>
      <c r="C59" s="6">
        <v>3.9</v>
      </c>
      <c r="D59" s="7">
        <v>12</v>
      </c>
      <c r="E59" s="7">
        <v>12</v>
      </c>
      <c r="F59" s="7">
        <f t="shared" si="8"/>
        <v>0</v>
      </c>
      <c r="G59" s="6">
        <f t="shared" si="9"/>
        <v>0</v>
      </c>
      <c r="H59" s="18" t="str">
        <f t="shared" si="7"/>
        <v>Pas besoin</v>
      </c>
    </row>
    <row r="60" spans="1:8" x14ac:dyDescent="0.25">
      <c r="A60" s="10" t="s">
        <v>93</v>
      </c>
      <c r="B60" s="10"/>
      <c r="C60" s="4">
        <v>4.0999999999999996</v>
      </c>
      <c r="D60" s="5">
        <v>4</v>
      </c>
      <c r="E60" s="5">
        <v>4</v>
      </c>
      <c r="F60" s="5">
        <f t="shared" si="8"/>
        <v>0</v>
      </c>
      <c r="G60" s="4">
        <f t="shared" si="9"/>
        <v>0</v>
      </c>
      <c r="H60" s="17" t="str">
        <f t="shared" si="7"/>
        <v>Pas besoin</v>
      </c>
    </row>
    <row r="61" spans="1:8" x14ac:dyDescent="0.25">
      <c r="A61" s="9" t="s">
        <v>69</v>
      </c>
      <c r="B61" s="9"/>
      <c r="C61" s="6">
        <v>4.2</v>
      </c>
      <c r="D61" s="7">
        <v>6</v>
      </c>
      <c r="E61" s="7">
        <v>6</v>
      </c>
      <c r="F61" s="7">
        <f t="shared" si="8"/>
        <v>0</v>
      </c>
      <c r="G61" s="6">
        <f t="shared" si="9"/>
        <v>0</v>
      </c>
      <c r="H61" s="18" t="str">
        <f t="shared" si="7"/>
        <v>Pas besoin</v>
      </c>
    </row>
    <row r="62" spans="1:8" x14ac:dyDescent="0.25">
      <c r="A62" s="10" t="s">
        <v>70</v>
      </c>
      <c r="B62" s="10"/>
      <c r="C62" s="4">
        <v>4.3</v>
      </c>
      <c r="D62" s="5">
        <v>4</v>
      </c>
      <c r="E62" s="5">
        <v>4</v>
      </c>
      <c r="F62" s="5">
        <f t="shared" si="8"/>
        <v>0</v>
      </c>
      <c r="G62" s="4">
        <f t="shared" si="9"/>
        <v>0</v>
      </c>
      <c r="H62" s="17" t="str">
        <f t="shared" si="7"/>
        <v>Pas besoin</v>
      </c>
    </row>
    <row r="63" spans="1:8" x14ac:dyDescent="0.25">
      <c r="A63" s="9" t="s">
        <v>71</v>
      </c>
      <c r="B63" s="9"/>
      <c r="C63" s="6">
        <v>4.4000000000000004</v>
      </c>
      <c r="D63" s="7">
        <v>4</v>
      </c>
      <c r="E63" s="7">
        <v>4</v>
      </c>
      <c r="F63" s="7">
        <f t="shared" si="8"/>
        <v>0</v>
      </c>
      <c r="G63" s="6">
        <f t="shared" si="9"/>
        <v>0</v>
      </c>
      <c r="H63" s="18" t="str">
        <f t="shared" si="7"/>
        <v>Pas besoin</v>
      </c>
    </row>
    <row r="64" spans="1:8" x14ac:dyDescent="0.25">
      <c r="A64" s="10" t="s">
        <v>89</v>
      </c>
      <c r="B64" s="10"/>
      <c r="C64" s="4">
        <v>4.5</v>
      </c>
      <c r="D64" s="5">
        <v>12</v>
      </c>
      <c r="E64" s="5">
        <v>12</v>
      </c>
      <c r="F64" s="5">
        <f t="shared" si="8"/>
        <v>0</v>
      </c>
      <c r="G64" s="4">
        <f t="shared" si="9"/>
        <v>0</v>
      </c>
      <c r="H64" s="17" t="str">
        <f t="shared" si="7"/>
        <v>Pas besoin</v>
      </c>
    </row>
    <row r="65" spans="1:8" x14ac:dyDescent="0.25">
      <c r="A65" s="9"/>
      <c r="B65" s="9"/>
      <c r="C65" s="6">
        <v>4.5999999999999996</v>
      </c>
      <c r="D65" s="7">
        <v>0</v>
      </c>
      <c r="E65" s="7">
        <v>0</v>
      </c>
      <c r="F65" s="7">
        <f t="shared" si="8"/>
        <v>0</v>
      </c>
      <c r="G65" s="6">
        <f t="shared" si="9"/>
        <v>0</v>
      </c>
      <c r="H65" s="18" t="str">
        <f t="shared" si="7"/>
        <v>Pas besoin</v>
      </c>
    </row>
    <row r="66" spans="1:8" x14ac:dyDescent="0.25">
      <c r="A66" s="14" t="s">
        <v>68</v>
      </c>
      <c r="B66" s="14"/>
      <c r="C66" s="4"/>
      <c r="D66" s="5"/>
      <c r="E66" s="5"/>
      <c r="F66" s="5"/>
      <c r="G66" s="4"/>
      <c r="H66" s="17"/>
    </row>
    <row r="67" spans="1:8" x14ac:dyDescent="0.25">
      <c r="A67" s="9" t="s">
        <v>85</v>
      </c>
      <c r="B67" s="9"/>
      <c r="C67" s="6">
        <v>5</v>
      </c>
      <c r="D67" s="7">
        <v>6</v>
      </c>
      <c r="E67" s="7">
        <v>6</v>
      </c>
      <c r="F67" s="7">
        <f t="shared" ref="F67" si="12">SUM(D67-E67)</f>
        <v>0</v>
      </c>
      <c r="G67" s="6">
        <f t="shared" ref="G67" si="13">SUM(C67*F67)</f>
        <v>0</v>
      </c>
      <c r="H67" s="18" t="str">
        <f t="shared" si="7"/>
        <v>Pas besoin</v>
      </c>
    </row>
    <row r="68" spans="1:8" x14ac:dyDescent="0.25">
      <c r="A68" s="10" t="s">
        <v>13</v>
      </c>
      <c r="B68" s="10"/>
      <c r="C68" s="4">
        <v>5.2</v>
      </c>
      <c r="D68" s="5">
        <v>6</v>
      </c>
      <c r="E68" s="5">
        <v>6</v>
      </c>
      <c r="F68" s="5">
        <f t="shared" si="8"/>
        <v>0</v>
      </c>
      <c r="G68" s="4">
        <f t="shared" si="9"/>
        <v>0</v>
      </c>
      <c r="H68" s="17" t="str">
        <f t="shared" si="7"/>
        <v>Pas besoin</v>
      </c>
    </row>
    <row r="69" spans="1:8" x14ac:dyDescent="0.25">
      <c r="A69" s="9" t="s">
        <v>14</v>
      </c>
      <c r="B69" s="9"/>
      <c r="C69" s="6">
        <v>5.3</v>
      </c>
      <c r="D69" s="7">
        <v>6</v>
      </c>
      <c r="E69" s="7">
        <v>6</v>
      </c>
      <c r="F69" s="7">
        <f t="shared" si="8"/>
        <v>0</v>
      </c>
      <c r="G69" s="6">
        <f t="shared" si="9"/>
        <v>0</v>
      </c>
      <c r="H69" s="18" t="str">
        <f t="shared" si="7"/>
        <v>Pas besoin</v>
      </c>
    </row>
    <row r="70" spans="1:8" x14ac:dyDescent="0.25">
      <c r="A70" s="10" t="s">
        <v>15</v>
      </c>
      <c r="B70" s="10"/>
      <c r="C70" s="4">
        <v>5.4</v>
      </c>
      <c r="D70" s="5">
        <v>6</v>
      </c>
      <c r="E70" s="5">
        <v>6</v>
      </c>
      <c r="F70" s="5">
        <f t="shared" si="8"/>
        <v>0</v>
      </c>
      <c r="G70" s="4">
        <f t="shared" si="9"/>
        <v>0</v>
      </c>
      <c r="H70" s="17" t="str">
        <f t="shared" si="7"/>
        <v>Pas besoin</v>
      </c>
    </row>
    <row r="71" spans="1:8" x14ac:dyDescent="0.25">
      <c r="A71" s="9" t="s">
        <v>16</v>
      </c>
      <c r="B71" s="9"/>
      <c r="C71" s="6">
        <v>5.5</v>
      </c>
      <c r="D71" s="7">
        <v>6</v>
      </c>
      <c r="E71" s="7">
        <v>6</v>
      </c>
      <c r="F71" s="7">
        <f t="shared" si="8"/>
        <v>0</v>
      </c>
      <c r="G71" s="6">
        <f t="shared" si="9"/>
        <v>0</v>
      </c>
      <c r="H71" s="18" t="str">
        <f t="shared" si="7"/>
        <v>Pas besoin</v>
      </c>
    </row>
    <row r="72" spans="1:8" x14ac:dyDescent="0.25">
      <c r="A72" s="10" t="s">
        <v>32</v>
      </c>
      <c r="B72" s="10"/>
      <c r="C72" s="4">
        <v>5.6</v>
      </c>
      <c r="D72" s="5">
        <v>2</v>
      </c>
      <c r="E72" s="5">
        <v>2</v>
      </c>
      <c r="F72" s="5">
        <f t="shared" si="8"/>
        <v>0</v>
      </c>
      <c r="G72" s="4">
        <f t="shared" si="9"/>
        <v>0</v>
      </c>
      <c r="H72" s="17" t="str">
        <f t="shared" si="7"/>
        <v>Pas besoin</v>
      </c>
    </row>
    <row r="73" spans="1:8" x14ac:dyDescent="0.25">
      <c r="A73" s="9" t="s">
        <v>33</v>
      </c>
      <c r="B73" s="9"/>
      <c r="C73" s="6">
        <v>5.7</v>
      </c>
      <c r="D73" s="7"/>
      <c r="E73" s="7"/>
      <c r="F73" s="7">
        <f t="shared" si="8"/>
        <v>0</v>
      </c>
      <c r="G73" s="6">
        <f t="shared" si="9"/>
        <v>0</v>
      </c>
      <c r="H73" s="18" t="str">
        <f t="shared" si="7"/>
        <v>Pas besoin</v>
      </c>
    </row>
    <row r="74" spans="1:8" x14ac:dyDescent="0.25">
      <c r="A74" s="15" t="s">
        <v>34</v>
      </c>
      <c r="B74" s="15"/>
      <c r="C74" s="4"/>
      <c r="D74" s="5"/>
      <c r="E74" s="5"/>
      <c r="F74" s="5"/>
      <c r="G74" s="4"/>
      <c r="H74" s="17"/>
    </row>
    <row r="75" spans="1:8" x14ac:dyDescent="0.25">
      <c r="A75" s="9" t="s">
        <v>36</v>
      </c>
      <c r="B75" s="9"/>
      <c r="C75" s="6">
        <v>6.1</v>
      </c>
      <c r="D75" s="7">
        <v>4</v>
      </c>
      <c r="E75" s="7">
        <v>4</v>
      </c>
      <c r="F75" s="7">
        <f t="shared" si="8"/>
        <v>0</v>
      </c>
      <c r="G75" s="6">
        <f t="shared" si="9"/>
        <v>0</v>
      </c>
      <c r="H75" s="18" t="str">
        <f t="shared" si="7"/>
        <v>Pas besoin</v>
      </c>
    </row>
    <row r="76" spans="1:8" x14ac:dyDescent="0.25">
      <c r="A76" s="10" t="s">
        <v>37</v>
      </c>
      <c r="B76" s="10"/>
      <c r="C76" s="4">
        <v>6.2</v>
      </c>
      <c r="D76" s="5">
        <v>4</v>
      </c>
      <c r="E76" s="5">
        <v>4</v>
      </c>
      <c r="F76" s="5">
        <f t="shared" si="8"/>
        <v>0</v>
      </c>
      <c r="G76" s="4">
        <f t="shared" si="9"/>
        <v>0</v>
      </c>
      <c r="H76" s="17" t="str">
        <f t="shared" si="7"/>
        <v>Pas besoin</v>
      </c>
    </row>
    <row r="77" spans="1:8" x14ac:dyDescent="0.25">
      <c r="A77" s="9" t="s">
        <v>38</v>
      </c>
      <c r="B77" s="9"/>
      <c r="C77" s="6">
        <v>6.3</v>
      </c>
      <c r="D77" s="7">
        <v>2</v>
      </c>
      <c r="E77" s="7">
        <v>2</v>
      </c>
      <c r="F77" s="7">
        <f t="shared" si="8"/>
        <v>0</v>
      </c>
      <c r="G77" s="6">
        <f t="shared" si="9"/>
        <v>0</v>
      </c>
      <c r="H77" s="18" t="str">
        <f t="shared" si="7"/>
        <v>Pas besoin</v>
      </c>
    </row>
    <row r="78" spans="1:8" x14ac:dyDescent="0.25">
      <c r="A78" s="10" t="s">
        <v>39</v>
      </c>
      <c r="B78" s="10"/>
      <c r="C78" s="4">
        <v>6.4</v>
      </c>
      <c r="D78" s="5">
        <v>6</v>
      </c>
      <c r="E78" s="5">
        <v>6</v>
      </c>
      <c r="F78" s="5">
        <f t="shared" si="8"/>
        <v>0</v>
      </c>
      <c r="G78" s="4">
        <f t="shared" si="9"/>
        <v>0</v>
      </c>
      <c r="H78" s="17" t="str">
        <f t="shared" si="7"/>
        <v>Pas besoin</v>
      </c>
    </row>
    <row r="79" spans="1:8" x14ac:dyDescent="0.25">
      <c r="A79" s="9" t="s">
        <v>49</v>
      </c>
      <c r="B79" s="9"/>
      <c r="C79" s="6">
        <v>6.5</v>
      </c>
      <c r="D79" s="7">
        <v>6</v>
      </c>
      <c r="E79" s="7">
        <v>6</v>
      </c>
      <c r="F79" s="7">
        <f t="shared" si="8"/>
        <v>0</v>
      </c>
      <c r="G79" s="6">
        <f t="shared" si="9"/>
        <v>0</v>
      </c>
      <c r="H79" s="18" t="str">
        <f t="shared" si="7"/>
        <v>Pas besoin</v>
      </c>
    </row>
    <row r="80" spans="1:8" x14ac:dyDescent="0.25">
      <c r="A80" s="10" t="s">
        <v>82</v>
      </c>
      <c r="B80" s="10"/>
      <c r="C80" s="4">
        <v>6.6</v>
      </c>
      <c r="D80" s="5">
        <v>6</v>
      </c>
      <c r="E80" s="5">
        <v>6</v>
      </c>
      <c r="F80" s="5">
        <f t="shared" si="8"/>
        <v>0</v>
      </c>
      <c r="G80" s="4">
        <f t="shared" si="9"/>
        <v>0</v>
      </c>
      <c r="H80" s="17" t="str">
        <f t="shared" si="7"/>
        <v>Pas besoin</v>
      </c>
    </row>
    <row r="81" spans="1:8" x14ac:dyDescent="0.25">
      <c r="A81" s="9" t="s">
        <v>83</v>
      </c>
      <c r="B81" s="9"/>
      <c r="C81" s="6">
        <v>6.7</v>
      </c>
      <c r="D81" s="7">
        <v>6</v>
      </c>
      <c r="E81" s="7">
        <v>6</v>
      </c>
      <c r="F81" s="7">
        <f t="shared" si="8"/>
        <v>0</v>
      </c>
      <c r="G81" s="6">
        <f t="shared" si="9"/>
        <v>0</v>
      </c>
      <c r="H81" s="18" t="str">
        <f t="shared" si="7"/>
        <v>Pas besoin</v>
      </c>
    </row>
    <row r="82" spans="1:8" x14ac:dyDescent="0.25">
      <c r="A82" s="10" t="s">
        <v>84</v>
      </c>
      <c r="B82" s="10"/>
      <c r="C82" s="4">
        <v>6.8</v>
      </c>
      <c r="D82" s="5">
        <v>6</v>
      </c>
      <c r="E82" s="5">
        <v>6</v>
      </c>
      <c r="F82" s="5">
        <f t="shared" si="8"/>
        <v>0</v>
      </c>
      <c r="G82" s="4">
        <f t="shared" si="9"/>
        <v>0</v>
      </c>
      <c r="H82" s="17" t="str">
        <f t="shared" si="7"/>
        <v>Pas besoin</v>
      </c>
    </row>
    <row r="83" spans="1:8" x14ac:dyDescent="0.25">
      <c r="A83" s="16" t="s">
        <v>35</v>
      </c>
      <c r="B83" s="16"/>
      <c r="C83" s="6"/>
      <c r="D83" s="7"/>
      <c r="E83" s="7"/>
      <c r="F83" s="7"/>
      <c r="G83" s="6"/>
      <c r="H83" s="18"/>
    </row>
    <row r="84" spans="1:8" x14ac:dyDescent="0.25">
      <c r="A84" s="10" t="s">
        <v>40</v>
      </c>
      <c r="B84" s="10"/>
      <c r="C84" s="4">
        <v>7.1</v>
      </c>
      <c r="D84" s="5">
        <v>6</v>
      </c>
      <c r="E84" s="5">
        <v>6</v>
      </c>
      <c r="F84" s="5">
        <f t="shared" si="8"/>
        <v>0</v>
      </c>
      <c r="G84" s="4">
        <f t="shared" si="9"/>
        <v>0</v>
      </c>
      <c r="H84" s="17" t="str">
        <f t="shared" ref="H84:H105" si="14">IF(E84&gt;=D84,"Pas besoin","à commander")</f>
        <v>Pas besoin</v>
      </c>
    </row>
    <row r="85" spans="1:8" x14ac:dyDescent="0.25">
      <c r="A85" s="9" t="s">
        <v>41</v>
      </c>
      <c r="B85" s="9"/>
      <c r="C85" s="6">
        <v>7.2</v>
      </c>
      <c r="D85" s="7">
        <v>6</v>
      </c>
      <c r="E85" s="7">
        <v>6</v>
      </c>
      <c r="F85" s="7">
        <f t="shared" si="8"/>
        <v>0</v>
      </c>
      <c r="G85" s="6">
        <f t="shared" si="9"/>
        <v>0</v>
      </c>
      <c r="H85" s="18" t="str">
        <f t="shared" si="14"/>
        <v>Pas besoin</v>
      </c>
    </row>
    <row r="86" spans="1:8" x14ac:dyDescent="0.25">
      <c r="A86" s="10" t="s">
        <v>42</v>
      </c>
      <c r="B86" s="10"/>
      <c r="C86" s="4">
        <v>7.3</v>
      </c>
      <c r="D86" s="5">
        <v>6</v>
      </c>
      <c r="E86" s="5">
        <v>6</v>
      </c>
      <c r="F86" s="5">
        <f t="shared" si="8"/>
        <v>0</v>
      </c>
      <c r="G86" s="4">
        <f t="shared" si="9"/>
        <v>0</v>
      </c>
      <c r="H86" s="17" t="str">
        <f t="shared" si="14"/>
        <v>Pas besoin</v>
      </c>
    </row>
    <row r="87" spans="1:8" x14ac:dyDescent="0.25">
      <c r="A87" s="9" t="s">
        <v>43</v>
      </c>
      <c r="B87" s="9"/>
      <c r="C87" s="6">
        <v>7.4</v>
      </c>
      <c r="D87" s="7">
        <v>6</v>
      </c>
      <c r="E87" s="7">
        <v>6</v>
      </c>
      <c r="F87" s="7">
        <f t="shared" si="8"/>
        <v>0</v>
      </c>
      <c r="G87" s="6">
        <f t="shared" si="9"/>
        <v>0</v>
      </c>
      <c r="H87" s="18" t="str">
        <f t="shared" si="14"/>
        <v>Pas besoin</v>
      </c>
    </row>
    <row r="88" spans="1:8" x14ac:dyDescent="0.25">
      <c r="A88" s="10" t="s">
        <v>44</v>
      </c>
      <c r="B88" s="10"/>
      <c r="C88" s="4">
        <v>7.5</v>
      </c>
      <c r="D88" s="5">
        <v>6</v>
      </c>
      <c r="E88" s="5">
        <v>6</v>
      </c>
      <c r="F88" s="5">
        <f t="shared" si="8"/>
        <v>0</v>
      </c>
      <c r="G88" s="4">
        <f t="shared" si="9"/>
        <v>0</v>
      </c>
      <c r="H88" s="17" t="str">
        <f t="shared" si="14"/>
        <v>Pas besoin</v>
      </c>
    </row>
    <row r="89" spans="1:8" x14ac:dyDescent="0.25">
      <c r="A89" s="9" t="s">
        <v>45</v>
      </c>
      <c r="B89" s="9"/>
      <c r="C89" s="6">
        <v>7.6</v>
      </c>
      <c r="D89" s="7">
        <v>6</v>
      </c>
      <c r="E89" s="7">
        <v>6</v>
      </c>
      <c r="F89" s="7">
        <f t="shared" si="8"/>
        <v>0</v>
      </c>
      <c r="G89" s="6">
        <f t="shared" si="9"/>
        <v>0</v>
      </c>
      <c r="H89" s="18" t="str">
        <f t="shared" si="14"/>
        <v>Pas besoin</v>
      </c>
    </row>
    <row r="90" spans="1:8" x14ac:dyDescent="0.25">
      <c r="A90" s="10" t="s">
        <v>46</v>
      </c>
      <c r="B90" s="10"/>
      <c r="C90" s="4">
        <v>7.7</v>
      </c>
      <c r="D90" s="5">
        <v>6</v>
      </c>
      <c r="E90" s="5">
        <v>6</v>
      </c>
      <c r="F90" s="5">
        <f t="shared" si="8"/>
        <v>0</v>
      </c>
      <c r="G90" s="4">
        <f t="shared" si="9"/>
        <v>0</v>
      </c>
      <c r="H90" s="17" t="str">
        <f t="shared" si="14"/>
        <v>Pas besoin</v>
      </c>
    </row>
    <row r="91" spans="1:8" x14ac:dyDescent="0.25">
      <c r="A91" s="9" t="s">
        <v>47</v>
      </c>
      <c r="B91" s="9"/>
      <c r="C91" s="6">
        <v>7.8</v>
      </c>
      <c r="D91" s="7">
        <v>6</v>
      </c>
      <c r="E91" s="7">
        <v>6</v>
      </c>
      <c r="F91" s="7">
        <f t="shared" si="8"/>
        <v>0</v>
      </c>
      <c r="G91" s="6">
        <f t="shared" si="9"/>
        <v>0</v>
      </c>
      <c r="H91" s="18" t="str">
        <f t="shared" si="14"/>
        <v>Pas besoin</v>
      </c>
    </row>
    <row r="92" spans="1:8" x14ac:dyDescent="0.25">
      <c r="A92" s="10" t="s">
        <v>48</v>
      </c>
      <c r="B92" s="10"/>
      <c r="C92" s="4">
        <v>7.9</v>
      </c>
      <c r="D92" s="5">
        <v>6</v>
      </c>
      <c r="E92" s="5">
        <v>6</v>
      </c>
      <c r="F92" s="5">
        <f t="shared" si="8"/>
        <v>0</v>
      </c>
      <c r="G92" s="4">
        <f t="shared" si="9"/>
        <v>0</v>
      </c>
      <c r="H92" s="17" t="str">
        <f t="shared" si="14"/>
        <v>Pas besoin</v>
      </c>
    </row>
    <row r="93" spans="1:8" x14ac:dyDescent="0.25">
      <c r="A93" s="9"/>
      <c r="B93" s="9"/>
      <c r="C93" s="6">
        <v>8.1</v>
      </c>
      <c r="D93" s="7">
        <v>0</v>
      </c>
      <c r="E93" s="7">
        <v>0</v>
      </c>
      <c r="F93" s="7">
        <f t="shared" si="8"/>
        <v>0</v>
      </c>
      <c r="G93" s="6">
        <f t="shared" si="9"/>
        <v>0</v>
      </c>
      <c r="H93" s="18" t="str">
        <f t="shared" si="14"/>
        <v>Pas besoin</v>
      </c>
    </row>
    <row r="94" spans="1:8" x14ac:dyDescent="0.25">
      <c r="A94" s="10"/>
      <c r="B94" s="10"/>
      <c r="C94" s="4">
        <v>8.1999999999999993</v>
      </c>
      <c r="D94" s="5">
        <v>0</v>
      </c>
      <c r="E94" s="5">
        <v>0</v>
      </c>
      <c r="F94" s="5">
        <f t="shared" si="8"/>
        <v>0</v>
      </c>
      <c r="G94" s="4">
        <f t="shared" si="9"/>
        <v>0</v>
      </c>
      <c r="H94" s="17" t="str">
        <f t="shared" si="14"/>
        <v>Pas besoin</v>
      </c>
    </row>
    <row r="95" spans="1:8" x14ac:dyDescent="0.25">
      <c r="A95" s="13" t="s">
        <v>62</v>
      </c>
      <c r="B95" s="13"/>
      <c r="C95" s="6"/>
      <c r="D95" s="7"/>
      <c r="E95" s="7"/>
      <c r="F95" s="7"/>
      <c r="G95" s="6"/>
      <c r="H95" s="18"/>
    </row>
    <row r="96" spans="1:8" x14ac:dyDescent="0.25">
      <c r="A96" s="10" t="s">
        <v>63</v>
      </c>
      <c r="B96" s="10"/>
      <c r="C96" s="4">
        <v>8.3000000000000007</v>
      </c>
      <c r="D96" s="5">
        <v>12</v>
      </c>
      <c r="E96" s="5">
        <v>12</v>
      </c>
      <c r="F96" s="5">
        <f t="shared" si="8"/>
        <v>0</v>
      </c>
      <c r="G96" s="4">
        <f t="shared" si="9"/>
        <v>0</v>
      </c>
      <c r="H96" s="17" t="str">
        <f t="shared" si="14"/>
        <v>Pas besoin</v>
      </c>
    </row>
    <row r="97" spans="1:8" x14ac:dyDescent="0.25">
      <c r="A97" s="9" t="s">
        <v>64</v>
      </c>
      <c r="B97" s="9"/>
      <c r="C97" s="6">
        <v>8.4</v>
      </c>
      <c r="D97" s="7">
        <v>12</v>
      </c>
      <c r="E97" s="7">
        <v>12</v>
      </c>
      <c r="F97" s="7">
        <f t="shared" si="8"/>
        <v>0</v>
      </c>
      <c r="G97" s="6">
        <f t="shared" si="9"/>
        <v>0</v>
      </c>
      <c r="H97" s="18" t="str">
        <f t="shared" si="14"/>
        <v>Pas besoin</v>
      </c>
    </row>
    <row r="98" spans="1:8" x14ac:dyDescent="0.25">
      <c r="A98" s="10"/>
      <c r="B98" s="10"/>
      <c r="C98" s="4">
        <v>8.5</v>
      </c>
      <c r="D98" s="5">
        <v>0</v>
      </c>
      <c r="E98" s="5">
        <v>0</v>
      </c>
      <c r="F98" s="5">
        <f t="shared" si="8"/>
        <v>0</v>
      </c>
      <c r="G98" s="4">
        <f t="shared" si="9"/>
        <v>0</v>
      </c>
      <c r="H98" s="17" t="str">
        <f t="shared" si="14"/>
        <v>Pas besoin</v>
      </c>
    </row>
    <row r="99" spans="1:8" x14ac:dyDescent="0.25">
      <c r="A99" s="9"/>
      <c r="B99" s="9"/>
      <c r="C99" s="6">
        <v>8.6</v>
      </c>
      <c r="D99" s="7">
        <v>0</v>
      </c>
      <c r="E99" s="7">
        <v>0</v>
      </c>
      <c r="F99" s="7">
        <f t="shared" si="8"/>
        <v>0</v>
      </c>
      <c r="G99" s="6">
        <f t="shared" si="9"/>
        <v>0</v>
      </c>
      <c r="H99" s="18" t="str">
        <f t="shared" si="14"/>
        <v>Pas besoin</v>
      </c>
    </row>
    <row r="100" spans="1:8" x14ac:dyDescent="0.25">
      <c r="A100" s="15" t="s">
        <v>65</v>
      </c>
      <c r="B100" s="15"/>
      <c r="C100" s="4"/>
      <c r="D100" s="5"/>
      <c r="E100" s="5"/>
      <c r="F100" s="5"/>
      <c r="G100" s="4"/>
      <c r="H100" s="17"/>
    </row>
    <row r="101" spans="1:8" x14ac:dyDescent="0.25">
      <c r="A101" s="9" t="s">
        <v>66</v>
      </c>
      <c r="B101" s="9"/>
      <c r="C101" s="6">
        <v>9.1</v>
      </c>
      <c r="D101" s="7">
        <v>6</v>
      </c>
      <c r="E101" s="7">
        <v>6</v>
      </c>
      <c r="F101" s="7">
        <f t="shared" ref="F101:F102" si="15">SUM(D101-E101)</f>
        <v>0</v>
      </c>
      <c r="G101" s="6">
        <f t="shared" ref="G101:G102" si="16">SUM(C101*F101)</f>
        <v>0</v>
      </c>
      <c r="H101" s="18" t="str">
        <f t="shared" si="14"/>
        <v>Pas besoin</v>
      </c>
    </row>
    <row r="102" spans="1:8" x14ac:dyDescent="0.25">
      <c r="A102" s="10" t="s">
        <v>67</v>
      </c>
      <c r="B102" s="10"/>
      <c r="C102" s="4">
        <v>9.1999999999999993</v>
      </c>
      <c r="D102" s="5">
        <v>6</v>
      </c>
      <c r="E102" s="5">
        <v>6</v>
      </c>
      <c r="F102" s="5">
        <f t="shared" si="15"/>
        <v>0</v>
      </c>
      <c r="G102" s="4">
        <f t="shared" si="16"/>
        <v>0</v>
      </c>
      <c r="H102" s="17" t="str">
        <f t="shared" si="14"/>
        <v>Pas besoin</v>
      </c>
    </row>
    <row r="103" spans="1:8" x14ac:dyDescent="0.25">
      <c r="A103" s="9"/>
      <c r="B103" s="9"/>
      <c r="C103" s="6">
        <v>9.3000000000000007</v>
      </c>
      <c r="D103" s="7">
        <v>0</v>
      </c>
      <c r="E103" s="7">
        <v>0</v>
      </c>
      <c r="F103" s="7">
        <f t="shared" si="8"/>
        <v>0</v>
      </c>
      <c r="G103" s="6">
        <f t="shared" si="9"/>
        <v>0</v>
      </c>
      <c r="H103" s="18" t="str">
        <f t="shared" si="14"/>
        <v>Pas besoin</v>
      </c>
    </row>
    <row r="104" spans="1:8" x14ac:dyDescent="0.25">
      <c r="A104" s="10"/>
      <c r="B104" s="10"/>
      <c r="C104" s="4">
        <v>9.4</v>
      </c>
      <c r="D104" s="5">
        <v>0</v>
      </c>
      <c r="E104" s="5">
        <v>0</v>
      </c>
      <c r="F104" s="5">
        <f t="shared" si="8"/>
        <v>0</v>
      </c>
      <c r="G104" s="4">
        <f t="shared" si="9"/>
        <v>0</v>
      </c>
      <c r="H104" s="17" t="str">
        <f t="shared" si="14"/>
        <v>Pas besoin</v>
      </c>
    </row>
    <row r="105" spans="1:8" x14ac:dyDescent="0.25">
      <c r="A105" s="9"/>
      <c r="B105" s="9"/>
      <c r="C105" s="6">
        <v>9.5</v>
      </c>
      <c r="D105" s="7">
        <v>0</v>
      </c>
      <c r="E105" s="7">
        <v>0</v>
      </c>
      <c r="F105" s="7">
        <f t="shared" si="8"/>
        <v>0</v>
      </c>
      <c r="G105" s="6">
        <f t="shared" si="9"/>
        <v>0</v>
      </c>
      <c r="H105" s="18" t="str">
        <f t="shared" si="14"/>
        <v>Pas besoin</v>
      </c>
    </row>
    <row r="106" spans="1:8" x14ac:dyDescent="0.25">
      <c r="A106" s="10"/>
      <c r="B106" s="10"/>
      <c r="C106" s="4">
        <v>9.5</v>
      </c>
      <c r="D106" s="5">
        <v>0</v>
      </c>
      <c r="E106" s="5">
        <v>0</v>
      </c>
      <c r="F106" s="5">
        <f t="shared" si="8"/>
        <v>0</v>
      </c>
      <c r="G106" s="4">
        <f t="shared" si="9"/>
        <v>0</v>
      </c>
      <c r="H106" s="17" t="str">
        <f>IF(E106&gt;=D106,"Pas besoin","à commander")</f>
        <v>Pas besoin</v>
      </c>
    </row>
    <row r="107" spans="1:8" ht="18.75" x14ac:dyDescent="0.3">
      <c r="A107" s="23" t="s">
        <v>19</v>
      </c>
      <c r="B107" s="23"/>
      <c r="C107" s="24"/>
      <c r="D107" s="25"/>
      <c r="E107" s="25"/>
      <c r="F107" s="25"/>
      <c r="G107" s="24"/>
      <c r="H107" s="26">
        <f>SUM(G5:G106)</f>
        <v>0</v>
      </c>
    </row>
  </sheetData>
  <conditionalFormatting sqref="H5:H16">
    <cfRule type="cellIs" dxfId="222" priority="5" operator="equal">
      <formula>"à commander"</formula>
    </cfRule>
  </conditionalFormatting>
  <conditionalFormatting sqref="H5:H16">
    <cfRule type="cellIs" dxfId="221" priority="4" operator="equal">
      <formula>"Pas besoin"</formula>
    </cfRule>
  </conditionalFormatting>
  <conditionalFormatting sqref="H18:H106">
    <cfRule type="cellIs" dxfId="220" priority="2" operator="equal">
      <formula>"Pas besoin"</formula>
    </cfRule>
    <cfRule type="cellIs" priority="3" operator="equal">
      <formula>"Pas besoin"</formula>
    </cfRule>
  </conditionalFormatting>
  <conditionalFormatting sqref="H18:H106">
    <cfRule type="cellIs" dxfId="219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14" sqref="E1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17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208" priority="5" operator="equal">
      <formula>"à commander"</formula>
    </cfRule>
  </conditionalFormatting>
  <conditionalFormatting sqref="G5:G16">
    <cfRule type="cellIs" dxfId="207" priority="4" operator="equal">
      <formula>"Pas besoin"</formula>
    </cfRule>
  </conditionalFormatting>
  <conditionalFormatting sqref="G18:G106">
    <cfRule type="cellIs" dxfId="206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205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C24" sqref="C2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18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94" priority="5" operator="equal">
      <formula>"à commander"</formula>
    </cfRule>
  </conditionalFormatting>
  <conditionalFormatting sqref="G5:G16">
    <cfRule type="cellIs" dxfId="193" priority="4" operator="equal">
      <formula>"Pas besoin"</formula>
    </cfRule>
  </conditionalFormatting>
  <conditionalFormatting sqref="G18:G106">
    <cfRule type="cellIs" dxfId="192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91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28" sqref="E28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57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80" priority="5" operator="equal">
      <formula>"à commander"</formula>
    </cfRule>
  </conditionalFormatting>
  <conditionalFormatting sqref="G5:G16">
    <cfRule type="cellIs" dxfId="179" priority="4" operator="equal">
      <formula>"Pas besoin"</formula>
    </cfRule>
  </conditionalFormatting>
  <conditionalFormatting sqref="G18:G106">
    <cfRule type="cellIs" dxfId="178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77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C39" sqref="C3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56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66" priority="5" operator="equal">
      <formula>"à commander"</formula>
    </cfRule>
  </conditionalFormatting>
  <conditionalFormatting sqref="G5:G16">
    <cfRule type="cellIs" dxfId="165" priority="4" operator="equal">
      <formula>"Pas besoin"</formula>
    </cfRule>
  </conditionalFormatting>
  <conditionalFormatting sqref="G18:G106">
    <cfRule type="cellIs" dxfId="164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63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33" sqref="D33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55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52" priority="5" operator="equal">
      <formula>"à commander"</formula>
    </cfRule>
  </conditionalFormatting>
  <conditionalFormatting sqref="G5:G16">
    <cfRule type="cellIs" dxfId="151" priority="4" operator="equal">
      <formula>"Pas besoin"</formula>
    </cfRule>
  </conditionalFormatting>
  <conditionalFormatting sqref="G18:G106">
    <cfRule type="cellIs" dxfId="150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49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9" sqref="D2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54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38" priority="5" operator="equal">
      <formula>"à commander"</formula>
    </cfRule>
  </conditionalFormatting>
  <conditionalFormatting sqref="G5:G16">
    <cfRule type="cellIs" dxfId="137" priority="4" operator="equal">
      <formula>"Pas besoin"</formula>
    </cfRule>
  </conditionalFormatting>
  <conditionalFormatting sqref="G18:G106">
    <cfRule type="cellIs" dxfId="136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35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7" sqref="D27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53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24" priority="5" operator="equal">
      <formula>"à commander"</formula>
    </cfRule>
  </conditionalFormatting>
  <conditionalFormatting sqref="G5:G16">
    <cfRule type="cellIs" dxfId="123" priority="4" operator="equal">
      <formula>"Pas besoin"</formula>
    </cfRule>
  </conditionalFormatting>
  <conditionalFormatting sqref="G18:G106">
    <cfRule type="cellIs" dxfId="122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21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4" sqref="D2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52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10" priority="5" operator="equal">
      <formula>"à commander"</formula>
    </cfRule>
  </conditionalFormatting>
  <conditionalFormatting sqref="G5:G16">
    <cfRule type="cellIs" dxfId="109" priority="4" operator="equal">
      <formula>"Pas besoin"</formula>
    </cfRule>
  </conditionalFormatting>
  <conditionalFormatting sqref="G18:G106">
    <cfRule type="cellIs" dxfId="108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07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19" sqref="E1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51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96" priority="5" operator="equal">
      <formula>"à commander"</formula>
    </cfRule>
  </conditionalFormatting>
  <conditionalFormatting sqref="G5:G16">
    <cfRule type="cellIs" dxfId="95" priority="4" operator="equal">
      <formula>"Pas besoin"</formula>
    </cfRule>
  </conditionalFormatting>
  <conditionalFormatting sqref="G18:G106">
    <cfRule type="cellIs" dxfId="94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93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16" sqref="D16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50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82" priority="5" operator="equal">
      <formula>"à commander"</formula>
    </cfRule>
  </conditionalFormatting>
  <conditionalFormatting sqref="G5:G16">
    <cfRule type="cellIs" dxfId="81" priority="4" operator="equal">
      <formula>"Pas besoin"</formula>
    </cfRule>
  </conditionalFormatting>
  <conditionalFormatting sqref="G18:G106">
    <cfRule type="cellIs" dxfId="80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79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Produits</vt:lpstr>
      <vt:lpstr>Janvier_Février</vt:lpstr>
      <vt:lpstr>TCD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Eric ix</cp:lastModifiedBy>
  <cp:lastPrinted>2019-11-16T17:59:27Z</cp:lastPrinted>
  <dcterms:created xsi:type="dcterms:W3CDTF">2017-01-05T13:32:31Z</dcterms:created>
  <dcterms:modified xsi:type="dcterms:W3CDTF">2019-11-20T15:25:59Z</dcterms:modified>
</cp:coreProperties>
</file>