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slicers/slicer1.xml" ContentType="application/vnd.ms-excel.slicer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winfi\Desktop\"/>
    </mc:Choice>
  </mc:AlternateContent>
  <bookViews>
    <workbookView xWindow="-120" yWindow="-120" windowWidth="29040" windowHeight="15990" activeTab="1"/>
  </bookViews>
  <sheets>
    <sheet name="Produits" sheetId="15" r:id="rId1"/>
    <sheet name="2019" sheetId="13" r:id="rId2"/>
    <sheet name="TCD" sheetId="14" r:id="rId3"/>
  </sheets>
  <definedNames>
    <definedName name="Segment_Mois">#N/A</definedName>
  </definedNames>
  <calcPr calcId="152511"/>
  <pivotCaches>
    <pivotCache cacheId="0" r:id="rId4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5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85" i="13" l="1"/>
  <c r="D1219" i="13" l="1"/>
  <c r="I1218" i="13"/>
  <c r="G1218" i="13"/>
  <c r="H1218" i="13" s="1"/>
  <c r="C1218" i="13"/>
  <c r="I1217" i="13"/>
  <c r="G1217" i="13"/>
  <c r="H1217" i="13" s="1"/>
  <c r="C1217" i="13"/>
  <c r="I1216" i="13"/>
  <c r="G1216" i="13"/>
  <c r="H1216" i="13" s="1"/>
  <c r="C1216" i="13"/>
  <c r="I1215" i="13"/>
  <c r="G1215" i="13"/>
  <c r="H1215" i="13" s="1"/>
  <c r="C1215" i="13"/>
  <c r="I1214" i="13"/>
  <c r="G1214" i="13"/>
  <c r="H1214" i="13" s="1"/>
  <c r="C1214" i="13"/>
  <c r="I1213" i="13"/>
  <c r="G1213" i="13"/>
  <c r="H1213" i="13" s="1"/>
  <c r="C1213" i="13"/>
  <c r="I1212" i="13"/>
  <c r="G1212" i="13"/>
  <c r="H1212" i="13" s="1"/>
  <c r="C1212" i="13"/>
  <c r="I1211" i="13"/>
  <c r="G1211" i="13"/>
  <c r="H1211" i="13" s="1"/>
  <c r="C1211" i="13"/>
  <c r="I1210" i="13"/>
  <c r="G1210" i="13"/>
  <c r="H1210" i="13" s="1"/>
  <c r="C1210" i="13"/>
  <c r="I1209" i="13"/>
  <c r="G1209" i="13"/>
  <c r="H1209" i="13" s="1"/>
  <c r="C1209" i="13"/>
  <c r="I1208" i="13"/>
  <c r="G1208" i="13"/>
  <c r="H1208" i="13" s="1"/>
  <c r="C1208" i="13"/>
  <c r="I1207" i="13"/>
  <c r="G1207" i="13"/>
  <c r="H1207" i="13" s="1"/>
  <c r="C1207" i="13"/>
  <c r="I1206" i="13"/>
  <c r="G1206" i="13"/>
  <c r="H1206" i="13" s="1"/>
  <c r="C1206" i="13"/>
  <c r="I1205" i="13"/>
  <c r="G1205" i="13"/>
  <c r="H1205" i="13" s="1"/>
  <c r="C1205" i="13"/>
  <c r="I1204" i="13"/>
  <c r="G1204" i="13"/>
  <c r="H1204" i="13" s="1"/>
  <c r="C1204" i="13"/>
  <c r="I1203" i="13"/>
  <c r="G1203" i="13"/>
  <c r="H1203" i="13" s="1"/>
  <c r="C1203" i="13"/>
  <c r="I1202" i="13"/>
  <c r="G1202" i="13"/>
  <c r="H1202" i="13" s="1"/>
  <c r="C1202" i="13"/>
  <c r="I1201" i="13"/>
  <c r="G1201" i="13"/>
  <c r="H1201" i="13" s="1"/>
  <c r="C1201" i="13"/>
  <c r="I1200" i="13"/>
  <c r="G1200" i="13"/>
  <c r="H1200" i="13" s="1"/>
  <c r="C1200" i="13"/>
  <c r="I1199" i="13"/>
  <c r="G1199" i="13"/>
  <c r="H1199" i="13" s="1"/>
  <c r="C1199" i="13"/>
  <c r="I1198" i="13"/>
  <c r="G1198" i="13"/>
  <c r="H1198" i="13" s="1"/>
  <c r="C1198" i="13"/>
  <c r="I1197" i="13"/>
  <c r="G1197" i="13"/>
  <c r="H1197" i="13" s="1"/>
  <c r="C1197" i="13"/>
  <c r="I1196" i="13"/>
  <c r="G1196" i="13"/>
  <c r="H1196" i="13" s="1"/>
  <c r="C1196" i="13"/>
  <c r="I1195" i="13"/>
  <c r="G1195" i="13"/>
  <c r="H1195" i="13" s="1"/>
  <c r="C1195" i="13"/>
  <c r="I1194" i="13"/>
  <c r="G1194" i="13"/>
  <c r="H1194" i="13" s="1"/>
  <c r="C1194" i="13"/>
  <c r="I1193" i="13"/>
  <c r="G1193" i="13"/>
  <c r="H1193" i="13" s="1"/>
  <c r="C1193" i="13"/>
  <c r="I1192" i="13"/>
  <c r="G1192" i="13"/>
  <c r="H1192" i="13" s="1"/>
  <c r="C1192" i="13"/>
  <c r="I1191" i="13"/>
  <c r="G1191" i="13"/>
  <c r="H1191" i="13" s="1"/>
  <c r="C1191" i="13"/>
  <c r="I1190" i="13"/>
  <c r="G1190" i="13"/>
  <c r="H1190" i="13" s="1"/>
  <c r="C1190" i="13"/>
  <c r="I1189" i="13"/>
  <c r="G1189" i="13"/>
  <c r="H1189" i="13" s="1"/>
  <c r="C1189" i="13"/>
  <c r="I1188" i="13"/>
  <c r="G1188" i="13"/>
  <c r="H1188" i="13" s="1"/>
  <c r="C1188" i="13"/>
  <c r="I1187" i="13"/>
  <c r="G1187" i="13"/>
  <c r="H1187" i="13" s="1"/>
  <c r="C1187" i="13"/>
  <c r="I1186" i="13"/>
  <c r="G1186" i="13"/>
  <c r="H1186" i="13" s="1"/>
  <c r="C1186" i="13"/>
  <c r="I1185" i="13"/>
  <c r="G1185" i="13"/>
  <c r="H1185" i="13" s="1"/>
  <c r="C1185" i="13"/>
  <c r="I1184" i="13"/>
  <c r="G1184" i="13"/>
  <c r="H1184" i="13" s="1"/>
  <c r="C1184" i="13"/>
  <c r="I1183" i="13"/>
  <c r="G1183" i="13"/>
  <c r="H1183" i="13" s="1"/>
  <c r="C1183" i="13"/>
  <c r="I1182" i="13"/>
  <c r="G1182" i="13"/>
  <c r="H1182" i="13" s="1"/>
  <c r="C1182" i="13"/>
  <c r="I1181" i="13"/>
  <c r="G1181" i="13"/>
  <c r="H1181" i="13" s="1"/>
  <c r="C1181" i="13"/>
  <c r="I1180" i="13"/>
  <c r="G1180" i="13"/>
  <c r="H1180" i="13" s="1"/>
  <c r="C1180" i="13"/>
  <c r="I1179" i="13"/>
  <c r="G1179" i="13"/>
  <c r="H1179" i="13" s="1"/>
  <c r="C1179" i="13"/>
  <c r="I1178" i="13"/>
  <c r="G1178" i="13"/>
  <c r="H1178" i="13" s="1"/>
  <c r="C1178" i="13"/>
  <c r="I1177" i="13"/>
  <c r="G1177" i="13"/>
  <c r="C1177" i="13"/>
  <c r="I1176" i="13"/>
  <c r="G1176" i="13"/>
  <c r="H1176" i="13" s="1"/>
  <c r="C1176" i="13"/>
  <c r="I1175" i="13"/>
  <c r="G1175" i="13"/>
  <c r="H1175" i="13" s="1"/>
  <c r="C1175" i="13"/>
  <c r="I1174" i="13"/>
  <c r="G1174" i="13"/>
  <c r="H1174" i="13" s="1"/>
  <c r="C1174" i="13"/>
  <c r="I1173" i="13"/>
  <c r="G1173" i="13"/>
  <c r="H1173" i="13" s="1"/>
  <c r="C1173" i="13"/>
  <c r="I1172" i="13"/>
  <c r="G1172" i="13"/>
  <c r="H1172" i="13" s="1"/>
  <c r="C1172" i="13"/>
  <c r="I1171" i="13"/>
  <c r="G1171" i="13"/>
  <c r="H1171" i="13" s="1"/>
  <c r="C1171" i="13"/>
  <c r="I1170" i="13"/>
  <c r="G1170" i="13"/>
  <c r="H1170" i="13" s="1"/>
  <c r="C1170" i="13"/>
  <c r="I1169" i="13"/>
  <c r="G1169" i="13"/>
  <c r="H1169" i="13" s="1"/>
  <c r="C1169" i="13"/>
  <c r="I1168" i="13"/>
  <c r="G1168" i="13"/>
  <c r="H1168" i="13" s="1"/>
  <c r="C1168" i="13"/>
  <c r="I1167" i="13"/>
  <c r="G1167" i="13"/>
  <c r="H1167" i="13" s="1"/>
  <c r="C1167" i="13"/>
  <c r="I1166" i="13"/>
  <c r="G1166" i="13"/>
  <c r="H1166" i="13" s="1"/>
  <c r="C1166" i="13"/>
  <c r="I1165" i="13"/>
  <c r="G1165" i="13"/>
  <c r="H1165" i="13" s="1"/>
  <c r="C1165" i="13"/>
  <c r="I1164" i="13"/>
  <c r="G1164" i="13"/>
  <c r="H1164" i="13" s="1"/>
  <c r="C1164" i="13"/>
  <c r="I1163" i="13"/>
  <c r="G1163" i="13"/>
  <c r="H1163" i="13" s="1"/>
  <c r="C1163" i="13"/>
  <c r="I1162" i="13"/>
  <c r="G1162" i="13"/>
  <c r="H1162" i="13" s="1"/>
  <c r="C1162" i="13"/>
  <c r="I1161" i="13"/>
  <c r="G1161" i="13"/>
  <c r="H1161" i="13" s="1"/>
  <c r="C1161" i="13"/>
  <c r="I1160" i="13"/>
  <c r="G1160" i="13"/>
  <c r="H1160" i="13" s="1"/>
  <c r="C1160" i="13"/>
  <c r="I1159" i="13"/>
  <c r="G1159" i="13"/>
  <c r="H1159" i="13" s="1"/>
  <c r="C1159" i="13"/>
  <c r="I1158" i="13"/>
  <c r="G1158" i="13"/>
  <c r="H1158" i="13" s="1"/>
  <c r="C1158" i="13"/>
  <c r="I1157" i="13"/>
  <c r="G1157" i="13"/>
  <c r="H1157" i="13" s="1"/>
  <c r="C1157" i="13"/>
  <c r="I1156" i="13"/>
  <c r="G1156" i="13"/>
  <c r="H1156" i="13" s="1"/>
  <c r="C1156" i="13"/>
  <c r="I1155" i="13"/>
  <c r="G1155" i="13"/>
  <c r="H1155" i="13" s="1"/>
  <c r="C1155" i="13"/>
  <c r="I1154" i="13"/>
  <c r="G1154" i="13"/>
  <c r="H1154" i="13" s="1"/>
  <c r="C1154" i="13"/>
  <c r="I1153" i="13"/>
  <c r="G1153" i="13"/>
  <c r="H1153" i="13" s="1"/>
  <c r="C1153" i="13"/>
  <c r="I1152" i="13"/>
  <c r="G1152" i="13"/>
  <c r="H1152" i="13" s="1"/>
  <c r="C1152" i="13"/>
  <c r="I1151" i="13"/>
  <c r="G1151" i="13"/>
  <c r="H1151" i="13" s="1"/>
  <c r="C1151" i="13"/>
  <c r="I1150" i="13"/>
  <c r="G1150" i="13"/>
  <c r="H1150" i="13" s="1"/>
  <c r="C1150" i="13"/>
  <c r="I1149" i="13"/>
  <c r="G1149" i="13"/>
  <c r="H1149" i="13" s="1"/>
  <c r="C1149" i="13"/>
  <c r="I1148" i="13"/>
  <c r="G1148" i="13"/>
  <c r="H1148" i="13" s="1"/>
  <c r="C1148" i="13"/>
  <c r="I1147" i="13"/>
  <c r="G1147" i="13"/>
  <c r="H1147" i="13" s="1"/>
  <c r="C1147" i="13"/>
  <c r="I1146" i="13"/>
  <c r="G1146" i="13"/>
  <c r="H1146" i="13" s="1"/>
  <c r="C1146" i="13"/>
  <c r="I1145" i="13"/>
  <c r="G1145" i="13"/>
  <c r="H1145" i="13" s="1"/>
  <c r="C1145" i="13"/>
  <c r="I1144" i="13"/>
  <c r="G1144" i="13"/>
  <c r="C1144" i="13"/>
  <c r="I1143" i="13"/>
  <c r="G1143" i="13"/>
  <c r="H1143" i="13" s="1"/>
  <c r="C1143" i="13"/>
  <c r="I1142" i="13"/>
  <c r="G1142" i="13"/>
  <c r="H1142" i="13" s="1"/>
  <c r="C1142" i="13"/>
  <c r="I1141" i="13"/>
  <c r="G1141" i="13"/>
  <c r="H1141" i="13" s="1"/>
  <c r="C1141" i="13"/>
  <c r="I1140" i="13"/>
  <c r="G1140" i="13"/>
  <c r="H1140" i="13" s="1"/>
  <c r="C1140" i="13"/>
  <c r="I1139" i="13"/>
  <c r="G1139" i="13"/>
  <c r="H1139" i="13" s="1"/>
  <c r="C1139" i="13"/>
  <c r="I1138" i="13"/>
  <c r="G1138" i="13"/>
  <c r="H1138" i="13" s="1"/>
  <c r="C1138" i="13"/>
  <c r="I1137" i="13"/>
  <c r="G1137" i="13"/>
  <c r="H1137" i="13" s="1"/>
  <c r="C1137" i="13"/>
  <c r="I1136" i="13"/>
  <c r="G1136" i="13"/>
  <c r="H1136" i="13" s="1"/>
  <c r="C1136" i="13"/>
  <c r="I1135" i="13"/>
  <c r="G1135" i="13"/>
  <c r="H1135" i="13" s="1"/>
  <c r="C1135" i="13"/>
  <c r="I1134" i="13"/>
  <c r="G1134" i="13"/>
  <c r="H1134" i="13" s="1"/>
  <c r="C1134" i="13"/>
  <c r="I1133" i="13"/>
  <c r="G1133" i="13"/>
  <c r="H1133" i="13" s="1"/>
  <c r="C1133" i="13"/>
  <c r="I1132" i="13"/>
  <c r="G1132" i="13"/>
  <c r="H1132" i="13" s="1"/>
  <c r="C1132" i="13"/>
  <c r="I1131" i="13"/>
  <c r="G1131" i="13"/>
  <c r="H1131" i="13" s="1"/>
  <c r="C1131" i="13"/>
  <c r="I1130" i="13"/>
  <c r="G1130" i="13"/>
  <c r="H1130" i="13" s="1"/>
  <c r="C1130" i="13"/>
  <c r="I1129" i="13"/>
  <c r="G1129" i="13"/>
  <c r="H1129" i="13" s="1"/>
  <c r="C1129" i="13"/>
  <c r="I1128" i="13"/>
  <c r="G1128" i="13"/>
  <c r="H1128" i="13" s="1"/>
  <c r="C1128" i="13"/>
  <c r="I1127" i="13"/>
  <c r="G1127" i="13"/>
  <c r="H1127" i="13" s="1"/>
  <c r="C1127" i="13"/>
  <c r="I1126" i="13"/>
  <c r="G1126" i="13"/>
  <c r="H1126" i="13" s="1"/>
  <c r="C1126" i="13"/>
  <c r="I1125" i="13"/>
  <c r="G1125" i="13"/>
  <c r="H1125" i="13" s="1"/>
  <c r="C1125" i="13"/>
  <c r="I1124" i="13"/>
  <c r="G1124" i="13"/>
  <c r="H1124" i="13" s="1"/>
  <c r="C1124" i="13"/>
  <c r="I1123" i="13"/>
  <c r="G1123" i="13"/>
  <c r="H1123" i="13" s="1"/>
  <c r="C1123" i="13"/>
  <c r="I1122" i="13"/>
  <c r="G1122" i="13"/>
  <c r="H1122" i="13" s="1"/>
  <c r="C1122" i="13"/>
  <c r="I1121" i="13"/>
  <c r="G1121" i="13"/>
  <c r="H1121" i="13" s="1"/>
  <c r="C1121" i="13"/>
  <c r="I1120" i="13"/>
  <c r="G1120" i="13"/>
  <c r="H1120" i="13" s="1"/>
  <c r="C1120" i="13"/>
  <c r="I1119" i="13"/>
  <c r="G1119" i="13"/>
  <c r="H1119" i="13" s="1"/>
  <c r="C1119" i="13"/>
  <c r="I1118" i="13"/>
  <c r="G1118" i="13"/>
  <c r="H1118" i="13" s="1"/>
  <c r="C1118" i="13"/>
  <c r="I1117" i="13"/>
  <c r="G1117" i="13"/>
  <c r="H1117" i="13" s="1"/>
  <c r="C1117" i="13"/>
  <c r="I1116" i="13"/>
  <c r="G1116" i="13"/>
  <c r="H1116" i="13" s="1"/>
  <c r="C1116" i="13"/>
  <c r="I1115" i="13"/>
  <c r="G1115" i="13"/>
  <c r="H1115" i="13" s="1"/>
  <c r="C1115" i="13"/>
  <c r="I1114" i="13"/>
  <c r="G1114" i="13"/>
  <c r="H1114" i="13" s="1"/>
  <c r="C1114" i="13"/>
  <c r="I1113" i="13"/>
  <c r="G1113" i="13"/>
  <c r="H1113" i="13" s="1"/>
  <c r="C1113" i="13"/>
  <c r="I1112" i="13"/>
  <c r="G1112" i="13"/>
  <c r="H1112" i="13" s="1"/>
  <c r="C1112" i="13"/>
  <c r="I1111" i="13"/>
  <c r="G1111" i="13"/>
  <c r="H1111" i="13" s="1"/>
  <c r="C1111" i="13"/>
  <c r="I1110" i="13"/>
  <c r="G1110" i="13"/>
  <c r="H1110" i="13" s="1"/>
  <c r="C1110" i="13"/>
  <c r="I1109" i="13"/>
  <c r="G1109" i="13"/>
  <c r="H1109" i="13" s="1"/>
  <c r="C1109" i="13"/>
  <c r="I1108" i="13"/>
  <c r="G1108" i="13"/>
  <c r="H1108" i="13" s="1"/>
  <c r="C1108" i="13"/>
  <c r="I1107" i="13"/>
  <c r="G1107" i="13"/>
  <c r="H1107" i="13" s="1"/>
  <c r="C1107" i="13"/>
  <c r="I1106" i="13"/>
  <c r="G1106" i="13"/>
  <c r="H1106" i="13" s="1"/>
  <c r="C1106" i="13"/>
  <c r="I1105" i="13"/>
  <c r="G1105" i="13"/>
  <c r="H1105" i="13" s="1"/>
  <c r="C1105" i="13"/>
  <c r="I1103" i="13"/>
  <c r="G1103" i="13"/>
  <c r="H1103" i="13" s="1"/>
  <c r="C1103" i="13"/>
  <c r="I1102" i="13"/>
  <c r="G1102" i="13"/>
  <c r="H1102" i="13" s="1"/>
  <c r="C1102" i="13"/>
  <c r="I1101" i="13"/>
  <c r="G1101" i="13"/>
  <c r="H1101" i="13" s="1"/>
  <c r="C1101" i="13"/>
  <c r="I1100" i="13"/>
  <c r="G1100" i="13"/>
  <c r="H1100" i="13" s="1"/>
  <c r="C1100" i="13"/>
  <c r="I1099" i="13"/>
  <c r="G1099" i="13"/>
  <c r="H1099" i="13" s="1"/>
  <c r="C1099" i="13"/>
  <c r="I1098" i="13"/>
  <c r="G1098" i="13"/>
  <c r="H1098" i="13" s="1"/>
  <c r="C1098" i="13"/>
  <c r="I1097" i="13"/>
  <c r="G1097" i="13"/>
  <c r="H1097" i="13" s="1"/>
  <c r="C1097" i="13"/>
  <c r="I1096" i="13"/>
  <c r="G1096" i="13"/>
  <c r="H1096" i="13" s="1"/>
  <c r="C1096" i="13"/>
  <c r="I1095" i="13"/>
  <c r="G1095" i="13"/>
  <c r="H1095" i="13" s="1"/>
  <c r="C1095" i="13"/>
  <c r="I1094" i="13"/>
  <c r="G1094" i="13"/>
  <c r="H1094" i="13" s="1"/>
  <c r="C1094" i="13"/>
  <c r="I1093" i="13"/>
  <c r="G1093" i="13"/>
  <c r="H1093" i="13" s="1"/>
  <c r="C1093" i="13"/>
  <c r="I1092" i="13"/>
  <c r="G1092" i="13"/>
  <c r="H1092" i="13" s="1"/>
  <c r="C1092" i="13"/>
  <c r="I1091" i="13"/>
  <c r="G1091" i="13"/>
  <c r="H1091" i="13" s="1"/>
  <c r="C1091" i="13"/>
  <c r="I1090" i="13"/>
  <c r="G1090" i="13"/>
  <c r="H1090" i="13" s="1"/>
  <c r="C1090" i="13"/>
  <c r="I1089" i="13"/>
  <c r="G1089" i="13"/>
  <c r="H1089" i="13" s="1"/>
  <c r="C1089" i="13"/>
  <c r="I1088" i="13"/>
  <c r="G1088" i="13"/>
  <c r="H1088" i="13" s="1"/>
  <c r="C1088" i="13"/>
  <c r="I1087" i="13"/>
  <c r="G1087" i="13"/>
  <c r="H1087" i="13" s="1"/>
  <c r="C1087" i="13"/>
  <c r="I1086" i="13"/>
  <c r="G1086" i="13"/>
  <c r="H1086" i="13" s="1"/>
  <c r="C1086" i="13"/>
  <c r="I1085" i="13"/>
  <c r="G1085" i="13"/>
  <c r="H1085" i="13" s="1"/>
  <c r="C1085" i="13"/>
  <c r="I1084" i="13"/>
  <c r="G1084" i="13"/>
  <c r="H1084" i="13" s="1"/>
  <c r="C1084" i="13"/>
  <c r="I1083" i="13"/>
  <c r="G1083" i="13"/>
  <c r="H1083" i="13" s="1"/>
  <c r="C1083" i="13"/>
  <c r="I1082" i="13"/>
  <c r="G1082" i="13"/>
  <c r="H1082" i="13" s="1"/>
  <c r="C1082" i="13"/>
  <c r="I1081" i="13"/>
  <c r="G1081" i="13"/>
  <c r="H1081" i="13" s="1"/>
  <c r="C1081" i="13"/>
  <c r="I1080" i="13"/>
  <c r="G1080" i="13"/>
  <c r="H1080" i="13" s="1"/>
  <c r="C1080" i="13"/>
  <c r="I1079" i="13"/>
  <c r="G1079" i="13"/>
  <c r="H1079" i="13" s="1"/>
  <c r="C1079" i="13"/>
  <c r="I1078" i="13"/>
  <c r="G1078" i="13"/>
  <c r="H1078" i="13" s="1"/>
  <c r="C1078" i="13"/>
  <c r="I1077" i="13"/>
  <c r="G1077" i="13"/>
  <c r="H1077" i="13" s="1"/>
  <c r="C1077" i="13"/>
  <c r="I1076" i="13"/>
  <c r="G1076" i="13"/>
  <c r="H1076" i="13" s="1"/>
  <c r="C1076" i="13"/>
  <c r="I1075" i="13"/>
  <c r="G1075" i="13"/>
  <c r="H1075" i="13" s="1"/>
  <c r="C1075" i="13"/>
  <c r="I1074" i="13"/>
  <c r="G1074" i="13"/>
  <c r="C1074" i="13"/>
  <c r="I1073" i="13"/>
  <c r="G1073" i="13"/>
  <c r="H1073" i="13" s="1"/>
  <c r="C1073" i="13"/>
  <c r="I1072" i="13"/>
  <c r="G1072" i="13"/>
  <c r="H1072" i="13" s="1"/>
  <c r="C1072" i="13"/>
  <c r="I1071" i="13"/>
  <c r="G1071" i="13"/>
  <c r="H1071" i="13" s="1"/>
  <c r="C1071" i="13"/>
  <c r="I1070" i="13"/>
  <c r="G1070" i="13"/>
  <c r="H1070" i="13" s="1"/>
  <c r="C1070" i="13"/>
  <c r="I1069" i="13"/>
  <c r="G1069" i="13"/>
  <c r="H1069" i="13" s="1"/>
  <c r="C1069" i="13"/>
  <c r="I1068" i="13"/>
  <c r="G1068" i="13"/>
  <c r="H1068" i="13" s="1"/>
  <c r="C1068" i="13"/>
  <c r="I1067" i="13"/>
  <c r="G1067" i="13"/>
  <c r="H1067" i="13" s="1"/>
  <c r="C1067" i="13"/>
  <c r="I1066" i="13"/>
  <c r="G1066" i="13"/>
  <c r="H1066" i="13" s="1"/>
  <c r="C1066" i="13"/>
  <c r="I1065" i="13"/>
  <c r="G1065" i="13"/>
  <c r="H1065" i="13" s="1"/>
  <c r="C1065" i="13"/>
  <c r="I1064" i="13"/>
  <c r="G1064" i="13"/>
  <c r="H1064" i="13" s="1"/>
  <c r="C1064" i="13"/>
  <c r="I1063" i="13"/>
  <c r="G1063" i="13"/>
  <c r="H1063" i="13" s="1"/>
  <c r="C1063" i="13"/>
  <c r="I1062" i="13"/>
  <c r="G1062" i="13"/>
  <c r="H1062" i="13" s="1"/>
  <c r="C1062" i="13"/>
  <c r="I1061" i="13"/>
  <c r="G1061" i="13"/>
  <c r="H1061" i="13" s="1"/>
  <c r="C1061" i="13"/>
  <c r="I1060" i="13"/>
  <c r="G1060" i="13"/>
  <c r="H1060" i="13" s="1"/>
  <c r="C1060" i="13"/>
  <c r="I1059" i="13"/>
  <c r="G1059" i="13"/>
  <c r="H1059" i="13" s="1"/>
  <c r="C1059" i="13"/>
  <c r="I1058" i="13"/>
  <c r="G1058" i="13"/>
  <c r="H1058" i="13" s="1"/>
  <c r="C1058" i="13"/>
  <c r="I1057" i="13"/>
  <c r="G1057" i="13"/>
  <c r="H1057" i="13" s="1"/>
  <c r="C1057" i="13"/>
  <c r="I1056" i="13"/>
  <c r="G1056" i="13"/>
  <c r="H1056" i="13" s="1"/>
  <c r="C1056" i="13"/>
  <c r="I1055" i="13"/>
  <c r="G1055" i="13"/>
  <c r="H1055" i="13" s="1"/>
  <c r="C1055" i="13"/>
  <c r="I1054" i="13"/>
  <c r="G1054" i="13"/>
  <c r="H1054" i="13" s="1"/>
  <c r="C1054" i="13"/>
  <c r="I1053" i="13"/>
  <c r="G1053" i="13"/>
  <c r="H1053" i="13" s="1"/>
  <c r="C1053" i="13"/>
  <c r="I1052" i="13"/>
  <c r="G1052" i="13"/>
  <c r="H1052" i="13" s="1"/>
  <c r="C1052" i="13"/>
  <c r="I1051" i="13"/>
  <c r="G1051" i="13"/>
  <c r="H1051" i="13" s="1"/>
  <c r="C1051" i="13"/>
  <c r="I1050" i="13"/>
  <c r="G1050" i="13"/>
  <c r="H1050" i="13" s="1"/>
  <c r="C1050" i="13"/>
  <c r="I1049" i="13"/>
  <c r="G1049" i="13"/>
  <c r="H1049" i="13" s="1"/>
  <c r="C1049" i="13"/>
  <c r="I1048" i="13"/>
  <c r="G1048" i="13"/>
  <c r="H1048" i="13" s="1"/>
  <c r="C1048" i="13"/>
  <c r="I1047" i="13"/>
  <c r="G1047" i="13"/>
  <c r="H1047" i="13" s="1"/>
  <c r="C1047" i="13"/>
  <c r="I1046" i="13"/>
  <c r="G1046" i="13"/>
  <c r="H1046" i="13" s="1"/>
  <c r="C1046" i="13"/>
  <c r="I1045" i="13"/>
  <c r="G1045" i="13"/>
  <c r="H1045" i="13" s="1"/>
  <c r="C1045" i="13"/>
  <c r="I1044" i="13"/>
  <c r="G1044" i="13"/>
  <c r="H1044" i="13" s="1"/>
  <c r="C1044" i="13"/>
  <c r="I1043" i="13"/>
  <c r="G1043" i="13"/>
  <c r="H1043" i="13" s="1"/>
  <c r="C1043" i="13"/>
  <c r="I1042" i="13"/>
  <c r="G1042" i="13"/>
  <c r="H1042" i="13" s="1"/>
  <c r="C1042" i="13"/>
  <c r="I1041" i="13"/>
  <c r="G1041" i="13"/>
  <c r="C1041" i="13"/>
  <c r="I1040" i="13"/>
  <c r="G1040" i="13"/>
  <c r="H1040" i="13" s="1"/>
  <c r="C1040" i="13"/>
  <c r="I1039" i="13"/>
  <c r="G1039" i="13"/>
  <c r="H1039" i="13" s="1"/>
  <c r="C1039" i="13"/>
  <c r="I1038" i="13"/>
  <c r="G1038" i="13"/>
  <c r="H1038" i="13" s="1"/>
  <c r="C1038" i="13"/>
  <c r="I1037" i="13"/>
  <c r="G1037" i="13"/>
  <c r="H1037" i="13" s="1"/>
  <c r="C1037" i="13"/>
  <c r="I1036" i="13"/>
  <c r="G1036" i="13"/>
  <c r="H1036" i="13" s="1"/>
  <c r="C1036" i="13"/>
  <c r="I1035" i="13"/>
  <c r="G1035" i="13"/>
  <c r="H1035" i="13" s="1"/>
  <c r="C1035" i="13"/>
  <c r="I1034" i="13"/>
  <c r="G1034" i="13"/>
  <c r="H1034" i="13" s="1"/>
  <c r="C1034" i="13"/>
  <c r="I1033" i="13"/>
  <c r="G1033" i="13"/>
  <c r="H1033" i="13" s="1"/>
  <c r="C1033" i="13"/>
  <c r="I1032" i="13"/>
  <c r="G1032" i="13"/>
  <c r="H1032" i="13" s="1"/>
  <c r="C1032" i="13"/>
  <c r="I1031" i="13"/>
  <c r="G1031" i="13"/>
  <c r="H1031" i="13" s="1"/>
  <c r="C1031" i="13"/>
  <c r="I1030" i="13"/>
  <c r="G1030" i="13"/>
  <c r="H1030" i="13" s="1"/>
  <c r="C1030" i="13"/>
  <c r="I1029" i="13"/>
  <c r="G1029" i="13"/>
  <c r="H1029" i="13" s="1"/>
  <c r="C1029" i="13"/>
  <c r="I1028" i="13"/>
  <c r="G1028" i="13"/>
  <c r="H1028" i="13" s="1"/>
  <c r="C1028" i="13"/>
  <c r="I1027" i="13"/>
  <c r="G1027" i="13"/>
  <c r="H1027" i="13" s="1"/>
  <c r="C1027" i="13"/>
  <c r="I1026" i="13"/>
  <c r="G1026" i="13"/>
  <c r="H1026" i="13" s="1"/>
  <c r="C1026" i="13"/>
  <c r="I1025" i="13"/>
  <c r="G1025" i="13"/>
  <c r="H1025" i="13" s="1"/>
  <c r="C1025" i="13"/>
  <c r="I1024" i="13"/>
  <c r="G1024" i="13"/>
  <c r="H1024" i="13" s="1"/>
  <c r="C1024" i="13"/>
  <c r="I1023" i="13"/>
  <c r="G1023" i="13"/>
  <c r="H1023" i="13" s="1"/>
  <c r="C1023" i="13"/>
  <c r="I1022" i="13"/>
  <c r="G1022" i="13"/>
  <c r="H1022" i="13" s="1"/>
  <c r="C1022" i="13"/>
  <c r="I1021" i="13"/>
  <c r="G1021" i="13"/>
  <c r="H1021" i="13" s="1"/>
  <c r="C1021" i="13"/>
  <c r="I1020" i="13"/>
  <c r="G1020" i="13"/>
  <c r="H1020" i="13" s="1"/>
  <c r="C1020" i="13"/>
  <c r="I1019" i="13"/>
  <c r="G1019" i="13"/>
  <c r="H1019" i="13" s="1"/>
  <c r="C1019" i="13"/>
  <c r="I1018" i="13"/>
  <c r="G1018" i="13"/>
  <c r="H1018" i="13" s="1"/>
  <c r="C1018" i="13"/>
  <c r="I1017" i="13"/>
  <c r="G1017" i="13"/>
  <c r="H1017" i="13" s="1"/>
  <c r="C1017" i="13"/>
  <c r="I1016" i="13"/>
  <c r="G1016" i="13"/>
  <c r="H1016" i="13" s="1"/>
  <c r="C1016" i="13"/>
  <c r="I1015" i="13"/>
  <c r="G1015" i="13"/>
  <c r="H1015" i="13" s="1"/>
  <c r="C1015" i="13"/>
  <c r="I1014" i="13"/>
  <c r="G1014" i="13"/>
  <c r="H1014" i="13" s="1"/>
  <c r="C1014" i="13"/>
  <c r="I1013" i="13"/>
  <c r="G1013" i="13"/>
  <c r="H1013" i="13" s="1"/>
  <c r="C1013" i="13"/>
  <c r="I1104" i="13"/>
  <c r="G1104" i="13"/>
  <c r="H1104" i="13" s="1"/>
  <c r="C1104" i="13"/>
  <c r="I1012" i="13"/>
  <c r="G1012" i="13"/>
  <c r="H1012" i="13" s="1"/>
  <c r="C1012" i="13"/>
  <c r="I1011" i="13"/>
  <c r="G1011" i="13"/>
  <c r="H1011" i="13" s="1"/>
  <c r="C1011" i="13"/>
  <c r="I1010" i="13"/>
  <c r="G1010" i="13"/>
  <c r="H1010" i="13" s="1"/>
  <c r="C1010" i="13"/>
  <c r="I1009" i="13"/>
  <c r="G1009" i="13"/>
  <c r="H1009" i="13" s="1"/>
  <c r="C1009" i="13"/>
  <c r="I1008" i="13"/>
  <c r="G1008" i="13"/>
  <c r="H1008" i="13" s="1"/>
  <c r="C1008" i="13"/>
  <c r="I1007" i="13"/>
  <c r="G1007" i="13"/>
  <c r="H1007" i="13" s="1"/>
  <c r="C1007" i="13"/>
  <c r="I1006" i="13"/>
  <c r="G1006" i="13"/>
  <c r="H1006" i="13" s="1"/>
  <c r="C1006" i="13"/>
  <c r="I1005" i="13"/>
  <c r="G1005" i="13"/>
  <c r="H1005" i="13" s="1"/>
  <c r="C1005" i="13"/>
  <c r="I1004" i="13"/>
  <c r="G1004" i="13"/>
  <c r="H1004" i="13" s="1"/>
  <c r="C1004" i="13"/>
  <c r="I1003" i="13"/>
  <c r="G1003" i="13"/>
  <c r="H1003" i="13" s="1"/>
  <c r="C1003" i="13"/>
  <c r="I1002" i="13"/>
  <c r="G1002" i="13"/>
  <c r="H1002" i="13" s="1"/>
  <c r="C1002" i="13"/>
  <c r="I1001" i="13"/>
  <c r="G1001" i="13"/>
  <c r="H1001" i="13" s="1"/>
  <c r="C1001" i="13"/>
  <c r="I1000" i="13"/>
  <c r="G1000" i="13"/>
  <c r="H1000" i="13" s="1"/>
  <c r="C1000" i="13"/>
  <c r="I999" i="13"/>
  <c r="G999" i="13"/>
  <c r="H999" i="13" s="1"/>
  <c r="C999" i="13"/>
  <c r="I998" i="13"/>
  <c r="G998" i="13"/>
  <c r="H998" i="13" s="1"/>
  <c r="C998" i="13"/>
  <c r="I997" i="13"/>
  <c r="G997" i="13"/>
  <c r="H997" i="13" s="1"/>
  <c r="C997" i="13"/>
  <c r="I996" i="13"/>
  <c r="G996" i="13"/>
  <c r="H996" i="13" s="1"/>
  <c r="C996" i="13"/>
  <c r="I995" i="13"/>
  <c r="G995" i="13"/>
  <c r="H995" i="13" s="1"/>
  <c r="C995" i="13"/>
  <c r="I994" i="13"/>
  <c r="G994" i="13"/>
  <c r="H994" i="13" s="1"/>
  <c r="C994" i="13"/>
  <c r="I993" i="13"/>
  <c r="G993" i="13"/>
  <c r="H993" i="13" s="1"/>
  <c r="C993" i="13"/>
  <c r="I992" i="13"/>
  <c r="G992" i="13"/>
  <c r="H992" i="13" s="1"/>
  <c r="C992" i="13"/>
  <c r="I991" i="13"/>
  <c r="G991" i="13"/>
  <c r="H991" i="13" s="1"/>
  <c r="C991" i="13"/>
  <c r="I990" i="13"/>
  <c r="G990" i="13"/>
  <c r="H990" i="13" s="1"/>
  <c r="C990" i="13"/>
  <c r="I989" i="13"/>
  <c r="G989" i="13"/>
  <c r="H989" i="13" s="1"/>
  <c r="C989" i="13"/>
  <c r="I988" i="13"/>
  <c r="G988" i="13"/>
  <c r="H988" i="13" s="1"/>
  <c r="C988" i="13"/>
  <c r="I987" i="13"/>
  <c r="G987" i="13"/>
  <c r="H987" i="13" s="1"/>
  <c r="C987" i="13"/>
  <c r="I986" i="13"/>
  <c r="G986" i="13"/>
  <c r="H986" i="13" s="1"/>
  <c r="C986" i="13"/>
  <c r="I985" i="13"/>
  <c r="G985" i="13"/>
  <c r="H985" i="13" s="1"/>
  <c r="C985" i="13"/>
  <c r="I984" i="13"/>
  <c r="G984" i="13"/>
  <c r="H984" i="13" s="1"/>
  <c r="C984" i="13"/>
  <c r="I983" i="13"/>
  <c r="G983" i="13"/>
  <c r="H983" i="13" s="1"/>
  <c r="C983" i="13"/>
  <c r="I982" i="13"/>
  <c r="G982" i="13"/>
  <c r="H982" i="13" s="1"/>
  <c r="C982" i="13"/>
  <c r="I981" i="13"/>
  <c r="G981" i="13"/>
  <c r="H981" i="13" s="1"/>
  <c r="C981" i="13"/>
  <c r="I980" i="13"/>
  <c r="G980" i="13"/>
  <c r="H980" i="13" s="1"/>
  <c r="C980" i="13"/>
  <c r="I979" i="13"/>
  <c r="G979" i="13"/>
  <c r="H979" i="13" s="1"/>
  <c r="C979" i="13"/>
  <c r="I978" i="13"/>
  <c r="G978" i="13"/>
  <c r="H978" i="13" s="1"/>
  <c r="C978" i="13"/>
  <c r="I977" i="13"/>
  <c r="G977" i="13"/>
  <c r="H977" i="13" s="1"/>
  <c r="C977" i="13"/>
  <c r="I976" i="13"/>
  <c r="G976" i="13"/>
  <c r="H976" i="13" s="1"/>
  <c r="C976" i="13"/>
  <c r="I975" i="13"/>
  <c r="G975" i="13"/>
  <c r="H975" i="13" s="1"/>
  <c r="C975" i="13"/>
  <c r="I974" i="13"/>
  <c r="G974" i="13"/>
  <c r="H974" i="13" s="1"/>
  <c r="C974" i="13"/>
  <c r="I973" i="13"/>
  <c r="G973" i="13"/>
  <c r="H973" i="13" s="1"/>
  <c r="C973" i="13"/>
  <c r="I972" i="13"/>
  <c r="G972" i="13"/>
  <c r="C972" i="13"/>
  <c r="I971" i="13"/>
  <c r="G971" i="13"/>
  <c r="H971" i="13" s="1"/>
  <c r="C971" i="13"/>
  <c r="I970" i="13"/>
  <c r="G970" i="13"/>
  <c r="H970" i="13" s="1"/>
  <c r="C970" i="13"/>
  <c r="I969" i="13"/>
  <c r="G969" i="13"/>
  <c r="H969" i="13" s="1"/>
  <c r="C969" i="13"/>
  <c r="I968" i="13"/>
  <c r="G968" i="13"/>
  <c r="H968" i="13" s="1"/>
  <c r="C968" i="13"/>
  <c r="I967" i="13"/>
  <c r="G967" i="13"/>
  <c r="H967" i="13" s="1"/>
  <c r="C967" i="13"/>
  <c r="I966" i="13"/>
  <c r="G966" i="13"/>
  <c r="H966" i="13" s="1"/>
  <c r="C966" i="13"/>
  <c r="I965" i="13"/>
  <c r="G965" i="13"/>
  <c r="H965" i="13" s="1"/>
  <c r="C965" i="13"/>
  <c r="I964" i="13"/>
  <c r="G964" i="13"/>
  <c r="H964" i="13" s="1"/>
  <c r="C964" i="13"/>
  <c r="I963" i="13"/>
  <c r="G963" i="13"/>
  <c r="H963" i="13" s="1"/>
  <c r="C963" i="13"/>
  <c r="I962" i="13"/>
  <c r="G962" i="13"/>
  <c r="H962" i="13" s="1"/>
  <c r="C962" i="13"/>
  <c r="I961" i="13"/>
  <c r="G961" i="13"/>
  <c r="H961" i="13" s="1"/>
  <c r="C961" i="13"/>
  <c r="I960" i="13"/>
  <c r="G960" i="13"/>
  <c r="H960" i="13" s="1"/>
  <c r="C960" i="13"/>
  <c r="I959" i="13"/>
  <c r="G959" i="13"/>
  <c r="H959" i="13" s="1"/>
  <c r="C959" i="13"/>
  <c r="I958" i="13"/>
  <c r="G958" i="13"/>
  <c r="H958" i="13" s="1"/>
  <c r="C958" i="13"/>
  <c r="I957" i="13"/>
  <c r="G957" i="13"/>
  <c r="H957" i="13" s="1"/>
  <c r="C957" i="13"/>
  <c r="I956" i="13"/>
  <c r="G956" i="13"/>
  <c r="H956" i="13" s="1"/>
  <c r="C956" i="13"/>
  <c r="I955" i="13"/>
  <c r="G955" i="13"/>
  <c r="H955" i="13" s="1"/>
  <c r="C955" i="13"/>
  <c r="I954" i="13"/>
  <c r="G954" i="13"/>
  <c r="H954" i="13" s="1"/>
  <c r="C954" i="13"/>
  <c r="I953" i="13"/>
  <c r="G953" i="13"/>
  <c r="H953" i="13" s="1"/>
  <c r="C953" i="13"/>
  <c r="I952" i="13"/>
  <c r="G952" i="13"/>
  <c r="H952" i="13" s="1"/>
  <c r="C952" i="13"/>
  <c r="I951" i="13"/>
  <c r="G951" i="13"/>
  <c r="H951" i="13" s="1"/>
  <c r="C951" i="13"/>
  <c r="I950" i="13"/>
  <c r="G950" i="13"/>
  <c r="H950" i="13" s="1"/>
  <c r="C950" i="13"/>
  <c r="I949" i="13"/>
  <c r="G949" i="13"/>
  <c r="H949" i="13" s="1"/>
  <c r="C949" i="13"/>
  <c r="I948" i="13"/>
  <c r="G948" i="13"/>
  <c r="H948" i="13" s="1"/>
  <c r="C948" i="13"/>
  <c r="I947" i="13"/>
  <c r="G947" i="13"/>
  <c r="H947" i="13" s="1"/>
  <c r="C947" i="13"/>
  <c r="I946" i="13"/>
  <c r="G946" i="13"/>
  <c r="H946" i="13" s="1"/>
  <c r="C946" i="13"/>
  <c r="I945" i="13"/>
  <c r="G945" i="13"/>
  <c r="H945" i="13" s="1"/>
  <c r="C945" i="13"/>
  <c r="I944" i="13"/>
  <c r="G944" i="13"/>
  <c r="H944" i="13" s="1"/>
  <c r="C944" i="13"/>
  <c r="I943" i="13"/>
  <c r="G943" i="13"/>
  <c r="H943" i="13" s="1"/>
  <c r="C943" i="13"/>
  <c r="I942" i="13"/>
  <c r="G942" i="13"/>
  <c r="H942" i="13" s="1"/>
  <c r="C942" i="13"/>
  <c r="I941" i="13"/>
  <c r="G941" i="13"/>
  <c r="H941" i="13" s="1"/>
  <c r="C941" i="13"/>
  <c r="I940" i="13"/>
  <c r="G940" i="13"/>
  <c r="H940" i="13" s="1"/>
  <c r="C940" i="13"/>
  <c r="I939" i="13"/>
  <c r="G939" i="13"/>
  <c r="C939" i="13"/>
  <c r="I938" i="13"/>
  <c r="G938" i="13"/>
  <c r="H938" i="13" s="1"/>
  <c r="C938" i="13"/>
  <c r="I937" i="13"/>
  <c r="G937" i="13"/>
  <c r="H937" i="13" s="1"/>
  <c r="C937" i="13"/>
  <c r="I936" i="13"/>
  <c r="G936" i="13"/>
  <c r="H936" i="13" s="1"/>
  <c r="C936" i="13"/>
  <c r="I935" i="13"/>
  <c r="G935" i="13"/>
  <c r="H935" i="13" s="1"/>
  <c r="C935" i="13"/>
  <c r="I934" i="13"/>
  <c r="G934" i="13"/>
  <c r="H934" i="13" s="1"/>
  <c r="C934" i="13"/>
  <c r="I933" i="13"/>
  <c r="G933" i="13"/>
  <c r="H933" i="13" s="1"/>
  <c r="C933" i="13"/>
  <c r="I932" i="13"/>
  <c r="G932" i="13"/>
  <c r="H932" i="13" s="1"/>
  <c r="C932" i="13"/>
  <c r="I931" i="13"/>
  <c r="G931" i="13"/>
  <c r="H931" i="13" s="1"/>
  <c r="C931" i="13"/>
  <c r="I930" i="13"/>
  <c r="G930" i="13"/>
  <c r="H930" i="13" s="1"/>
  <c r="C930" i="13"/>
  <c r="I929" i="13"/>
  <c r="G929" i="13"/>
  <c r="H929" i="13" s="1"/>
  <c r="C929" i="13"/>
  <c r="I928" i="13"/>
  <c r="G928" i="13"/>
  <c r="H928" i="13" s="1"/>
  <c r="C928" i="13"/>
  <c r="I927" i="13"/>
  <c r="G927" i="13"/>
  <c r="H927" i="13" s="1"/>
  <c r="C927" i="13"/>
  <c r="I926" i="13"/>
  <c r="G926" i="13"/>
  <c r="H926" i="13" s="1"/>
  <c r="C926" i="13"/>
  <c r="I925" i="13"/>
  <c r="G925" i="13"/>
  <c r="H925" i="13" s="1"/>
  <c r="C925" i="13"/>
  <c r="I924" i="13"/>
  <c r="G924" i="13"/>
  <c r="H924" i="13" s="1"/>
  <c r="C924" i="13"/>
  <c r="I923" i="13"/>
  <c r="G923" i="13"/>
  <c r="H923" i="13" s="1"/>
  <c r="C923" i="13"/>
  <c r="I922" i="13"/>
  <c r="G922" i="13"/>
  <c r="H922" i="13" s="1"/>
  <c r="C922" i="13"/>
  <c r="I921" i="13"/>
  <c r="G921" i="13"/>
  <c r="H921" i="13" s="1"/>
  <c r="C921" i="13"/>
  <c r="I920" i="13"/>
  <c r="G920" i="13"/>
  <c r="H920" i="13" s="1"/>
  <c r="C920" i="13"/>
  <c r="I919" i="13"/>
  <c r="G919" i="13"/>
  <c r="H919" i="13" s="1"/>
  <c r="C919" i="13"/>
  <c r="I918" i="13"/>
  <c r="G918" i="13"/>
  <c r="H918" i="13" s="1"/>
  <c r="C918" i="13"/>
  <c r="I917" i="13"/>
  <c r="G917" i="13"/>
  <c r="H917" i="13" s="1"/>
  <c r="C917" i="13"/>
  <c r="I916" i="13"/>
  <c r="G916" i="13"/>
  <c r="H916" i="13" s="1"/>
  <c r="C916" i="13"/>
  <c r="I915" i="13"/>
  <c r="G915" i="13"/>
  <c r="H915" i="13" s="1"/>
  <c r="C915" i="13"/>
  <c r="I914" i="13"/>
  <c r="G914" i="13"/>
  <c r="H914" i="13" s="1"/>
  <c r="C914" i="13"/>
  <c r="I913" i="13"/>
  <c r="G913" i="13"/>
  <c r="H913" i="13" s="1"/>
  <c r="C913" i="13"/>
  <c r="I912" i="13"/>
  <c r="G912" i="13"/>
  <c r="H912" i="13" s="1"/>
  <c r="C912" i="13"/>
  <c r="I911" i="13"/>
  <c r="G911" i="13"/>
  <c r="H911" i="13" s="1"/>
  <c r="C911" i="13"/>
  <c r="I910" i="13"/>
  <c r="G910" i="13"/>
  <c r="H910" i="13" s="1"/>
  <c r="C910" i="13"/>
  <c r="I909" i="13"/>
  <c r="G909" i="13"/>
  <c r="H909" i="13" s="1"/>
  <c r="C909" i="13"/>
  <c r="I908" i="13"/>
  <c r="G908" i="13"/>
  <c r="H908" i="13" s="1"/>
  <c r="C908" i="13"/>
  <c r="I907" i="13"/>
  <c r="G907" i="13"/>
  <c r="H907" i="13" s="1"/>
  <c r="C907" i="13"/>
  <c r="I906" i="13"/>
  <c r="G906" i="13"/>
  <c r="H906" i="13" s="1"/>
  <c r="C906" i="13"/>
  <c r="I905" i="13"/>
  <c r="G905" i="13"/>
  <c r="H905" i="13" s="1"/>
  <c r="C905" i="13"/>
  <c r="I904" i="13"/>
  <c r="G904" i="13"/>
  <c r="H904" i="13" s="1"/>
  <c r="C904" i="13"/>
  <c r="I903" i="13"/>
  <c r="G903" i="13"/>
  <c r="H903" i="13" s="1"/>
  <c r="C903" i="13"/>
  <c r="I902" i="13"/>
  <c r="G902" i="13"/>
  <c r="H902" i="13" s="1"/>
  <c r="C902" i="13"/>
  <c r="I901" i="13"/>
  <c r="G901" i="13"/>
  <c r="H901" i="13" s="1"/>
  <c r="C901" i="13"/>
  <c r="I900" i="13"/>
  <c r="G900" i="13"/>
  <c r="H900" i="13" s="1"/>
  <c r="C900" i="13"/>
  <c r="I899" i="13"/>
  <c r="G899" i="13"/>
  <c r="H899" i="13" s="1"/>
  <c r="C899" i="13"/>
  <c r="I898" i="13"/>
  <c r="G898" i="13"/>
  <c r="H898" i="13" s="1"/>
  <c r="C898" i="13"/>
  <c r="I897" i="13"/>
  <c r="G897" i="13"/>
  <c r="H897" i="13" s="1"/>
  <c r="C897" i="13"/>
  <c r="I896" i="13"/>
  <c r="G896" i="13"/>
  <c r="H896" i="13" s="1"/>
  <c r="C896" i="13"/>
  <c r="I895" i="13"/>
  <c r="G895" i="13"/>
  <c r="H895" i="13" s="1"/>
  <c r="C895" i="13"/>
  <c r="I894" i="13"/>
  <c r="G894" i="13"/>
  <c r="H894" i="13" s="1"/>
  <c r="C894" i="13"/>
  <c r="I893" i="13"/>
  <c r="G893" i="13"/>
  <c r="H893" i="13" s="1"/>
  <c r="C893" i="13"/>
  <c r="I892" i="13"/>
  <c r="G892" i="13"/>
  <c r="H892" i="13" s="1"/>
  <c r="C892" i="13"/>
  <c r="I891" i="13"/>
  <c r="G891" i="13"/>
  <c r="H891" i="13" s="1"/>
  <c r="C891" i="13"/>
  <c r="I890" i="13"/>
  <c r="G890" i="13"/>
  <c r="H890" i="13" s="1"/>
  <c r="C890" i="13"/>
  <c r="I889" i="13"/>
  <c r="G889" i="13"/>
  <c r="H889" i="13" s="1"/>
  <c r="C889" i="13"/>
  <c r="I888" i="13"/>
  <c r="G888" i="13"/>
  <c r="H888" i="13" s="1"/>
  <c r="C888" i="13"/>
  <c r="I887" i="13"/>
  <c r="G887" i="13"/>
  <c r="H887" i="13" s="1"/>
  <c r="C887" i="13"/>
  <c r="I886" i="13"/>
  <c r="G886" i="13"/>
  <c r="H886" i="13" s="1"/>
  <c r="C886" i="13"/>
  <c r="I885" i="13"/>
  <c r="G885" i="13"/>
  <c r="H885" i="13" s="1"/>
  <c r="C885" i="13"/>
  <c r="I884" i="13"/>
  <c r="G884" i="13"/>
  <c r="H884" i="13" s="1"/>
  <c r="C884" i="13"/>
  <c r="I883" i="13"/>
  <c r="G883" i="13"/>
  <c r="H883" i="13" s="1"/>
  <c r="C883" i="13"/>
  <c r="I882" i="13"/>
  <c r="G882" i="13"/>
  <c r="H882" i="13" s="1"/>
  <c r="C882" i="13"/>
  <c r="I881" i="13"/>
  <c r="G881" i="13"/>
  <c r="H881" i="13" s="1"/>
  <c r="C881" i="13"/>
  <c r="I880" i="13"/>
  <c r="G880" i="13"/>
  <c r="H880" i="13" s="1"/>
  <c r="C880" i="13"/>
  <c r="I879" i="13"/>
  <c r="G879" i="13"/>
  <c r="H879" i="13" s="1"/>
  <c r="C879" i="13"/>
  <c r="I878" i="13"/>
  <c r="G878" i="13"/>
  <c r="H878" i="13" s="1"/>
  <c r="C878" i="13"/>
  <c r="I877" i="13"/>
  <c r="G877" i="13"/>
  <c r="H877" i="13" s="1"/>
  <c r="C877" i="13"/>
  <c r="I876" i="13"/>
  <c r="G876" i="13"/>
  <c r="H876" i="13" s="1"/>
  <c r="C876" i="13"/>
  <c r="I875" i="13"/>
  <c r="G875" i="13"/>
  <c r="H875" i="13" s="1"/>
  <c r="C875" i="13"/>
  <c r="I874" i="13"/>
  <c r="G874" i="13"/>
  <c r="H874" i="13" s="1"/>
  <c r="C874" i="13"/>
  <c r="I873" i="13"/>
  <c r="G873" i="13"/>
  <c r="H873" i="13" s="1"/>
  <c r="C873" i="13"/>
  <c r="I872" i="13"/>
  <c r="G872" i="13"/>
  <c r="H872" i="13" s="1"/>
  <c r="C872" i="13"/>
  <c r="I871" i="13"/>
  <c r="G871" i="13"/>
  <c r="H871" i="13" s="1"/>
  <c r="C871" i="13"/>
  <c r="I870" i="13"/>
  <c r="G870" i="13"/>
  <c r="H870" i="13" s="1"/>
  <c r="C870" i="13"/>
  <c r="I869" i="13"/>
  <c r="G869" i="13"/>
  <c r="C869" i="13"/>
  <c r="I868" i="13"/>
  <c r="G868" i="13"/>
  <c r="H868" i="13" s="1"/>
  <c r="C868" i="13"/>
  <c r="I867" i="13"/>
  <c r="G867" i="13"/>
  <c r="H867" i="13" s="1"/>
  <c r="C867" i="13"/>
  <c r="I866" i="13"/>
  <c r="G866" i="13"/>
  <c r="H866" i="13" s="1"/>
  <c r="C866" i="13"/>
  <c r="I865" i="13"/>
  <c r="G865" i="13"/>
  <c r="H865" i="13" s="1"/>
  <c r="C865" i="13"/>
  <c r="I864" i="13"/>
  <c r="G864" i="13"/>
  <c r="H864" i="13" s="1"/>
  <c r="C864" i="13"/>
  <c r="I863" i="13"/>
  <c r="G863" i="13"/>
  <c r="H863" i="13" s="1"/>
  <c r="C863" i="13"/>
  <c r="I862" i="13"/>
  <c r="G862" i="13"/>
  <c r="H862" i="13" s="1"/>
  <c r="C862" i="13"/>
  <c r="I861" i="13"/>
  <c r="G861" i="13"/>
  <c r="H861" i="13" s="1"/>
  <c r="C861" i="13"/>
  <c r="I860" i="13"/>
  <c r="G860" i="13"/>
  <c r="H860" i="13" s="1"/>
  <c r="C860" i="13"/>
  <c r="I859" i="13"/>
  <c r="G859" i="13"/>
  <c r="H859" i="13" s="1"/>
  <c r="C859" i="13"/>
  <c r="I858" i="13"/>
  <c r="G858" i="13"/>
  <c r="H858" i="13" s="1"/>
  <c r="C858" i="13"/>
  <c r="I857" i="13"/>
  <c r="G857" i="13"/>
  <c r="H857" i="13" s="1"/>
  <c r="C857" i="13"/>
  <c r="I856" i="13"/>
  <c r="G856" i="13"/>
  <c r="H856" i="13" s="1"/>
  <c r="C856" i="13"/>
  <c r="I855" i="13"/>
  <c r="G855" i="13"/>
  <c r="H855" i="13" s="1"/>
  <c r="C855" i="13"/>
  <c r="I854" i="13"/>
  <c r="G854" i="13"/>
  <c r="H854" i="13" s="1"/>
  <c r="C854" i="13"/>
  <c r="I853" i="13"/>
  <c r="G853" i="13"/>
  <c r="H853" i="13" s="1"/>
  <c r="C853" i="13"/>
  <c r="I852" i="13"/>
  <c r="G852" i="13"/>
  <c r="H852" i="13" s="1"/>
  <c r="C852" i="13"/>
  <c r="I851" i="13"/>
  <c r="G851" i="13"/>
  <c r="H851" i="13" s="1"/>
  <c r="C851" i="13"/>
  <c r="I850" i="13"/>
  <c r="G850" i="13"/>
  <c r="H850" i="13" s="1"/>
  <c r="C850" i="13"/>
  <c r="I849" i="13"/>
  <c r="G849" i="13"/>
  <c r="H849" i="13" s="1"/>
  <c r="C849" i="13"/>
  <c r="I848" i="13"/>
  <c r="G848" i="13"/>
  <c r="H848" i="13" s="1"/>
  <c r="C848" i="13"/>
  <c r="I847" i="13"/>
  <c r="G847" i="13"/>
  <c r="H847" i="13" s="1"/>
  <c r="C847" i="13"/>
  <c r="I846" i="13"/>
  <c r="G846" i="13"/>
  <c r="H846" i="13" s="1"/>
  <c r="C846" i="13"/>
  <c r="I845" i="13"/>
  <c r="G845" i="13"/>
  <c r="H845" i="13" s="1"/>
  <c r="C845" i="13"/>
  <c r="I844" i="13"/>
  <c r="G844" i="13"/>
  <c r="H844" i="13" s="1"/>
  <c r="C844" i="13"/>
  <c r="I843" i="13"/>
  <c r="G843" i="13"/>
  <c r="H843" i="13" s="1"/>
  <c r="C843" i="13"/>
  <c r="I842" i="13"/>
  <c r="G842" i="13"/>
  <c r="H842" i="13" s="1"/>
  <c r="C842" i="13"/>
  <c r="I841" i="13"/>
  <c r="G841" i="13"/>
  <c r="H841" i="13" s="1"/>
  <c r="C841" i="13"/>
  <c r="I840" i="13"/>
  <c r="G840" i="13"/>
  <c r="H840" i="13" s="1"/>
  <c r="C840" i="13"/>
  <c r="I839" i="13"/>
  <c r="G839" i="13"/>
  <c r="H839" i="13" s="1"/>
  <c r="C839" i="13"/>
  <c r="I838" i="13"/>
  <c r="G838" i="13"/>
  <c r="H838" i="13" s="1"/>
  <c r="C838" i="13"/>
  <c r="I837" i="13"/>
  <c r="G837" i="13"/>
  <c r="H837" i="13" s="1"/>
  <c r="C837" i="13"/>
  <c r="I836" i="13"/>
  <c r="G836" i="13"/>
  <c r="C836" i="13"/>
  <c r="I835" i="13"/>
  <c r="G835" i="13"/>
  <c r="H835" i="13" s="1"/>
  <c r="C835" i="13"/>
  <c r="I834" i="13"/>
  <c r="G834" i="13"/>
  <c r="H834" i="13" s="1"/>
  <c r="C834" i="13"/>
  <c r="I833" i="13"/>
  <c r="G833" i="13"/>
  <c r="H833" i="13" s="1"/>
  <c r="C833" i="13"/>
  <c r="I832" i="13"/>
  <c r="G832" i="13"/>
  <c r="H832" i="13" s="1"/>
  <c r="C832" i="13"/>
  <c r="I831" i="13"/>
  <c r="G831" i="13"/>
  <c r="H831" i="13" s="1"/>
  <c r="C831" i="13"/>
  <c r="I830" i="13"/>
  <c r="G830" i="13"/>
  <c r="H830" i="13" s="1"/>
  <c r="C830" i="13"/>
  <c r="I829" i="13"/>
  <c r="G829" i="13"/>
  <c r="H829" i="13" s="1"/>
  <c r="C829" i="13"/>
  <c r="I828" i="13"/>
  <c r="G828" i="13"/>
  <c r="H828" i="13" s="1"/>
  <c r="C828" i="13"/>
  <c r="I827" i="13"/>
  <c r="G827" i="13"/>
  <c r="H827" i="13" s="1"/>
  <c r="C827" i="13"/>
  <c r="I826" i="13"/>
  <c r="G826" i="13"/>
  <c r="H826" i="13" s="1"/>
  <c r="C826" i="13"/>
  <c r="I825" i="13"/>
  <c r="G825" i="13"/>
  <c r="H825" i="13" s="1"/>
  <c r="C825" i="13"/>
  <c r="I824" i="13"/>
  <c r="G824" i="13"/>
  <c r="H824" i="13" s="1"/>
  <c r="C824" i="13"/>
  <c r="I823" i="13"/>
  <c r="G823" i="13"/>
  <c r="H823" i="13" s="1"/>
  <c r="C823" i="13"/>
  <c r="I822" i="13"/>
  <c r="G822" i="13"/>
  <c r="H822" i="13" s="1"/>
  <c r="C822" i="13"/>
  <c r="I821" i="13"/>
  <c r="G821" i="13"/>
  <c r="H821" i="13" s="1"/>
  <c r="C821" i="13"/>
  <c r="I820" i="13"/>
  <c r="G820" i="13"/>
  <c r="H820" i="13" s="1"/>
  <c r="C820" i="13"/>
  <c r="I819" i="13"/>
  <c r="G819" i="13"/>
  <c r="H819" i="13" s="1"/>
  <c r="C819" i="13"/>
  <c r="I818" i="13"/>
  <c r="G818" i="13"/>
  <c r="H818" i="13" s="1"/>
  <c r="C818" i="13"/>
  <c r="I817" i="13"/>
  <c r="G817" i="13"/>
  <c r="H817" i="13" s="1"/>
  <c r="C817" i="13"/>
  <c r="I816" i="13"/>
  <c r="G816" i="13"/>
  <c r="H816" i="13" s="1"/>
  <c r="C816" i="13"/>
  <c r="I815" i="13"/>
  <c r="G815" i="13"/>
  <c r="H815" i="13" s="1"/>
  <c r="C815" i="13"/>
  <c r="I814" i="13"/>
  <c r="G814" i="13"/>
  <c r="H814" i="13" s="1"/>
  <c r="C814" i="13"/>
  <c r="I813" i="13"/>
  <c r="G813" i="13"/>
  <c r="H813" i="13" s="1"/>
  <c r="C813" i="13"/>
  <c r="I812" i="13"/>
  <c r="G812" i="13"/>
  <c r="H812" i="13" s="1"/>
  <c r="C812" i="13"/>
  <c r="I811" i="13"/>
  <c r="G811" i="13"/>
  <c r="H811" i="13" s="1"/>
  <c r="C811" i="13"/>
  <c r="I810" i="13"/>
  <c r="G810" i="13"/>
  <c r="H810" i="13" s="1"/>
  <c r="C810" i="13"/>
  <c r="I809" i="13"/>
  <c r="G809" i="13"/>
  <c r="H809" i="13" s="1"/>
  <c r="C809" i="13"/>
  <c r="I808" i="13"/>
  <c r="G808" i="13"/>
  <c r="H808" i="13" s="1"/>
  <c r="C808" i="13"/>
  <c r="I807" i="13"/>
  <c r="G807" i="13"/>
  <c r="H807" i="13" s="1"/>
  <c r="C807" i="13"/>
  <c r="I806" i="13"/>
  <c r="G806" i="13"/>
  <c r="H806" i="13" s="1"/>
  <c r="C806" i="13"/>
  <c r="I805" i="13"/>
  <c r="G805" i="13"/>
  <c r="H805" i="13" s="1"/>
  <c r="C805" i="13"/>
  <c r="I804" i="13"/>
  <c r="G804" i="13"/>
  <c r="H804" i="13" s="1"/>
  <c r="C804" i="13"/>
  <c r="I803" i="13"/>
  <c r="G803" i="13"/>
  <c r="H803" i="13" s="1"/>
  <c r="C803" i="13"/>
  <c r="I802" i="13"/>
  <c r="G802" i="13"/>
  <c r="H802" i="13" s="1"/>
  <c r="C802" i="13"/>
  <c r="I801" i="13"/>
  <c r="G801" i="13"/>
  <c r="H801" i="13" s="1"/>
  <c r="C801" i="13"/>
  <c r="I800" i="13"/>
  <c r="G800" i="13"/>
  <c r="H800" i="13" s="1"/>
  <c r="C800" i="13"/>
  <c r="I799" i="13"/>
  <c r="G799" i="13"/>
  <c r="H799" i="13" s="1"/>
  <c r="C799" i="13"/>
  <c r="I798" i="13"/>
  <c r="G798" i="13"/>
  <c r="H798" i="13" s="1"/>
  <c r="C798" i="13"/>
  <c r="I797" i="13"/>
  <c r="G797" i="13"/>
  <c r="H797" i="13" s="1"/>
  <c r="C797" i="13"/>
  <c r="I796" i="13"/>
  <c r="G796" i="13"/>
  <c r="H796" i="13" s="1"/>
  <c r="C796" i="13"/>
  <c r="I795" i="13"/>
  <c r="G795" i="13"/>
  <c r="H795" i="13" s="1"/>
  <c r="C795" i="13"/>
  <c r="I794" i="13"/>
  <c r="G794" i="13"/>
  <c r="H794" i="13" s="1"/>
  <c r="C794" i="13"/>
  <c r="I793" i="13"/>
  <c r="G793" i="13"/>
  <c r="H793" i="13" s="1"/>
  <c r="C793" i="13"/>
  <c r="I792" i="13"/>
  <c r="G792" i="13"/>
  <c r="H792" i="13" s="1"/>
  <c r="C792" i="13"/>
  <c r="I791" i="13"/>
  <c r="G791" i="13"/>
  <c r="H791" i="13" s="1"/>
  <c r="C791" i="13"/>
  <c r="I790" i="13"/>
  <c r="G790" i="13"/>
  <c r="H790" i="13" s="1"/>
  <c r="C790" i="13"/>
  <c r="I789" i="13"/>
  <c r="G789" i="13"/>
  <c r="H789" i="13" s="1"/>
  <c r="C789" i="13"/>
  <c r="I788" i="13"/>
  <c r="G788" i="13"/>
  <c r="H788" i="13" s="1"/>
  <c r="C788" i="13"/>
  <c r="I787" i="13"/>
  <c r="G787" i="13"/>
  <c r="H787" i="13" s="1"/>
  <c r="C787" i="13"/>
  <c r="I786" i="13"/>
  <c r="G786" i="13"/>
  <c r="H786" i="13" s="1"/>
  <c r="C786" i="13"/>
  <c r="I785" i="13"/>
  <c r="G785" i="13"/>
  <c r="H785" i="13" s="1"/>
  <c r="C785" i="13"/>
  <c r="I784" i="13"/>
  <c r="G784" i="13"/>
  <c r="H784" i="13" s="1"/>
  <c r="C784" i="13"/>
  <c r="I783" i="13"/>
  <c r="G783" i="13"/>
  <c r="H783" i="13" s="1"/>
  <c r="C783" i="13"/>
  <c r="I782" i="13"/>
  <c r="G782" i="13"/>
  <c r="H782" i="13" s="1"/>
  <c r="C782" i="13"/>
  <c r="I781" i="13"/>
  <c r="G781" i="13"/>
  <c r="H781" i="13" s="1"/>
  <c r="C781" i="13"/>
  <c r="I780" i="13"/>
  <c r="G780" i="13"/>
  <c r="H780" i="13" s="1"/>
  <c r="C780" i="13"/>
  <c r="I779" i="13"/>
  <c r="G779" i="13"/>
  <c r="H779" i="13" s="1"/>
  <c r="C779" i="13"/>
  <c r="I778" i="13"/>
  <c r="G778" i="13"/>
  <c r="H778" i="13" s="1"/>
  <c r="C778" i="13"/>
  <c r="I777" i="13"/>
  <c r="G777" i="13"/>
  <c r="H777" i="13" s="1"/>
  <c r="C777" i="13"/>
  <c r="I776" i="13"/>
  <c r="G776" i="13"/>
  <c r="H776" i="13" s="1"/>
  <c r="C776" i="13"/>
  <c r="I775" i="13"/>
  <c r="G775" i="13"/>
  <c r="H775" i="13" s="1"/>
  <c r="C775" i="13"/>
  <c r="I774" i="13"/>
  <c r="G774" i="13"/>
  <c r="H774" i="13" s="1"/>
  <c r="C774" i="13"/>
  <c r="I773" i="13"/>
  <c r="G773" i="13"/>
  <c r="H773" i="13" s="1"/>
  <c r="C773" i="13"/>
  <c r="I772" i="13"/>
  <c r="G772" i="13"/>
  <c r="H772" i="13" s="1"/>
  <c r="C772" i="13"/>
  <c r="I771" i="13"/>
  <c r="G771" i="13"/>
  <c r="H771" i="13" s="1"/>
  <c r="C771" i="13"/>
  <c r="I770" i="13"/>
  <c r="G770" i="13"/>
  <c r="H770" i="13" s="1"/>
  <c r="C770" i="13"/>
  <c r="I769" i="13"/>
  <c r="G769" i="13"/>
  <c r="H769" i="13" s="1"/>
  <c r="C769" i="13"/>
  <c r="I768" i="13"/>
  <c r="G768" i="13"/>
  <c r="H768" i="13" s="1"/>
  <c r="C768" i="13"/>
  <c r="I767" i="13"/>
  <c r="G767" i="13"/>
  <c r="H767" i="13" s="1"/>
  <c r="C767" i="13"/>
  <c r="I766" i="13"/>
  <c r="G766" i="13"/>
  <c r="C766" i="13"/>
  <c r="I765" i="13"/>
  <c r="G765" i="13"/>
  <c r="H765" i="13" s="1"/>
  <c r="C765" i="13"/>
  <c r="I764" i="13"/>
  <c r="G764" i="13"/>
  <c r="H764" i="13" s="1"/>
  <c r="C764" i="13"/>
  <c r="I763" i="13"/>
  <c r="G763" i="13"/>
  <c r="H763" i="13" s="1"/>
  <c r="C763" i="13"/>
  <c r="I762" i="13"/>
  <c r="G762" i="13"/>
  <c r="H762" i="13" s="1"/>
  <c r="C762" i="13"/>
  <c r="I761" i="13"/>
  <c r="G761" i="13"/>
  <c r="H761" i="13" s="1"/>
  <c r="C761" i="13"/>
  <c r="I760" i="13"/>
  <c r="G760" i="13"/>
  <c r="H760" i="13" s="1"/>
  <c r="C760" i="13"/>
  <c r="I759" i="13"/>
  <c r="G759" i="13"/>
  <c r="H759" i="13" s="1"/>
  <c r="C759" i="13"/>
  <c r="I758" i="13"/>
  <c r="G758" i="13"/>
  <c r="H758" i="13" s="1"/>
  <c r="C758" i="13"/>
  <c r="I757" i="13"/>
  <c r="G757" i="13"/>
  <c r="H757" i="13" s="1"/>
  <c r="C757" i="13"/>
  <c r="I756" i="13"/>
  <c r="G756" i="13"/>
  <c r="H756" i="13" s="1"/>
  <c r="C756" i="13"/>
  <c r="I755" i="13"/>
  <c r="G755" i="13"/>
  <c r="H755" i="13" s="1"/>
  <c r="C755" i="13"/>
  <c r="I754" i="13"/>
  <c r="G754" i="13"/>
  <c r="H754" i="13" s="1"/>
  <c r="C754" i="13"/>
  <c r="I753" i="13"/>
  <c r="G753" i="13"/>
  <c r="H753" i="13" s="1"/>
  <c r="C753" i="13"/>
  <c r="I752" i="13"/>
  <c r="G752" i="13"/>
  <c r="H752" i="13" s="1"/>
  <c r="C752" i="13"/>
  <c r="I751" i="13"/>
  <c r="G751" i="13"/>
  <c r="H751" i="13" s="1"/>
  <c r="C751" i="13"/>
  <c r="I750" i="13"/>
  <c r="G750" i="13"/>
  <c r="H750" i="13" s="1"/>
  <c r="C750" i="13"/>
  <c r="I749" i="13"/>
  <c r="G749" i="13"/>
  <c r="H749" i="13" s="1"/>
  <c r="C749" i="13"/>
  <c r="I748" i="13"/>
  <c r="G748" i="13"/>
  <c r="H748" i="13" s="1"/>
  <c r="C748" i="13"/>
  <c r="I747" i="13"/>
  <c r="G747" i="13"/>
  <c r="H747" i="13" s="1"/>
  <c r="C747" i="13"/>
  <c r="I746" i="13"/>
  <c r="G746" i="13"/>
  <c r="H746" i="13" s="1"/>
  <c r="C746" i="13"/>
  <c r="I745" i="13"/>
  <c r="G745" i="13"/>
  <c r="H745" i="13" s="1"/>
  <c r="C745" i="13"/>
  <c r="I744" i="13"/>
  <c r="G744" i="13"/>
  <c r="H744" i="13" s="1"/>
  <c r="C744" i="13"/>
  <c r="I743" i="13"/>
  <c r="G743" i="13"/>
  <c r="H743" i="13" s="1"/>
  <c r="C743" i="13"/>
  <c r="I742" i="13"/>
  <c r="G742" i="13"/>
  <c r="H742" i="13" s="1"/>
  <c r="C742" i="13"/>
  <c r="I741" i="13"/>
  <c r="G741" i="13"/>
  <c r="H741" i="13" s="1"/>
  <c r="C741" i="13"/>
  <c r="I740" i="13"/>
  <c r="G740" i="13"/>
  <c r="H740" i="13" s="1"/>
  <c r="C740" i="13"/>
  <c r="I739" i="13"/>
  <c r="G739" i="13"/>
  <c r="H739" i="13" s="1"/>
  <c r="C739" i="13"/>
  <c r="I738" i="13"/>
  <c r="G738" i="13"/>
  <c r="H738" i="13" s="1"/>
  <c r="C738" i="13"/>
  <c r="I737" i="13"/>
  <c r="G737" i="13"/>
  <c r="H737" i="13" s="1"/>
  <c r="C737" i="13"/>
  <c r="I736" i="13"/>
  <c r="G736" i="13"/>
  <c r="H736" i="13" s="1"/>
  <c r="C736" i="13"/>
  <c r="I735" i="13"/>
  <c r="G735" i="13"/>
  <c r="H735" i="13" s="1"/>
  <c r="C735" i="13"/>
  <c r="I734" i="13"/>
  <c r="G734" i="13"/>
  <c r="H734" i="13" s="1"/>
  <c r="C734" i="13"/>
  <c r="I733" i="13"/>
  <c r="G733" i="13"/>
  <c r="C733" i="13"/>
  <c r="I732" i="13"/>
  <c r="G732" i="13"/>
  <c r="H732" i="13" s="1"/>
  <c r="C732" i="13"/>
  <c r="I731" i="13"/>
  <c r="G731" i="13"/>
  <c r="H731" i="13" s="1"/>
  <c r="C731" i="13"/>
  <c r="I730" i="13"/>
  <c r="G730" i="13"/>
  <c r="H730" i="13" s="1"/>
  <c r="C730" i="13"/>
  <c r="I729" i="13"/>
  <c r="G729" i="13"/>
  <c r="H729" i="13" s="1"/>
  <c r="C729" i="13"/>
  <c r="I728" i="13"/>
  <c r="G728" i="13"/>
  <c r="H728" i="13" s="1"/>
  <c r="C728" i="13"/>
  <c r="I727" i="13"/>
  <c r="G727" i="13"/>
  <c r="H727" i="13" s="1"/>
  <c r="C727" i="13"/>
  <c r="I726" i="13"/>
  <c r="G726" i="13"/>
  <c r="H726" i="13" s="1"/>
  <c r="C726" i="13"/>
  <c r="I725" i="13"/>
  <c r="G725" i="13"/>
  <c r="H725" i="13" s="1"/>
  <c r="C725" i="13"/>
  <c r="I724" i="13"/>
  <c r="G724" i="13"/>
  <c r="H724" i="13" s="1"/>
  <c r="C724" i="13"/>
  <c r="I723" i="13"/>
  <c r="G723" i="13"/>
  <c r="H723" i="13" s="1"/>
  <c r="C723" i="13"/>
  <c r="I722" i="13"/>
  <c r="G722" i="13"/>
  <c r="H722" i="13" s="1"/>
  <c r="C722" i="13"/>
  <c r="I721" i="13"/>
  <c r="G721" i="13"/>
  <c r="H721" i="13" s="1"/>
  <c r="C721" i="13"/>
  <c r="I720" i="13"/>
  <c r="G720" i="13"/>
  <c r="H720" i="13" s="1"/>
  <c r="C720" i="13"/>
  <c r="I719" i="13"/>
  <c r="G719" i="13"/>
  <c r="H719" i="13" s="1"/>
  <c r="C719" i="13"/>
  <c r="I718" i="13"/>
  <c r="G718" i="13"/>
  <c r="H718" i="13" s="1"/>
  <c r="C718" i="13"/>
  <c r="I717" i="13"/>
  <c r="G717" i="13"/>
  <c r="H717" i="13" s="1"/>
  <c r="C717" i="13"/>
  <c r="I716" i="13"/>
  <c r="G716" i="13"/>
  <c r="H716" i="13" s="1"/>
  <c r="C716" i="13"/>
  <c r="I715" i="13"/>
  <c r="G715" i="13"/>
  <c r="H715" i="13" s="1"/>
  <c r="C715" i="13"/>
  <c r="I714" i="13"/>
  <c r="G714" i="13"/>
  <c r="H714" i="13" s="1"/>
  <c r="C714" i="13"/>
  <c r="I713" i="13"/>
  <c r="G713" i="13"/>
  <c r="H713" i="13" s="1"/>
  <c r="C713" i="13"/>
  <c r="I712" i="13"/>
  <c r="G712" i="13"/>
  <c r="H712" i="13" s="1"/>
  <c r="C712" i="13"/>
  <c r="I711" i="13"/>
  <c r="G711" i="13"/>
  <c r="H711" i="13" s="1"/>
  <c r="C711" i="13"/>
  <c r="I710" i="13"/>
  <c r="G710" i="13"/>
  <c r="H710" i="13" s="1"/>
  <c r="C710" i="13"/>
  <c r="I709" i="13"/>
  <c r="G709" i="13"/>
  <c r="H709" i="13" s="1"/>
  <c r="C709" i="13"/>
  <c r="I708" i="13"/>
  <c r="G708" i="13"/>
  <c r="H708" i="13" s="1"/>
  <c r="C708" i="13"/>
  <c r="I707" i="13"/>
  <c r="G707" i="13"/>
  <c r="H707" i="13" s="1"/>
  <c r="C707" i="13"/>
  <c r="I706" i="13"/>
  <c r="G706" i="13"/>
  <c r="H706" i="13" s="1"/>
  <c r="C706" i="13"/>
  <c r="I705" i="13"/>
  <c r="G705" i="13"/>
  <c r="H705" i="13" s="1"/>
  <c r="C705" i="13"/>
  <c r="I704" i="13"/>
  <c r="G704" i="13"/>
  <c r="H704" i="13" s="1"/>
  <c r="C704" i="13"/>
  <c r="I703" i="13"/>
  <c r="G703" i="13"/>
  <c r="H703" i="13" s="1"/>
  <c r="C703" i="13"/>
  <c r="I702" i="13"/>
  <c r="G702" i="13"/>
  <c r="H702" i="13" s="1"/>
  <c r="C702" i="13"/>
  <c r="I701" i="13"/>
  <c r="G701" i="13"/>
  <c r="H701" i="13" s="1"/>
  <c r="C701" i="13"/>
  <c r="I700" i="13"/>
  <c r="G700" i="13"/>
  <c r="H700" i="13" s="1"/>
  <c r="C700" i="13"/>
  <c r="I699" i="13"/>
  <c r="G699" i="13"/>
  <c r="H699" i="13" s="1"/>
  <c r="C699" i="13"/>
  <c r="I698" i="13"/>
  <c r="G698" i="13"/>
  <c r="H698" i="13" s="1"/>
  <c r="C698" i="13"/>
  <c r="I697" i="13"/>
  <c r="G697" i="13"/>
  <c r="H697" i="13" s="1"/>
  <c r="C697" i="13"/>
  <c r="I696" i="13"/>
  <c r="G696" i="13"/>
  <c r="H696" i="13" s="1"/>
  <c r="C696" i="13"/>
  <c r="I695" i="13"/>
  <c r="G695" i="13"/>
  <c r="H695" i="13" s="1"/>
  <c r="C695" i="13"/>
  <c r="I694" i="13"/>
  <c r="G694" i="13"/>
  <c r="H694" i="13" s="1"/>
  <c r="C694" i="13"/>
  <c r="I693" i="13"/>
  <c r="G693" i="13"/>
  <c r="H693" i="13" s="1"/>
  <c r="C693" i="13"/>
  <c r="I692" i="13"/>
  <c r="G692" i="13"/>
  <c r="H692" i="13" s="1"/>
  <c r="C692" i="13"/>
  <c r="I691" i="13"/>
  <c r="G691" i="13"/>
  <c r="H691" i="13" s="1"/>
  <c r="C691" i="13"/>
  <c r="I690" i="13"/>
  <c r="G690" i="13"/>
  <c r="H690" i="13" s="1"/>
  <c r="C690" i="13"/>
  <c r="I689" i="13"/>
  <c r="G689" i="13"/>
  <c r="H689" i="13" s="1"/>
  <c r="C689" i="13"/>
  <c r="I688" i="13"/>
  <c r="G688" i="13"/>
  <c r="H688" i="13" s="1"/>
  <c r="C688" i="13"/>
  <c r="I687" i="13"/>
  <c r="G687" i="13"/>
  <c r="H687" i="13" s="1"/>
  <c r="C687" i="13"/>
  <c r="I686" i="13"/>
  <c r="G686" i="13"/>
  <c r="H686" i="13" s="1"/>
  <c r="C686" i="13"/>
  <c r="I685" i="13"/>
  <c r="G685" i="13"/>
  <c r="H685" i="13" s="1"/>
  <c r="C685" i="13"/>
  <c r="I684" i="13"/>
  <c r="G684" i="13"/>
  <c r="H684" i="13" s="1"/>
  <c r="C684" i="13"/>
  <c r="I683" i="13"/>
  <c r="G683" i="13"/>
  <c r="H683" i="13" s="1"/>
  <c r="C683" i="13"/>
  <c r="I682" i="13"/>
  <c r="G682" i="13"/>
  <c r="H682" i="13" s="1"/>
  <c r="C682" i="13"/>
  <c r="I681" i="13"/>
  <c r="G681" i="13"/>
  <c r="H681" i="13" s="1"/>
  <c r="C681" i="13"/>
  <c r="I680" i="13"/>
  <c r="G680" i="13"/>
  <c r="H680" i="13" s="1"/>
  <c r="C680" i="13"/>
  <c r="I679" i="13"/>
  <c r="G679" i="13"/>
  <c r="H679" i="13" s="1"/>
  <c r="C679" i="13"/>
  <c r="I678" i="13"/>
  <c r="G678" i="13"/>
  <c r="H678" i="13" s="1"/>
  <c r="C678" i="13"/>
  <c r="I677" i="13"/>
  <c r="G677" i="13"/>
  <c r="H677" i="13" s="1"/>
  <c r="C677" i="13"/>
  <c r="I676" i="13"/>
  <c r="G676" i="13"/>
  <c r="H676" i="13" s="1"/>
  <c r="C676" i="13"/>
  <c r="I675" i="13"/>
  <c r="G675" i="13"/>
  <c r="H675" i="13" s="1"/>
  <c r="C675" i="13"/>
  <c r="I674" i="13"/>
  <c r="G674" i="13"/>
  <c r="H674" i="13" s="1"/>
  <c r="C674" i="13"/>
  <c r="I673" i="13"/>
  <c r="G673" i="13"/>
  <c r="H673" i="13" s="1"/>
  <c r="C673" i="13"/>
  <c r="I672" i="13"/>
  <c r="G672" i="13"/>
  <c r="H672" i="13" s="1"/>
  <c r="C672" i="13"/>
  <c r="I671" i="13"/>
  <c r="G671" i="13"/>
  <c r="H671" i="13" s="1"/>
  <c r="C671" i="13"/>
  <c r="I670" i="13"/>
  <c r="G670" i="13"/>
  <c r="H670" i="13" s="1"/>
  <c r="C670" i="13"/>
  <c r="I669" i="13"/>
  <c r="G669" i="13"/>
  <c r="H669" i="13" s="1"/>
  <c r="C669" i="13"/>
  <c r="I668" i="13"/>
  <c r="G668" i="13"/>
  <c r="H668" i="13" s="1"/>
  <c r="C668" i="13"/>
  <c r="I667" i="13"/>
  <c r="G667" i="13"/>
  <c r="H667" i="13" s="1"/>
  <c r="C667" i="13"/>
  <c r="I666" i="13"/>
  <c r="G666" i="13"/>
  <c r="H666" i="13" s="1"/>
  <c r="C666" i="13"/>
  <c r="I665" i="13"/>
  <c r="G665" i="13"/>
  <c r="H665" i="13" s="1"/>
  <c r="C665" i="13"/>
  <c r="I664" i="13"/>
  <c r="G664" i="13"/>
  <c r="H664" i="13" s="1"/>
  <c r="C664" i="13"/>
  <c r="I663" i="13"/>
  <c r="G663" i="13"/>
  <c r="C663" i="13"/>
  <c r="I662" i="13"/>
  <c r="G662" i="13"/>
  <c r="H662" i="13" s="1"/>
  <c r="C662" i="13"/>
  <c r="I661" i="13"/>
  <c r="G661" i="13"/>
  <c r="H661" i="13" s="1"/>
  <c r="C661" i="13"/>
  <c r="I660" i="13"/>
  <c r="G660" i="13"/>
  <c r="H660" i="13" s="1"/>
  <c r="C660" i="13"/>
  <c r="I659" i="13"/>
  <c r="G659" i="13"/>
  <c r="H659" i="13" s="1"/>
  <c r="C659" i="13"/>
  <c r="I658" i="13"/>
  <c r="G658" i="13"/>
  <c r="H658" i="13" s="1"/>
  <c r="C658" i="13"/>
  <c r="I657" i="13"/>
  <c r="G657" i="13"/>
  <c r="H657" i="13" s="1"/>
  <c r="C657" i="13"/>
  <c r="I656" i="13"/>
  <c r="G656" i="13"/>
  <c r="H656" i="13" s="1"/>
  <c r="C656" i="13"/>
  <c r="I655" i="13"/>
  <c r="G655" i="13"/>
  <c r="H655" i="13" s="1"/>
  <c r="C655" i="13"/>
  <c r="I654" i="13"/>
  <c r="G654" i="13"/>
  <c r="H654" i="13" s="1"/>
  <c r="C654" i="13"/>
  <c r="I653" i="13"/>
  <c r="G653" i="13"/>
  <c r="H653" i="13" s="1"/>
  <c r="C653" i="13"/>
  <c r="I652" i="13"/>
  <c r="G652" i="13"/>
  <c r="H652" i="13" s="1"/>
  <c r="C652" i="13"/>
  <c r="I651" i="13"/>
  <c r="G651" i="13"/>
  <c r="H651" i="13" s="1"/>
  <c r="C651" i="13"/>
  <c r="I650" i="13"/>
  <c r="G650" i="13"/>
  <c r="H650" i="13" s="1"/>
  <c r="C650" i="13"/>
  <c r="I649" i="13"/>
  <c r="G649" i="13"/>
  <c r="H649" i="13" s="1"/>
  <c r="C649" i="13"/>
  <c r="I648" i="13"/>
  <c r="G648" i="13"/>
  <c r="H648" i="13" s="1"/>
  <c r="C648" i="13"/>
  <c r="I647" i="13"/>
  <c r="G647" i="13"/>
  <c r="H647" i="13" s="1"/>
  <c r="C647" i="13"/>
  <c r="I646" i="13"/>
  <c r="G646" i="13"/>
  <c r="H646" i="13" s="1"/>
  <c r="C646" i="13"/>
  <c r="I645" i="13"/>
  <c r="G645" i="13"/>
  <c r="H645" i="13" s="1"/>
  <c r="C645" i="13"/>
  <c r="I644" i="13"/>
  <c r="G644" i="13"/>
  <c r="H644" i="13" s="1"/>
  <c r="C644" i="13"/>
  <c r="I643" i="13"/>
  <c r="G643" i="13"/>
  <c r="H643" i="13" s="1"/>
  <c r="C643" i="13"/>
  <c r="I642" i="13"/>
  <c r="G642" i="13"/>
  <c r="H642" i="13" s="1"/>
  <c r="C642" i="13"/>
  <c r="I641" i="13"/>
  <c r="G641" i="13"/>
  <c r="H641" i="13" s="1"/>
  <c r="C641" i="13"/>
  <c r="I640" i="13"/>
  <c r="G640" i="13"/>
  <c r="H640" i="13" s="1"/>
  <c r="C640" i="13"/>
  <c r="I639" i="13"/>
  <c r="G639" i="13"/>
  <c r="H639" i="13" s="1"/>
  <c r="C639" i="13"/>
  <c r="I638" i="13"/>
  <c r="G638" i="13"/>
  <c r="H638" i="13" s="1"/>
  <c r="C638" i="13"/>
  <c r="I637" i="13"/>
  <c r="G637" i="13"/>
  <c r="H637" i="13" s="1"/>
  <c r="C637" i="13"/>
  <c r="I636" i="13"/>
  <c r="G636" i="13"/>
  <c r="H636" i="13" s="1"/>
  <c r="C636" i="13"/>
  <c r="I635" i="13"/>
  <c r="G635" i="13"/>
  <c r="H635" i="13" s="1"/>
  <c r="C635" i="13"/>
  <c r="I634" i="13"/>
  <c r="G634" i="13"/>
  <c r="H634" i="13" s="1"/>
  <c r="C634" i="13"/>
  <c r="I633" i="13"/>
  <c r="G633" i="13"/>
  <c r="H633" i="13" s="1"/>
  <c r="C633" i="13"/>
  <c r="I632" i="13"/>
  <c r="G632" i="13"/>
  <c r="H632" i="13" s="1"/>
  <c r="C632" i="13"/>
  <c r="I631" i="13"/>
  <c r="G631" i="13"/>
  <c r="H631" i="13" s="1"/>
  <c r="C631" i="13"/>
  <c r="I630" i="13"/>
  <c r="G630" i="13"/>
  <c r="C630" i="13"/>
  <c r="I629" i="13"/>
  <c r="G629" i="13"/>
  <c r="H629" i="13" s="1"/>
  <c r="C629" i="13"/>
  <c r="I628" i="13"/>
  <c r="G628" i="13"/>
  <c r="H628" i="13" s="1"/>
  <c r="C628" i="13"/>
  <c r="I627" i="13"/>
  <c r="G627" i="13"/>
  <c r="H627" i="13" s="1"/>
  <c r="C627" i="13"/>
  <c r="I626" i="13"/>
  <c r="G626" i="13"/>
  <c r="H626" i="13" s="1"/>
  <c r="C626" i="13"/>
  <c r="I625" i="13"/>
  <c r="G625" i="13"/>
  <c r="H625" i="13" s="1"/>
  <c r="C625" i="13"/>
  <c r="I624" i="13"/>
  <c r="G624" i="13"/>
  <c r="H624" i="13" s="1"/>
  <c r="C624" i="13"/>
  <c r="I623" i="13"/>
  <c r="G623" i="13"/>
  <c r="H623" i="13" s="1"/>
  <c r="C623" i="13"/>
  <c r="I622" i="13"/>
  <c r="G622" i="13"/>
  <c r="H622" i="13" s="1"/>
  <c r="C622" i="13"/>
  <c r="I621" i="13"/>
  <c r="G621" i="13"/>
  <c r="H621" i="13" s="1"/>
  <c r="C621" i="13"/>
  <c r="I620" i="13"/>
  <c r="G620" i="13"/>
  <c r="H620" i="13" s="1"/>
  <c r="C620" i="13"/>
  <c r="I619" i="13"/>
  <c r="G619" i="13"/>
  <c r="H619" i="13" s="1"/>
  <c r="C619" i="13"/>
  <c r="I618" i="13"/>
  <c r="G618" i="13"/>
  <c r="H618" i="13" s="1"/>
  <c r="C618" i="13"/>
  <c r="I617" i="13"/>
  <c r="G617" i="13"/>
  <c r="H617" i="13" s="1"/>
  <c r="C617" i="13"/>
  <c r="I616" i="13"/>
  <c r="G616" i="13"/>
  <c r="H616" i="13" s="1"/>
  <c r="C616" i="13"/>
  <c r="I615" i="13"/>
  <c r="G615" i="13"/>
  <c r="H615" i="13" s="1"/>
  <c r="C615" i="13"/>
  <c r="I614" i="13"/>
  <c r="G614" i="13"/>
  <c r="H614" i="13" s="1"/>
  <c r="C614" i="13"/>
  <c r="I613" i="13"/>
  <c r="G613" i="13"/>
  <c r="H613" i="13" s="1"/>
  <c r="C613" i="13"/>
  <c r="I612" i="13"/>
  <c r="G612" i="13"/>
  <c r="H612" i="13" s="1"/>
  <c r="C612" i="13"/>
  <c r="I611" i="13"/>
  <c r="G611" i="13"/>
  <c r="H611" i="13" s="1"/>
  <c r="C611" i="13"/>
  <c r="I610" i="13"/>
  <c r="G610" i="13"/>
  <c r="H610" i="13" s="1"/>
  <c r="C610" i="13"/>
  <c r="I609" i="13"/>
  <c r="G609" i="13"/>
  <c r="H609" i="13" s="1"/>
  <c r="C609" i="13"/>
  <c r="I608" i="13"/>
  <c r="G608" i="13"/>
  <c r="H608" i="13" s="1"/>
  <c r="C608" i="13"/>
  <c r="I607" i="13"/>
  <c r="G607" i="13"/>
  <c r="H607" i="13" s="1"/>
  <c r="C607" i="13"/>
  <c r="I606" i="13"/>
  <c r="G606" i="13"/>
  <c r="H606" i="13" s="1"/>
  <c r="C606" i="13"/>
  <c r="I605" i="13"/>
  <c r="G605" i="13"/>
  <c r="H605" i="13" s="1"/>
  <c r="C605" i="13"/>
  <c r="I604" i="13"/>
  <c r="G604" i="13"/>
  <c r="H604" i="13" s="1"/>
  <c r="C604" i="13"/>
  <c r="I603" i="13"/>
  <c r="G603" i="13"/>
  <c r="H603" i="13" s="1"/>
  <c r="C603" i="13"/>
  <c r="I602" i="13"/>
  <c r="G602" i="13"/>
  <c r="H602" i="13" s="1"/>
  <c r="C602" i="13"/>
  <c r="G107" i="13" l="1"/>
  <c r="G108" i="13"/>
  <c r="G109" i="13"/>
  <c r="G110" i="13"/>
  <c r="G111" i="13"/>
  <c r="G112" i="13"/>
  <c r="G113" i="13"/>
  <c r="G114" i="13"/>
  <c r="G115" i="13"/>
  <c r="G116" i="13"/>
  <c r="G117" i="13"/>
  <c r="G118" i="13"/>
  <c r="G119" i="13"/>
  <c r="G120" i="13"/>
  <c r="G121" i="13"/>
  <c r="G122" i="13"/>
  <c r="G123" i="13"/>
  <c r="G124" i="13"/>
  <c r="G125" i="13"/>
  <c r="G126" i="13"/>
  <c r="G127" i="13"/>
  <c r="G128" i="13"/>
  <c r="G129" i="13"/>
  <c r="G130" i="13"/>
  <c r="G131" i="13"/>
  <c r="G132" i="13"/>
  <c r="G133" i="13"/>
  <c r="G134" i="13"/>
  <c r="G135" i="13"/>
  <c r="G136" i="13"/>
  <c r="G137" i="13"/>
  <c r="G138" i="13"/>
  <c r="G139" i="13"/>
  <c r="G140" i="13"/>
  <c r="G141" i="13"/>
  <c r="G142" i="13"/>
  <c r="G143" i="13"/>
  <c r="G144" i="13"/>
  <c r="G145" i="13"/>
  <c r="G146" i="13"/>
  <c r="G147" i="13"/>
  <c r="G148" i="13"/>
  <c r="G149" i="13"/>
  <c r="G150" i="13"/>
  <c r="G151" i="13"/>
  <c r="G152" i="13"/>
  <c r="G153" i="13"/>
  <c r="G154" i="13"/>
  <c r="G155" i="13"/>
  <c r="G156" i="13"/>
  <c r="G157" i="13"/>
  <c r="G158" i="13"/>
  <c r="G159" i="13"/>
  <c r="G160" i="13"/>
  <c r="G161" i="13"/>
  <c r="G162" i="13"/>
  <c r="G163" i="13"/>
  <c r="G164" i="13"/>
  <c r="G165" i="13"/>
  <c r="G166" i="13"/>
  <c r="G167" i="13"/>
  <c r="G168" i="13"/>
  <c r="G169" i="13"/>
  <c r="G170" i="13"/>
  <c r="G171" i="13"/>
  <c r="G172" i="13"/>
  <c r="G173" i="13"/>
  <c r="G174" i="13"/>
  <c r="G175" i="13"/>
  <c r="G176" i="13"/>
  <c r="G177" i="13"/>
  <c r="G178" i="13"/>
  <c r="G179" i="13"/>
  <c r="G180" i="13"/>
  <c r="G181" i="13"/>
  <c r="G182" i="13"/>
  <c r="G183" i="13"/>
  <c r="G184" i="13"/>
  <c r="G185" i="13"/>
  <c r="G186" i="13"/>
  <c r="G187" i="13"/>
  <c r="G188" i="13"/>
  <c r="G189" i="13"/>
  <c r="G106" i="13"/>
  <c r="G500" i="13" l="1"/>
  <c r="G501" i="13"/>
  <c r="H501" i="13" s="1"/>
  <c r="G502" i="13"/>
  <c r="H502" i="13" s="1"/>
  <c r="G503" i="13"/>
  <c r="H503" i="13" s="1"/>
  <c r="G504" i="13"/>
  <c r="G505" i="13"/>
  <c r="H505" i="13" s="1"/>
  <c r="G506" i="13"/>
  <c r="G507" i="13"/>
  <c r="H507" i="13" s="1"/>
  <c r="G508" i="13"/>
  <c r="G509" i="13"/>
  <c r="G510" i="13"/>
  <c r="H510" i="13" s="1"/>
  <c r="G511" i="13"/>
  <c r="H511" i="13" s="1"/>
  <c r="G512" i="13"/>
  <c r="G513" i="13"/>
  <c r="H513" i="13" s="1"/>
  <c r="G514" i="13"/>
  <c r="G515" i="13"/>
  <c r="H515" i="13" s="1"/>
  <c r="G516" i="13"/>
  <c r="G517" i="13"/>
  <c r="H517" i="13" s="1"/>
  <c r="G518" i="13"/>
  <c r="H518" i="13" s="1"/>
  <c r="G519" i="13"/>
  <c r="H519" i="13" s="1"/>
  <c r="G520" i="13"/>
  <c r="G521" i="13"/>
  <c r="H521" i="13" s="1"/>
  <c r="G522" i="13"/>
  <c r="G523" i="13"/>
  <c r="H523" i="13" s="1"/>
  <c r="G524" i="13"/>
  <c r="G525" i="13"/>
  <c r="G526" i="13"/>
  <c r="H526" i="13" s="1"/>
  <c r="G527" i="13"/>
  <c r="G528" i="13"/>
  <c r="G529" i="13"/>
  <c r="H529" i="13" s="1"/>
  <c r="G530" i="13"/>
  <c r="G531" i="13"/>
  <c r="H531" i="13" s="1"/>
  <c r="G532" i="13"/>
  <c r="G533" i="13"/>
  <c r="H533" i="13" s="1"/>
  <c r="G534" i="13"/>
  <c r="H534" i="13" s="1"/>
  <c r="G535" i="13"/>
  <c r="H535" i="13" s="1"/>
  <c r="G536" i="13"/>
  <c r="G537" i="13"/>
  <c r="H537" i="13" s="1"/>
  <c r="G538" i="13"/>
  <c r="G539" i="13"/>
  <c r="H539" i="13" s="1"/>
  <c r="G540" i="13"/>
  <c r="G541" i="13"/>
  <c r="G542" i="13"/>
  <c r="G543" i="13"/>
  <c r="H543" i="13" s="1"/>
  <c r="G544" i="13"/>
  <c r="G545" i="13"/>
  <c r="H545" i="13" s="1"/>
  <c r="G546" i="13"/>
  <c r="H546" i="13" s="1"/>
  <c r="G547" i="13"/>
  <c r="H547" i="13" s="1"/>
  <c r="G548" i="13"/>
  <c r="G549" i="13"/>
  <c r="H549" i="13" s="1"/>
  <c r="G550" i="13"/>
  <c r="G551" i="13"/>
  <c r="H551" i="13" s="1"/>
  <c r="G552" i="13"/>
  <c r="G553" i="13"/>
  <c r="H553" i="13" s="1"/>
  <c r="G554" i="13"/>
  <c r="H554" i="13" s="1"/>
  <c r="G555" i="13"/>
  <c r="H555" i="13" s="1"/>
  <c r="G556" i="13"/>
  <c r="G557" i="13"/>
  <c r="G558" i="13"/>
  <c r="G559" i="13"/>
  <c r="H559" i="13" s="1"/>
  <c r="G560" i="13"/>
  <c r="G561" i="13"/>
  <c r="H561" i="13" s="1"/>
  <c r="G562" i="13"/>
  <c r="H562" i="13" s="1"/>
  <c r="G563" i="13"/>
  <c r="H563" i="13" s="1"/>
  <c r="G564" i="13"/>
  <c r="G565" i="13"/>
  <c r="H565" i="13" s="1"/>
  <c r="G566" i="13"/>
  <c r="G567" i="13"/>
  <c r="H567" i="13" s="1"/>
  <c r="G568" i="13"/>
  <c r="G569" i="13"/>
  <c r="G570" i="13"/>
  <c r="H570" i="13" s="1"/>
  <c r="G571" i="13"/>
  <c r="H571" i="13" s="1"/>
  <c r="G572" i="13"/>
  <c r="G573" i="13"/>
  <c r="H573" i="13" s="1"/>
  <c r="G574" i="13"/>
  <c r="G575" i="13"/>
  <c r="H575" i="13" s="1"/>
  <c r="G576" i="13"/>
  <c r="G577" i="13"/>
  <c r="H577" i="13" s="1"/>
  <c r="G578" i="13"/>
  <c r="H578" i="13" s="1"/>
  <c r="G579" i="13"/>
  <c r="H579" i="13" s="1"/>
  <c r="G580" i="13"/>
  <c r="G581" i="13"/>
  <c r="H581" i="13" s="1"/>
  <c r="G582" i="13"/>
  <c r="G583" i="13"/>
  <c r="H583" i="13" s="1"/>
  <c r="G584" i="13"/>
  <c r="G585" i="13"/>
  <c r="G586" i="13"/>
  <c r="G587" i="13"/>
  <c r="H587" i="13" s="1"/>
  <c r="G588" i="13"/>
  <c r="G589" i="13"/>
  <c r="H589" i="13" s="1"/>
  <c r="G590" i="13"/>
  <c r="H590" i="13" s="1"/>
  <c r="G591" i="13"/>
  <c r="H591" i="13" s="1"/>
  <c r="G592" i="13"/>
  <c r="G593" i="13"/>
  <c r="H593" i="13" s="1"/>
  <c r="G594" i="13"/>
  <c r="G595" i="13"/>
  <c r="H595" i="13" s="1"/>
  <c r="G596" i="13"/>
  <c r="G597" i="13"/>
  <c r="H597" i="13" s="1"/>
  <c r="G598" i="13"/>
  <c r="H598" i="13" s="1"/>
  <c r="G599" i="13"/>
  <c r="H599" i="13" s="1"/>
  <c r="G600" i="13"/>
  <c r="H600" i="13" s="1"/>
  <c r="G601" i="13"/>
  <c r="H601" i="13" s="1"/>
  <c r="G499" i="13"/>
  <c r="H499" i="13" s="1"/>
  <c r="G498" i="13"/>
  <c r="H498" i="13" s="1"/>
  <c r="G397" i="13"/>
  <c r="H397" i="13" s="1"/>
  <c r="G398" i="13"/>
  <c r="G399" i="13"/>
  <c r="G400" i="13"/>
  <c r="H400" i="13" s="1"/>
  <c r="G401" i="13"/>
  <c r="G402" i="13"/>
  <c r="H402" i="13" s="1"/>
  <c r="G403" i="13"/>
  <c r="G404" i="13"/>
  <c r="H404" i="13" s="1"/>
  <c r="G405" i="13"/>
  <c r="G406" i="13"/>
  <c r="G407" i="13"/>
  <c r="H407" i="13" s="1"/>
  <c r="G408" i="13"/>
  <c r="H408" i="13" s="1"/>
  <c r="G409" i="13"/>
  <c r="G410" i="13"/>
  <c r="H410" i="13" s="1"/>
  <c r="G411" i="13"/>
  <c r="G412" i="13"/>
  <c r="H412" i="13" s="1"/>
  <c r="G413" i="13"/>
  <c r="G414" i="13"/>
  <c r="G415" i="13"/>
  <c r="G416" i="13"/>
  <c r="H416" i="13" s="1"/>
  <c r="G417" i="13"/>
  <c r="G418" i="13"/>
  <c r="H418" i="13" s="1"/>
  <c r="G419" i="13"/>
  <c r="G420" i="13"/>
  <c r="H420" i="13" s="1"/>
  <c r="G421" i="13"/>
  <c r="G422" i="13"/>
  <c r="G423" i="13"/>
  <c r="G424" i="13"/>
  <c r="G425" i="13"/>
  <c r="G426" i="13"/>
  <c r="H426" i="13" s="1"/>
  <c r="G427" i="13"/>
  <c r="H427" i="13" s="1"/>
  <c r="G428" i="13"/>
  <c r="H428" i="13" s="1"/>
  <c r="G429" i="13"/>
  <c r="G430" i="13"/>
  <c r="G431" i="13"/>
  <c r="G432" i="13"/>
  <c r="H432" i="13" s="1"/>
  <c r="G433" i="13"/>
  <c r="G434" i="13"/>
  <c r="H434" i="13" s="1"/>
  <c r="G435" i="13"/>
  <c r="G436" i="13"/>
  <c r="H436" i="13" s="1"/>
  <c r="G437" i="13"/>
  <c r="G438" i="13"/>
  <c r="G439" i="13"/>
  <c r="H439" i="13" s="1"/>
  <c r="G440" i="13"/>
  <c r="H440" i="13" s="1"/>
  <c r="G441" i="13"/>
  <c r="G442" i="13"/>
  <c r="H442" i="13" s="1"/>
  <c r="G443" i="13"/>
  <c r="G444" i="13"/>
  <c r="H444" i="13" s="1"/>
  <c r="G445" i="13"/>
  <c r="G446" i="13"/>
  <c r="G447" i="13"/>
  <c r="H447" i="13" s="1"/>
  <c r="G448" i="13"/>
  <c r="H448" i="13" s="1"/>
  <c r="G449" i="13"/>
  <c r="G450" i="13"/>
  <c r="H450" i="13" s="1"/>
  <c r="G451" i="13"/>
  <c r="G452" i="13"/>
  <c r="H452" i="13" s="1"/>
  <c r="G453" i="13"/>
  <c r="G454" i="13"/>
  <c r="G455" i="13"/>
  <c r="G456" i="13"/>
  <c r="H456" i="13" s="1"/>
  <c r="G457" i="13"/>
  <c r="G458" i="13"/>
  <c r="G459" i="13"/>
  <c r="H459" i="13" s="1"/>
  <c r="G460" i="13"/>
  <c r="H460" i="13" s="1"/>
  <c r="G461" i="13"/>
  <c r="G462" i="13"/>
  <c r="H462" i="13" s="1"/>
  <c r="G463" i="13"/>
  <c r="G464" i="13"/>
  <c r="H464" i="13" s="1"/>
  <c r="G465" i="13"/>
  <c r="G466" i="13"/>
  <c r="G467" i="13"/>
  <c r="H467" i="13" s="1"/>
  <c r="G468" i="13"/>
  <c r="H468" i="13" s="1"/>
  <c r="G469" i="13"/>
  <c r="G470" i="13"/>
  <c r="H470" i="13" s="1"/>
  <c r="G471" i="13"/>
  <c r="G472" i="13"/>
  <c r="H472" i="13" s="1"/>
  <c r="G473" i="13"/>
  <c r="G474" i="13"/>
  <c r="G475" i="13"/>
  <c r="G476" i="13"/>
  <c r="H476" i="13" s="1"/>
  <c r="G477" i="13"/>
  <c r="G478" i="13"/>
  <c r="H478" i="13" s="1"/>
  <c r="G479" i="13"/>
  <c r="H479" i="13" s="1"/>
  <c r="G480" i="13"/>
  <c r="H480" i="13" s="1"/>
  <c r="G481" i="13"/>
  <c r="G482" i="13"/>
  <c r="G483" i="13"/>
  <c r="G484" i="13"/>
  <c r="H484" i="13" s="1"/>
  <c r="G485" i="13"/>
  <c r="G486" i="13"/>
  <c r="H486" i="13" s="1"/>
  <c r="G487" i="13"/>
  <c r="H487" i="13" s="1"/>
  <c r="G488" i="13"/>
  <c r="H488" i="13" s="1"/>
  <c r="G489" i="13"/>
  <c r="G490" i="13"/>
  <c r="G491" i="13"/>
  <c r="H491" i="13" s="1"/>
  <c r="G492" i="13"/>
  <c r="H492" i="13" s="1"/>
  <c r="G493" i="13"/>
  <c r="G494" i="13"/>
  <c r="H494" i="13" s="1"/>
  <c r="G495" i="13"/>
  <c r="G496" i="13"/>
  <c r="H496" i="13" s="1"/>
  <c r="G497" i="13"/>
  <c r="G396" i="13"/>
  <c r="H396" i="13" s="1"/>
  <c r="G395" i="13"/>
  <c r="G394" i="13"/>
  <c r="G393" i="13"/>
  <c r="G392" i="13"/>
  <c r="G391" i="13"/>
  <c r="G390" i="13"/>
  <c r="G389" i="13"/>
  <c r="G388" i="13"/>
  <c r="G387" i="13"/>
  <c r="G386" i="13"/>
  <c r="G385" i="13"/>
  <c r="G384" i="13"/>
  <c r="G371" i="13"/>
  <c r="G370" i="13"/>
  <c r="G369" i="13"/>
  <c r="G368" i="13"/>
  <c r="G367" i="13"/>
  <c r="G366" i="13"/>
  <c r="G365" i="13"/>
  <c r="G364" i="13"/>
  <c r="G363" i="13"/>
  <c r="G353" i="13"/>
  <c r="G352" i="13"/>
  <c r="G351" i="13"/>
  <c r="G350" i="13"/>
  <c r="G349" i="13"/>
  <c r="G348" i="13"/>
  <c r="G347" i="13"/>
  <c r="G346" i="13"/>
  <c r="G337" i="13"/>
  <c r="G336" i="13"/>
  <c r="G335" i="13"/>
  <c r="G334" i="13"/>
  <c r="G333" i="13"/>
  <c r="G332" i="13"/>
  <c r="G331" i="13"/>
  <c r="G330" i="13"/>
  <c r="G329" i="13"/>
  <c r="G328" i="13"/>
  <c r="G327" i="13"/>
  <c r="G326" i="13"/>
  <c r="G325" i="13"/>
  <c r="G311" i="13"/>
  <c r="G310" i="13"/>
  <c r="G309" i="13"/>
  <c r="G308" i="13"/>
  <c r="G307" i="13"/>
  <c r="G306" i="13"/>
  <c r="G305" i="13"/>
  <c r="G304" i="13"/>
  <c r="G303" i="13"/>
  <c r="G302" i="13"/>
  <c r="G301" i="13"/>
  <c r="G300" i="13"/>
  <c r="G299" i="13"/>
  <c r="G298" i="13"/>
  <c r="G297" i="13"/>
  <c r="G296" i="13"/>
  <c r="G279" i="13"/>
  <c r="G278" i="13"/>
  <c r="G277" i="13"/>
  <c r="G273" i="13"/>
  <c r="G272" i="13"/>
  <c r="G271" i="13"/>
  <c r="G270" i="13"/>
  <c r="G269" i="13"/>
  <c r="G268" i="13"/>
  <c r="G267" i="13"/>
  <c r="G266" i="13"/>
  <c r="G265" i="13"/>
  <c r="G264" i="13"/>
  <c r="G263" i="13"/>
  <c r="G262" i="13"/>
  <c r="G261" i="13"/>
  <c r="G260" i="13"/>
  <c r="G245" i="13"/>
  <c r="G244" i="13"/>
  <c r="G243" i="13"/>
  <c r="G242" i="13"/>
  <c r="G241" i="13"/>
  <c r="G235" i="13"/>
  <c r="G234" i="13"/>
  <c r="G233" i="13"/>
  <c r="G232" i="13"/>
  <c r="G231" i="13"/>
  <c r="G230" i="13"/>
  <c r="G229" i="13"/>
  <c r="G228" i="13"/>
  <c r="G227" i="13"/>
  <c r="G226" i="13"/>
  <c r="G225" i="13"/>
  <c r="G224" i="13"/>
  <c r="G223" i="13"/>
  <c r="G222" i="13"/>
  <c r="G221" i="13"/>
  <c r="G220" i="13"/>
  <c r="G219" i="13"/>
  <c r="G218" i="13"/>
  <c r="G217" i="13"/>
  <c r="G216" i="13"/>
  <c r="G215" i="13"/>
  <c r="G214" i="13"/>
  <c r="G213" i="13"/>
  <c r="G383" i="13"/>
  <c r="G382" i="13"/>
  <c r="G381" i="13"/>
  <c r="G380" i="13"/>
  <c r="G379" i="13"/>
  <c r="G378" i="13"/>
  <c r="G377" i="13"/>
  <c r="G376" i="13"/>
  <c r="G375" i="13"/>
  <c r="G374" i="13"/>
  <c r="G373" i="13"/>
  <c r="G372" i="13"/>
  <c r="G362" i="13"/>
  <c r="G361" i="13"/>
  <c r="G360" i="13"/>
  <c r="G359" i="13"/>
  <c r="G358" i="13"/>
  <c r="G357" i="13"/>
  <c r="G356" i="13"/>
  <c r="G355" i="13"/>
  <c r="G354" i="13"/>
  <c r="G345" i="13"/>
  <c r="G344" i="13"/>
  <c r="G343" i="13"/>
  <c r="G342" i="13"/>
  <c r="G341" i="13"/>
  <c r="G340" i="13"/>
  <c r="G339" i="13"/>
  <c r="G338" i="13"/>
  <c r="G324" i="13"/>
  <c r="G323" i="13"/>
  <c r="G322" i="13"/>
  <c r="G321" i="13"/>
  <c r="G320" i="13"/>
  <c r="G319" i="13"/>
  <c r="G318" i="13"/>
  <c r="G317" i="13"/>
  <c r="G316" i="13"/>
  <c r="G315" i="13"/>
  <c r="G314" i="13"/>
  <c r="G313" i="13"/>
  <c r="G312" i="13"/>
  <c r="G295" i="13"/>
  <c r="G294" i="13"/>
  <c r="G293" i="13"/>
  <c r="G292" i="13"/>
  <c r="G291" i="13"/>
  <c r="G290" i="13"/>
  <c r="G289" i="13"/>
  <c r="G288" i="13"/>
  <c r="G287" i="13"/>
  <c r="G286" i="13"/>
  <c r="G285" i="13"/>
  <c r="G284" i="13"/>
  <c r="G283" i="13"/>
  <c r="G282" i="13"/>
  <c r="G281" i="13"/>
  <c r="G280" i="13"/>
  <c r="G276" i="13"/>
  <c r="G275" i="13"/>
  <c r="G274" i="13"/>
  <c r="G259" i="13"/>
  <c r="G258" i="13"/>
  <c r="G257" i="13"/>
  <c r="G256" i="13"/>
  <c r="G255" i="13"/>
  <c r="G254" i="13"/>
  <c r="G253" i="13"/>
  <c r="G252" i="13"/>
  <c r="G251" i="13"/>
  <c r="G250" i="13"/>
  <c r="G249" i="13"/>
  <c r="G248" i="13"/>
  <c r="G247" i="13"/>
  <c r="G246" i="13"/>
  <c r="G240" i="13"/>
  <c r="G236" i="13"/>
  <c r="G239" i="13"/>
  <c r="G238" i="13"/>
  <c r="G237" i="13"/>
  <c r="G212" i="13"/>
  <c r="G211" i="13"/>
  <c r="G210" i="13"/>
  <c r="G209" i="13"/>
  <c r="G208" i="13"/>
  <c r="G207" i="13"/>
  <c r="G206" i="13"/>
  <c r="G205" i="13"/>
  <c r="G204" i="13"/>
  <c r="G203" i="13"/>
  <c r="G202" i="13"/>
  <c r="G201" i="13"/>
  <c r="G200" i="13"/>
  <c r="G199" i="13"/>
  <c r="G198" i="13"/>
  <c r="G197" i="13"/>
  <c r="G196" i="13"/>
  <c r="G195" i="13"/>
  <c r="G194" i="13"/>
  <c r="G193" i="13"/>
  <c r="G192" i="13"/>
  <c r="G191" i="13"/>
  <c r="G190" i="13"/>
  <c r="E1219" i="13"/>
  <c r="F1219" i="13"/>
  <c r="I601" i="13"/>
  <c r="C601" i="13"/>
  <c r="I600" i="13"/>
  <c r="C600" i="13"/>
  <c r="I599" i="13"/>
  <c r="C599" i="13"/>
  <c r="I598" i="13"/>
  <c r="C598" i="13"/>
  <c r="I597" i="13"/>
  <c r="C597" i="13"/>
  <c r="I596" i="13"/>
  <c r="H596" i="13"/>
  <c r="C596" i="13"/>
  <c r="I595" i="13"/>
  <c r="C595" i="13"/>
  <c r="I594" i="13"/>
  <c r="H594" i="13"/>
  <c r="C594" i="13"/>
  <c r="I593" i="13"/>
  <c r="C593" i="13"/>
  <c r="I592" i="13"/>
  <c r="H592" i="13"/>
  <c r="C592" i="13"/>
  <c r="I591" i="13"/>
  <c r="C591" i="13"/>
  <c r="I590" i="13"/>
  <c r="C590" i="13"/>
  <c r="I589" i="13"/>
  <c r="C589" i="13"/>
  <c r="I588" i="13"/>
  <c r="H588" i="13"/>
  <c r="C588" i="13"/>
  <c r="I587" i="13"/>
  <c r="C587" i="13"/>
  <c r="I586" i="13"/>
  <c r="H586" i="13"/>
  <c r="C586" i="13"/>
  <c r="I585" i="13"/>
  <c r="H585" i="13"/>
  <c r="C585" i="13"/>
  <c r="I584" i="13"/>
  <c r="H584" i="13"/>
  <c r="C584" i="13"/>
  <c r="I583" i="13"/>
  <c r="C583" i="13"/>
  <c r="I582" i="13"/>
  <c r="H582" i="13"/>
  <c r="C582" i="13"/>
  <c r="I581" i="13"/>
  <c r="C581" i="13"/>
  <c r="I580" i="13"/>
  <c r="H580" i="13"/>
  <c r="C580" i="13"/>
  <c r="I579" i="13"/>
  <c r="C579" i="13"/>
  <c r="I578" i="13"/>
  <c r="C578" i="13"/>
  <c r="I577" i="13"/>
  <c r="C577" i="13"/>
  <c r="I576" i="13"/>
  <c r="H576" i="13"/>
  <c r="C576" i="13"/>
  <c r="I575" i="13"/>
  <c r="C575" i="13"/>
  <c r="I574" i="13"/>
  <c r="H574" i="13"/>
  <c r="C574" i="13"/>
  <c r="I573" i="13"/>
  <c r="C573" i="13"/>
  <c r="I572" i="13"/>
  <c r="H572" i="13"/>
  <c r="C572" i="13"/>
  <c r="I571" i="13"/>
  <c r="C571" i="13"/>
  <c r="I570" i="13"/>
  <c r="C570" i="13"/>
  <c r="I569" i="13"/>
  <c r="H569" i="13"/>
  <c r="C569" i="13"/>
  <c r="I568" i="13"/>
  <c r="H568" i="13"/>
  <c r="C568" i="13"/>
  <c r="I567" i="13"/>
  <c r="C567" i="13"/>
  <c r="I566" i="13"/>
  <c r="H566" i="13"/>
  <c r="C566" i="13"/>
  <c r="I565" i="13"/>
  <c r="C565" i="13"/>
  <c r="I564" i="13"/>
  <c r="H564" i="13"/>
  <c r="C564" i="13"/>
  <c r="I563" i="13"/>
  <c r="C563" i="13"/>
  <c r="I562" i="13"/>
  <c r="C562" i="13"/>
  <c r="I561" i="13"/>
  <c r="C561" i="13"/>
  <c r="I560" i="13"/>
  <c r="C560" i="13"/>
  <c r="I559" i="13"/>
  <c r="C559" i="13"/>
  <c r="I558" i="13"/>
  <c r="H558" i="13"/>
  <c r="C558" i="13"/>
  <c r="I557" i="13"/>
  <c r="H557" i="13"/>
  <c r="C557" i="13"/>
  <c r="I556" i="13"/>
  <c r="H556" i="13"/>
  <c r="C556" i="13"/>
  <c r="I555" i="13"/>
  <c r="C555" i="13"/>
  <c r="I554" i="13"/>
  <c r="C554" i="13"/>
  <c r="I553" i="13"/>
  <c r="C553" i="13"/>
  <c r="I552" i="13"/>
  <c r="H552" i="13"/>
  <c r="C552" i="13"/>
  <c r="I551" i="13"/>
  <c r="C551" i="13"/>
  <c r="I550" i="13"/>
  <c r="H550" i="13"/>
  <c r="C550" i="13"/>
  <c r="I549" i="13"/>
  <c r="C549" i="13"/>
  <c r="I548" i="13"/>
  <c r="H548" i="13"/>
  <c r="C548" i="13"/>
  <c r="I547" i="13"/>
  <c r="C547" i="13"/>
  <c r="I546" i="13"/>
  <c r="C546" i="13"/>
  <c r="I545" i="13"/>
  <c r="C545" i="13"/>
  <c r="I544" i="13"/>
  <c r="H544" i="13"/>
  <c r="C544" i="13"/>
  <c r="I543" i="13"/>
  <c r="C543" i="13"/>
  <c r="I542" i="13"/>
  <c r="H542" i="13"/>
  <c r="C542" i="13"/>
  <c r="I541" i="13"/>
  <c r="H541" i="13"/>
  <c r="C541" i="13"/>
  <c r="I540" i="13"/>
  <c r="H540" i="13"/>
  <c r="C540" i="13"/>
  <c r="I539" i="13"/>
  <c r="C539" i="13"/>
  <c r="I538" i="13"/>
  <c r="H538" i="13"/>
  <c r="C538" i="13"/>
  <c r="I537" i="13"/>
  <c r="C537" i="13"/>
  <c r="I536" i="13"/>
  <c r="H536" i="13"/>
  <c r="C536" i="13"/>
  <c r="I535" i="13"/>
  <c r="C535" i="13"/>
  <c r="I534" i="13"/>
  <c r="C534" i="13"/>
  <c r="I533" i="13"/>
  <c r="C533" i="13"/>
  <c r="I532" i="13"/>
  <c r="H532" i="13"/>
  <c r="C532" i="13"/>
  <c r="I531" i="13"/>
  <c r="C531" i="13"/>
  <c r="I530" i="13"/>
  <c r="H530" i="13"/>
  <c r="C530" i="13"/>
  <c r="I529" i="13"/>
  <c r="C529" i="13"/>
  <c r="I528" i="13"/>
  <c r="H528" i="13"/>
  <c r="C528" i="13"/>
  <c r="I527" i="13"/>
  <c r="C527" i="13"/>
  <c r="I526" i="13"/>
  <c r="C526" i="13"/>
  <c r="I525" i="13"/>
  <c r="H525" i="13"/>
  <c r="C525" i="13"/>
  <c r="I524" i="13"/>
  <c r="H524" i="13"/>
  <c r="C524" i="13"/>
  <c r="I523" i="13"/>
  <c r="C523" i="13"/>
  <c r="I522" i="13"/>
  <c r="H522" i="13"/>
  <c r="C522" i="13"/>
  <c r="I521" i="13"/>
  <c r="C521" i="13"/>
  <c r="I520" i="13"/>
  <c r="H520" i="13"/>
  <c r="C520" i="13"/>
  <c r="I519" i="13"/>
  <c r="C519" i="13"/>
  <c r="I518" i="13"/>
  <c r="C518" i="13"/>
  <c r="I517" i="13"/>
  <c r="C517" i="13"/>
  <c r="I516" i="13"/>
  <c r="H516" i="13"/>
  <c r="C516" i="13"/>
  <c r="I515" i="13"/>
  <c r="C515" i="13"/>
  <c r="I514" i="13"/>
  <c r="H514" i="13"/>
  <c r="C514" i="13"/>
  <c r="I513" i="13"/>
  <c r="C513" i="13"/>
  <c r="I512" i="13"/>
  <c r="H512" i="13"/>
  <c r="C512" i="13"/>
  <c r="I511" i="13"/>
  <c r="C511" i="13"/>
  <c r="I510" i="13"/>
  <c r="C510" i="13"/>
  <c r="I509" i="13"/>
  <c r="H509" i="13"/>
  <c r="C509" i="13"/>
  <c r="I508" i="13"/>
  <c r="H508" i="13"/>
  <c r="C508" i="13"/>
  <c r="I507" i="13"/>
  <c r="C507" i="13"/>
  <c r="I506" i="13"/>
  <c r="H506" i="13"/>
  <c r="C506" i="13"/>
  <c r="I505" i="13"/>
  <c r="C505" i="13"/>
  <c r="I504" i="13"/>
  <c r="H504" i="13"/>
  <c r="C504" i="13"/>
  <c r="I503" i="13"/>
  <c r="C503" i="13"/>
  <c r="I502" i="13"/>
  <c r="C502" i="13"/>
  <c r="I501" i="13"/>
  <c r="C501" i="13"/>
  <c r="I500" i="13"/>
  <c r="H500" i="13"/>
  <c r="C500" i="13"/>
  <c r="I499" i="13"/>
  <c r="C499" i="13"/>
  <c r="I498" i="13"/>
  <c r="C498" i="13"/>
  <c r="I497" i="13"/>
  <c r="H497" i="13"/>
  <c r="C497" i="13"/>
  <c r="I496" i="13"/>
  <c r="C496" i="13"/>
  <c r="I495" i="13"/>
  <c r="H495" i="13"/>
  <c r="C495" i="13"/>
  <c r="I494" i="13"/>
  <c r="C494" i="13"/>
  <c r="I493" i="13"/>
  <c r="H493" i="13"/>
  <c r="C493" i="13"/>
  <c r="I492" i="13"/>
  <c r="C492" i="13"/>
  <c r="I491" i="13"/>
  <c r="C491" i="13"/>
  <c r="I490" i="13"/>
  <c r="H490" i="13"/>
  <c r="C490" i="13"/>
  <c r="I489" i="13"/>
  <c r="H489" i="13"/>
  <c r="C489" i="13"/>
  <c r="I488" i="13"/>
  <c r="C488" i="13"/>
  <c r="I487" i="13"/>
  <c r="C487" i="13"/>
  <c r="I486" i="13"/>
  <c r="C486" i="13"/>
  <c r="I485" i="13"/>
  <c r="H485" i="13"/>
  <c r="C485" i="13"/>
  <c r="I484" i="13"/>
  <c r="C484" i="13"/>
  <c r="I483" i="13"/>
  <c r="H483" i="13"/>
  <c r="C483" i="13"/>
  <c r="I482" i="13"/>
  <c r="H482" i="13"/>
  <c r="C482" i="13"/>
  <c r="I481" i="13"/>
  <c r="H481" i="13"/>
  <c r="C481" i="13"/>
  <c r="I480" i="13"/>
  <c r="C480" i="13"/>
  <c r="I479" i="13"/>
  <c r="C479" i="13"/>
  <c r="I478" i="13"/>
  <c r="C478" i="13"/>
  <c r="I477" i="13"/>
  <c r="H477" i="13"/>
  <c r="C477" i="13"/>
  <c r="I476" i="13"/>
  <c r="C476" i="13"/>
  <c r="I475" i="13"/>
  <c r="H475" i="13"/>
  <c r="C475" i="13"/>
  <c r="I474" i="13"/>
  <c r="H474" i="13"/>
  <c r="C474" i="13"/>
  <c r="I473" i="13"/>
  <c r="H473" i="13"/>
  <c r="C473" i="13"/>
  <c r="I472" i="13"/>
  <c r="C472" i="13"/>
  <c r="I471" i="13"/>
  <c r="H471" i="13"/>
  <c r="C471" i="13"/>
  <c r="I470" i="13"/>
  <c r="C470" i="13"/>
  <c r="I469" i="13"/>
  <c r="H469" i="13"/>
  <c r="C469" i="13"/>
  <c r="I468" i="13"/>
  <c r="C468" i="13"/>
  <c r="I467" i="13"/>
  <c r="C467" i="13"/>
  <c r="I466" i="13"/>
  <c r="H466" i="13"/>
  <c r="C466" i="13"/>
  <c r="I465" i="13"/>
  <c r="H465" i="13"/>
  <c r="C465" i="13"/>
  <c r="I464" i="13"/>
  <c r="C464" i="13"/>
  <c r="I463" i="13"/>
  <c r="H463" i="13"/>
  <c r="C463" i="13"/>
  <c r="I462" i="13"/>
  <c r="C462" i="13"/>
  <c r="I461" i="13"/>
  <c r="H461" i="13"/>
  <c r="C461" i="13"/>
  <c r="I460" i="13"/>
  <c r="C460" i="13"/>
  <c r="I459" i="13"/>
  <c r="C459" i="13"/>
  <c r="I458" i="13"/>
  <c r="H458" i="13"/>
  <c r="C458" i="13"/>
  <c r="I457" i="13"/>
  <c r="C457" i="13"/>
  <c r="I456" i="13"/>
  <c r="C456" i="13"/>
  <c r="I455" i="13"/>
  <c r="H455" i="13"/>
  <c r="C455" i="13"/>
  <c r="I454" i="13"/>
  <c r="H454" i="13"/>
  <c r="C454" i="13"/>
  <c r="I453" i="13"/>
  <c r="H453" i="13"/>
  <c r="C453" i="13"/>
  <c r="I452" i="13"/>
  <c r="C452" i="13"/>
  <c r="I451" i="13"/>
  <c r="H451" i="13"/>
  <c r="C451" i="13"/>
  <c r="I450" i="13"/>
  <c r="C450" i="13"/>
  <c r="I449" i="13"/>
  <c r="H449" i="13"/>
  <c r="C449" i="13"/>
  <c r="I448" i="13"/>
  <c r="C448" i="13"/>
  <c r="I447" i="13"/>
  <c r="C447" i="13"/>
  <c r="I446" i="13"/>
  <c r="H446" i="13"/>
  <c r="C446" i="13"/>
  <c r="I445" i="13"/>
  <c r="H445" i="13"/>
  <c r="C445" i="13"/>
  <c r="I444" i="13"/>
  <c r="C444" i="13"/>
  <c r="I443" i="13"/>
  <c r="H443" i="13"/>
  <c r="C443" i="13"/>
  <c r="I442" i="13"/>
  <c r="C442" i="13"/>
  <c r="I441" i="13"/>
  <c r="H441" i="13"/>
  <c r="C441" i="13"/>
  <c r="I440" i="13"/>
  <c r="C440" i="13"/>
  <c r="I439" i="13"/>
  <c r="C439" i="13"/>
  <c r="I438" i="13"/>
  <c r="H438" i="13"/>
  <c r="C438" i="13"/>
  <c r="I437" i="13"/>
  <c r="H437" i="13"/>
  <c r="C437" i="13"/>
  <c r="I436" i="13"/>
  <c r="C436" i="13"/>
  <c r="I435" i="13"/>
  <c r="H435" i="13"/>
  <c r="C435" i="13"/>
  <c r="I434" i="13"/>
  <c r="C434" i="13"/>
  <c r="I433" i="13"/>
  <c r="H433" i="13"/>
  <c r="C433" i="13"/>
  <c r="I432" i="13"/>
  <c r="C432" i="13"/>
  <c r="I431" i="13"/>
  <c r="H431" i="13"/>
  <c r="C431" i="13"/>
  <c r="I430" i="13"/>
  <c r="H430" i="13"/>
  <c r="C430" i="13"/>
  <c r="I429" i="13"/>
  <c r="H429" i="13"/>
  <c r="C429" i="13"/>
  <c r="I428" i="13"/>
  <c r="C428" i="13"/>
  <c r="I427" i="13"/>
  <c r="C427" i="13"/>
  <c r="I426" i="13"/>
  <c r="C426" i="13"/>
  <c r="I425" i="13"/>
  <c r="H425" i="13"/>
  <c r="C425" i="13"/>
  <c r="I424" i="13"/>
  <c r="C424" i="13"/>
  <c r="I423" i="13"/>
  <c r="H423" i="13"/>
  <c r="C423" i="13"/>
  <c r="I422" i="13"/>
  <c r="H422" i="13"/>
  <c r="C422" i="13"/>
  <c r="I421" i="13"/>
  <c r="H421" i="13"/>
  <c r="C421" i="13"/>
  <c r="I420" i="13"/>
  <c r="C420" i="13"/>
  <c r="I419" i="13"/>
  <c r="H419" i="13"/>
  <c r="C419" i="13"/>
  <c r="I418" i="13"/>
  <c r="C418" i="13"/>
  <c r="I417" i="13"/>
  <c r="H417" i="13"/>
  <c r="C417" i="13"/>
  <c r="I416" i="13"/>
  <c r="C416" i="13"/>
  <c r="I415" i="13"/>
  <c r="H415" i="13"/>
  <c r="C415" i="13"/>
  <c r="I414" i="13"/>
  <c r="H414" i="13"/>
  <c r="C414" i="13"/>
  <c r="I413" i="13"/>
  <c r="H413" i="13"/>
  <c r="C413" i="13"/>
  <c r="I412" i="13"/>
  <c r="C412" i="13"/>
  <c r="I411" i="13"/>
  <c r="H411" i="13"/>
  <c r="C411" i="13"/>
  <c r="I410" i="13"/>
  <c r="C410" i="13"/>
  <c r="I409" i="13"/>
  <c r="H409" i="13"/>
  <c r="C409" i="13"/>
  <c r="I408" i="13"/>
  <c r="C408" i="13"/>
  <c r="I407" i="13"/>
  <c r="C407" i="13"/>
  <c r="I406" i="13"/>
  <c r="H406" i="13"/>
  <c r="C406" i="13"/>
  <c r="I405" i="13"/>
  <c r="H405" i="13"/>
  <c r="C405" i="13"/>
  <c r="I404" i="13"/>
  <c r="C404" i="13"/>
  <c r="I403" i="13"/>
  <c r="H403" i="13"/>
  <c r="C403" i="13"/>
  <c r="I402" i="13"/>
  <c r="C402" i="13"/>
  <c r="I401" i="13"/>
  <c r="H401" i="13"/>
  <c r="C401" i="13"/>
  <c r="I400" i="13"/>
  <c r="C400" i="13"/>
  <c r="I399" i="13"/>
  <c r="H399" i="13"/>
  <c r="C399" i="13"/>
  <c r="I398" i="13"/>
  <c r="H398" i="13"/>
  <c r="C398" i="13"/>
  <c r="I397" i="13"/>
  <c r="C397" i="13"/>
  <c r="I396" i="13"/>
  <c r="C396" i="13"/>
  <c r="I395" i="13" l="1"/>
  <c r="H395" i="13"/>
  <c r="C395" i="13"/>
  <c r="I394" i="13"/>
  <c r="H394" i="13"/>
  <c r="C394" i="13"/>
  <c r="I393" i="13"/>
  <c r="H393" i="13"/>
  <c r="C393" i="13"/>
  <c r="I392" i="13"/>
  <c r="H392" i="13"/>
  <c r="C392" i="13"/>
  <c r="I391" i="13"/>
  <c r="H391" i="13"/>
  <c r="C391" i="13"/>
  <c r="I390" i="13"/>
  <c r="H390" i="13"/>
  <c r="C390" i="13"/>
  <c r="I389" i="13"/>
  <c r="H389" i="13"/>
  <c r="C389" i="13"/>
  <c r="I388" i="13"/>
  <c r="H388" i="13"/>
  <c r="C388" i="13"/>
  <c r="I387" i="13"/>
  <c r="H387" i="13"/>
  <c r="C387" i="13"/>
  <c r="I386" i="13"/>
  <c r="H386" i="13"/>
  <c r="C386" i="13"/>
  <c r="I385" i="13"/>
  <c r="H385" i="13"/>
  <c r="C385" i="13"/>
  <c r="I384" i="13"/>
  <c r="H384" i="13"/>
  <c r="C384" i="13"/>
  <c r="I371" i="13"/>
  <c r="H371" i="13"/>
  <c r="C371" i="13"/>
  <c r="I370" i="13"/>
  <c r="H370" i="13"/>
  <c r="C370" i="13"/>
  <c r="I369" i="13"/>
  <c r="H369" i="13"/>
  <c r="C369" i="13"/>
  <c r="I368" i="13"/>
  <c r="H368" i="13"/>
  <c r="C368" i="13"/>
  <c r="I367" i="13"/>
  <c r="H367" i="13"/>
  <c r="C367" i="13"/>
  <c r="I366" i="13"/>
  <c r="H366" i="13"/>
  <c r="C366" i="13"/>
  <c r="I365" i="13"/>
  <c r="H365" i="13"/>
  <c r="C365" i="13"/>
  <c r="I364" i="13"/>
  <c r="H364" i="13"/>
  <c r="C364" i="13"/>
  <c r="I363" i="13"/>
  <c r="H363" i="13"/>
  <c r="C363" i="13"/>
  <c r="I353" i="13"/>
  <c r="H353" i="13"/>
  <c r="C353" i="13"/>
  <c r="I352" i="13"/>
  <c r="H352" i="13"/>
  <c r="C352" i="13"/>
  <c r="I351" i="13"/>
  <c r="H351" i="13"/>
  <c r="C351" i="13"/>
  <c r="I350" i="13"/>
  <c r="H350" i="13"/>
  <c r="C350" i="13"/>
  <c r="I349" i="13"/>
  <c r="H349" i="13"/>
  <c r="C349" i="13"/>
  <c r="I348" i="13"/>
  <c r="H348" i="13"/>
  <c r="C348" i="13"/>
  <c r="I347" i="13"/>
  <c r="H347" i="13"/>
  <c r="C347" i="13"/>
  <c r="I346" i="13"/>
  <c r="H346" i="13"/>
  <c r="C346" i="13"/>
  <c r="I337" i="13"/>
  <c r="H337" i="13"/>
  <c r="C337" i="13"/>
  <c r="I336" i="13"/>
  <c r="H336" i="13"/>
  <c r="C336" i="13"/>
  <c r="I335" i="13"/>
  <c r="H335" i="13"/>
  <c r="C335" i="13"/>
  <c r="I334" i="13"/>
  <c r="H334" i="13"/>
  <c r="C334" i="13"/>
  <c r="I333" i="13"/>
  <c r="H333" i="13"/>
  <c r="C333" i="13"/>
  <c r="I332" i="13"/>
  <c r="H332" i="13"/>
  <c r="C332" i="13"/>
  <c r="I331" i="13"/>
  <c r="H331" i="13"/>
  <c r="C331" i="13"/>
  <c r="I330" i="13"/>
  <c r="H330" i="13"/>
  <c r="C330" i="13"/>
  <c r="I329" i="13"/>
  <c r="H329" i="13"/>
  <c r="C329" i="13"/>
  <c r="I328" i="13"/>
  <c r="H328" i="13"/>
  <c r="C328" i="13"/>
  <c r="I327" i="13"/>
  <c r="H327" i="13"/>
  <c r="C327" i="13"/>
  <c r="I326" i="13"/>
  <c r="H326" i="13"/>
  <c r="C326" i="13"/>
  <c r="I325" i="13"/>
  <c r="C325" i="13"/>
  <c r="I311" i="13"/>
  <c r="H311" i="13"/>
  <c r="C311" i="13"/>
  <c r="I310" i="13"/>
  <c r="H310" i="13"/>
  <c r="C310" i="13"/>
  <c r="I309" i="13"/>
  <c r="H309" i="13"/>
  <c r="C309" i="13"/>
  <c r="I308" i="13"/>
  <c r="H308" i="13"/>
  <c r="C308" i="13"/>
  <c r="I307" i="13"/>
  <c r="H307" i="13"/>
  <c r="C307" i="13"/>
  <c r="I306" i="13"/>
  <c r="H306" i="13"/>
  <c r="C306" i="13"/>
  <c r="I305" i="13"/>
  <c r="H305" i="13"/>
  <c r="C305" i="13"/>
  <c r="I304" i="13"/>
  <c r="H304" i="13"/>
  <c r="C304" i="13"/>
  <c r="I303" i="13"/>
  <c r="H303" i="13"/>
  <c r="C303" i="13"/>
  <c r="I302" i="13"/>
  <c r="H302" i="13"/>
  <c r="C302" i="13"/>
  <c r="I301" i="13"/>
  <c r="H301" i="13"/>
  <c r="C301" i="13"/>
  <c r="I300" i="13"/>
  <c r="H300" i="13"/>
  <c r="C300" i="13"/>
  <c r="I299" i="13"/>
  <c r="H299" i="13"/>
  <c r="C299" i="13"/>
  <c r="I298" i="13"/>
  <c r="H298" i="13"/>
  <c r="C298" i="13"/>
  <c r="I297" i="13"/>
  <c r="H297" i="13"/>
  <c r="C297" i="13"/>
  <c r="I296" i="13"/>
  <c r="H296" i="13"/>
  <c r="C296" i="13"/>
  <c r="I279" i="13"/>
  <c r="H279" i="13"/>
  <c r="C279" i="13"/>
  <c r="I278" i="13"/>
  <c r="H278" i="13"/>
  <c r="C278" i="13"/>
  <c r="I277" i="13"/>
  <c r="H277" i="13"/>
  <c r="C277" i="13"/>
  <c r="I273" i="13"/>
  <c r="H273" i="13"/>
  <c r="C273" i="13"/>
  <c r="I272" i="13"/>
  <c r="H272" i="13"/>
  <c r="C272" i="13"/>
  <c r="I271" i="13"/>
  <c r="H271" i="13"/>
  <c r="C271" i="13"/>
  <c r="I270" i="13"/>
  <c r="H270" i="13"/>
  <c r="C270" i="13"/>
  <c r="I269" i="13"/>
  <c r="H269" i="13"/>
  <c r="C269" i="13"/>
  <c r="I268" i="13"/>
  <c r="H268" i="13"/>
  <c r="C268" i="13"/>
  <c r="I267" i="13"/>
  <c r="H267" i="13"/>
  <c r="C267" i="13"/>
  <c r="I266" i="13"/>
  <c r="H266" i="13"/>
  <c r="C266" i="13"/>
  <c r="I265" i="13"/>
  <c r="H265" i="13"/>
  <c r="C265" i="13"/>
  <c r="I264" i="13"/>
  <c r="H264" i="13"/>
  <c r="C264" i="13"/>
  <c r="I263" i="13"/>
  <c r="H263" i="13"/>
  <c r="C263" i="13"/>
  <c r="I262" i="13"/>
  <c r="H262" i="13"/>
  <c r="C262" i="13"/>
  <c r="I261" i="13"/>
  <c r="H261" i="13"/>
  <c r="C261" i="13"/>
  <c r="I260" i="13"/>
  <c r="C260" i="13"/>
  <c r="I245" i="13"/>
  <c r="H245" i="13"/>
  <c r="C245" i="13"/>
  <c r="I244" i="13"/>
  <c r="H244" i="13"/>
  <c r="C244" i="13"/>
  <c r="I243" i="13"/>
  <c r="H243" i="13"/>
  <c r="C243" i="13"/>
  <c r="I242" i="13"/>
  <c r="H242" i="13"/>
  <c r="C242" i="13"/>
  <c r="I241" i="13"/>
  <c r="H241" i="13"/>
  <c r="C241" i="13"/>
  <c r="I235" i="13"/>
  <c r="H235" i="13"/>
  <c r="C235" i="13"/>
  <c r="I234" i="13"/>
  <c r="H234" i="13"/>
  <c r="C234" i="13"/>
  <c r="I233" i="13"/>
  <c r="H233" i="13"/>
  <c r="C233" i="13"/>
  <c r="I232" i="13"/>
  <c r="H232" i="13"/>
  <c r="C232" i="13"/>
  <c r="I231" i="13"/>
  <c r="H231" i="13"/>
  <c r="C231" i="13"/>
  <c r="I230" i="13"/>
  <c r="H230" i="13"/>
  <c r="C230" i="13"/>
  <c r="I229" i="13"/>
  <c r="H229" i="13"/>
  <c r="C229" i="13"/>
  <c r="I228" i="13"/>
  <c r="H228" i="13"/>
  <c r="C228" i="13"/>
  <c r="I227" i="13"/>
  <c r="H227" i="13"/>
  <c r="C227" i="13"/>
  <c r="I226" i="13"/>
  <c r="H226" i="13"/>
  <c r="C226" i="13"/>
  <c r="I225" i="13"/>
  <c r="H225" i="13"/>
  <c r="C225" i="13"/>
  <c r="I224" i="13"/>
  <c r="H224" i="13"/>
  <c r="C224" i="13"/>
  <c r="I223" i="13"/>
  <c r="H223" i="13"/>
  <c r="C223" i="13"/>
  <c r="I222" i="13"/>
  <c r="H222" i="13"/>
  <c r="C222" i="13"/>
  <c r="I221" i="13"/>
  <c r="H221" i="13"/>
  <c r="C221" i="13"/>
  <c r="I220" i="13"/>
  <c r="H220" i="13"/>
  <c r="C220" i="13"/>
  <c r="I219" i="13"/>
  <c r="H219" i="13"/>
  <c r="C219" i="13"/>
  <c r="I218" i="13"/>
  <c r="H218" i="13"/>
  <c r="C218" i="13"/>
  <c r="I217" i="13"/>
  <c r="H217" i="13"/>
  <c r="C217" i="13"/>
  <c r="I216" i="13"/>
  <c r="H216" i="13"/>
  <c r="C216" i="13"/>
  <c r="I215" i="13"/>
  <c r="H215" i="13"/>
  <c r="C215" i="13"/>
  <c r="I214" i="13"/>
  <c r="H214" i="13"/>
  <c r="C214" i="13"/>
  <c r="I213" i="13"/>
  <c r="H213" i="13"/>
  <c r="C213" i="13"/>
  <c r="H193" i="13" l="1"/>
  <c r="H194" i="13"/>
  <c r="H197" i="13"/>
  <c r="H198" i="13"/>
  <c r="I383" i="13"/>
  <c r="H383" i="13"/>
  <c r="C383" i="13"/>
  <c r="I382" i="13"/>
  <c r="H382" i="13"/>
  <c r="C382" i="13"/>
  <c r="I381" i="13"/>
  <c r="H381" i="13"/>
  <c r="C381" i="13"/>
  <c r="I380" i="13"/>
  <c r="H380" i="13"/>
  <c r="C380" i="13"/>
  <c r="I379" i="13"/>
  <c r="H379" i="13"/>
  <c r="C379" i="13"/>
  <c r="I378" i="13"/>
  <c r="H378" i="13"/>
  <c r="C378" i="13"/>
  <c r="I377" i="13"/>
  <c r="H377" i="13"/>
  <c r="C377" i="13"/>
  <c r="I376" i="13"/>
  <c r="H376" i="13"/>
  <c r="C376" i="13"/>
  <c r="I375" i="13"/>
  <c r="H375" i="13"/>
  <c r="C375" i="13"/>
  <c r="I374" i="13"/>
  <c r="H374" i="13"/>
  <c r="C374" i="13"/>
  <c r="I373" i="13"/>
  <c r="H373" i="13"/>
  <c r="C373" i="13"/>
  <c r="I372" i="13"/>
  <c r="H372" i="13"/>
  <c r="C372" i="13"/>
  <c r="I362" i="13"/>
  <c r="H362" i="13"/>
  <c r="C362" i="13"/>
  <c r="I361" i="13"/>
  <c r="H361" i="13"/>
  <c r="C361" i="13"/>
  <c r="I360" i="13"/>
  <c r="H360" i="13"/>
  <c r="C360" i="13"/>
  <c r="I359" i="13"/>
  <c r="H359" i="13"/>
  <c r="C359" i="13"/>
  <c r="I358" i="13"/>
  <c r="H358" i="13"/>
  <c r="C358" i="13"/>
  <c r="I357" i="13"/>
  <c r="H357" i="13"/>
  <c r="C357" i="13"/>
  <c r="I356" i="13"/>
  <c r="H356" i="13"/>
  <c r="C356" i="13"/>
  <c r="I355" i="13"/>
  <c r="H355" i="13"/>
  <c r="C355" i="13"/>
  <c r="I354" i="13"/>
  <c r="H354" i="13"/>
  <c r="C354" i="13"/>
  <c r="I345" i="13"/>
  <c r="H345" i="13"/>
  <c r="C345" i="13"/>
  <c r="I344" i="13"/>
  <c r="H344" i="13"/>
  <c r="C344" i="13"/>
  <c r="I343" i="13"/>
  <c r="H343" i="13"/>
  <c r="C343" i="13"/>
  <c r="I342" i="13"/>
  <c r="H342" i="13"/>
  <c r="C342" i="13"/>
  <c r="I341" i="13"/>
  <c r="H341" i="13"/>
  <c r="C341" i="13"/>
  <c r="I340" i="13"/>
  <c r="H340" i="13"/>
  <c r="C340" i="13"/>
  <c r="I339" i="13"/>
  <c r="H339" i="13"/>
  <c r="C339" i="13"/>
  <c r="I338" i="13"/>
  <c r="H338" i="13"/>
  <c r="C338" i="13"/>
  <c r="I324" i="13"/>
  <c r="H324" i="13"/>
  <c r="C324" i="13"/>
  <c r="I323" i="13"/>
  <c r="H323" i="13"/>
  <c r="C323" i="13"/>
  <c r="I322" i="13"/>
  <c r="H322" i="13"/>
  <c r="C322" i="13"/>
  <c r="I321" i="13"/>
  <c r="H321" i="13"/>
  <c r="C321" i="13"/>
  <c r="I320" i="13"/>
  <c r="H320" i="13"/>
  <c r="C320" i="13"/>
  <c r="I319" i="13"/>
  <c r="H319" i="13"/>
  <c r="C319" i="13"/>
  <c r="I318" i="13"/>
  <c r="H318" i="13"/>
  <c r="C318" i="13"/>
  <c r="I317" i="13"/>
  <c r="H317" i="13"/>
  <c r="C317" i="13"/>
  <c r="I316" i="13"/>
  <c r="H316" i="13"/>
  <c r="C316" i="13"/>
  <c r="I315" i="13"/>
  <c r="H315" i="13"/>
  <c r="C315" i="13"/>
  <c r="I314" i="13"/>
  <c r="H314" i="13"/>
  <c r="C314" i="13"/>
  <c r="I313" i="13"/>
  <c r="H313" i="13"/>
  <c r="C313" i="13"/>
  <c r="I312" i="13"/>
  <c r="C312" i="13"/>
  <c r="I295" i="13"/>
  <c r="H295" i="13"/>
  <c r="C295" i="13"/>
  <c r="I294" i="13"/>
  <c r="H294" i="13"/>
  <c r="C294" i="13"/>
  <c r="I293" i="13"/>
  <c r="H293" i="13"/>
  <c r="C293" i="13"/>
  <c r="I292" i="13"/>
  <c r="H292" i="13"/>
  <c r="C292" i="13"/>
  <c r="I291" i="13"/>
  <c r="H291" i="13"/>
  <c r="C291" i="13"/>
  <c r="I290" i="13"/>
  <c r="H290" i="13"/>
  <c r="C290" i="13"/>
  <c r="I289" i="13"/>
  <c r="H289" i="13"/>
  <c r="C289" i="13"/>
  <c r="I288" i="13"/>
  <c r="H288" i="13"/>
  <c r="C288" i="13"/>
  <c r="I287" i="13"/>
  <c r="H287" i="13"/>
  <c r="C287" i="13"/>
  <c r="I286" i="13"/>
  <c r="H286" i="13"/>
  <c r="C286" i="13"/>
  <c r="I285" i="13"/>
  <c r="H285" i="13"/>
  <c r="C285" i="13"/>
  <c r="I284" i="13"/>
  <c r="H284" i="13"/>
  <c r="C284" i="13"/>
  <c r="I283" i="13"/>
  <c r="H283" i="13"/>
  <c r="C283" i="13"/>
  <c r="I282" i="13"/>
  <c r="H282" i="13"/>
  <c r="C282" i="13"/>
  <c r="I281" i="13"/>
  <c r="H281" i="13"/>
  <c r="C281" i="13"/>
  <c r="I280" i="13"/>
  <c r="H280" i="13"/>
  <c r="C280" i="13"/>
  <c r="I276" i="13"/>
  <c r="H276" i="13"/>
  <c r="C276" i="13"/>
  <c r="I275" i="13"/>
  <c r="H275" i="13"/>
  <c r="C275" i="13"/>
  <c r="I274" i="13"/>
  <c r="H274" i="13"/>
  <c r="C274" i="13"/>
  <c r="I259" i="13"/>
  <c r="H259" i="13"/>
  <c r="C259" i="13"/>
  <c r="I258" i="13"/>
  <c r="H258" i="13"/>
  <c r="C258" i="13"/>
  <c r="I257" i="13"/>
  <c r="H257" i="13"/>
  <c r="C257" i="13"/>
  <c r="I256" i="13"/>
  <c r="H256" i="13"/>
  <c r="C256" i="13"/>
  <c r="I255" i="13"/>
  <c r="H255" i="13"/>
  <c r="C255" i="13"/>
  <c r="I254" i="13"/>
  <c r="H254" i="13"/>
  <c r="C254" i="13"/>
  <c r="I253" i="13"/>
  <c r="H253" i="13"/>
  <c r="C253" i="13"/>
  <c r="I252" i="13"/>
  <c r="H252" i="13"/>
  <c r="C252" i="13"/>
  <c r="I251" i="13"/>
  <c r="H251" i="13"/>
  <c r="C251" i="13"/>
  <c r="I250" i="13"/>
  <c r="H250" i="13"/>
  <c r="C250" i="13"/>
  <c r="I249" i="13"/>
  <c r="H249" i="13"/>
  <c r="C249" i="13"/>
  <c r="I248" i="13"/>
  <c r="H248" i="13"/>
  <c r="C248" i="13"/>
  <c r="I247" i="13"/>
  <c r="H247" i="13"/>
  <c r="C247" i="13"/>
  <c r="I246" i="13"/>
  <c r="C246" i="13"/>
  <c r="I240" i="13"/>
  <c r="H240" i="13"/>
  <c r="C240" i="13"/>
  <c r="I236" i="13"/>
  <c r="H236" i="13"/>
  <c r="C236" i="13"/>
  <c r="I239" i="13"/>
  <c r="H239" i="13"/>
  <c r="C239" i="13"/>
  <c r="I238" i="13"/>
  <c r="H238" i="13"/>
  <c r="C238" i="13"/>
  <c r="I237" i="13"/>
  <c r="H237" i="13"/>
  <c r="C237" i="13"/>
  <c r="I212" i="13"/>
  <c r="H212" i="13"/>
  <c r="C212" i="13"/>
  <c r="I211" i="13"/>
  <c r="H211" i="13"/>
  <c r="C211" i="13"/>
  <c r="I210" i="13"/>
  <c r="H210" i="13"/>
  <c r="C210" i="13"/>
  <c r="I209" i="13"/>
  <c r="H209" i="13"/>
  <c r="C209" i="13"/>
  <c r="I208" i="13"/>
  <c r="H208" i="13"/>
  <c r="C208" i="13"/>
  <c r="I207" i="13"/>
  <c r="H207" i="13"/>
  <c r="C207" i="13"/>
  <c r="I206" i="13"/>
  <c r="H206" i="13"/>
  <c r="C206" i="13"/>
  <c r="I205" i="13"/>
  <c r="H205" i="13"/>
  <c r="C205" i="13"/>
  <c r="I204" i="13"/>
  <c r="H204" i="13"/>
  <c r="C204" i="13"/>
  <c r="I203" i="13"/>
  <c r="H203" i="13"/>
  <c r="C203" i="13"/>
  <c r="I202" i="13"/>
  <c r="H202" i="13"/>
  <c r="C202" i="13"/>
  <c r="I201" i="13"/>
  <c r="H201" i="13"/>
  <c r="C201" i="13"/>
  <c r="I200" i="13"/>
  <c r="H200" i="13"/>
  <c r="C200" i="13"/>
  <c r="I199" i="13"/>
  <c r="H199" i="13"/>
  <c r="C199" i="13"/>
  <c r="I198" i="13"/>
  <c r="C198" i="13"/>
  <c r="I197" i="13"/>
  <c r="C197" i="13"/>
  <c r="I196" i="13"/>
  <c r="H196" i="13"/>
  <c r="C196" i="13"/>
  <c r="I195" i="13"/>
  <c r="H195" i="13"/>
  <c r="C195" i="13"/>
  <c r="I194" i="13"/>
  <c r="C194" i="13"/>
  <c r="I193" i="13"/>
  <c r="C193" i="13"/>
  <c r="I192" i="13"/>
  <c r="H192" i="13"/>
  <c r="C192" i="13"/>
  <c r="I191" i="13"/>
  <c r="H191" i="13"/>
  <c r="C191" i="13"/>
  <c r="I190" i="13"/>
  <c r="H190" i="13"/>
  <c r="C190" i="13"/>
  <c r="C156" i="13" l="1"/>
  <c r="H155" i="13" l="1"/>
  <c r="I155" i="13"/>
  <c r="H156" i="13"/>
  <c r="I156" i="13"/>
  <c r="H157" i="13"/>
  <c r="I157" i="13"/>
  <c r="H158" i="13"/>
  <c r="I158" i="13"/>
  <c r="H159" i="13"/>
  <c r="I159" i="13"/>
  <c r="H160" i="13"/>
  <c r="I160" i="13"/>
  <c r="H161" i="13"/>
  <c r="I161" i="13"/>
  <c r="H162" i="13"/>
  <c r="I162" i="13"/>
  <c r="H163" i="13"/>
  <c r="I163" i="13"/>
  <c r="H106" i="13"/>
  <c r="I106" i="13"/>
  <c r="H164" i="13"/>
  <c r="I164" i="13"/>
  <c r="H165" i="13"/>
  <c r="I165" i="13"/>
  <c r="H127" i="13"/>
  <c r="I127" i="13"/>
  <c r="H128" i="13"/>
  <c r="I128" i="13"/>
  <c r="H129" i="13"/>
  <c r="I129" i="13"/>
  <c r="H130" i="13"/>
  <c r="I130" i="13"/>
  <c r="H131" i="13"/>
  <c r="I131" i="13"/>
  <c r="H132" i="13"/>
  <c r="I132" i="13"/>
  <c r="H133" i="13"/>
  <c r="I133" i="13"/>
  <c r="H134" i="13"/>
  <c r="I134" i="13"/>
  <c r="H135" i="13"/>
  <c r="I135" i="13"/>
  <c r="H136" i="13"/>
  <c r="I136" i="13"/>
  <c r="H137" i="13"/>
  <c r="I137" i="13"/>
  <c r="H138" i="13"/>
  <c r="I138" i="13"/>
  <c r="H107" i="13"/>
  <c r="I107" i="13"/>
  <c r="H108" i="13"/>
  <c r="I108" i="13"/>
  <c r="H109" i="13"/>
  <c r="I109" i="13"/>
  <c r="H110" i="13"/>
  <c r="I110" i="13"/>
  <c r="H111" i="13"/>
  <c r="I111" i="13"/>
  <c r="H112" i="13"/>
  <c r="I112" i="13"/>
  <c r="H113" i="13"/>
  <c r="I113" i="13"/>
  <c r="H114" i="13"/>
  <c r="I114" i="13"/>
  <c r="H115" i="13"/>
  <c r="I115" i="13"/>
  <c r="H116" i="13"/>
  <c r="I116" i="13"/>
  <c r="H117" i="13"/>
  <c r="I117" i="13"/>
  <c r="H118" i="13"/>
  <c r="I118" i="13"/>
  <c r="H119" i="13"/>
  <c r="I119" i="13"/>
  <c r="H120" i="13"/>
  <c r="I120" i="13"/>
  <c r="H121" i="13"/>
  <c r="I121" i="13"/>
  <c r="H122" i="13"/>
  <c r="I122" i="13"/>
  <c r="H123" i="13"/>
  <c r="I123" i="13"/>
  <c r="H124" i="13"/>
  <c r="I124" i="13"/>
  <c r="H141" i="13"/>
  <c r="I141" i="13"/>
  <c r="H142" i="13"/>
  <c r="I142" i="13"/>
  <c r="H143" i="13"/>
  <c r="I143" i="13"/>
  <c r="H144" i="13"/>
  <c r="I144" i="13"/>
  <c r="H145" i="13"/>
  <c r="I145" i="13"/>
  <c r="H146" i="13"/>
  <c r="I146" i="13"/>
  <c r="H147" i="13"/>
  <c r="I147" i="13"/>
  <c r="H148" i="13"/>
  <c r="I148" i="13"/>
  <c r="H149" i="13"/>
  <c r="I149" i="13"/>
  <c r="H150" i="13"/>
  <c r="I150" i="13"/>
  <c r="H151" i="13"/>
  <c r="I151" i="13"/>
  <c r="H152" i="13"/>
  <c r="I152" i="13"/>
  <c r="H153" i="13"/>
  <c r="I153" i="13"/>
  <c r="H154" i="13"/>
  <c r="I154" i="13"/>
  <c r="H166" i="13"/>
  <c r="I166" i="13"/>
  <c r="H167" i="13"/>
  <c r="I167" i="13"/>
  <c r="H168" i="13"/>
  <c r="I168" i="13"/>
  <c r="H169" i="13"/>
  <c r="I169" i="13"/>
  <c r="H170" i="13"/>
  <c r="I170" i="13"/>
  <c r="H171" i="13"/>
  <c r="I171" i="13"/>
  <c r="H172" i="13"/>
  <c r="I172" i="13"/>
  <c r="H173" i="13"/>
  <c r="I173" i="13"/>
  <c r="H174" i="13"/>
  <c r="I174" i="13"/>
  <c r="H175" i="13"/>
  <c r="I175" i="13"/>
  <c r="H176" i="13"/>
  <c r="I176" i="13"/>
  <c r="H177" i="13"/>
  <c r="I177" i="13"/>
  <c r="H178" i="13"/>
  <c r="I178" i="13"/>
  <c r="H179" i="13"/>
  <c r="I179" i="13"/>
  <c r="H180" i="13"/>
  <c r="I180" i="13"/>
  <c r="H181" i="13"/>
  <c r="I181" i="13"/>
  <c r="H182" i="13"/>
  <c r="I182" i="13"/>
  <c r="H183" i="13"/>
  <c r="I183" i="13"/>
  <c r="H184" i="13"/>
  <c r="I184" i="13"/>
  <c r="H185" i="13"/>
  <c r="I185" i="13"/>
  <c r="H186" i="13"/>
  <c r="I186" i="13"/>
  <c r="H187" i="13"/>
  <c r="I187" i="13"/>
  <c r="H188" i="13"/>
  <c r="I188" i="13"/>
  <c r="H189" i="13"/>
  <c r="I189" i="13"/>
  <c r="H125" i="13"/>
  <c r="I125" i="13"/>
  <c r="H126" i="13"/>
  <c r="I126" i="13"/>
  <c r="H139" i="13"/>
  <c r="I139" i="13"/>
  <c r="H140" i="13"/>
  <c r="I140" i="13"/>
  <c r="C139" i="13"/>
  <c r="C140" i="13"/>
  <c r="C125" i="13"/>
  <c r="C126" i="13"/>
  <c r="C181" i="13"/>
  <c r="C182" i="13"/>
  <c r="C183" i="13"/>
  <c r="C184" i="13"/>
  <c r="C185" i="13"/>
  <c r="C186" i="13"/>
  <c r="C187" i="13"/>
  <c r="C188" i="13"/>
  <c r="C189" i="13"/>
  <c r="C173" i="13"/>
  <c r="C174" i="13"/>
  <c r="C175" i="13"/>
  <c r="C176" i="13"/>
  <c r="C177" i="13"/>
  <c r="C178" i="13"/>
  <c r="C179" i="13"/>
  <c r="C180" i="13"/>
  <c r="C166" i="13"/>
  <c r="C167" i="13"/>
  <c r="C168" i="13"/>
  <c r="C169" i="13"/>
  <c r="C170" i="13"/>
  <c r="C171" i="13"/>
  <c r="C172" i="13"/>
  <c r="C141" i="13"/>
  <c r="C142" i="13"/>
  <c r="C143" i="13"/>
  <c r="C144" i="13"/>
  <c r="C145" i="13"/>
  <c r="C146" i="13"/>
  <c r="C147" i="13"/>
  <c r="C148" i="13"/>
  <c r="C149" i="13"/>
  <c r="C150" i="13"/>
  <c r="C151" i="13"/>
  <c r="C152" i="13"/>
  <c r="C153" i="13"/>
  <c r="C154" i="13"/>
  <c r="C107" i="13"/>
  <c r="C108" i="13"/>
  <c r="C109" i="13"/>
  <c r="C110" i="13"/>
  <c r="C111" i="13"/>
  <c r="C112" i="13"/>
  <c r="C113" i="13"/>
  <c r="C114" i="13"/>
  <c r="C115" i="13"/>
  <c r="C116" i="13"/>
  <c r="C117" i="13"/>
  <c r="C118" i="13"/>
  <c r="C119" i="13"/>
  <c r="C120" i="13"/>
  <c r="C121" i="13"/>
  <c r="C122" i="13"/>
  <c r="C123" i="13"/>
  <c r="C124" i="13"/>
  <c r="C127" i="13"/>
  <c r="C128" i="13"/>
  <c r="C129" i="13"/>
  <c r="C130" i="13"/>
  <c r="C131" i="13"/>
  <c r="C132" i="13"/>
  <c r="C133" i="13"/>
  <c r="C134" i="13"/>
  <c r="C135" i="13"/>
  <c r="C136" i="13"/>
  <c r="C137" i="13"/>
  <c r="C138" i="13"/>
  <c r="C155" i="13"/>
  <c r="C157" i="13"/>
  <c r="C158" i="13"/>
  <c r="C159" i="13"/>
  <c r="C160" i="13"/>
  <c r="C161" i="13"/>
  <c r="C162" i="13"/>
  <c r="C163" i="13"/>
  <c r="C106" i="13"/>
  <c r="C164" i="13"/>
  <c r="C165" i="13"/>
  <c r="C65" i="13"/>
  <c r="C66" i="13"/>
  <c r="C67" i="13"/>
  <c r="C68" i="13"/>
  <c r="C69" i="13"/>
  <c r="C70" i="13"/>
  <c r="C71" i="13"/>
  <c r="C72" i="13"/>
  <c r="C73" i="13"/>
  <c r="C74" i="13"/>
  <c r="C75" i="13"/>
  <c r="C76" i="13"/>
  <c r="C31" i="13"/>
  <c r="C32" i="13"/>
  <c r="C33" i="13"/>
  <c r="C34" i="13"/>
  <c r="C35" i="13"/>
  <c r="C36" i="13"/>
  <c r="C37" i="13"/>
  <c r="C38" i="13"/>
  <c r="C39" i="13"/>
  <c r="C40" i="13"/>
  <c r="C41" i="13"/>
  <c r="C42" i="13"/>
  <c r="C43" i="13"/>
  <c r="C44" i="13"/>
  <c r="C3" i="13"/>
  <c r="C4" i="13"/>
  <c r="C5" i="13"/>
  <c r="C6" i="13"/>
  <c r="C7" i="13"/>
  <c r="C8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48" i="13"/>
  <c r="C49" i="13"/>
  <c r="C50" i="13"/>
  <c r="C51" i="13"/>
  <c r="C52" i="13"/>
  <c r="C53" i="13"/>
  <c r="C54" i="13"/>
  <c r="C55" i="13"/>
  <c r="C56" i="13"/>
  <c r="C57" i="13"/>
  <c r="C58" i="13"/>
  <c r="C59" i="13"/>
  <c r="C60" i="13"/>
  <c r="C61" i="13"/>
  <c r="C62" i="13"/>
  <c r="C63" i="13"/>
  <c r="C77" i="13"/>
  <c r="C78" i="13"/>
  <c r="C79" i="13"/>
  <c r="C80" i="13"/>
  <c r="C81" i="13"/>
  <c r="C82" i="13"/>
  <c r="C83" i="13"/>
  <c r="C84" i="13"/>
  <c r="C86" i="13"/>
  <c r="C87" i="13"/>
  <c r="C88" i="13"/>
  <c r="C89" i="13"/>
  <c r="C90" i="13"/>
  <c r="C91" i="13"/>
  <c r="C92" i="13"/>
  <c r="C93" i="13"/>
  <c r="C94" i="13"/>
  <c r="C95" i="13"/>
  <c r="C96" i="13"/>
  <c r="C97" i="13"/>
  <c r="C98" i="13"/>
  <c r="C99" i="13"/>
  <c r="C100" i="13"/>
  <c r="C101" i="13"/>
  <c r="C102" i="13"/>
  <c r="C103" i="13"/>
  <c r="C104" i="13"/>
  <c r="C105" i="13"/>
  <c r="C26" i="13"/>
  <c r="C27" i="13"/>
  <c r="C28" i="13"/>
  <c r="C29" i="13"/>
  <c r="C30" i="13"/>
  <c r="C45" i="13"/>
  <c r="C46" i="13"/>
  <c r="C47" i="13"/>
  <c r="C22" i="13"/>
  <c r="C23" i="13"/>
  <c r="C24" i="13"/>
  <c r="C25" i="13"/>
  <c r="C64" i="13"/>
  <c r="I85" i="13" l="1"/>
  <c r="I86" i="13"/>
  <c r="I87" i="13"/>
  <c r="I88" i="13"/>
  <c r="I89" i="13"/>
  <c r="I90" i="13"/>
  <c r="I91" i="13"/>
  <c r="I92" i="13"/>
  <c r="I93" i="13"/>
  <c r="I94" i="13"/>
  <c r="I95" i="13"/>
  <c r="I96" i="13"/>
  <c r="I97" i="13"/>
  <c r="I98" i="13"/>
  <c r="I99" i="13"/>
  <c r="I100" i="13"/>
  <c r="I101" i="13"/>
  <c r="I102" i="13"/>
  <c r="I103" i="13"/>
  <c r="I104" i="13"/>
  <c r="I105" i="13"/>
  <c r="I26" i="13"/>
  <c r="I27" i="13"/>
  <c r="I28" i="13"/>
  <c r="I29" i="13"/>
  <c r="I30" i="13"/>
  <c r="I45" i="13"/>
  <c r="I77" i="13"/>
  <c r="I48" i="13"/>
  <c r="I3" i="13"/>
  <c r="G65" i="13"/>
  <c r="G66" i="13"/>
  <c r="G67" i="13"/>
  <c r="G68" i="13"/>
  <c r="G69" i="13"/>
  <c r="G70" i="13"/>
  <c r="G71" i="13"/>
  <c r="G72" i="13"/>
  <c r="G73" i="13"/>
  <c r="G74" i="13"/>
  <c r="G75" i="13"/>
  <c r="G76" i="13"/>
  <c r="G31" i="13"/>
  <c r="G32" i="13"/>
  <c r="G33" i="13"/>
  <c r="G34" i="13"/>
  <c r="G35" i="13"/>
  <c r="G36" i="13"/>
  <c r="G37" i="13"/>
  <c r="G38" i="13"/>
  <c r="G39" i="13"/>
  <c r="G40" i="13"/>
  <c r="G41" i="13"/>
  <c r="G42" i="13"/>
  <c r="G43" i="13"/>
  <c r="G44" i="13"/>
  <c r="G3" i="13"/>
  <c r="G4" i="13"/>
  <c r="H4" i="13" s="1"/>
  <c r="G5" i="13"/>
  <c r="H5" i="13" s="1"/>
  <c r="G6" i="13"/>
  <c r="H6" i="13" s="1"/>
  <c r="G7" i="13"/>
  <c r="H7" i="13" s="1"/>
  <c r="G8" i="13"/>
  <c r="H8" i="13" s="1"/>
  <c r="G9" i="13"/>
  <c r="H9" i="13" s="1"/>
  <c r="G10" i="13"/>
  <c r="H10" i="13" s="1"/>
  <c r="G11" i="13"/>
  <c r="H11" i="13" s="1"/>
  <c r="G12" i="13"/>
  <c r="H12" i="13" s="1"/>
  <c r="G13" i="13"/>
  <c r="H13" i="13" s="1"/>
  <c r="G14" i="13"/>
  <c r="H14" i="13" s="1"/>
  <c r="G15" i="13"/>
  <c r="H15" i="13" s="1"/>
  <c r="G16" i="13"/>
  <c r="H16" i="13" s="1"/>
  <c r="G17" i="13"/>
  <c r="H17" i="13" s="1"/>
  <c r="G18" i="13"/>
  <c r="H18" i="13" s="1"/>
  <c r="G19" i="13"/>
  <c r="H19" i="13" s="1"/>
  <c r="G20" i="13"/>
  <c r="H20" i="13" s="1"/>
  <c r="G21" i="13"/>
  <c r="H21" i="13" s="1"/>
  <c r="G48" i="13"/>
  <c r="H48" i="13" s="1"/>
  <c r="G49" i="13"/>
  <c r="H49" i="13" s="1"/>
  <c r="G50" i="13"/>
  <c r="H50" i="13" s="1"/>
  <c r="G51" i="13"/>
  <c r="H51" i="13" s="1"/>
  <c r="G52" i="13"/>
  <c r="H52" i="13" s="1"/>
  <c r="G53" i="13"/>
  <c r="H53" i="13" s="1"/>
  <c r="G54" i="13"/>
  <c r="H54" i="13" s="1"/>
  <c r="G55" i="13"/>
  <c r="H55" i="13" s="1"/>
  <c r="G56" i="13"/>
  <c r="H56" i="13" s="1"/>
  <c r="G57" i="13"/>
  <c r="H57" i="13" s="1"/>
  <c r="G58" i="13"/>
  <c r="H58" i="13" s="1"/>
  <c r="G59" i="13"/>
  <c r="H59" i="13" s="1"/>
  <c r="G60" i="13"/>
  <c r="H60" i="13" s="1"/>
  <c r="G61" i="13"/>
  <c r="H61" i="13" s="1"/>
  <c r="G62" i="13"/>
  <c r="H62" i="13" s="1"/>
  <c r="G63" i="13"/>
  <c r="H63" i="13" s="1"/>
  <c r="G77" i="13"/>
  <c r="H77" i="13" s="1"/>
  <c r="G78" i="13"/>
  <c r="H78" i="13" s="1"/>
  <c r="G79" i="13"/>
  <c r="H79" i="13" s="1"/>
  <c r="G80" i="13"/>
  <c r="H80" i="13" s="1"/>
  <c r="G81" i="13"/>
  <c r="H81" i="13" s="1"/>
  <c r="G82" i="13"/>
  <c r="H82" i="13" s="1"/>
  <c r="G83" i="13"/>
  <c r="H83" i="13" s="1"/>
  <c r="G84" i="13"/>
  <c r="H84" i="13" s="1"/>
  <c r="G85" i="13"/>
  <c r="H85" i="13" s="1"/>
  <c r="G86" i="13"/>
  <c r="H86" i="13" s="1"/>
  <c r="G87" i="13"/>
  <c r="H87" i="13" s="1"/>
  <c r="G88" i="13"/>
  <c r="H88" i="13" s="1"/>
  <c r="G89" i="13"/>
  <c r="H89" i="13" s="1"/>
  <c r="G90" i="13"/>
  <c r="H90" i="13" s="1"/>
  <c r="G91" i="13"/>
  <c r="H91" i="13" s="1"/>
  <c r="G92" i="13"/>
  <c r="H92" i="13" s="1"/>
  <c r="G93" i="13"/>
  <c r="H93" i="13" s="1"/>
  <c r="G94" i="13"/>
  <c r="H94" i="13" s="1"/>
  <c r="G95" i="13"/>
  <c r="H95" i="13" s="1"/>
  <c r="G96" i="13"/>
  <c r="H96" i="13" s="1"/>
  <c r="G97" i="13"/>
  <c r="H97" i="13" s="1"/>
  <c r="G98" i="13"/>
  <c r="H98" i="13" s="1"/>
  <c r="G99" i="13"/>
  <c r="H99" i="13" s="1"/>
  <c r="G100" i="13"/>
  <c r="H100" i="13" s="1"/>
  <c r="G101" i="13"/>
  <c r="H101" i="13" s="1"/>
  <c r="G102" i="13"/>
  <c r="H102" i="13" s="1"/>
  <c r="G103" i="13"/>
  <c r="H103" i="13" s="1"/>
  <c r="G104" i="13"/>
  <c r="H104" i="13" s="1"/>
  <c r="G105" i="13"/>
  <c r="H105" i="13" s="1"/>
  <c r="G26" i="13"/>
  <c r="H26" i="13" s="1"/>
  <c r="G27" i="13"/>
  <c r="H27" i="13" s="1"/>
  <c r="G28" i="13"/>
  <c r="H28" i="13" s="1"/>
  <c r="G29" i="13"/>
  <c r="G30" i="13"/>
  <c r="H30" i="13" s="1"/>
  <c r="G45" i="13"/>
  <c r="H45" i="13" s="1"/>
  <c r="G46" i="13"/>
  <c r="H46" i="13" s="1"/>
  <c r="G47" i="13"/>
  <c r="H47" i="13" s="1"/>
  <c r="G22" i="13"/>
  <c r="H22" i="13" s="1"/>
  <c r="G23" i="13"/>
  <c r="H23" i="13" s="1"/>
  <c r="G24" i="13"/>
  <c r="H24" i="13" s="1"/>
  <c r="G25" i="13"/>
  <c r="H25" i="13" s="1"/>
  <c r="G64" i="13"/>
  <c r="I31" i="13"/>
  <c r="I64" i="13"/>
  <c r="G1219" i="13" l="1"/>
  <c r="H3" i="13"/>
  <c r="H29" i="13"/>
  <c r="I25" i="13"/>
  <c r="I24" i="13"/>
  <c r="I23" i="13"/>
  <c r="I22" i="13"/>
  <c r="I47" i="13"/>
  <c r="I46" i="13"/>
  <c r="I84" i="13"/>
  <c r="I83" i="13"/>
  <c r="I82" i="13"/>
  <c r="I81" i="13"/>
  <c r="I80" i="13"/>
  <c r="I79" i="13"/>
  <c r="I78" i="13"/>
  <c r="I63" i="13"/>
  <c r="I62" i="13"/>
  <c r="I61" i="13"/>
  <c r="I60" i="13"/>
  <c r="I59" i="13"/>
  <c r="I58" i="13"/>
  <c r="I57" i="13"/>
  <c r="I56" i="13"/>
  <c r="I55" i="13"/>
  <c r="I54" i="13"/>
  <c r="I53" i="13"/>
  <c r="I52" i="13"/>
  <c r="I51" i="13"/>
  <c r="I50" i="13"/>
  <c r="I49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I4" i="13"/>
  <c r="I44" i="13"/>
  <c r="H44" i="13"/>
  <c r="I43" i="13"/>
  <c r="H43" i="13"/>
  <c r="I42" i="13"/>
  <c r="H42" i="13"/>
  <c r="I41" i="13"/>
  <c r="H41" i="13"/>
  <c r="I40" i="13"/>
  <c r="H40" i="13"/>
  <c r="I39" i="13"/>
  <c r="H39" i="13"/>
  <c r="I38" i="13"/>
  <c r="H38" i="13"/>
  <c r="I37" i="13"/>
  <c r="H37" i="13"/>
  <c r="I36" i="13"/>
  <c r="H36" i="13"/>
  <c r="I35" i="13"/>
  <c r="H35" i="13"/>
  <c r="I34" i="13"/>
  <c r="H34" i="13"/>
  <c r="I33" i="13"/>
  <c r="H33" i="13"/>
  <c r="I32" i="13"/>
  <c r="H32" i="13"/>
  <c r="I76" i="13"/>
  <c r="H76" i="13"/>
  <c r="I75" i="13"/>
  <c r="H75" i="13"/>
  <c r="I74" i="13"/>
  <c r="H74" i="13"/>
  <c r="I73" i="13"/>
  <c r="H73" i="13"/>
  <c r="I72" i="13"/>
  <c r="H72" i="13"/>
  <c r="I71" i="13"/>
  <c r="H71" i="13"/>
  <c r="I70" i="13"/>
  <c r="H70" i="13"/>
  <c r="I69" i="13"/>
  <c r="H69" i="13"/>
  <c r="I68" i="13"/>
  <c r="H68" i="13"/>
  <c r="I67" i="13"/>
  <c r="H67" i="13"/>
  <c r="I66" i="13"/>
  <c r="H66" i="13"/>
  <c r="I65" i="13"/>
  <c r="H65" i="13"/>
  <c r="H1219" i="13" l="1"/>
</calcChain>
</file>

<file path=xl/sharedStrings.xml><?xml version="1.0" encoding="utf-8"?>
<sst xmlns="http://schemas.openxmlformats.org/spreadsheetml/2006/main" count="1589" uniqueCount="132">
  <si>
    <t>Articles</t>
  </si>
  <si>
    <t>Prix unitaire</t>
  </si>
  <si>
    <t xml:space="preserve">Stock de base </t>
  </si>
  <si>
    <t xml:space="preserve">Légumes </t>
  </si>
  <si>
    <t>Epinard</t>
  </si>
  <si>
    <t xml:space="preserve">Poireaux </t>
  </si>
  <si>
    <t xml:space="preserve">Prix total </t>
  </si>
  <si>
    <t xml:space="preserve">Boissons </t>
  </si>
  <si>
    <t>Coca</t>
  </si>
  <si>
    <t xml:space="preserve">Orangeade </t>
  </si>
  <si>
    <t>Dentifrice</t>
  </si>
  <si>
    <t xml:space="preserve">Coton tige </t>
  </si>
  <si>
    <t xml:space="preserve">Gel douche </t>
  </si>
  <si>
    <t xml:space="preserve">Shampoing </t>
  </si>
  <si>
    <t>Salsifis</t>
  </si>
  <si>
    <t>Choux Rouge</t>
  </si>
  <si>
    <t>Compote</t>
  </si>
  <si>
    <t>Stock Restant</t>
  </si>
  <si>
    <t>Stock Utilisé</t>
  </si>
  <si>
    <t>Lait</t>
  </si>
  <si>
    <t>Cafés</t>
  </si>
  <si>
    <t>Cacao Paille</t>
  </si>
  <si>
    <t>Cacao Litre</t>
  </si>
  <si>
    <t>Jus école</t>
  </si>
  <si>
    <t>Eaux Plate</t>
  </si>
  <si>
    <t>Eaux Péti.</t>
  </si>
  <si>
    <t>Lame de Rasoir</t>
  </si>
  <si>
    <t>Déodorant</t>
  </si>
  <si>
    <t>Produits Entretiens</t>
  </si>
  <si>
    <t>Surgelés</t>
  </si>
  <si>
    <t>Tablet Lave Vaiselle</t>
  </si>
  <si>
    <t>Rinçage Lave Vaiselle</t>
  </si>
  <si>
    <t>Sel LaveVaiselle</t>
  </si>
  <si>
    <t>Produits Vaiselles</t>
  </si>
  <si>
    <t>Croquettes</t>
  </si>
  <si>
    <t>Lompia</t>
  </si>
  <si>
    <t>Nuggets</t>
  </si>
  <si>
    <t>Hamburger</t>
  </si>
  <si>
    <t>Mix Apéro</t>
  </si>
  <si>
    <t>Pizza</t>
  </si>
  <si>
    <t>Oignons</t>
  </si>
  <si>
    <t xml:space="preserve">Ail </t>
  </si>
  <si>
    <t>Produits Nettoyages</t>
  </si>
  <si>
    <t>Vins Rosés</t>
  </si>
  <si>
    <t>Thé Pêche</t>
  </si>
  <si>
    <t xml:space="preserve">Vins Rouges </t>
  </si>
  <si>
    <t>Bonbons</t>
  </si>
  <si>
    <t>Ecoles</t>
  </si>
  <si>
    <t>Maisons</t>
  </si>
  <si>
    <t>Chats</t>
  </si>
  <si>
    <t>Litières</t>
  </si>
  <si>
    <t xml:space="preserve">Croquettes Friskies </t>
  </si>
  <si>
    <t xml:space="preserve">Produis Salle de bains </t>
  </si>
  <si>
    <t>Margarine de cuisson</t>
  </si>
  <si>
    <t>Margarine à tartiner</t>
  </si>
  <si>
    <t>Choco</t>
  </si>
  <si>
    <t>Vinaigre</t>
  </si>
  <si>
    <t>Huile Salade</t>
  </si>
  <si>
    <t>Huile Friteuse</t>
  </si>
  <si>
    <t>Divers +Epices</t>
  </si>
  <si>
    <t>Sucre</t>
  </si>
  <si>
    <t xml:space="preserve">Sel </t>
  </si>
  <si>
    <t>Poivre</t>
  </si>
  <si>
    <t>Noix de Muscade</t>
  </si>
  <si>
    <t>Pâtes</t>
  </si>
  <si>
    <t>Riz</t>
  </si>
  <si>
    <t>Liquide Lave Linge</t>
  </si>
  <si>
    <t xml:space="preserve">Adoucissant </t>
  </si>
  <si>
    <t>Lingettes Machine</t>
  </si>
  <si>
    <t>Lingettes Mains</t>
  </si>
  <si>
    <t>Pastis</t>
  </si>
  <si>
    <t>Passoa</t>
  </si>
  <si>
    <t>Amaretto</t>
  </si>
  <si>
    <t>Papier W.C</t>
  </si>
  <si>
    <t>Batida</t>
  </si>
  <si>
    <t>Whiskie</t>
  </si>
  <si>
    <t>Vodka</t>
  </si>
  <si>
    <t>Œufs</t>
  </si>
  <si>
    <t>Charcuteries+Fromages</t>
  </si>
  <si>
    <t>Jambon</t>
  </si>
  <si>
    <t>Gouda</t>
  </si>
  <si>
    <t xml:space="preserve">Filet de Poulet </t>
  </si>
  <si>
    <t>Filet de Dinde</t>
  </si>
  <si>
    <t>Gruyère</t>
  </si>
  <si>
    <t>Parmessan</t>
  </si>
  <si>
    <t>Fromage à Tartiner</t>
  </si>
  <si>
    <t>Américain</t>
  </si>
  <si>
    <t>Boudin Blanc</t>
  </si>
  <si>
    <t>Salami</t>
  </si>
  <si>
    <t>Saucisson au Jambon</t>
  </si>
  <si>
    <t>Fromage à Raclette</t>
  </si>
  <si>
    <t>Commander</t>
  </si>
  <si>
    <t>Pain Blanc</t>
  </si>
  <si>
    <t>Pdt Nicolas</t>
  </si>
  <si>
    <t>Frites 2,5kg</t>
  </si>
  <si>
    <t>Caps dolce gusto( cappu</t>
  </si>
  <si>
    <t>Petits pois et Car. 400gr</t>
  </si>
  <si>
    <t>Crème culinaire 25 cl</t>
  </si>
  <si>
    <t>Haricots princesses</t>
  </si>
  <si>
    <t>Haricots blanc 200gr</t>
  </si>
  <si>
    <t>Céléri</t>
  </si>
  <si>
    <t>Asperges</t>
  </si>
  <si>
    <t>Macédoine de Légumes</t>
  </si>
  <si>
    <t>Type</t>
  </si>
  <si>
    <t>Haricots Rouges</t>
  </si>
  <si>
    <t>Boissons</t>
  </si>
  <si>
    <t>Étiquettes de lignes</t>
  </si>
  <si>
    <t>Total général</t>
  </si>
  <si>
    <t>Somme de Prix unitaire</t>
  </si>
  <si>
    <t xml:space="preserve">Somme de Prix total </t>
  </si>
  <si>
    <t>Somme de Stock Restant</t>
  </si>
  <si>
    <t>Somme de Stock Utilisé</t>
  </si>
  <si>
    <t>Persil</t>
  </si>
  <si>
    <t>Ciboulette</t>
  </si>
  <si>
    <t>Travail</t>
  </si>
  <si>
    <t>Sport</t>
  </si>
  <si>
    <t>Caps dolce gusto ( Latte Macchio )</t>
  </si>
  <si>
    <t>Caps dolce gusto ( Chocolat )</t>
  </si>
  <si>
    <t xml:space="preserve">Caps dolce gusto ( Corsé ) </t>
  </si>
  <si>
    <t xml:space="preserve">Somme de Stock de base </t>
  </si>
  <si>
    <t>Produit</t>
  </si>
  <si>
    <t>Mois</t>
  </si>
  <si>
    <t>Cognac</t>
  </si>
  <si>
    <t>Total</t>
  </si>
  <si>
    <t>Ice Tea</t>
  </si>
  <si>
    <t>à commander</t>
  </si>
  <si>
    <t>Essuie-tous</t>
  </si>
  <si>
    <t>Pastis ( C )</t>
  </si>
  <si>
    <t>Magasin</t>
  </si>
  <si>
    <t>Aldi</t>
  </si>
  <si>
    <t>Colruyt</t>
  </si>
  <si>
    <t>Lidl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</si>
</sst>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[$€-80C]"/>
    <numFmt numFmtId="165" formatCode="#,##0.00\ &quot;€&quot;"/>
    <numFmt numFmtId="166" formatCode="[$-40C]mmmm\-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1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164" fontId="0" fillId="0" borderId="0" xfId="0" applyNumberFormat="1"/>
    <xf numFmtId="1" fontId="0" fillId="0" borderId="0" xfId="0" applyNumberFormat="1"/>
    <xf numFmtId="164" fontId="0" fillId="3" borderId="1" xfId="0" applyNumberFormat="1" applyFont="1" applyFill="1" applyBorder="1"/>
    <xf numFmtId="1" fontId="0" fillId="3" borderId="1" xfId="0" applyNumberFormat="1" applyFont="1" applyFill="1" applyBorder="1"/>
    <xf numFmtId="164" fontId="0" fillId="0" borderId="1" xfId="0" applyNumberFormat="1" applyFont="1" applyBorder="1"/>
    <xf numFmtId="1" fontId="0" fillId="0" borderId="1" xfId="0" applyNumberFormat="1" applyFont="1" applyBorder="1"/>
    <xf numFmtId="0" fontId="0" fillId="0" borderId="2" xfId="0" applyFont="1" applyBorder="1"/>
    <xf numFmtId="0" fontId="0" fillId="3" borderId="2" xfId="0" applyFont="1" applyFill="1" applyBorder="1"/>
    <xf numFmtId="1" fontId="0" fillId="3" borderId="3" xfId="0" applyNumberFormat="1" applyFont="1" applyFill="1" applyBorder="1"/>
    <xf numFmtId="1" fontId="0" fillId="0" borderId="3" xfId="0" applyNumberFormat="1" applyFont="1" applyBorder="1"/>
    <xf numFmtId="1" fontId="0" fillId="2" borderId="5" xfId="0" applyNumberFormat="1" applyFont="1" applyFill="1" applyBorder="1"/>
    <xf numFmtId="164" fontId="0" fillId="0" borderId="8" xfId="0" applyNumberFormat="1" applyFont="1" applyBorder="1"/>
    <xf numFmtId="1" fontId="0" fillId="0" borderId="8" xfId="0" applyNumberFormat="1" applyFont="1" applyBorder="1"/>
    <xf numFmtId="1" fontId="1" fillId="2" borderId="5" xfId="0" applyNumberFormat="1" applyFont="1" applyFill="1" applyBorder="1"/>
    <xf numFmtId="0" fontId="0" fillId="0" borderId="2" xfId="0" applyFont="1" applyFill="1" applyBorder="1"/>
    <xf numFmtId="0" fontId="0" fillId="0" borderId="0" xfId="0" pivotButton="1"/>
    <xf numFmtId="165" fontId="0" fillId="0" borderId="0" xfId="0" applyNumberFormat="1"/>
    <xf numFmtId="0" fontId="1" fillId="2" borderId="4" xfId="0" applyFont="1" applyFill="1" applyBorder="1"/>
    <xf numFmtId="164" fontId="1" fillId="2" borderId="5" xfId="0" applyNumberFormat="1" applyFont="1" applyFill="1" applyBorder="1"/>
    <xf numFmtId="1" fontId="1" fillId="2" borderId="6" xfId="0" applyNumberFormat="1" applyFont="1" applyFill="1" applyBorder="1"/>
    <xf numFmtId="166" fontId="0" fillId="0" borderId="5" xfId="0" applyNumberFormat="1" applyFont="1" applyBorder="1"/>
    <xf numFmtId="166" fontId="0" fillId="0" borderId="1" xfId="0" applyNumberFormat="1" applyFont="1" applyBorder="1"/>
    <xf numFmtId="166" fontId="0" fillId="0" borderId="8" xfId="0" applyNumberFormat="1" applyFont="1" applyBorder="1"/>
    <xf numFmtId="1" fontId="0" fillId="0" borderId="2" xfId="0" applyNumberFormat="1" applyFont="1" applyFill="1" applyBorder="1"/>
    <xf numFmtId="0" fontId="0" fillId="3" borderId="7" xfId="0" applyFont="1" applyFill="1" applyBorder="1"/>
    <xf numFmtId="1" fontId="0" fillId="0" borderId="7" xfId="0" applyNumberFormat="1" applyFont="1" applyFill="1" applyBorder="1"/>
    <xf numFmtId="164" fontId="0" fillId="3" borderId="8" xfId="0" applyNumberFormat="1" applyFont="1" applyFill="1" applyBorder="1"/>
    <xf numFmtId="1" fontId="0" fillId="3" borderId="8" xfId="0" applyNumberFormat="1" applyFont="1" applyFill="1" applyBorder="1"/>
    <xf numFmtId="0" fontId="0" fillId="0" borderId="7" xfId="0" applyFont="1" applyBorder="1"/>
    <xf numFmtId="0" fontId="0" fillId="0" borderId="0" xfId="0" applyAlignment="1">
      <alignment horizontal="left" indent="1"/>
    </xf>
    <xf numFmtId="1" fontId="0" fillId="0" borderId="1" xfId="0" applyNumberFormat="1" applyFont="1" applyFill="1" applyBorder="1"/>
    <xf numFmtId="165" fontId="2" fillId="0" borderId="0" xfId="0" applyNumberFormat="1" applyFont="1"/>
    <xf numFmtId="166" fontId="0" fillId="0" borderId="0" xfId="0" applyNumberFormat="1" applyFont="1" applyAlignment="1">
      <alignment horizontal="left"/>
    </xf>
    <xf numFmtId="1" fontId="0" fillId="0" borderId="0" xfId="0" applyNumberFormat="1" applyFont="1"/>
    <xf numFmtId="165" fontId="0" fillId="0" borderId="0" xfId="0" applyNumberFormat="1" applyFont="1"/>
    <xf numFmtId="0" fontId="0" fillId="0" borderId="0" xfId="0" applyFont="1"/>
    <xf numFmtId="166" fontId="3" fillId="0" borderId="1" xfId="0" applyNumberFormat="1" applyFont="1" applyBorder="1"/>
    <xf numFmtId="1" fontId="3" fillId="0" borderId="2" xfId="0" applyNumberFormat="1" applyFont="1" applyFill="1" applyBorder="1"/>
    <xf numFmtId="164" fontId="3" fillId="0" borderId="1" xfId="0" applyNumberFormat="1" applyFont="1" applyBorder="1"/>
    <xf numFmtId="164" fontId="3" fillId="3" borderId="1" xfId="0" applyNumberFormat="1" applyFont="1" applyFill="1" applyBorder="1"/>
    <xf numFmtId="1" fontId="3" fillId="0" borderId="1" xfId="0" applyNumberFormat="1" applyFont="1" applyBorder="1"/>
    <xf numFmtId="1" fontId="3" fillId="3" borderId="1" xfId="0" applyNumberFormat="1" applyFont="1" applyFill="1" applyBorder="1"/>
    <xf numFmtId="0" fontId="0" fillId="0" borderId="7" xfId="0" applyFont="1" applyFill="1" applyBorder="1"/>
    <xf numFmtId="1" fontId="3" fillId="0" borderId="7" xfId="0" applyNumberFormat="1" applyFont="1" applyFill="1" applyBorder="1"/>
    <xf numFmtId="164" fontId="3" fillId="3" borderId="8" xfId="0" applyNumberFormat="1" applyFont="1" applyFill="1" applyBorder="1"/>
    <xf numFmtId="1" fontId="3" fillId="3" borderId="8" xfId="0" applyNumberFormat="1" applyFont="1" applyFill="1" applyBorder="1"/>
    <xf numFmtId="1" fontId="0" fillId="0" borderId="9" xfId="0" applyNumberFormat="1" applyFont="1" applyBorder="1"/>
    <xf numFmtId="166" fontId="0" fillId="0" borderId="0" xfId="0" applyNumberFormat="1" applyAlignment="1">
      <alignment horizontal="left"/>
    </xf>
    <xf numFmtId="1" fontId="0" fillId="3" borderId="9" xfId="0" applyNumberFormat="1" applyFont="1" applyFill="1" applyBorder="1"/>
    <xf numFmtId="0" fontId="0" fillId="0" borderId="10" xfId="0" applyBorder="1"/>
    <xf numFmtId="0" fontId="3" fillId="0" borderId="8" xfId="0" applyFont="1" applyBorder="1"/>
    <xf numFmtId="0" fontId="3" fillId="0" borderId="7" xfId="0" applyFont="1" applyFill="1" applyBorder="1"/>
    <xf numFmtId="164" fontId="3" fillId="0" borderId="8" xfId="0" applyNumberFormat="1" applyFont="1" applyBorder="1"/>
    <xf numFmtId="1" fontId="3" fillId="0" borderId="8" xfId="0" applyNumberFormat="1" applyFont="1" applyBorder="1"/>
    <xf numFmtId="1" fontId="3" fillId="0" borderId="5" xfId="0" applyNumberFormat="1" applyFont="1" applyBorder="1"/>
    <xf numFmtId="1" fontId="3" fillId="2" borderId="5" xfId="0" applyNumberFormat="1" applyFont="1" applyFill="1" applyBorder="1"/>
  </cellXfs>
  <cellStyles count="1">
    <cellStyle name="Normal" xfId="0" builtinId="0"/>
  </cellStyles>
  <dxfs count="9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numFmt numFmtId="1" formatCode="0"/>
    </dxf>
    <dxf>
      <numFmt numFmtId="1" formatCode="0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" formatCode="0"/>
    </dxf>
    <dxf>
      <numFmt numFmtId="1" formatCode="0"/>
    </dxf>
    <dxf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border diagonalUp="0" diagonalDown="0">
        <left/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[$-40C]mmmm\-yy;@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2" defaultTableStyle="TableStyleMedium2" defaultPivotStyle="PivotStyleLight16">
    <tableStyle name="Style de tableau 1" pivot="0" count="0"/>
    <tableStyle name="Style de tableau croisé dynamique 1" table="0" count="0"/>
  </tableStyles>
  <colors>
    <mruColors>
      <color rgb="FF99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228598</xdr:colOff>
      <xdr:row>0</xdr:row>
      <xdr:rowOff>66676</xdr:rowOff>
    </xdr:from>
    <xdr:to>
      <xdr:col>7</xdr:col>
      <xdr:colOff>104775</xdr:colOff>
      <xdr:row>0</xdr:row>
      <xdr:rowOff>962025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Mois">
              <a:extLst>
                <a:ext uri="{FF2B5EF4-FFF2-40B4-BE49-F238E27FC236}">
                  <a16:creationId xmlns="" xmlns:a16="http://schemas.microsoft.com/office/drawing/2014/main" id="{4864CCE7-EE1E-48EB-B843-38A293B93D2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599" y="66676"/>
              <a:ext cx="6353176" cy="9239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0</xdr:row>
      <xdr:rowOff>114300</xdr:rowOff>
    </xdr:from>
    <xdr:to>
      <xdr:col>4</xdr:col>
      <xdr:colOff>76200</xdr:colOff>
      <xdr:row>1</xdr:row>
      <xdr:rowOff>0</xdr:rowOff>
    </xdr:to>
    <xdr:cxnSp macro="">
      <xdr:nvCxnSpPr>
        <xdr:cNvPr id="4" name="Connecteur droit avec flèch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CxnSpPr/>
      </xdr:nvCxnSpPr>
      <xdr:spPr>
        <a:xfrm flipH="1" flipV="1">
          <a:off x="3095625" y="114300"/>
          <a:ext cx="2857500" cy="7620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 ix" refreshedDate="43792.547397800925" createdVersion="5" refreshedVersion="5" minRefreshableVersion="3" recordCount="1216">
  <cacheSource type="worksheet">
    <worksheetSource name="T_2019"/>
  </cacheSource>
  <cacheFields count="9">
    <cacheField name="Mois" numFmtId="166">
      <sharedItems containsSemiMixedTypes="0" containsNonDate="0" containsDate="1" containsString="0" minDate="2019-01-01T00:00:00" maxDate="2019-12-02T00:00:00" count="93">
        <d v="2019-01-01T00:00:00"/>
        <d v="2019-02-01T00:00:00"/>
        <d v="2019-03-01T00:00:00"/>
        <d v="2019-04-01T00:00:00"/>
        <d v="2019-05-01T00:00:00"/>
        <d v="2019-06-01T00:00:00"/>
        <d v="2019-07-01T00:00:00"/>
        <d v="2019-08-01T00:00:00"/>
        <d v="2019-09-01T00:00:00"/>
        <d v="2019-10-01T00:00:00"/>
        <d v="2019-11-01T00:00:00"/>
        <d v="2019-12-01T00:00:00"/>
        <d v="2019-02-16T00:00:00" u="1"/>
        <d v="2019-04-07T00:00:00" u="1"/>
        <d v="2019-03-21T00:00:00" u="1"/>
        <d v="2019-02-09T00:00:00" u="1"/>
        <d v="2019-03-14T00:00:00" u="1"/>
        <d v="2019-02-28T00:00:00" u="1"/>
        <d v="2019-04-19T00:00:00" u="1"/>
        <d v="2019-02-02T00:00:00" u="1"/>
        <d v="2019-03-07T00:00:00" u="1"/>
        <d v="2019-02-21T00:00:00" u="1"/>
        <d v="2019-04-12T00:00:00" u="1"/>
        <d v="2019-03-26T00:00:00" u="1"/>
        <d v="2019-02-14T00:00:00" u="1"/>
        <d v="2019-04-05T00:00:00" u="1"/>
        <d v="2019-03-19T00:00:00" u="1"/>
        <d v="2019-04-24T00:00:00" u="1"/>
        <d v="2019-02-07T00:00:00" u="1"/>
        <d v="2019-03-12T00:00:00" u="1"/>
        <d v="2019-02-26T00:00:00" u="1"/>
        <d v="2019-04-17T00:00:00" u="1"/>
        <d v="2019-03-31T00:00:00" u="1"/>
        <d v="2019-03-05T00:00:00" u="1"/>
        <d v="2019-02-19T00:00:00" u="1"/>
        <d v="2019-04-10T00:00:00" u="1"/>
        <d v="2019-03-24T00:00:00" u="1"/>
        <d v="2019-02-12T00:00:00" u="1"/>
        <d v="2019-04-03T00:00:00" u="1"/>
        <d v="2019-03-17T00:00:00" u="1"/>
        <d v="2019-04-22T00:00:00" u="1"/>
        <d v="2019-02-05T00:00:00" u="1"/>
        <d v="2019-03-10T00:00:00" u="1"/>
        <d v="2019-02-24T00:00:00" u="1"/>
        <d v="2019-04-15T00:00:00" u="1"/>
        <d v="2019-03-29T00:00:00" u="1"/>
        <d v="2019-03-03T00:00:00" u="1"/>
        <d v="2019-02-17T00:00:00" u="1"/>
        <d v="2019-04-08T00:00:00" u="1"/>
        <d v="2019-03-22T00:00:00" u="1"/>
        <d v="2019-02-10T00:00:00" u="1"/>
        <d v="2019-03-15T00:00:00" u="1"/>
        <d v="2019-04-20T00:00:00" u="1"/>
        <d v="2019-02-03T00:00:00" u="1"/>
        <d v="2019-03-08T00:00:00" u="1"/>
        <d v="2019-02-22T00:00:00" u="1"/>
        <d v="2019-04-13T00:00:00" u="1"/>
        <d v="2019-03-27T00:00:00" u="1"/>
        <d v="2019-02-15T00:00:00" u="1"/>
        <d v="2019-04-06T00:00:00" u="1"/>
        <d v="2019-03-20T00:00:00" u="1"/>
        <d v="2019-04-25T00:00:00" u="1"/>
        <d v="2019-02-08T00:00:00" u="1"/>
        <d v="2019-03-13T00:00:00" u="1"/>
        <d v="2019-02-27T00:00:00" u="1"/>
        <d v="2019-04-18T00:00:00" u="1"/>
        <d v="2019-03-06T00:00:00" u="1"/>
        <d v="2019-02-20T00:00:00" u="1"/>
        <d v="2019-04-11T00:00:00" u="1"/>
        <d v="2019-03-25T00:00:00" u="1"/>
        <d v="2019-02-13T00:00:00" u="1"/>
        <d v="2019-04-04T00:00:00" u="1"/>
        <d v="2019-03-18T00:00:00" u="1"/>
        <d v="2019-04-23T00:00:00" u="1"/>
        <d v="2019-02-06T00:00:00" u="1"/>
        <d v="2019-03-11T00:00:00" u="1"/>
        <d v="2019-02-25T00:00:00" u="1"/>
        <d v="2019-04-16T00:00:00" u="1"/>
        <d v="2019-03-30T00:00:00" u="1"/>
        <d v="2019-03-04T00:00:00" u="1"/>
        <d v="2019-02-18T00:00:00" u="1"/>
        <d v="2019-04-09T00:00:00" u="1"/>
        <d v="2019-03-23T00:00:00" u="1"/>
        <d v="2019-02-11T00:00:00" u="1"/>
        <d v="2019-04-02T00:00:00" u="1"/>
        <d v="2019-03-16T00:00:00" u="1"/>
        <d v="2019-04-21T00:00:00" u="1"/>
        <d v="2019-02-04T00:00:00" u="1"/>
        <d v="2019-03-09T00:00:00" u="1"/>
        <d v="2019-02-23T00:00:00" u="1"/>
        <d v="2019-04-14T00:00:00" u="1"/>
        <d v="2019-03-28T00:00:00" u="1"/>
        <d v="2019-03-02T00:00:00" u="1"/>
      </sharedItems>
    </cacheField>
    <cacheField name="Articles" numFmtId="0">
      <sharedItems containsBlank="1" count="111">
        <s v="Cognac"/>
        <s v="Batida"/>
        <s v="Whiskie"/>
        <s v="Vodka"/>
        <s v="Pastis"/>
        <s v="Passoa"/>
        <s v="Amaretto"/>
        <s v="Lait"/>
        <s v="Cafés"/>
        <s v="Cacao Paille"/>
        <s v="Cacao Litre"/>
        <s v="Jus école"/>
        <s v="Vins Rosés"/>
        <s v="Coca"/>
        <s v="Orangeade "/>
        <s v="Eaux Plate"/>
        <s v="Eaux Péti."/>
        <s v="Thé Pêche"/>
        <s v="Vins Rouges "/>
        <s v="Caps dolce gusto( cappu"/>
        <s v="Caps dolce gusto ( Latte Macchio )"/>
        <s v="Caps dolce gusto ( Chocolat )"/>
        <s v="Caps dolce gusto ( Corsé ) "/>
        <s v="Bonbons"/>
        <s v="Ecoles"/>
        <s v="Maisons"/>
        <s v="Travail"/>
        <s v="Sport"/>
        <s v="Charcuteries+Fromages"/>
        <s v="Jambon"/>
        <s v="Gouda"/>
        <s v="Filet de Poulet "/>
        <s v="Filet de Dinde"/>
        <s v="Gruyère"/>
        <s v="Parmessan"/>
        <s v="Fromage à Tartiner"/>
        <s v="Américain"/>
        <s v="Boudin Blanc"/>
        <s v="Salami"/>
        <s v="Saucisson au Jambon"/>
        <s v="Fromage à Raclette"/>
        <s v="Pdt Nicolas"/>
        <s v="Chats"/>
        <s v="Litières"/>
        <s v="Croquettes Friskies "/>
        <s v="Divers +Epices"/>
        <s v="Vinaigre"/>
        <s v="Huile Salade"/>
        <s v="Huile Friteuse"/>
        <s v="Sel "/>
        <s v="Sucre"/>
        <s v="Poivre"/>
        <s v="Noix de Muscade"/>
        <s v="Pâtes"/>
        <s v="Riz"/>
        <s v="Œufs"/>
        <s v="Margarine de cuisson"/>
        <s v="Margarine à tartiner"/>
        <s v="Choco"/>
        <s v="Papier W.C"/>
        <s v="Crème culinaire 25 cl"/>
        <s v="Haricots Rouges"/>
        <s v="Haricots princesses"/>
        <s v="Petits pois et Car. 400gr"/>
        <s v="Epinard"/>
        <s v="Poireaux "/>
        <s v="Haricots blanc 200gr"/>
        <s v="Salsifis"/>
        <s v="Choux Rouge"/>
        <s v="Compote"/>
        <s v="Céléri"/>
        <s v="Asperges"/>
        <s v="Pain Blanc"/>
        <s v="Macédoine de Légumes"/>
        <s v="Produis Salle de bains "/>
        <s v="Lingettes Mains"/>
        <s v="Dentifrice"/>
        <s v="Coton tige "/>
        <s v="Gel douche "/>
        <s v="Shampoing "/>
        <s v="Lame de Rasoir"/>
        <s v="Déodorant"/>
        <s v="Produits Entretiens"/>
        <s v="Tablet Lave Vaiselle"/>
        <s v="Rinçage Lave Vaiselle"/>
        <s v="Sel LaveVaiselle"/>
        <s v="Produits Vaiselles"/>
        <s v="Produits Nettoyages"/>
        <s v="Liquide Lave Linge"/>
        <s v="Adoucissant "/>
        <s v="Lingettes Machine"/>
        <s v="Surgelés"/>
        <s v="Frites 2,5kg"/>
        <s v="Croquettes"/>
        <s v="Lompia"/>
        <s v="Nuggets"/>
        <s v="Hamburger"/>
        <s v="Mix Apéro"/>
        <s v="Pizza"/>
        <s v="Oignons"/>
        <s v="Ail "/>
        <s v="Persil"/>
        <s v="Ciboulette"/>
        <s v="Ice Tea"/>
        <m u="1"/>
        <s v="Total complet " u="1"/>
        <s v="Boissons " u="1"/>
        <s v="Céléri " u="1"/>
        <s v="Haricots" u="1"/>
        <s v="Petits pois et Carottes" u="1"/>
        <s v="Frites" u="1"/>
      </sharedItems>
    </cacheField>
    <cacheField name="Type" numFmtId="0">
      <sharedItems/>
    </cacheField>
    <cacheField name="Prix unitaire" numFmtId="164">
      <sharedItems containsSemiMixedTypes="0" containsString="0" containsNumber="1" minValue="0.38" maxValue="35"/>
    </cacheField>
    <cacheField name="Stock de base " numFmtId="1">
      <sharedItems containsString="0" containsBlank="1" containsNumber="1" containsInteger="1" minValue="1" maxValue="48"/>
    </cacheField>
    <cacheField name="Stock Restant" numFmtId="1">
      <sharedItems containsString="0" containsBlank="1" containsNumber="1" containsInteger="1" minValue="0" maxValue="48"/>
    </cacheField>
    <cacheField name="Stock Utilisé" numFmtId="1">
      <sharedItems containsSemiMixedTypes="0" containsString="0" containsNumber="1" containsInteger="1" minValue="0" maxValue="48"/>
    </cacheField>
    <cacheField name="Prix total " numFmtId="164">
      <sharedItems containsSemiMixedTypes="0" containsString="0" containsNumber="1" minValue="0" maxValue="63.96"/>
    </cacheField>
    <cacheField name="Commander" numFmtId="1">
      <sharedItems containsMixedTypes="1" containsNumber="1" containsInteger="1" minValue="508" maxValue="508" count="3">
        <s v="à commander"/>
        <s v="Pas besoin"/>
        <n v="508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16">
  <r>
    <x v="0"/>
    <x v="0"/>
    <s v="Boissons"/>
    <n v="10"/>
    <n v="2"/>
    <n v="1"/>
    <n v="1"/>
    <n v="10"/>
    <x v="0"/>
  </r>
  <r>
    <x v="0"/>
    <x v="1"/>
    <s v="Boissons"/>
    <n v="1.1000000000000001"/>
    <n v="4"/>
    <n v="2"/>
    <n v="2"/>
    <n v="2.2000000000000002"/>
    <x v="0"/>
  </r>
  <r>
    <x v="0"/>
    <x v="2"/>
    <s v="Boissons"/>
    <n v="1.2"/>
    <n v="9"/>
    <n v="9"/>
    <n v="0"/>
    <n v="0"/>
    <x v="1"/>
  </r>
  <r>
    <x v="0"/>
    <x v="3"/>
    <s v="Boissons"/>
    <n v="1.3"/>
    <n v="6"/>
    <n v="6"/>
    <n v="0"/>
    <n v="0"/>
    <x v="1"/>
  </r>
  <r>
    <x v="0"/>
    <x v="4"/>
    <s v="Boissons"/>
    <n v="15.99"/>
    <n v="4"/>
    <n v="4"/>
    <n v="0"/>
    <n v="0"/>
    <x v="1"/>
  </r>
  <r>
    <x v="0"/>
    <x v="5"/>
    <s v="Boissons"/>
    <n v="1.5"/>
    <n v="9"/>
    <n v="9"/>
    <n v="0"/>
    <n v="0"/>
    <x v="1"/>
  </r>
  <r>
    <x v="0"/>
    <x v="6"/>
    <s v="Boissons"/>
    <n v="1.6"/>
    <n v="6"/>
    <n v="6"/>
    <n v="0"/>
    <n v="0"/>
    <x v="1"/>
  </r>
  <r>
    <x v="0"/>
    <x v="7"/>
    <s v="Boissons"/>
    <n v="0.56999999999999995"/>
    <n v="48"/>
    <n v="48"/>
    <n v="0"/>
    <n v="0"/>
    <x v="1"/>
  </r>
  <r>
    <x v="0"/>
    <x v="8"/>
    <s v="Boissons"/>
    <n v="1.8"/>
    <n v="9"/>
    <n v="9"/>
    <n v="0"/>
    <n v="0"/>
    <x v="1"/>
  </r>
  <r>
    <x v="0"/>
    <x v="9"/>
    <s v="Boissons"/>
    <n v="1.9"/>
    <n v="6"/>
    <n v="6"/>
    <n v="0"/>
    <n v="0"/>
    <x v="1"/>
  </r>
  <r>
    <x v="0"/>
    <x v="10"/>
    <s v="Boissons"/>
    <n v="2.1"/>
    <n v="12"/>
    <n v="12"/>
    <n v="0"/>
    <n v="0"/>
    <x v="1"/>
  </r>
  <r>
    <x v="0"/>
    <x v="11"/>
    <s v="Boissons"/>
    <n v="2.2000000000000002"/>
    <n v="12"/>
    <n v="12"/>
    <n v="0"/>
    <n v="0"/>
    <x v="1"/>
  </r>
  <r>
    <x v="0"/>
    <x v="12"/>
    <s v="Boissons"/>
    <n v="1.92"/>
    <n v="16"/>
    <n v="16"/>
    <n v="0"/>
    <n v="0"/>
    <x v="1"/>
  </r>
  <r>
    <x v="0"/>
    <x v="13"/>
    <s v="Boissons"/>
    <n v="2.4"/>
    <n v="12"/>
    <n v="12"/>
    <n v="0"/>
    <n v="0"/>
    <x v="1"/>
  </r>
  <r>
    <x v="0"/>
    <x v="14"/>
    <s v="Boissons"/>
    <n v="2.5"/>
    <n v="12"/>
    <n v="12"/>
    <n v="0"/>
    <n v="0"/>
    <x v="1"/>
  </r>
  <r>
    <x v="0"/>
    <x v="15"/>
    <s v="Boissons"/>
    <n v="0.38"/>
    <n v="12"/>
    <n v="12"/>
    <n v="0"/>
    <n v="0"/>
    <x v="1"/>
  </r>
  <r>
    <x v="0"/>
    <x v="16"/>
    <s v="Boissons"/>
    <n v="2.7"/>
    <n v="12"/>
    <n v="12"/>
    <n v="0"/>
    <n v="0"/>
    <x v="1"/>
  </r>
  <r>
    <x v="0"/>
    <x v="17"/>
    <s v="Boissons"/>
    <n v="2.8"/>
    <n v="12"/>
    <n v="12"/>
    <n v="0"/>
    <n v="0"/>
    <x v="1"/>
  </r>
  <r>
    <x v="0"/>
    <x v="18"/>
    <s v="Boissons"/>
    <n v="2.76"/>
    <n v="6"/>
    <n v="6"/>
    <n v="0"/>
    <n v="0"/>
    <x v="1"/>
  </r>
  <r>
    <x v="0"/>
    <x v="19"/>
    <s v="Boissons"/>
    <n v="2.89"/>
    <n v="6"/>
    <n v="6"/>
    <n v="0"/>
    <n v="0"/>
    <x v="1"/>
  </r>
  <r>
    <x v="0"/>
    <x v="20"/>
    <s v="Boissons"/>
    <n v="9.4"/>
    <n v="6"/>
    <n v="6"/>
    <n v="0"/>
    <n v="0"/>
    <x v="1"/>
  </r>
  <r>
    <x v="0"/>
    <x v="21"/>
    <s v="Boissons"/>
    <n v="9.5"/>
    <n v="6"/>
    <n v="6"/>
    <n v="0"/>
    <n v="0"/>
    <x v="1"/>
  </r>
  <r>
    <x v="0"/>
    <x v="22"/>
    <s v="Boissons"/>
    <n v="9.5"/>
    <n v="6"/>
    <n v="6"/>
    <n v="0"/>
    <n v="0"/>
    <x v="1"/>
  </r>
  <r>
    <x v="0"/>
    <x v="23"/>
    <s v="Bonbons"/>
    <n v="25"/>
    <n v="15"/>
    <n v="15"/>
    <n v="0"/>
    <n v="0"/>
    <x v="1"/>
  </r>
  <r>
    <x v="0"/>
    <x v="24"/>
    <s v="Bonbons"/>
    <n v="8.3000000000000007"/>
    <n v="12"/>
    <n v="12"/>
    <n v="0"/>
    <n v="0"/>
    <x v="1"/>
  </r>
  <r>
    <x v="0"/>
    <x v="25"/>
    <s v="Bonbons"/>
    <n v="8.4"/>
    <n v="12"/>
    <n v="12"/>
    <n v="0"/>
    <n v="0"/>
    <x v="1"/>
  </r>
  <r>
    <x v="0"/>
    <x v="26"/>
    <s v="Bonbons"/>
    <n v="8.5"/>
    <n v="12"/>
    <n v="12"/>
    <n v="0"/>
    <n v="0"/>
    <x v="1"/>
  </r>
  <r>
    <x v="0"/>
    <x v="27"/>
    <s v="Bonbons"/>
    <n v="8.6"/>
    <n v="10"/>
    <n v="10"/>
    <n v="0"/>
    <n v="0"/>
    <x v="1"/>
  </r>
  <r>
    <x v="0"/>
    <x v="28"/>
    <s v="Charcuteries+Fromages"/>
    <n v="25"/>
    <n v="12"/>
    <n v="12"/>
    <n v="0"/>
    <n v="0"/>
    <x v="1"/>
  </r>
  <r>
    <x v="0"/>
    <x v="29"/>
    <s v="Charcuteries+Fromages"/>
    <n v="1.73"/>
    <n v="12"/>
    <n v="12"/>
    <n v="0"/>
    <n v="0"/>
    <x v="1"/>
  </r>
  <r>
    <x v="0"/>
    <x v="30"/>
    <s v="Charcuteries+Fromages"/>
    <n v="2.5"/>
    <n v="12"/>
    <n v="12"/>
    <n v="0"/>
    <n v="0"/>
    <x v="1"/>
  </r>
  <r>
    <x v="0"/>
    <x v="31"/>
    <s v="Charcuteries+Fromages"/>
    <n v="3.5"/>
    <n v="12"/>
    <n v="12"/>
    <n v="0"/>
    <n v="0"/>
    <x v="1"/>
  </r>
  <r>
    <x v="0"/>
    <x v="32"/>
    <s v="Charcuteries+Fromages"/>
    <n v="1.49"/>
    <n v="12"/>
    <n v="12"/>
    <n v="0"/>
    <n v="0"/>
    <x v="1"/>
  </r>
  <r>
    <x v="0"/>
    <x v="33"/>
    <s v="Charcuteries+Fromages"/>
    <n v="5.5"/>
    <n v="6"/>
    <n v="6"/>
    <n v="0"/>
    <n v="0"/>
    <x v="1"/>
  </r>
  <r>
    <x v="0"/>
    <x v="34"/>
    <s v="Charcuteries+Fromages"/>
    <n v="6.5"/>
    <n v="12"/>
    <n v="12"/>
    <n v="0"/>
    <n v="0"/>
    <x v="1"/>
  </r>
  <r>
    <x v="0"/>
    <x v="35"/>
    <s v="Charcuteries+Fromages"/>
    <n v="7.5"/>
    <n v="12"/>
    <n v="12"/>
    <n v="0"/>
    <n v="0"/>
    <x v="1"/>
  </r>
  <r>
    <x v="0"/>
    <x v="36"/>
    <s v="Charcuteries+Fromages"/>
    <n v="8.5"/>
    <n v="12"/>
    <n v="12"/>
    <n v="0"/>
    <n v="0"/>
    <x v="1"/>
  </r>
  <r>
    <x v="0"/>
    <x v="37"/>
    <s v="Charcuteries+Fromages"/>
    <n v="9.5"/>
    <n v="12"/>
    <n v="12"/>
    <n v="0"/>
    <n v="0"/>
    <x v="1"/>
  </r>
  <r>
    <x v="0"/>
    <x v="38"/>
    <s v="Charcuteries+Fromages"/>
    <n v="10.5"/>
    <n v="12"/>
    <n v="12"/>
    <n v="0"/>
    <n v="0"/>
    <x v="1"/>
  </r>
  <r>
    <x v="0"/>
    <x v="39"/>
    <s v="Charcuteries+Fromages"/>
    <n v="1.25"/>
    <n v="12"/>
    <n v="12"/>
    <n v="0"/>
    <n v="0"/>
    <x v="1"/>
  </r>
  <r>
    <x v="0"/>
    <x v="40"/>
    <s v="Charcuteries+Fromages"/>
    <n v="12.5"/>
    <n v="12"/>
    <n v="12"/>
    <n v="0"/>
    <n v="0"/>
    <x v="1"/>
  </r>
  <r>
    <x v="0"/>
    <x v="41"/>
    <s v="Charcuteries+Fromages"/>
    <n v="4.76"/>
    <n v="12"/>
    <n v="12"/>
    <n v="0"/>
    <n v="0"/>
    <x v="1"/>
  </r>
  <r>
    <x v="0"/>
    <x v="42"/>
    <s v="Chats"/>
    <n v="8.99"/>
    <n v="6"/>
    <n v="6"/>
    <n v="0"/>
    <n v="0"/>
    <x v="1"/>
  </r>
  <r>
    <x v="0"/>
    <x v="43"/>
    <s v="Chats"/>
    <n v="0.99"/>
    <n v="6"/>
    <n v="6"/>
    <n v="0"/>
    <n v="0"/>
    <x v="1"/>
  </r>
  <r>
    <x v="0"/>
    <x v="44"/>
    <s v="Chats"/>
    <n v="9.1999999999999993"/>
    <n v="6"/>
    <n v="6"/>
    <n v="0"/>
    <n v="0"/>
    <x v="1"/>
  </r>
  <r>
    <x v="0"/>
    <x v="45"/>
    <s v="Divers +Epices"/>
    <n v="18"/>
    <n v="12"/>
    <n v="12"/>
    <n v="0"/>
    <n v="0"/>
    <x v="1"/>
  </r>
  <r>
    <x v="0"/>
    <x v="46"/>
    <s v="Divers +Epices"/>
    <n v="3.1"/>
    <n v="12"/>
    <n v="12"/>
    <n v="0"/>
    <n v="0"/>
    <x v="1"/>
  </r>
  <r>
    <x v="0"/>
    <x v="47"/>
    <s v="Divers +Epices"/>
    <n v="3.2"/>
    <n v="3"/>
    <n v="3"/>
    <n v="0"/>
    <n v="0"/>
    <x v="1"/>
  </r>
  <r>
    <x v="0"/>
    <x v="48"/>
    <s v="Divers +Epices"/>
    <n v="3.3"/>
    <n v="12"/>
    <n v="12"/>
    <n v="0"/>
    <n v="0"/>
    <x v="1"/>
  </r>
  <r>
    <x v="0"/>
    <x v="49"/>
    <s v="Divers +Epices"/>
    <n v="3.4"/>
    <n v="6"/>
    <n v="6"/>
    <n v="0"/>
    <n v="0"/>
    <x v="1"/>
  </r>
  <r>
    <x v="0"/>
    <x v="50"/>
    <s v="Divers +Epices"/>
    <n v="3.5"/>
    <n v="12"/>
    <n v="12"/>
    <n v="0"/>
    <n v="0"/>
    <x v="1"/>
  </r>
  <r>
    <x v="0"/>
    <x v="51"/>
    <s v="Divers +Epices"/>
    <n v="3.6"/>
    <n v="6"/>
    <n v="6"/>
    <n v="0"/>
    <n v="0"/>
    <x v="1"/>
  </r>
  <r>
    <x v="0"/>
    <x v="52"/>
    <s v="Divers +Epices"/>
    <n v="3.7"/>
    <n v="2"/>
    <n v="2"/>
    <n v="0"/>
    <n v="0"/>
    <x v="1"/>
  </r>
  <r>
    <x v="0"/>
    <x v="53"/>
    <s v="Divers +Epices"/>
    <n v="3.8"/>
    <n v="12"/>
    <n v="12"/>
    <n v="0"/>
    <n v="0"/>
    <x v="1"/>
  </r>
  <r>
    <x v="0"/>
    <x v="54"/>
    <s v="Divers +Epices"/>
    <n v="3.9"/>
    <n v="12"/>
    <n v="12"/>
    <n v="0"/>
    <n v="0"/>
    <x v="1"/>
  </r>
  <r>
    <x v="0"/>
    <x v="55"/>
    <s v="Divers +Epices"/>
    <n v="1.38"/>
    <n v="4"/>
    <n v="4"/>
    <n v="0"/>
    <n v="0"/>
    <x v="1"/>
  </r>
  <r>
    <x v="0"/>
    <x v="56"/>
    <s v="Divers +Epices"/>
    <n v="0.67"/>
    <n v="6"/>
    <n v="6"/>
    <n v="0"/>
    <n v="0"/>
    <x v="1"/>
  </r>
  <r>
    <x v="0"/>
    <x v="57"/>
    <s v="Divers +Epices"/>
    <n v="0.9"/>
    <n v="4"/>
    <n v="4"/>
    <n v="0"/>
    <n v="0"/>
    <x v="1"/>
  </r>
  <r>
    <x v="0"/>
    <x v="58"/>
    <s v="Divers +Epices"/>
    <n v="4.4000000000000004"/>
    <n v="4"/>
    <n v="4"/>
    <n v="0"/>
    <n v="0"/>
    <x v="1"/>
  </r>
  <r>
    <x v="0"/>
    <x v="59"/>
    <s v="Divers +Epices"/>
    <n v="2.82"/>
    <n v="12"/>
    <n v="12"/>
    <n v="0"/>
    <n v="0"/>
    <x v="1"/>
  </r>
  <r>
    <x v="0"/>
    <x v="60"/>
    <s v="Divers +Epices"/>
    <n v="0.79"/>
    <n v="6"/>
    <n v="6"/>
    <n v="0"/>
    <n v="0"/>
    <x v="1"/>
  </r>
  <r>
    <x v="0"/>
    <x v="61"/>
    <s v="Légumes "/>
    <n v="1.35"/>
    <n v="12"/>
    <n v="12"/>
    <n v="0"/>
    <n v="0"/>
    <x v="1"/>
  </r>
  <r>
    <x v="0"/>
    <x v="62"/>
    <s v="Légumes "/>
    <n v="1"/>
    <n v="12"/>
    <n v="12"/>
    <n v="0"/>
    <n v="0"/>
    <x v="1"/>
  </r>
  <r>
    <x v="0"/>
    <x v="63"/>
    <s v="Légumes "/>
    <n v="0.79"/>
    <n v="12"/>
    <n v="12"/>
    <n v="0"/>
    <n v="0"/>
    <x v="1"/>
  </r>
  <r>
    <x v="0"/>
    <x v="64"/>
    <s v="Légumes "/>
    <n v="3"/>
    <n v="12"/>
    <n v="12"/>
    <n v="0"/>
    <n v="0"/>
    <x v="1"/>
  </r>
  <r>
    <x v="0"/>
    <x v="65"/>
    <s v="Légumes "/>
    <n v="4"/>
    <n v="12"/>
    <n v="12"/>
    <n v="0"/>
    <n v="0"/>
    <x v="1"/>
  </r>
  <r>
    <x v="0"/>
    <x v="66"/>
    <s v="Légumes "/>
    <n v="0.43"/>
    <n v="12"/>
    <n v="12"/>
    <n v="0"/>
    <n v="0"/>
    <x v="1"/>
  </r>
  <r>
    <x v="0"/>
    <x v="67"/>
    <s v="Légumes "/>
    <n v="6"/>
    <n v="12"/>
    <n v="12"/>
    <n v="0"/>
    <n v="0"/>
    <x v="1"/>
  </r>
  <r>
    <x v="0"/>
    <x v="68"/>
    <s v="Légumes "/>
    <n v="0.55000000000000004"/>
    <n v="12"/>
    <n v="12"/>
    <n v="0"/>
    <n v="0"/>
    <x v="1"/>
  </r>
  <r>
    <x v="0"/>
    <x v="69"/>
    <s v="Légumes "/>
    <n v="0.93"/>
    <n v="6"/>
    <n v="6"/>
    <n v="0"/>
    <n v="0"/>
    <x v="1"/>
  </r>
  <r>
    <x v="0"/>
    <x v="70"/>
    <s v="Légumes "/>
    <n v="9"/>
    <n v="12"/>
    <n v="12"/>
    <n v="0"/>
    <n v="0"/>
    <x v="1"/>
  </r>
  <r>
    <x v="0"/>
    <x v="71"/>
    <s v="Légumes "/>
    <n v="10"/>
    <n v="12"/>
    <n v="12"/>
    <n v="0"/>
    <n v="0"/>
    <x v="1"/>
  </r>
  <r>
    <x v="0"/>
    <x v="72"/>
    <s v="Légumes "/>
    <n v="0.72"/>
    <n v="12"/>
    <n v="12"/>
    <n v="0"/>
    <n v="0"/>
    <x v="1"/>
  </r>
  <r>
    <x v="0"/>
    <x v="73"/>
    <s v="Légumes "/>
    <n v="12"/>
    <n v="12"/>
    <n v="12"/>
    <n v="0"/>
    <n v="0"/>
    <x v="1"/>
  </r>
  <r>
    <x v="0"/>
    <x v="74"/>
    <s v="Produis Salle de bains "/>
    <n v="35"/>
    <n v="1"/>
    <n v="1"/>
    <n v="0"/>
    <n v="0"/>
    <x v="1"/>
  </r>
  <r>
    <x v="0"/>
    <x v="75"/>
    <s v="Produis Salle de bains "/>
    <n v="5"/>
    <n v="6"/>
    <n v="6"/>
    <n v="0"/>
    <n v="0"/>
    <x v="1"/>
  </r>
  <r>
    <x v="0"/>
    <x v="76"/>
    <s v="Produis Salle de bains "/>
    <n v="5.2"/>
    <n v="6"/>
    <n v="6"/>
    <n v="0"/>
    <n v="0"/>
    <x v="1"/>
  </r>
  <r>
    <x v="0"/>
    <x v="77"/>
    <s v="Produis Salle de bains "/>
    <n v="5.3"/>
    <n v="6"/>
    <n v="6"/>
    <n v="0"/>
    <n v="0"/>
    <x v="1"/>
  </r>
  <r>
    <x v="0"/>
    <x v="78"/>
    <s v="Produis Salle de bains "/>
    <n v="5.4"/>
    <n v="6"/>
    <n v="6"/>
    <n v="0"/>
    <n v="0"/>
    <x v="1"/>
  </r>
  <r>
    <x v="0"/>
    <x v="79"/>
    <s v="Produis Salle de bains "/>
    <n v="5.5"/>
    <n v="6"/>
    <n v="6"/>
    <n v="0"/>
    <n v="0"/>
    <x v="1"/>
  </r>
  <r>
    <x v="0"/>
    <x v="80"/>
    <s v="Produis Salle de bains "/>
    <n v="5.6"/>
    <n v="2"/>
    <n v="2"/>
    <n v="0"/>
    <n v="0"/>
    <x v="1"/>
  </r>
  <r>
    <x v="0"/>
    <x v="81"/>
    <s v="Produis Salle de bains "/>
    <n v="5.7"/>
    <n v="6"/>
    <n v="6"/>
    <n v="0"/>
    <n v="0"/>
    <x v="1"/>
  </r>
  <r>
    <x v="0"/>
    <x v="82"/>
    <s v="Produits Entretiens"/>
    <n v="35"/>
    <n v="1"/>
    <n v="1"/>
    <n v="0"/>
    <n v="0"/>
    <x v="1"/>
  </r>
  <r>
    <x v="0"/>
    <x v="83"/>
    <s v="Produits Entretiens"/>
    <n v="6.1"/>
    <n v="4"/>
    <n v="4"/>
    <n v="0"/>
    <n v="0"/>
    <x v="1"/>
  </r>
  <r>
    <x v="0"/>
    <x v="84"/>
    <s v="Produits Entretiens"/>
    <n v="6.2"/>
    <n v="4"/>
    <n v="4"/>
    <n v="0"/>
    <n v="0"/>
    <x v="1"/>
  </r>
  <r>
    <x v="0"/>
    <x v="85"/>
    <s v="Produits Entretiens"/>
    <n v="6.3"/>
    <n v="2"/>
    <n v="2"/>
    <n v="0"/>
    <n v="0"/>
    <x v="1"/>
  </r>
  <r>
    <x v="0"/>
    <x v="86"/>
    <s v="Produits Entretiens"/>
    <n v="6.4"/>
    <n v="6"/>
    <n v="6"/>
    <n v="0"/>
    <n v="0"/>
    <x v="1"/>
  </r>
  <r>
    <x v="0"/>
    <x v="87"/>
    <s v="Produits Entretiens"/>
    <n v="6.5"/>
    <n v="6"/>
    <n v="6"/>
    <n v="0"/>
    <n v="0"/>
    <x v="1"/>
  </r>
  <r>
    <x v="0"/>
    <x v="88"/>
    <s v="Produits Entretiens"/>
    <n v="6.6"/>
    <n v="6"/>
    <n v="6"/>
    <n v="0"/>
    <n v="0"/>
    <x v="1"/>
  </r>
  <r>
    <x v="0"/>
    <x v="89"/>
    <s v="Produits Entretiens"/>
    <n v="6.7"/>
    <n v="6"/>
    <n v="6"/>
    <n v="0"/>
    <n v="0"/>
    <x v="1"/>
  </r>
  <r>
    <x v="0"/>
    <x v="90"/>
    <s v="Produits Entretiens"/>
    <n v="6.8"/>
    <n v="6"/>
    <n v="6"/>
    <n v="0"/>
    <n v="0"/>
    <x v="1"/>
  </r>
  <r>
    <x v="0"/>
    <x v="91"/>
    <s v="Surgelés"/>
    <n v="3"/>
    <n v="18"/>
    <n v="18"/>
    <n v="0"/>
    <n v="0"/>
    <x v="1"/>
  </r>
  <r>
    <x v="0"/>
    <x v="92"/>
    <s v="Surgelés"/>
    <n v="1.79"/>
    <n v="6"/>
    <n v="6"/>
    <n v="0"/>
    <n v="0"/>
    <x v="1"/>
  </r>
  <r>
    <x v="0"/>
    <x v="93"/>
    <s v="Surgelés"/>
    <n v="7.2"/>
    <n v="6"/>
    <n v="6"/>
    <n v="0"/>
    <n v="0"/>
    <x v="1"/>
  </r>
  <r>
    <x v="0"/>
    <x v="94"/>
    <s v="Surgelés"/>
    <n v="1.5"/>
    <n v="6"/>
    <n v="6"/>
    <n v="0"/>
    <n v="0"/>
    <x v="1"/>
  </r>
  <r>
    <x v="0"/>
    <x v="95"/>
    <s v="Surgelés"/>
    <n v="1.99"/>
    <n v="6"/>
    <n v="6"/>
    <n v="0"/>
    <n v="0"/>
    <x v="1"/>
  </r>
  <r>
    <x v="0"/>
    <x v="96"/>
    <s v="Surgelés"/>
    <n v="7.5"/>
    <n v="6"/>
    <n v="6"/>
    <n v="0"/>
    <n v="0"/>
    <x v="1"/>
  </r>
  <r>
    <x v="0"/>
    <x v="97"/>
    <s v="Surgelés"/>
    <n v="7.6"/>
    <n v="6"/>
    <n v="6"/>
    <n v="0"/>
    <n v="0"/>
    <x v="1"/>
  </r>
  <r>
    <x v="0"/>
    <x v="98"/>
    <s v="Surgelés"/>
    <n v="7.7"/>
    <n v="6"/>
    <n v="6"/>
    <n v="0"/>
    <n v="0"/>
    <x v="1"/>
  </r>
  <r>
    <x v="0"/>
    <x v="99"/>
    <s v="Surgelés"/>
    <n v="7.8"/>
    <n v="6"/>
    <n v="6"/>
    <n v="0"/>
    <n v="0"/>
    <x v="1"/>
  </r>
  <r>
    <x v="0"/>
    <x v="100"/>
    <s v="Surgelés"/>
    <n v="7.9"/>
    <n v="6"/>
    <n v="6"/>
    <n v="0"/>
    <n v="0"/>
    <x v="1"/>
  </r>
  <r>
    <x v="0"/>
    <x v="101"/>
    <s v="Surgelés"/>
    <n v="8.1"/>
    <n v="6"/>
    <n v="6"/>
    <n v="0"/>
    <n v="0"/>
    <x v="1"/>
  </r>
  <r>
    <x v="0"/>
    <x v="102"/>
    <s v="Surgelés"/>
    <n v="8.1999999999999993"/>
    <n v="6"/>
    <n v="6"/>
    <n v="0"/>
    <n v="0"/>
    <x v="1"/>
  </r>
  <r>
    <x v="1"/>
    <x v="0"/>
    <s v="Boissons"/>
    <n v="10"/>
    <n v="2"/>
    <n v="2"/>
    <n v="0"/>
    <n v="0"/>
    <x v="1"/>
  </r>
  <r>
    <x v="1"/>
    <x v="1"/>
    <s v="Boissons"/>
    <n v="1.1000000000000001"/>
    <n v="4"/>
    <n v="4"/>
    <n v="0"/>
    <n v="0"/>
    <x v="1"/>
  </r>
  <r>
    <x v="1"/>
    <x v="2"/>
    <s v="Boissons"/>
    <n v="1.2"/>
    <n v="9"/>
    <n v="9"/>
    <n v="0"/>
    <n v="0"/>
    <x v="1"/>
  </r>
  <r>
    <x v="1"/>
    <x v="3"/>
    <s v="Boissons"/>
    <n v="1.3"/>
    <n v="6"/>
    <n v="6"/>
    <n v="0"/>
    <n v="0"/>
    <x v="1"/>
  </r>
  <r>
    <x v="1"/>
    <x v="4"/>
    <s v="Boissons"/>
    <n v="1.4"/>
    <n v="4"/>
    <n v="4"/>
    <n v="0"/>
    <n v="0"/>
    <x v="1"/>
  </r>
  <r>
    <x v="1"/>
    <x v="5"/>
    <s v="Boissons"/>
    <n v="1.5"/>
    <n v="9"/>
    <n v="9"/>
    <n v="0"/>
    <n v="0"/>
    <x v="1"/>
  </r>
  <r>
    <x v="1"/>
    <x v="6"/>
    <s v="Boissons"/>
    <n v="1.6"/>
    <n v="6"/>
    <n v="6"/>
    <n v="0"/>
    <n v="0"/>
    <x v="1"/>
  </r>
  <r>
    <x v="1"/>
    <x v="7"/>
    <s v="Boissons"/>
    <n v="1.7"/>
    <n v="48"/>
    <n v="36"/>
    <n v="12"/>
    <n v="20.399999999999999"/>
    <x v="0"/>
  </r>
  <r>
    <x v="1"/>
    <x v="8"/>
    <s v="Boissons"/>
    <n v="1.8"/>
    <n v="9"/>
    <n v="9"/>
    <n v="0"/>
    <n v="0"/>
    <x v="1"/>
  </r>
  <r>
    <x v="1"/>
    <x v="9"/>
    <s v="Boissons"/>
    <n v="1.9"/>
    <n v="6"/>
    <n v="6"/>
    <n v="0"/>
    <n v="0"/>
    <x v="1"/>
  </r>
  <r>
    <x v="1"/>
    <x v="10"/>
    <s v="Boissons"/>
    <n v="2.1"/>
    <n v="12"/>
    <n v="12"/>
    <n v="0"/>
    <n v="0"/>
    <x v="1"/>
  </r>
  <r>
    <x v="1"/>
    <x v="11"/>
    <s v="Boissons"/>
    <n v="2.2000000000000002"/>
    <n v="12"/>
    <n v="12"/>
    <n v="0"/>
    <n v="0"/>
    <x v="1"/>
  </r>
  <r>
    <x v="1"/>
    <x v="12"/>
    <s v="Boissons"/>
    <n v="2.2999999999999998"/>
    <n v="16"/>
    <n v="16"/>
    <n v="0"/>
    <n v="0"/>
    <x v="1"/>
  </r>
  <r>
    <x v="1"/>
    <x v="13"/>
    <s v="Boissons"/>
    <n v="2.4"/>
    <n v="12"/>
    <n v="12"/>
    <n v="0"/>
    <n v="0"/>
    <x v="1"/>
  </r>
  <r>
    <x v="1"/>
    <x v="14"/>
    <s v="Boissons"/>
    <n v="2.5"/>
    <n v="12"/>
    <n v="12"/>
    <n v="0"/>
    <n v="0"/>
    <x v="1"/>
  </r>
  <r>
    <x v="1"/>
    <x v="15"/>
    <s v="Boissons"/>
    <n v="2.6"/>
    <n v="12"/>
    <n v="12"/>
    <n v="0"/>
    <n v="0"/>
    <x v="1"/>
  </r>
  <r>
    <x v="1"/>
    <x v="16"/>
    <s v="Boissons"/>
    <n v="2.7"/>
    <n v="12"/>
    <n v="12"/>
    <n v="0"/>
    <n v="0"/>
    <x v="1"/>
  </r>
  <r>
    <x v="1"/>
    <x v="17"/>
    <s v="Boissons"/>
    <n v="2.8"/>
    <n v="12"/>
    <n v="12"/>
    <n v="0"/>
    <n v="0"/>
    <x v="1"/>
  </r>
  <r>
    <x v="1"/>
    <x v="18"/>
    <s v="Boissons"/>
    <n v="2.9"/>
    <n v="6"/>
    <n v="6"/>
    <n v="0"/>
    <n v="0"/>
    <x v="1"/>
  </r>
  <r>
    <x v="1"/>
    <x v="24"/>
    <s v="Bonbons"/>
    <n v="8.3000000000000007"/>
    <n v="12"/>
    <n v="12"/>
    <n v="0"/>
    <n v="0"/>
    <x v="1"/>
  </r>
  <r>
    <x v="1"/>
    <x v="25"/>
    <s v="Bonbons"/>
    <n v="8.4"/>
    <n v="12"/>
    <n v="12"/>
    <n v="0"/>
    <n v="0"/>
    <x v="1"/>
  </r>
  <r>
    <x v="1"/>
    <x v="29"/>
    <s v="Charcuteries+Fromages"/>
    <n v="1.5"/>
    <n v="12"/>
    <n v="12"/>
    <n v="0"/>
    <n v="0"/>
    <x v="1"/>
  </r>
  <r>
    <x v="1"/>
    <x v="30"/>
    <s v="Charcuteries+Fromages"/>
    <n v="2.5"/>
    <n v="12"/>
    <n v="12"/>
    <n v="0"/>
    <n v="0"/>
    <x v="1"/>
  </r>
  <r>
    <x v="1"/>
    <x v="31"/>
    <s v="Charcuteries+Fromages"/>
    <n v="3.5"/>
    <n v="12"/>
    <n v="12"/>
    <n v="0"/>
    <n v="0"/>
    <x v="1"/>
  </r>
  <r>
    <x v="1"/>
    <x v="32"/>
    <s v="Charcuteries+Fromages"/>
    <n v="4.5"/>
    <n v="12"/>
    <n v="12"/>
    <n v="0"/>
    <n v="0"/>
    <x v="1"/>
  </r>
  <r>
    <x v="1"/>
    <x v="33"/>
    <s v="Charcuteries+Fromages"/>
    <n v="5.5"/>
    <n v="6"/>
    <n v="6"/>
    <n v="0"/>
    <n v="0"/>
    <x v="1"/>
  </r>
  <r>
    <x v="1"/>
    <x v="34"/>
    <s v="Charcuteries+Fromages"/>
    <n v="6.5"/>
    <n v="12"/>
    <n v="12"/>
    <n v="0"/>
    <n v="0"/>
    <x v="1"/>
  </r>
  <r>
    <x v="1"/>
    <x v="35"/>
    <s v="Charcuteries+Fromages"/>
    <n v="7.5"/>
    <n v="12"/>
    <n v="12"/>
    <n v="0"/>
    <n v="0"/>
    <x v="1"/>
  </r>
  <r>
    <x v="1"/>
    <x v="36"/>
    <s v="Charcuteries+Fromages"/>
    <n v="8.5"/>
    <n v="12"/>
    <n v="12"/>
    <n v="0"/>
    <n v="0"/>
    <x v="1"/>
  </r>
  <r>
    <x v="1"/>
    <x v="37"/>
    <s v="Charcuteries+Fromages"/>
    <n v="9.5"/>
    <n v="12"/>
    <n v="12"/>
    <n v="0"/>
    <n v="0"/>
    <x v="1"/>
  </r>
  <r>
    <x v="1"/>
    <x v="38"/>
    <s v="Charcuteries+Fromages"/>
    <n v="10.5"/>
    <n v="12"/>
    <n v="12"/>
    <n v="0"/>
    <n v="0"/>
    <x v="1"/>
  </r>
  <r>
    <x v="1"/>
    <x v="39"/>
    <s v="Charcuteries+Fromages"/>
    <n v="11.5"/>
    <n v="12"/>
    <n v="12"/>
    <n v="0"/>
    <n v="0"/>
    <x v="1"/>
  </r>
  <r>
    <x v="1"/>
    <x v="40"/>
    <s v="Charcuteries+Fromages"/>
    <n v="12.5"/>
    <n v="12"/>
    <n v="12"/>
    <n v="0"/>
    <n v="0"/>
    <x v="1"/>
  </r>
  <r>
    <x v="1"/>
    <x v="43"/>
    <s v="Chats"/>
    <n v="9.1"/>
    <n v="6"/>
    <n v="6"/>
    <n v="0"/>
    <n v="0"/>
    <x v="1"/>
  </r>
  <r>
    <x v="1"/>
    <x v="44"/>
    <s v="Chats"/>
    <n v="9.1999999999999993"/>
    <n v="6"/>
    <n v="6"/>
    <n v="0"/>
    <n v="0"/>
    <x v="1"/>
  </r>
  <r>
    <x v="1"/>
    <x v="46"/>
    <s v="Divers +Epices"/>
    <n v="3.1"/>
    <n v="12"/>
    <n v="12"/>
    <n v="0"/>
    <n v="0"/>
    <x v="1"/>
  </r>
  <r>
    <x v="1"/>
    <x v="47"/>
    <s v="Divers +Epices"/>
    <n v="3.2"/>
    <n v="3"/>
    <n v="3"/>
    <n v="0"/>
    <n v="0"/>
    <x v="1"/>
  </r>
  <r>
    <x v="1"/>
    <x v="48"/>
    <s v="Divers +Epices"/>
    <n v="3.3"/>
    <n v="12"/>
    <n v="12"/>
    <n v="0"/>
    <n v="0"/>
    <x v="1"/>
  </r>
  <r>
    <x v="1"/>
    <x v="49"/>
    <s v="Divers +Epices"/>
    <n v="3.4"/>
    <n v="6"/>
    <n v="6"/>
    <n v="0"/>
    <n v="0"/>
    <x v="1"/>
  </r>
  <r>
    <x v="1"/>
    <x v="50"/>
    <s v="Divers +Epices"/>
    <n v="3.5"/>
    <n v="12"/>
    <n v="12"/>
    <n v="0"/>
    <n v="0"/>
    <x v="1"/>
  </r>
  <r>
    <x v="1"/>
    <x v="51"/>
    <s v="Divers +Epices"/>
    <n v="3.6"/>
    <n v="6"/>
    <n v="6"/>
    <n v="0"/>
    <n v="0"/>
    <x v="1"/>
  </r>
  <r>
    <x v="1"/>
    <x v="52"/>
    <s v="Divers +Epices"/>
    <n v="3.7"/>
    <n v="2"/>
    <n v="2"/>
    <n v="0"/>
    <n v="0"/>
    <x v="1"/>
  </r>
  <r>
    <x v="1"/>
    <x v="53"/>
    <s v="Divers +Epices"/>
    <n v="3.8"/>
    <n v="12"/>
    <n v="12"/>
    <n v="0"/>
    <n v="0"/>
    <x v="1"/>
  </r>
  <r>
    <x v="1"/>
    <x v="54"/>
    <s v="Divers +Epices"/>
    <n v="3.9"/>
    <n v="12"/>
    <n v="12"/>
    <n v="0"/>
    <n v="0"/>
    <x v="1"/>
  </r>
  <r>
    <x v="1"/>
    <x v="55"/>
    <s v="Divers +Epices"/>
    <n v="4.0999999999999996"/>
    <n v="4"/>
    <n v="4"/>
    <n v="0"/>
    <n v="0"/>
    <x v="1"/>
  </r>
  <r>
    <x v="1"/>
    <x v="56"/>
    <s v="Divers +Epices"/>
    <n v="4.2"/>
    <n v="6"/>
    <n v="6"/>
    <n v="0"/>
    <n v="0"/>
    <x v="1"/>
  </r>
  <r>
    <x v="1"/>
    <x v="57"/>
    <s v="Divers +Epices"/>
    <n v="4.3"/>
    <n v="4"/>
    <n v="4"/>
    <n v="0"/>
    <n v="0"/>
    <x v="1"/>
  </r>
  <r>
    <x v="1"/>
    <x v="58"/>
    <s v="Divers +Epices"/>
    <n v="4.4000000000000004"/>
    <n v="4"/>
    <n v="4"/>
    <n v="0"/>
    <n v="0"/>
    <x v="1"/>
  </r>
  <r>
    <x v="1"/>
    <x v="59"/>
    <s v="Divers +Epices"/>
    <n v="4.5"/>
    <n v="12"/>
    <n v="12"/>
    <n v="0"/>
    <n v="0"/>
    <x v="1"/>
  </r>
  <r>
    <x v="1"/>
    <x v="62"/>
    <s v="Légumes "/>
    <n v="1"/>
    <n v="12"/>
    <n v="12"/>
    <n v="0"/>
    <n v="0"/>
    <x v="1"/>
  </r>
  <r>
    <x v="1"/>
    <x v="63"/>
    <s v="Légumes "/>
    <n v="2"/>
    <n v="12"/>
    <n v="12"/>
    <n v="0"/>
    <n v="0"/>
    <x v="1"/>
  </r>
  <r>
    <x v="1"/>
    <x v="64"/>
    <s v="Légumes "/>
    <n v="3"/>
    <n v="12"/>
    <n v="12"/>
    <n v="0"/>
    <n v="0"/>
    <x v="1"/>
  </r>
  <r>
    <x v="1"/>
    <x v="65"/>
    <s v="Légumes "/>
    <n v="4"/>
    <n v="12"/>
    <n v="12"/>
    <n v="0"/>
    <n v="0"/>
    <x v="1"/>
  </r>
  <r>
    <x v="1"/>
    <x v="70"/>
    <s v="Légumes "/>
    <n v="5"/>
    <n v="12"/>
    <n v="12"/>
    <n v="0"/>
    <n v="0"/>
    <x v="1"/>
  </r>
  <r>
    <x v="1"/>
    <x v="67"/>
    <s v="Légumes "/>
    <n v="6"/>
    <n v="12"/>
    <n v="12"/>
    <n v="0"/>
    <n v="0"/>
    <x v="1"/>
  </r>
  <r>
    <x v="1"/>
    <x v="68"/>
    <s v="Légumes "/>
    <n v="7"/>
    <n v="12"/>
    <n v="12"/>
    <n v="0"/>
    <n v="0"/>
    <x v="1"/>
  </r>
  <r>
    <x v="1"/>
    <x v="69"/>
    <s v="Légumes "/>
    <n v="8"/>
    <n v="6"/>
    <n v="6"/>
    <n v="0"/>
    <n v="0"/>
    <x v="1"/>
  </r>
  <r>
    <x v="1"/>
    <x v="66"/>
    <s v="Légumes "/>
    <n v="9"/>
    <n v="12"/>
    <n v="12"/>
    <n v="0"/>
    <n v="0"/>
    <x v="1"/>
  </r>
  <r>
    <x v="1"/>
    <x v="61"/>
    <s v="Légumes "/>
    <n v="11"/>
    <n v="12"/>
    <n v="12"/>
    <n v="0"/>
    <n v="0"/>
    <x v="1"/>
  </r>
  <r>
    <x v="1"/>
    <x v="63"/>
    <s v="Légumes "/>
    <n v="12"/>
    <n v="12"/>
    <n v="12"/>
    <n v="0"/>
    <n v="0"/>
    <x v="1"/>
  </r>
  <r>
    <x v="1"/>
    <x v="75"/>
    <s v="Produis Salle de bains "/>
    <n v="5"/>
    <n v="6"/>
    <n v="6"/>
    <n v="0"/>
    <n v="0"/>
    <x v="1"/>
  </r>
  <r>
    <x v="1"/>
    <x v="76"/>
    <s v="Produis Salle de bains "/>
    <n v="5.2"/>
    <n v="6"/>
    <n v="6"/>
    <n v="0"/>
    <n v="0"/>
    <x v="1"/>
  </r>
  <r>
    <x v="1"/>
    <x v="77"/>
    <s v="Produis Salle de bains "/>
    <n v="5.3"/>
    <n v="6"/>
    <n v="6"/>
    <n v="0"/>
    <n v="0"/>
    <x v="1"/>
  </r>
  <r>
    <x v="1"/>
    <x v="78"/>
    <s v="Produis Salle de bains "/>
    <n v="5.4"/>
    <n v="6"/>
    <n v="6"/>
    <n v="0"/>
    <n v="0"/>
    <x v="1"/>
  </r>
  <r>
    <x v="1"/>
    <x v="79"/>
    <s v="Produis Salle de bains "/>
    <n v="5.5"/>
    <n v="6"/>
    <n v="6"/>
    <n v="0"/>
    <n v="0"/>
    <x v="1"/>
  </r>
  <r>
    <x v="1"/>
    <x v="80"/>
    <s v="Produis Salle de bains "/>
    <n v="5.6"/>
    <n v="2"/>
    <n v="2"/>
    <n v="0"/>
    <n v="0"/>
    <x v="1"/>
  </r>
  <r>
    <x v="1"/>
    <x v="81"/>
    <s v="Produis Salle de bains "/>
    <n v="5.7"/>
    <m/>
    <m/>
    <n v="0"/>
    <n v="0"/>
    <x v="1"/>
  </r>
  <r>
    <x v="1"/>
    <x v="83"/>
    <s v="Produits Entretiens"/>
    <n v="6.1"/>
    <n v="4"/>
    <n v="4"/>
    <n v="0"/>
    <n v="0"/>
    <x v="1"/>
  </r>
  <r>
    <x v="1"/>
    <x v="84"/>
    <s v="Produits Entretiens"/>
    <n v="6.2"/>
    <n v="4"/>
    <n v="4"/>
    <n v="0"/>
    <n v="0"/>
    <x v="1"/>
  </r>
  <r>
    <x v="1"/>
    <x v="85"/>
    <s v="Produits Entretiens"/>
    <n v="6.3"/>
    <n v="2"/>
    <n v="2"/>
    <n v="0"/>
    <n v="0"/>
    <x v="1"/>
  </r>
  <r>
    <x v="1"/>
    <x v="86"/>
    <s v="Produits Entretiens"/>
    <n v="6.4"/>
    <n v="6"/>
    <n v="6"/>
    <n v="0"/>
    <n v="0"/>
    <x v="1"/>
  </r>
  <r>
    <x v="1"/>
    <x v="87"/>
    <s v="Produits Entretiens"/>
    <n v="6.5"/>
    <n v="6"/>
    <n v="6"/>
    <n v="0"/>
    <n v="0"/>
    <x v="1"/>
  </r>
  <r>
    <x v="1"/>
    <x v="88"/>
    <s v="Produits Entretiens"/>
    <n v="6.6"/>
    <n v="6"/>
    <n v="6"/>
    <n v="0"/>
    <n v="0"/>
    <x v="1"/>
  </r>
  <r>
    <x v="1"/>
    <x v="89"/>
    <s v="Produits Entretiens"/>
    <n v="6.7"/>
    <n v="6"/>
    <n v="6"/>
    <n v="0"/>
    <n v="0"/>
    <x v="1"/>
  </r>
  <r>
    <x v="1"/>
    <x v="90"/>
    <s v="Produits Entretiens"/>
    <n v="6.8"/>
    <n v="6"/>
    <n v="6"/>
    <n v="0"/>
    <n v="0"/>
    <x v="1"/>
  </r>
  <r>
    <x v="1"/>
    <x v="92"/>
    <s v="Surgelés"/>
    <n v="7.1"/>
    <n v="6"/>
    <n v="6"/>
    <n v="0"/>
    <n v="0"/>
    <x v="1"/>
  </r>
  <r>
    <x v="1"/>
    <x v="93"/>
    <s v="Surgelés"/>
    <n v="7.2"/>
    <n v="6"/>
    <n v="6"/>
    <n v="0"/>
    <n v="0"/>
    <x v="1"/>
  </r>
  <r>
    <x v="1"/>
    <x v="94"/>
    <s v="Surgelés"/>
    <n v="7.3"/>
    <n v="6"/>
    <n v="6"/>
    <n v="0"/>
    <n v="0"/>
    <x v="1"/>
  </r>
  <r>
    <x v="1"/>
    <x v="95"/>
    <s v="Surgelés"/>
    <n v="7.4"/>
    <n v="6"/>
    <n v="6"/>
    <n v="0"/>
    <n v="0"/>
    <x v="1"/>
  </r>
  <r>
    <x v="1"/>
    <x v="96"/>
    <s v="Surgelés"/>
    <n v="7.5"/>
    <n v="6"/>
    <n v="6"/>
    <n v="0"/>
    <n v="0"/>
    <x v="1"/>
  </r>
  <r>
    <x v="1"/>
    <x v="97"/>
    <s v="Surgelés"/>
    <n v="7.6"/>
    <n v="6"/>
    <n v="6"/>
    <n v="0"/>
    <n v="0"/>
    <x v="1"/>
  </r>
  <r>
    <x v="1"/>
    <x v="98"/>
    <s v="Surgelés"/>
    <n v="7.7"/>
    <n v="6"/>
    <n v="6"/>
    <n v="0"/>
    <n v="0"/>
    <x v="1"/>
  </r>
  <r>
    <x v="1"/>
    <x v="99"/>
    <s v="Surgelés"/>
    <n v="7.8"/>
    <n v="6"/>
    <n v="6"/>
    <n v="0"/>
    <n v="0"/>
    <x v="1"/>
  </r>
  <r>
    <x v="1"/>
    <x v="100"/>
    <s v="Surgelés"/>
    <n v="7.9"/>
    <n v="6"/>
    <n v="6"/>
    <n v="0"/>
    <n v="0"/>
    <x v="1"/>
  </r>
  <r>
    <x v="2"/>
    <x v="0"/>
    <s v="Boissons"/>
    <n v="10"/>
    <n v="2"/>
    <n v="2"/>
    <n v="0"/>
    <n v="0"/>
    <x v="1"/>
  </r>
  <r>
    <x v="2"/>
    <x v="1"/>
    <s v="Boissons"/>
    <n v="1.1000000000000001"/>
    <n v="4"/>
    <n v="4"/>
    <n v="0"/>
    <n v="0"/>
    <x v="1"/>
  </r>
  <r>
    <x v="2"/>
    <x v="2"/>
    <s v="Boissons"/>
    <n v="1.2"/>
    <n v="9"/>
    <n v="9"/>
    <n v="0"/>
    <n v="0"/>
    <x v="1"/>
  </r>
  <r>
    <x v="2"/>
    <x v="3"/>
    <s v="Boissons"/>
    <n v="1.3"/>
    <n v="6"/>
    <n v="6"/>
    <n v="0"/>
    <n v="0"/>
    <x v="1"/>
  </r>
  <r>
    <x v="2"/>
    <x v="4"/>
    <s v="Boissons"/>
    <n v="15.99"/>
    <n v="4"/>
    <n v="4"/>
    <n v="0"/>
    <n v="0"/>
    <x v="1"/>
  </r>
  <r>
    <x v="2"/>
    <x v="5"/>
    <s v="Boissons"/>
    <n v="1.5"/>
    <n v="9"/>
    <n v="9"/>
    <n v="0"/>
    <n v="0"/>
    <x v="1"/>
  </r>
  <r>
    <x v="2"/>
    <x v="6"/>
    <s v="Boissons"/>
    <n v="1.6"/>
    <n v="6"/>
    <n v="6"/>
    <n v="0"/>
    <n v="0"/>
    <x v="1"/>
  </r>
  <r>
    <x v="2"/>
    <x v="7"/>
    <s v="Boissons"/>
    <n v="0.56999999999999995"/>
    <n v="48"/>
    <n v="48"/>
    <n v="0"/>
    <n v="0"/>
    <x v="1"/>
  </r>
  <r>
    <x v="2"/>
    <x v="8"/>
    <s v="Boissons"/>
    <n v="1.8"/>
    <n v="9"/>
    <n v="9"/>
    <n v="0"/>
    <n v="0"/>
    <x v="1"/>
  </r>
  <r>
    <x v="2"/>
    <x v="9"/>
    <s v="Boissons"/>
    <n v="1.9"/>
    <n v="6"/>
    <n v="6"/>
    <n v="0"/>
    <n v="0"/>
    <x v="1"/>
  </r>
  <r>
    <x v="2"/>
    <x v="10"/>
    <s v="Boissons"/>
    <n v="2.1"/>
    <n v="12"/>
    <n v="10"/>
    <n v="2"/>
    <n v="4.2"/>
    <x v="0"/>
  </r>
  <r>
    <x v="2"/>
    <x v="11"/>
    <s v="Boissons"/>
    <n v="2.2000000000000002"/>
    <n v="12"/>
    <n v="12"/>
    <n v="0"/>
    <n v="0"/>
    <x v="1"/>
  </r>
  <r>
    <x v="2"/>
    <x v="12"/>
    <s v="Boissons"/>
    <n v="1.92"/>
    <n v="16"/>
    <n v="16"/>
    <n v="0"/>
    <n v="0"/>
    <x v="1"/>
  </r>
  <r>
    <x v="2"/>
    <x v="13"/>
    <s v="Boissons"/>
    <n v="2.4"/>
    <n v="12"/>
    <n v="12"/>
    <n v="0"/>
    <n v="0"/>
    <x v="1"/>
  </r>
  <r>
    <x v="2"/>
    <x v="14"/>
    <s v="Boissons"/>
    <n v="2.5"/>
    <n v="12"/>
    <n v="12"/>
    <n v="0"/>
    <n v="0"/>
    <x v="1"/>
  </r>
  <r>
    <x v="2"/>
    <x v="15"/>
    <s v="Boissons"/>
    <n v="0.38"/>
    <n v="12"/>
    <n v="12"/>
    <n v="0"/>
    <n v="0"/>
    <x v="1"/>
  </r>
  <r>
    <x v="2"/>
    <x v="16"/>
    <s v="Boissons"/>
    <n v="2.7"/>
    <n v="12"/>
    <n v="12"/>
    <n v="0"/>
    <n v="0"/>
    <x v="1"/>
  </r>
  <r>
    <x v="2"/>
    <x v="17"/>
    <s v="Boissons"/>
    <n v="2.8"/>
    <n v="12"/>
    <n v="12"/>
    <n v="0"/>
    <n v="0"/>
    <x v="1"/>
  </r>
  <r>
    <x v="2"/>
    <x v="18"/>
    <s v="Boissons"/>
    <n v="2.76"/>
    <n v="6"/>
    <n v="5"/>
    <n v="1"/>
    <n v="2.76"/>
    <x v="0"/>
  </r>
  <r>
    <x v="2"/>
    <x v="19"/>
    <s v="Boissons"/>
    <n v="2.89"/>
    <n v="6"/>
    <n v="6"/>
    <n v="0"/>
    <n v="0"/>
    <x v="1"/>
  </r>
  <r>
    <x v="2"/>
    <x v="20"/>
    <s v="Boissons"/>
    <n v="9.4"/>
    <n v="6"/>
    <n v="6"/>
    <n v="0"/>
    <n v="0"/>
    <x v="1"/>
  </r>
  <r>
    <x v="2"/>
    <x v="21"/>
    <s v="Boissons"/>
    <n v="9.5"/>
    <n v="6"/>
    <n v="6"/>
    <n v="0"/>
    <n v="0"/>
    <x v="1"/>
  </r>
  <r>
    <x v="2"/>
    <x v="22"/>
    <s v="Boissons"/>
    <n v="9.5"/>
    <n v="6"/>
    <n v="6"/>
    <n v="0"/>
    <n v="0"/>
    <x v="1"/>
  </r>
  <r>
    <x v="3"/>
    <x v="0"/>
    <s v="Boissons"/>
    <n v="10"/>
    <n v="2"/>
    <n v="2"/>
    <n v="0"/>
    <n v="0"/>
    <x v="1"/>
  </r>
  <r>
    <x v="3"/>
    <x v="1"/>
    <s v="Boissons"/>
    <n v="11"/>
    <n v="2"/>
    <n v="1"/>
    <n v="1"/>
    <n v="11"/>
    <x v="0"/>
  </r>
  <r>
    <x v="3"/>
    <x v="2"/>
    <s v="Boissons"/>
    <n v="1.2"/>
    <n v="9"/>
    <n v="9"/>
    <n v="0"/>
    <n v="0"/>
    <x v="1"/>
  </r>
  <r>
    <x v="3"/>
    <x v="3"/>
    <s v="Boissons"/>
    <n v="1.3"/>
    <n v="6"/>
    <n v="6"/>
    <n v="0"/>
    <n v="0"/>
    <x v="1"/>
  </r>
  <r>
    <x v="3"/>
    <x v="4"/>
    <s v="Boissons"/>
    <n v="15.99"/>
    <n v="4"/>
    <n v="4"/>
    <n v="0"/>
    <n v="0"/>
    <x v="1"/>
  </r>
  <r>
    <x v="3"/>
    <x v="5"/>
    <s v="Boissons"/>
    <n v="1.5"/>
    <n v="9"/>
    <n v="9"/>
    <n v="0"/>
    <n v="0"/>
    <x v="1"/>
  </r>
  <r>
    <x v="3"/>
    <x v="6"/>
    <s v="Boissons"/>
    <n v="1.6"/>
    <n v="6"/>
    <n v="6"/>
    <n v="0"/>
    <n v="0"/>
    <x v="1"/>
  </r>
  <r>
    <x v="3"/>
    <x v="7"/>
    <s v="Boissons"/>
    <n v="0.56999999999999995"/>
    <n v="48"/>
    <n v="48"/>
    <n v="0"/>
    <n v="0"/>
    <x v="1"/>
  </r>
  <r>
    <x v="3"/>
    <x v="8"/>
    <s v="Boissons"/>
    <n v="1.8"/>
    <n v="9"/>
    <n v="9"/>
    <n v="0"/>
    <n v="0"/>
    <x v="1"/>
  </r>
  <r>
    <x v="3"/>
    <x v="9"/>
    <s v="Boissons"/>
    <n v="1.9"/>
    <n v="6"/>
    <n v="6"/>
    <n v="0"/>
    <n v="0"/>
    <x v="1"/>
  </r>
  <r>
    <x v="3"/>
    <x v="10"/>
    <s v="Boissons"/>
    <n v="2.1"/>
    <n v="12"/>
    <n v="12"/>
    <n v="0"/>
    <n v="0"/>
    <x v="1"/>
  </r>
  <r>
    <x v="3"/>
    <x v="11"/>
    <s v="Boissons"/>
    <n v="2.2000000000000002"/>
    <n v="12"/>
    <n v="12"/>
    <n v="0"/>
    <n v="0"/>
    <x v="1"/>
  </r>
  <r>
    <x v="3"/>
    <x v="12"/>
    <s v="Boissons"/>
    <n v="1.92"/>
    <n v="16"/>
    <n v="16"/>
    <n v="0"/>
    <n v="0"/>
    <x v="1"/>
  </r>
  <r>
    <x v="3"/>
    <x v="13"/>
    <s v="Boissons"/>
    <n v="2.4"/>
    <n v="12"/>
    <n v="12"/>
    <n v="0"/>
    <n v="0"/>
    <x v="1"/>
  </r>
  <r>
    <x v="3"/>
    <x v="14"/>
    <s v="Boissons"/>
    <n v="2.5"/>
    <n v="12"/>
    <n v="12"/>
    <n v="0"/>
    <n v="0"/>
    <x v="1"/>
  </r>
  <r>
    <x v="3"/>
    <x v="15"/>
    <s v="Boissons"/>
    <n v="0.38"/>
    <n v="12"/>
    <n v="12"/>
    <n v="0"/>
    <n v="0"/>
    <x v="1"/>
  </r>
  <r>
    <x v="3"/>
    <x v="16"/>
    <s v="Boissons"/>
    <n v="2.7"/>
    <n v="12"/>
    <n v="12"/>
    <n v="0"/>
    <n v="0"/>
    <x v="1"/>
  </r>
  <r>
    <x v="3"/>
    <x v="17"/>
    <s v="Boissons"/>
    <n v="2.8"/>
    <n v="12"/>
    <n v="12"/>
    <n v="0"/>
    <n v="0"/>
    <x v="1"/>
  </r>
  <r>
    <x v="3"/>
    <x v="18"/>
    <s v="Boissons"/>
    <n v="2.76"/>
    <n v="6"/>
    <n v="6"/>
    <n v="0"/>
    <n v="0"/>
    <x v="1"/>
  </r>
  <r>
    <x v="3"/>
    <x v="19"/>
    <s v="Boissons"/>
    <n v="2.89"/>
    <n v="6"/>
    <n v="6"/>
    <n v="0"/>
    <n v="0"/>
    <x v="1"/>
  </r>
  <r>
    <x v="3"/>
    <x v="20"/>
    <s v="Boissons"/>
    <n v="9.4"/>
    <n v="6"/>
    <n v="6"/>
    <n v="0"/>
    <n v="0"/>
    <x v="1"/>
  </r>
  <r>
    <x v="3"/>
    <x v="21"/>
    <s v="Boissons"/>
    <n v="9.5"/>
    <n v="6"/>
    <n v="6"/>
    <n v="0"/>
    <n v="0"/>
    <x v="1"/>
  </r>
  <r>
    <x v="3"/>
    <x v="22"/>
    <s v="Boissons"/>
    <n v="9.5"/>
    <n v="6"/>
    <n v="6"/>
    <n v="0"/>
    <n v="0"/>
    <x v="1"/>
  </r>
  <r>
    <x v="2"/>
    <x v="103"/>
    <s v="Boissons"/>
    <n v="8.5"/>
    <n v="12"/>
    <n v="12"/>
    <n v="0"/>
    <n v="0"/>
    <x v="1"/>
  </r>
  <r>
    <x v="2"/>
    <x v="23"/>
    <s v="Bonbons"/>
    <n v="25"/>
    <n v="15"/>
    <n v="15"/>
    <n v="0"/>
    <n v="0"/>
    <x v="1"/>
  </r>
  <r>
    <x v="2"/>
    <x v="24"/>
    <s v="Bonbons"/>
    <n v="8.3000000000000007"/>
    <n v="12"/>
    <n v="12"/>
    <n v="0"/>
    <n v="0"/>
    <x v="1"/>
  </r>
  <r>
    <x v="2"/>
    <x v="25"/>
    <s v="Bonbons"/>
    <n v="8.4"/>
    <n v="12"/>
    <n v="12"/>
    <n v="0"/>
    <n v="0"/>
    <x v="1"/>
  </r>
  <r>
    <x v="2"/>
    <x v="27"/>
    <s v="Bonbons"/>
    <n v="8.6"/>
    <n v="10"/>
    <n v="10"/>
    <n v="0"/>
    <n v="0"/>
    <x v="1"/>
  </r>
  <r>
    <x v="3"/>
    <x v="23"/>
    <s v="Bonbons"/>
    <n v="25"/>
    <n v="15"/>
    <n v="15"/>
    <n v="0"/>
    <n v="0"/>
    <x v="1"/>
  </r>
  <r>
    <x v="3"/>
    <x v="24"/>
    <s v="Bonbons"/>
    <n v="8.3000000000000007"/>
    <n v="12"/>
    <n v="12"/>
    <n v="0"/>
    <n v="0"/>
    <x v="1"/>
  </r>
  <r>
    <x v="3"/>
    <x v="25"/>
    <s v="Bonbons"/>
    <n v="8.4"/>
    <n v="12"/>
    <n v="12"/>
    <n v="0"/>
    <n v="0"/>
    <x v="1"/>
  </r>
  <r>
    <x v="3"/>
    <x v="26"/>
    <s v="Bonbons"/>
    <n v="8.5"/>
    <n v="12"/>
    <n v="10"/>
    <n v="2"/>
    <n v="17"/>
    <x v="0"/>
  </r>
  <r>
    <x v="3"/>
    <x v="27"/>
    <s v="Bonbons"/>
    <n v="8.6"/>
    <n v="10"/>
    <n v="10"/>
    <n v="0"/>
    <n v="0"/>
    <x v="1"/>
  </r>
  <r>
    <x v="2"/>
    <x v="28"/>
    <s v="Charcuteries+Fromages"/>
    <n v="25"/>
    <n v="12"/>
    <n v="12"/>
    <n v="0"/>
    <n v="0"/>
    <x v="1"/>
  </r>
  <r>
    <x v="2"/>
    <x v="29"/>
    <s v="Charcuteries+Fromages"/>
    <n v="1.73"/>
    <n v="12"/>
    <n v="12"/>
    <n v="0"/>
    <n v="0"/>
    <x v="1"/>
  </r>
  <r>
    <x v="2"/>
    <x v="30"/>
    <s v="Charcuteries+Fromages"/>
    <n v="2.5"/>
    <n v="12"/>
    <n v="12"/>
    <n v="0"/>
    <n v="0"/>
    <x v="1"/>
  </r>
  <r>
    <x v="2"/>
    <x v="31"/>
    <s v="Charcuteries+Fromages"/>
    <n v="3.5"/>
    <n v="12"/>
    <n v="12"/>
    <n v="0"/>
    <n v="0"/>
    <x v="1"/>
  </r>
  <r>
    <x v="2"/>
    <x v="32"/>
    <s v="Charcuteries+Fromages"/>
    <n v="1.49"/>
    <n v="12"/>
    <n v="12"/>
    <n v="0"/>
    <n v="0"/>
    <x v="1"/>
  </r>
  <r>
    <x v="2"/>
    <x v="33"/>
    <s v="Charcuteries+Fromages"/>
    <n v="5.5"/>
    <n v="6"/>
    <n v="6"/>
    <n v="0"/>
    <n v="0"/>
    <x v="1"/>
  </r>
  <r>
    <x v="2"/>
    <x v="34"/>
    <s v="Charcuteries+Fromages"/>
    <n v="6.5"/>
    <n v="12"/>
    <n v="12"/>
    <n v="0"/>
    <n v="0"/>
    <x v="1"/>
  </r>
  <r>
    <x v="2"/>
    <x v="35"/>
    <s v="Charcuteries+Fromages"/>
    <n v="7.5"/>
    <n v="12"/>
    <n v="12"/>
    <n v="0"/>
    <n v="0"/>
    <x v="1"/>
  </r>
  <r>
    <x v="2"/>
    <x v="36"/>
    <s v="Charcuteries+Fromages"/>
    <n v="8.5"/>
    <n v="12"/>
    <n v="12"/>
    <n v="0"/>
    <n v="0"/>
    <x v="1"/>
  </r>
  <r>
    <x v="2"/>
    <x v="37"/>
    <s v="Charcuteries+Fromages"/>
    <n v="9.5"/>
    <n v="12"/>
    <n v="12"/>
    <n v="0"/>
    <n v="0"/>
    <x v="1"/>
  </r>
  <r>
    <x v="2"/>
    <x v="38"/>
    <s v="Charcuteries+Fromages"/>
    <n v="10.5"/>
    <n v="12"/>
    <n v="12"/>
    <n v="0"/>
    <n v="0"/>
    <x v="1"/>
  </r>
  <r>
    <x v="2"/>
    <x v="39"/>
    <s v="Charcuteries+Fromages"/>
    <n v="1.25"/>
    <n v="12"/>
    <n v="12"/>
    <n v="0"/>
    <n v="0"/>
    <x v="1"/>
  </r>
  <r>
    <x v="2"/>
    <x v="40"/>
    <s v="Charcuteries+Fromages"/>
    <n v="12.5"/>
    <n v="12"/>
    <n v="12"/>
    <n v="0"/>
    <n v="0"/>
    <x v="1"/>
  </r>
  <r>
    <x v="2"/>
    <x v="41"/>
    <s v="Charcuteries+Fromages"/>
    <n v="4.76"/>
    <n v="12"/>
    <n v="12"/>
    <n v="0"/>
    <n v="0"/>
    <x v="1"/>
  </r>
  <r>
    <x v="3"/>
    <x v="28"/>
    <s v="Charcuteries+Fromages"/>
    <n v="25"/>
    <n v="12"/>
    <n v="12"/>
    <n v="0"/>
    <n v="0"/>
    <x v="1"/>
  </r>
  <r>
    <x v="3"/>
    <x v="29"/>
    <s v="Charcuteries+Fromages"/>
    <n v="1.73"/>
    <n v="12"/>
    <n v="12"/>
    <n v="0"/>
    <n v="0"/>
    <x v="1"/>
  </r>
  <r>
    <x v="3"/>
    <x v="30"/>
    <s v="Charcuteries+Fromages"/>
    <n v="2.5"/>
    <n v="12"/>
    <n v="12"/>
    <n v="0"/>
    <n v="0"/>
    <x v="1"/>
  </r>
  <r>
    <x v="3"/>
    <x v="31"/>
    <s v="Charcuteries+Fromages"/>
    <n v="3.5"/>
    <n v="12"/>
    <n v="12"/>
    <n v="0"/>
    <n v="0"/>
    <x v="1"/>
  </r>
  <r>
    <x v="3"/>
    <x v="32"/>
    <s v="Charcuteries+Fromages"/>
    <n v="1.49"/>
    <n v="12"/>
    <n v="12"/>
    <n v="0"/>
    <n v="0"/>
    <x v="1"/>
  </r>
  <r>
    <x v="3"/>
    <x v="33"/>
    <s v="Charcuteries+Fromages"/>
    <n v="5.5"/>
    <n v="6"/>
    <n v="6"/>
    <n v="0"/>
    <n v="0"/>
    <x v="1"/>
  </r>
  <r>
    <x v="3"/>
    <x v="34"/>
    <s v="Charcuteries+Fromages"/>
    <n v="6.5"/>
    <n v="12"/>
    <n v="12"/>
    <n v="0"/>
    <n v="0"/>
    <x v="1"/>
  </r>
  <r>
    <x v="3"/>
    <x v="35"/>
    <s v="Charcuteries+Fromages"/>
    <n v="7.5"/>
    <n v="12"/>
    <n v="12"/>
    <n v="0"/>
    <n v="0"/>
    <x v="1"/>
  </r>
  <r>
    <x v="3"/>
    <x v="36"/>
    <s v="Charcuteries+Fromages"/>
    <n v="8.5"/>
    <n v="12"/>
    <n v="12"/>
    <n v="0"/>
    <n v="0"/>
    <x v="1"/>
  </r>
  <r>
    <x v="3"/>
    <x v="37"/>
    <s v="Charcuteries+Fromages"/>
    <n v="9.5"/>
    <n v="12"/>
    <n v="12"/>
    <n v="0"/>
    <n v="0"/>
    <x v="1"/>
  </r>
  <r>
    <x v="3"/>
    <x v="38"/>
    <s v="Charcuteries+Fromages"/>
    <n v="10.5"/>
    <n v="12"/>
    <n v="12"/>
    <n v="0"/>
    <n v="0"/>
    <x v="1"/>
  </r>
  <r>
    <x v="3"/>
    <x v="39"/>
    <s v="Charcuteries+Fromages"/>
    <n v="1.25"/>
    <n v="12"/>
    <n v="12"/>
    <n v="0"/>
    <n v="0"/>
    <x v="1"/>
  </r>
  <r>
    <x v="3"/>
    <x v="40"/>
    <s v="Charcuteries+Fromages"/>
    <n v="12.5"/>
    <n v="12"/>
    <n v="12"/>
    <n v="0"/>
    <n v="0"/>
    <x v="1"/>
  </r>
  <r>
    <x v="3"/>
    <x v="41"/>
    <s v="Charcuteries+Fromages"/>
    <n v="4.76"/>
    <n v="12"/>
    <n v="12"/>
    <n v="0"/>
    <n v="0"/>
    <x v="1"/>
  </r>
  <r>
    <x v="2"/>
    <x v="42"/>
    <s v="Chats"/>
    <n v="8.99"/>
    <n v="6"/>
    <n v="6"/>
    <n v="0"/>
    <n v="0"/>
    <x v="1"/>
  </r>
  <r>
    <x v="2"/>
    <x v="43"/>
    <s v="Chats"/>
    <n v="0.99"/>
    <n v="6"/>
    <n v="6"/>
    <n v="0"/>
    <n v="0"/>
    <x v="1"/>
  </r>
  <r>
    <x v="2"/>
    <x v="44"/>
    <s v="Chats"/>
    <n v="9.1999999999999993"/>
    <n v="6"/>
    <n v="6"/>
    <n v="0"/>
    <n v="0"/>
    <x v="1"/>
  </r>
  <r>
    <x v="3"/>
    <x v="42"/>
    <s v="Chats"/>
    <n v="8.99"/>
    <n v="6"/>
    <n v="6"/>
    <n v="0"/>
    <n v="0"/>
    <x v="1"/>
  </r>
  <r>
    <x v="3"/>
    <x v="43"/>
    <s v="Chats"/>
    <n v="0.99"/>
    <n v="6"/>
    <n v="6"/>
    <n v="0"/>
    <n v="0"/>
    <x v="1"/>
  </r>
  <r>
    <x v="3"/>
    <x v="44"/>
    <s v="Chats"/>
    <n v="9.1999999999999993"/>
    <n v="6"/>
    <n v="6"/>
    <n v="0"/>
    <n v="0"/>
    <x v="1"/>
  </r>
  <r>
    <x v="2"/>
    <x v="45"/>
    <s v="Divers +Epices"/>
    <n v="18"/>
    <n v="12"/>
    <n v="12"/>
    <n v="0"/>
    <n v="0"/>
    <x v="1"/>
  </r>
  <r>
    <x v="2"/>
    <x v="46"/>
    <s v="Divers +Epices"/>
    <n v="3.1"/>
    <n v="12"/>
    <n v="12"/>
    <n v="0"/>
    <n v="0"/>
    <x v="1"/>
  </r>
  <r>
    <x v="2"/>
    <x v="47"/>
    <s v="Divers +Epices"/>
    <n v="3.2"/>
    <n v="3"/>
    <n v="3"/>
    <n v="0"/>
    <n v="0"/>
    <x v="1"/>
  </r>
  <r>
    <x v="2"/>
    <x v="48"/>
    <s v="Divers +Epices"/>
    <n v="3.3"/>
    <n v="12"/>
    <n v="12"/>
    <n v="0"/>
    <n v="0"/>
    <x v="1"/>
  </r>
  <r>
    <x v="2"/>
    <x v="49"/>
    <s v="Divers +Epices"/>
    <n v="3.4"/>
    <n v="6"/>
    <n v="6"/>
    <n v="0"/>
    <n v="0"/>
    <x v="1"/>
  </r>
  <r>
    <x v="2"/>
    <x v="50"/>
    <s v="Divers +Epices"/>
    <n v="3.5"/>
    <n v="12"/>
    <n v="12"/>
    <n v="0"/>
    <n v="0"/>
    <x v="1"/>
  </r>
  <r>
    <x v="2"/>
    <x v="51"/>
    <s v="Divers +Epices"/>
    <n v="3.6"/>
    <n v="6"/>
    <n v="6"/>
    <n v="0"/>
    <n v="0"/>
    <x v="1"/>
  </r>
  <r>
    <x v="2"/>
    <x v="52"/>
    <s v="Divers +Epices"/>
    <n v="3.7"/>
    <n v="2"/>
    <n v="2"/>
    <n v="0"/>
    <n v="0"/>
    <x v="1"/>
  </r>
  <r>
    <x v="2"/>
    <x v="53"/>
    <s v="Divers +Epices"/>
    <n v="3.8"/>
    <n v="12"/>
    <n v="12"/>
    <n v="0"/>
    <n v="0"/>
    <x v="1"/>
  </r>
  <r>
    <x v="2"/>
    <x v="54"/>
    <s v="Divers +Epices"/>
    <n v="3.9"/>
    <n v="12"/>
    <n v="12"/>
    <n v="0"/>
    <n v="0"/>
    <x v="1"/>
  </r>
  <r>
    <x v="2"/>
    <x v="55"/>
    <s v="Divers +Epices"/>
    <n v="1.38"/>
    <n v="4"/>
    <n v="4"/>
    <n v="0"/>
    <n v="0"/>
    <x v="1"/>
  </r>
  <r>
    <x v="2"/>
    <x v="56"/>
    <s v="Divers +Epices"/>
    <n v="0.67"/>
    <n v="6"/>
    <n v="6"/>
    <n v="0"/>
    <n v="0"/>
    <x v="1"/>
  </r>
  <r>
    <x v="2"/>
    <x v="57"/>
    <s v="Divers +Epices"/>
    <n v="0.9"/>
    <n v="4"/>
    <n v="4"/>
    <n v="0"/>
    <n v="0"/>
    <x v="1"/>
  </r>
  <r>
    <x v="2"/>
    <x v="58"/>
    <s v="Divers +Epices"/>
    <n v="4.4000000000000004"/>
    <n v="4"/>
    <n v="4"/>
    <n v="0"/>
    <n v="0"/>
    <x v="1"/>
  </r>
  <r>
    <x v="2"/>
    <x v="59"/>
    <s v="Divers +Epices"/>
    <n v="2.82"/>
    <n v="12"/>
    <n v="12"/>
    <n v="0"/>
    <n v="0"/>
    <x v="1"/>
  </r>
  <r>
    <x v="2"/>
    <x v="60"/>
    <s v="Divers +Epices"/>
    <n v="0.79"/>
    <n v="6"/>
    <n v="6"/>
    <n v="0"/>
    <n v="0"/>
    <x v="1"/>
  </r>
  <r>
    <x v="3"/>
    <x v="45"/>
    <s v="Divers +Epices"/>
    <n v="18"/>
    <n v="12"/>
    <n v="12"/>
    <n v="0"/>
    <n v="0"/>
    <x v="1"/>
  </r>
  <r>
    <x v="3"/>
    <x v="46"/>
    <s v="Divers +Epices"/>
    <n v="3.1"/>
    <n v="12"/>
    <n v="12"/>
    <n v="0"/>
    <n v="0"/>
    <x v="1"/>
  </r>
  <r>
    <x v="3"/>
    <x v="47"/>
    <s v="Divers +Epices"/>
    <n v="3.2"/>
    <n v="3"/>
    <n v="3"/>
    <n v="0"/>
    <n v="0"/>
    <x v="1"/>
  </r>
  <r>
    <x v="3"/>
    <x v="48"/>
    <s v="Divers +Epices"/>
    <n v="3.3"/>
    <n v="12"/>
    <n v="12"/>
    <n v="0"/>
    <n v="0"/>
    <x v="1"/>
  </r>
  <r>
    <x v="3"/>
    <x v="49"/>
    <s v="Divers +Epices"/>
    <n v="3.4"/>
    <n v="6"/>
    <n v="6"/>
    <n v="0"/>
    <n v="0"/>
    <x v="1"/>
  </r>
  <r>
    <x v="3"/>
    <x v="50"/>
    <s v="Divers +Epices"/>
    <n v="3.5"/>
    <n v="12"/>
    <n v="12"/>
    <n v="0"/>
    <n v="0"/>
    <x v="1"/>
  </r>
  <r>
    <x v="3"/>
    <x v="51"/>
    <s v="Divers +Epices"/>
    <n v="3.6"/>
    <n v="6"/>
    <n v="6"/>
    <n v="0"/>
    <n v="0"/>
    <x v="1"/>
  </r>
  <r>
    <x v="3"/>
    <x v="52"/>
    <s v="Divers +Epices"/>
    <n v="3.7"/>
    <n v="2"/>
    <n v="2"/>
    <n v="0"/>
    <n v="0"/>
    <x v="1"/>
  </r>
  <r>
    <x v="3"/>
    <x v="53"/>
    <s v="Divers +Epices"/>
    <n v="3.8"/>
    <n v="12"/>
    <n v="12"/>
    <n v="0"/>
    <n v="0"/>
    <x v="1"/>
  </r>
  <r>
    <x v="3"/>
    <x v="54"/>
    <s v="Divers +Epices"/>
    <n v="3.9"/>
    <n v="12"/>
    <n v="12"/>
    <n v="0"/>
    <n v="0"/>
    <x v="1"/>
  </r>
  <r>
    <x v="3"/>
    <x v="55"/>
    <s v="Divers +Epices"/>
    <n v="1.38"/>
    <n v="4"/>
    <n v="4"/>
    <n v="0"/>
    <n v="0"/>
    <x v="1"/>
  </r>
  <r>
    <x v="3"/>
    <x v="56"/>
    <s v="Divers +Epices"/>
    <n v="0.67"/>
    <n v="6"/>
    <n v="6"/>
    <n v="0"/>
    <n v="0"/>
    <x v="1"/>
  </r>
  <r>
    <x v="3"/>
    <x v="57"/>
    <s v="Divers +Epices"/>
    <n v="0.9"/>
    <n v="4"/>
    <n v="4"/>
    <n v="0"/>
    <n v="0"/>
    <x v="1"/>
  </r>
  <r>
    <x v="3"/>
    <x v="58"/>
    <s v="Divers +Epices"/>
    <n v="4.4000000000000004"/>
    <n v="4"/>
    <n v="4"/>
    <n v="0"/>
    <n v="0"/>
    <x v="1"/>
  </r>
  <r>
    <x v="3"/>
    <x v="59"/>
    <s v="Divers +Epices"/>
    <n v="2.82"/>
    <n v="12"/>
    <n v="12"/>
    <n v="0"/>
    <n v="0"/>
    <x v="1"/>
  </r>
  <r>
    <x v="3"/>
    <x v="60"/>
    <s v="Divers +Epices"/>
    <n v="0.79"/>
    <n v="6"/>
    <n v="6"/>
    <n v="0"/>
    <n v="0"/>
    <x v="1"/>
  </r>
  <r>
    <x v="2"/>
    <x v="61"/>
    <s v="Légumes "/>
    <n v="1.35"/>
    <n v="12"/>
    <n v="12"/>
    <n v="0"/>
    <n v="0"/>
    <x v="1"/>
  </r>
  <r>
    <x v="2"/>
    <x v="62"/>
    <s v="Légumes "/>
    <n v="1"/>
    <n v="12"/>
    <n v="12"/>
    <n v="0"/>
    <n v="0"/>
    <x v="1"/>
  </r>
  <r>
    <x v="2"/>
    <x v="63"/>
    <s v="Légumes "/>
    <n v="0.79"/>
    <n v="12"/>
    <n v="12"/>
    <n v="0"/>
    <n v="0"/>
    <x v="1"/>
  </r>
  <r>
    <x v="2"/>
    <x v="64"/>
    <s v="Légumes "/>
    <n v="3"/>
    <n v="12"/>
    <n v="12"/>
    <n v="0"/>
    <n v="0"/>
    <x v="1"/>
  </r>
  <r>
    <x v="2"/>
    <x v="65"/>
    <s v="Légumes "/>
    <n v="4"/>
    <n v="12"/>
    <n v="12"/>
    <n v="0"/>
    <n v="0"/>
    <x v="1"/>
  </r>
  <r>
    <x v="2"/>
    <x v="66"/>
    <s v="Légumes "/>
    <n v="0.43"/>
    <n v="12"/>
    <n v="12"/>
    <n v="0"/>
    <n v="0"/>
    <x v="1"/>
  </r>
  <r>
    <x v="2"/>
    <x v="67"/>
    <s v="Légumes "/>
    <n v="6"/>
    <n v="12"/>
    <n v="12"/>
    <n v="0"/>
    <n v="0"/>
    <x v="1"/>
  </r>
  <r>
    <x v="2"/>
    <x v="68"/>
    <s v="Légumes "/>
    <n v="0.55000000000000004"/>
    <n v="12"/>
    <n v="12"/>
    <n v="0"/>
    <n v="0"/>
    <x v="1"/>
  </r>
  <r>
    <x v="2"/>
    <x v="69"/>
    <s v="Légumes "/>
    <n v="0.93"/>
    <n v="6"/>
    <n v="6"/>
    <n v="0"/>
    <n v="0"/>
    <x v="1"/>
  </r>
  <r>
    <x v="2"/>
    <x v="70"/>
    <s v="Légumes "/>
    <n v="9"/>
    <n v="12"/>
    <n v="12"/>
    <n v="0"/>
    <n v="0"/>
    <x v="1"/>
  </r>
  <r>
    <x v="2"/>
    <x v="71"/>
    <s v="Légumes "/>
    <n v="10"/>
    <n v="12"/>
    <n v="12"/>
    <n v="0"/>
    <n v="0"/>
    <x v="1"/>
  </r>
  <r>
    <x v="2"/>
    <x v="72"/>
    <s v="Légumes "/>
    <n v="0.72"/>
    <n v="12"/>
    <n v="12"/>
    <n v="0"/>
    <n v="0"/>
    <x v="1"/>
  </r>
  <r>
    <x v="2"/>
    <x v="73"/>
    <s v="Légumes "/>
    <n v="12"/>
    <n v="12"/>
    <n v="12"/>
    <n v="0"/>
    <n v="0"/>
    <x v="1"/>
  </r>
  <r>
    <x v="3"/>
    <x v="61"/>
    <s v="Légumes "/>
    <n v="1.35"/>
    <n v="12"/>
    <n v="12"/>
    <n v="0"/>
    <n v="0"/>
    <x v="1"/>
  </r>
  <r>
    <x v="3"/>
    <x v="62"/>
    <s v="Légumes "/>
    <n v="1"/>
    <n v="12"/>
    <n v="12"/>
    <n v="0"/>
    <n v="0"/>
    <x v="1"/>
  </r>
  <r>
    <x v="3"/>
    <x v="63"/>
    <s v="Légumes "/>
    <n v="0.79"/>
    <n v="12"/>
    <n v="12"/>
    <n v="0"/>
    <n v="0"/>
    <x v="1"/>
  </r>
  <r>
    <x v="3"/>
    <x v="64"/>
    <s v="Légumes "/>
    <n v="3"/>
    <n v="12"/>
    <n v="12"/>
    <n v="0"/>
    <n v="0"/>
    <x v="1"/>
  </r>
  <r>
    <x v="3"/>
    <x v="65"/>
    <s v="Légumes "/>
    <n v="4"/>
    <n v="12"/>
    <n v="12"/>
    <n v="0"/>
    <n v="0"/>
    <x v="1"/>
  </r>
  <r>
    <x v="3"/>
    <x v="66"/>
    <s v="Légumes "/>
    <n v="0.43"/>
    <n v="12"/>
    <n v="12"/>
    <n v="0"/>
    <n v="0"/>
    <x v="1"/>
  </r>
  <r>
    <x v="3"/>
    <x v="67"/>
    <s v="Légumes "/>
    <n v="6"/>
    <n v="12"/>
    <n v="12"/>
    <n v="0"/>
    <n v="0"/>
    <x v="1"/>
  </r>
  <r>
    <x v="3"/>
    <x v="68"/>
    <s v="Légumes "/>
    <n v="0.55000000000000004"/>
    <n v="12"/>
    <n v="12"/>
    <n v="0"/>
    <n v="0"/>
    <x v="1"/>
  </r>
  <r>
    <x v="3"/>
    <x v="69"/>
    <s v="Légumes "/>
    <n v="0.93"/>
    <n v="6"/>
    <n v="6"/>
    <n v="0"/>
    <n v="0"/>
    <x v="1"/>
  </r>
  <r>
    <x v="3"/>
    <x v="70"/>
    <s v="Légumes "/>
    <n v="9"/>
    <n v="12"/>
    <n v="12"/>
    <n v="0"/>
    <n v="0"/>
    <x v="1"/>
  </r>
  <r>
    <x v="3"/>
    <x v="71"/>
    <s v="Légumes "/>
    <n v="10"/>
    <n v="12"/>
    <n v="12"/>
    <n v="0"/>
    <n v="0"/>
    <x v="1"/>
  </r>
  <r>
    <x v="3"/>
    <x v="72"/>
    <s v="Légumes "/>
    <n v="0.72"/>
    <n v="12"/>
    <n v="12"/>
    <n v="0"/>
    <n v="0"/>
    <x v="1"/>
  </r>
  <r>
    <x v="3"/>
    <x v="73"/>
    <s v="Légumes "/>
    <n v="12"/>
    <n v="12"/>
    <n v="12"/>
    <n v="0"/>
    <n v="0"/>
    <x v="1"/>
  </r>
  <r>
    <x v="2"/>
    <x v="74"/>
    <s v="Produis Salle de bains "/>
    <n v="35"/>
    <n v="1"/>
    <n v="1"/>
    <n v="0"/>
    <n v="0"/>
    <x v="1"/>
  </r>
  <r>
    <x v="2"/>
    <x v="75"/>
    <s v="Produis Salle de bains "/>
    <n v="5"/>
    <n v="6"/>
    <n v="6"/>
    <n v="0"/>
    <n v="0"/>
    <x v="1"/>
  </r>
  <r>
    <x v="2"/>
    <x v="76"/>
    <s v="Produis Salle de bains "/>
    <n v="5.2"/>
    <n v="6"/>
    <n v="6"/>
    <n v="0"/>
    <n v="0"/>
    <x v="1"/>
  </r>
  <r>
    <x v="2"/>
    <x v="77"/>
    <s v="Produis Salle de bains "/>
    <n v="5.3"/>
    <n v="6"/>
    <n v="6"/>
    <n v="0"/>
    <n v="0"/>
    <x v="1"/>
  </r>
  <r>
    <x v="2"/>
    <x v="78"/>
    <s v="Produis Salle de bains "/>
    <n v="5.4"/>
    <n v="6"/>
    <n v="6"/>
    <n v="0"/>
    <n v="0"/>
    <x v="1"/>
  </r>
  <r>
    <x v="2"/>
    <x v="79"/>
    <s v="Produis Salle de bains "/>
    <n v="5.5"/>
    <n v="6"/>
    <n v="6"/>
    <n v="0"/>
    <n v="0"/>
    <x v="1"/>
  </r>
  <r>
    <x v="2"/>
    <x v="80"/>
    <s v="Produis Salle de bains "/>
    <n v="5.6"/>
    <n v="2"/>
    <n v="2"/>
    <n v="0"/>
    <n v="0"/>
    <x v="1"/>
  </r>
  <r>
    <x v="2"/>
    <x v="81"/>
    <s v="Produis Salle de bains "/>
    <n v="5.7"/>
    <n v="6"/>
    <n v="6"/>
    <n v="0"/>
    <n v="0"/>
    <x v="1"/>
  </r>
  <r>
    <x v="3"/>
    <x v="74"/>
    <s v="Produis Salle de bains "/>
    <n v="35"/>
    <n v="1"/>
    <n v="1"/>
    <n v="0"/>
    <n v="0"/>
    <x v="1"/>
  </r>
  <r>
    <x v="3"/>
    <x v="75"/>
    <s v="Produis Salle de bains "/>
    <n v="5"/>
    <n v="6"/>
    <n v="6"/>
    <n v="0"/>
    <n v="0"/>
    <x v="1"/>
  </r>
  <r>
    <x v="3"/>
    <x v="76"/>
    <s v="Produis Salle de bains "/>
    <n v="5.2"/>
    <n v="6"/>
    <n v="6"/>
    <n v="0"/>
    <n v="0"/>
    <x v="1"/>
  </r>
  <r>
    <x v="3"/>
    <x v="77"/>
    <s v="Produis Salle de bains "/>
    <n v="5.3"/>
    <n v="6"/>
    <n v="6"/>
    <n v="0"/>
    <n v="0"/>
    <x v="1"/>
  </r>
  <r>
    <x v="3"/>
    <x v="78"/>
    <s v="Produis Salle de bains "/>
    <n v="5.4"/>
    <n v="6"/>
    <n v="6"/>
    <n v="0"/>
    <n v="0"/>
    <x v="1"/>
  </r>
  <r>
    <x v="3"/>
    <x v="79"/>
    <s v="Produis Salle de bains "/>
    <n v="5.5"/>
    <n v="6"/>
    <n v="6"/>
    <n v="0"/>
    <n v="0"/>
    <x v="1"/>
  </r>
  <r>
    <x v="3"/>
    <x v="80"/>
    <s v="Produis Salle de bains "/>
    <n v="5.6"/>
    <n v="2"/>
    <n v="2"/>
    <n v="0"/>
    <n v="0"/>
    <x v="1"/>
  </r>
  <r>
    <x v="3"/>
    <x v="81"/>
    <s v="Produis Salle de bains "/>
    <n v="5.7"/>
    <n v="6"/>
    <n v="6"/>
    <n v="0"/>
    <n v="0"/>
    <x v="1"/>
  </r>
  <r>
    <x v="2"/>
    <x v="82"/>
    <s v="Produits Entretiens"/>
    <n v="35"/>
    <n v="1"/>
    <n v="1"/>
    <n v="0"/>
    <n v="0"/>
    <x v="1"/>
  </r>
  <r>
    <x v="2"/>
    <x v="83"/>
    <s v="Produits Entretiens"/>
    <n v="6.1"/>
    <n v="4"/>
    <n v="4"/>
    <n v="0"/>
    <n v="0"/>
    <x v="1"/>
  </r>
  <r>
    <x v="2"/>
    <x v="84"/>
    <s v="Produits Entretiens"/>
    <n v="6.2"/>
    <n v="4"/>
    <n v="4"/>
    <n v="0"/>
    <n v="0"/>
    <x v="1"/>
  </r>
  <r>
    <x v="2"/>
    <x v="85"/>
    <s v="Produits Entretiens"/>
    <n v="6.3"/>
    <n v="2"/>
    <n v="2"/>
    <n v="0"/>
    <n v="0"/>
    <x v="1"/>
  </r>
  <r>
    <x v="2"/>
    <x v="86"/>
    <s v="Produits Entretiens"/>
    <n v="6.4"/>
    <n v="6"/>
    <n v="6"/>
    <n v="0"/>
    <n v="0"/>
    <x v="1"/>
  </r>
  <r>
    <x v="2"/>
    <x v="87"/>
    <s v="Produits Entretiens"/>
    <n v="6.5"/>
    <n v="6"/>
    <n v="6"/>
    <n v="0"/>
    <n v="0"/>
    <x v="1"/>
  </r>
  <r>
    <x v="2"/>
    <x v="88"/>
    <s v="Produits Entretiens"/>
    <n v="6.6"/>
    <n v="6"/>
    <n v="6"/>
    <n v="0"/>
    <n v="0"/>
    <x v="1"/>
  </r>
  <r>
    <x v="2"/>
    <x v="89"/>
    <s v="Produits Entretiens"/>
    <n v="6.7"/>
    <n v="6"/>
    <n v="6"/>
    <n v="0"/>
    <n v="0"/>
    <x v="1"/>
  </r>
  <r>
    <x v="2"/>
    <x v="90"/>
    <s v="Produits Entretiens"/>
    <n v="6.8"/>
    <n v="6"/>
    <n v="6"/>
    <n v="0"/>
    <n v="0"/>
    <x v="1"/>
  </r>
  <r>
    <x v="3"/>
    <x v="82"/>
    <s v="Produits Entretiens"/>
    <n v="35"/>
    <n v="1"/>
    <n v="1"/>
    <n v="0"/>
    <n v="0"/>
    <x v="1"/>
  </r>
  <r>
    <x v="3"/>
    <x v="83"/>
    <s v="Produits Entretiens"/>
    <n v="6.1"/>
    <n v="4"/>
    <n v="4"/>
    <n v="0"/>
    <n v="0"/>
    <x v="1"/>
  </r>
  <r>
    <x v="3"/>
    <x v="84"/>
    <s v="Produits Entretiens"/>
    <n v="6.2"/>
    <n v="4"/>
    <n v="4"/>
    <n v="0"/>
    <n v="0"/>
    <x v="1"/>
  </r>
  <r>
    <x v="3"/>
    <x v="85"/>
    <s v="Produits Entretiens"/>
    <n v="6.3"/>
    <n v="2"/>
    <n v="2"/>
    <n v="0"/>
    <n v="0"/>
    <x v="1"/>
  </r>
  <r>
    <x v="3"/>
    <x v="86"/>
    <s v="Produits Entretiens"/>
    <n v="6.4"/>
    <n v="6"/>
    <n v="6"/>
    <n v="0"/>
    <n v="0"/>
    <x v="1"/>
  </r>
  <r>
    <x v="3"/>
    <x v="87"/>
    <s v="Produits Entretiens"/>
    <n v="6.5"/>
    <n v="6"/>
    <n v="6"/>
    <n v="0"/>
    <n v="0"/>
    <x v="1"/>
  </r>
  <r>
    <x v="3"/>
    <x v="88"/>
    <s v="Produits Entretiens"/>
    <n v="6.6"/>
    <n v="6"/>
    <n v="6"/>
    <n v="0"/>
    <n v="0"/>
    <x v="1"/>
  </r>
  <r>
    <x v="3"/>
    <x v="89"/>
    <s v="Produits Entretiens"/>
    <n v="6.7"/>
    <n v="6"/>
    <n v="6"/>
    <n v="0"/>
    <n v="0"/>
    <x v="1"/>
  </r>
  <r>
    <x v="3"/>
    <x v="90"/>
    <s v="Produits Entretiens"/>
    <n v="6.8"/>
    <n v="6"/>
    <n v="6"/>
    <n v="0"/>
    <n v="0"/>
    <x v="1"/>
  </r>
  <r>
    <x v="2"/>
    <x v="91"/>
    <s v="Surgelés"/>
    <n v="3"/>
    <n v="18"/>
    <n v="18"/>
    <n v="0"/>
    <n v="0"/>
    <x v="1"/>
  </r>
  <r>
    <x v="2"/>
    <x v="92"/>
    <s v="Surgelés"/>
    <n v="1.79"/>
    <n v="6"/>
    <n v="6"/>
    <n v="0"/>
    <n v="0"/>
    <x v="1"/>
  </r>
  <r>
    <x v="2"/>
    <x v="93"/>
    <s v="Surgelés"/>
    <n v="7.2"/>
    <n v="6"/>
    <n v="6"/>
    <n v="0"/>
    <n v="0"/>
    <x v="1"/>
  </r>
  <r>
    <x v="2"/>
    <x v="94"/>
    <s v="Surgelés"/>
    <n v="1.5"/>
    <n v="6"/>
    <n v="6"/>
    <n v="0"/>
    <n v="0"/>
    <x v="1"/>
  </r>
  <r>
    <x v="2"/>
    <x v="95"/>
    <s v="Surgelés"/>
    <n v="1.99"/>
    <n v="6"/>
    <n v="6"/>
    <n v="0"/>
    <n v="0"/>
    <x v="1"/>
  </r>
  <r>
    <x v="2"/>
    <x v="96"/>
    <s v="Surgelés"/>
    <n v="7.5"/>
    <n v="6"/>
    <n v="6"/>
    <n v="0"/>
    <n v="0"/>
    <x v="1"/>
  </r>
  <r>
    <x v="2"/>
    <x v="97"/>
    <s v="Surgelés"/>
    <n v="7.6"/>
    <n v="6"/>
    <n v="6"/>
    <n v="0"/>
    <n v="0"/>
    <x v="1"/>
  </r>
  <r>
    <x v="2"/>
    <x v="98"/>
    <s v="Surgelés"/>
    <n v="7.7"/>
    <n v="6"/>
    <n v="6"/>
    <n v="0"/>
    <n v="0"/>
    <x v="1"/>
  </r>
  <r>
    <x v="2"/>
    <x v="99"/>
    <s v="Surgelés"/>
    <n v="7.8"/>
    <n v="6"/>
    <n v="6"/>
    <n v="0"/>
    <n v="0"/>
    <x v="1"/>
  </r>
  <r>
    <x v="2"/>
    <x v="100"/>
    <s v="Surgelés"/>
    <n v="7.9"/>
    <n v="6"/>
    <n v="6"/>
    <n v="0"/>
    <n v="0"/>
    <x v="1"/>
  </r>
  <r>
    <x v="2"/>
    <x v="101"/>
    <s v="Surgelés"/>
    <n v="8.1"/>
    <n v="6"/>
    <n v="6"/>
    <n v="0"/>
    <n v="0"/>
    <x v="1"/>
  </r>
  <r>
    <x v="2"/>
    <x v="102"/>
    <s v="Surgelés"/>
    <n v="8.1999999999999993"/>
    <n v="6"/>
    <n v="6"/>
    <n v="0"/>
    <n v="0"/>
    <x v="1"/>
  </r>
  <r>
    <x v="3"/>
    <x v="91"/>
    <s v="Surgelés"/>
    <n v="3"/>
    <n v="18"/>
    <n v="18"/>
    <n v="0"/>
    <n v="0"/>
    <x v="1"/>
  </r>
  <r>
    <x v="3"/>
    <x v="92"/>
    <s v="Surgelés"/>
    <n v="1.79"/>
    <n v="6"/>
    <n v="6"/>
    <n v="0"/>
    <n v="0"/>
    <x v="1"/>
  </r>
  <r>
    <x v="3"/>
    <x v="93"/>
    <s v="Surgelés"/>
    <n v="7.2"/>
    <n v="6"/>
    <n v="6"/>
    <n v="0"/>
    <n v="0"/>
    <x v="1"/>
  </r>
  <r>
    <x v="3"/>
    <x v="94"/>
    <s v="Surgelés"/>
    <n v="1.5"/>
    <n v="6"/>
    <n v="6"/>
    <n v="0"/>
    <n v="0"/>
    <x v="1"/>
  </r>
  <r>
    <x v="3"/>
    <x v="95"/>
    <s v="Surgelés"/>
    <n v="1.99"/>
    <n v="6"/>
    <n v="6"/>
    <n v="0"/>
    <n v="0"/>
    <x v="1"/>
  </r>
  <r>
    <x v="3"/>
    <x v="96"/>
    <s v="Surgelés"/>
    <n v="7.5"/>
    <n v="6"/>
    <n v="6"/>
    <n v="0"/>
    <n v="0"/>
    <x v="1"/>
  </r>
  <r>
    <x v="3"/>
    <x v="97"/>
    <s v="Surgelés"/>
    <n v="7.6"/>
    <n v="6"/>
    <n v="6"/>
    <n v="0"/>
    <n v="0"/>
    <x v="1"/>
  </r>
  <r>
    <x v="3"/>
    <x v="98"/>
    <s v="Surgelés"/>
    <n v="7.7"/>
    <n v="6"/>
    <n v="6"/>
    <n v="0"/>
    <n v="0"/>
    <x v="1"/>
  </r>
  <r>
    <x v="3"/>
    <x v="99"/>
    <s v="Surgelés"/>
    <n v="7.8"/>
    <n v="6"/>
    <n v="6"/>
    <n v="0"/>
    <n v="0"/>
    <x v="1"/>
  </r>
  <r>
    <x v="3"/>
    <x v="100"/>
    <s v="Surgelés"/>
    <n v="7.9"/>
    <n v="6"/>
    <n v="6"/>
    <n v="0"/>
    <n v="0"/>
    <x v="1"/>
  </r>
  <r>
    <x v="3"/>
    <x v="101"/>
    <s v="Surgelés"/>
    <n v="8.1"/>
    <n v="6"/>
    <n v="6"/>
    <n v="0"/>
    <n v="0"/>
    <x v="1"/>
  </r>
  <r>
    <x v="3"/>
    <x v="102"/>
    <s v="Surgelés"/>
    <n v="8.1999999999999993"/>
    <n v="6"/>
    <n v="6"/>
    <n v="0"/>
    <n v="0"/>
    <x v="1"/>
  </r>
  <r>
    <x v="4"/>
    <x v="0"/>
    <s v="Boissons"/>
    <n v="10"/>
    <n v="2"/>
    <n v="2"/>
    <n v="0"/>
    <n v="0"/>
    <x v="1"/>
  </r>
  <r>
    <x v="4"/>
    <x v="1"/>
    <s v="Boissons"/>
    <n v="1.1000000000000001"/>
    <n v="4"/>
    <n v="4"/>
    <n v="0"/>
    <n v="0"/>
    <x v="1"/>
  </r>
  <r>
    <x v="4"/>
    <x v="2"/>
    <s v="Boissons"/>
    <n v="1.2"/>
    <n v="9"/>
    <n v="9"/>
    <n v="0"/>
    <n v="0"/>
    <x v="1"/>
  </r>
  <r>
    <x v="4"/>
    <x v="3"/>
    <s v="Boissons"/>
    <n v="1.3"/>
    <n v="6"/>
    <n v="6"/>
    <n v="0"/>
    <n v="0"/>
    <x v="1"/>
  </r>
  <r>
    <x v="4"/>
    <x v="4"/>
    <s v="Boissons"/>
    <n v="15.99"/>
    <n v="4"/>
    <n v="4"/>
    <n v="0"/>
    <n v="0"/>
    <x v="1"/>
  </r>
  <r>
    <x v="4"/>
    <x v="5"/>
    <s v="Boissons"/>
    <n v="1.5"/>
    <n v="9"/>
    <n v="9"/>
    <n v="0"/>
    <n v="0"/>
    <x v="1"/>
  </r>
  <r>
    <x v="4"/>
    <x v="6"/>
    <s v="Boissons"/>
    <n v="1.6"/>
    <n v="6"/>
    <n v="6"/>
    <n v="0"/>
    <n v="0"/>
    <x v="1"/>
  </r>
  <r>
    <x v="4"/>
    <x v="7"/>
    <s v="Boissons"/>
    <n v="0.56999999999999995"/>
    <n v="48"/>
    <n v="48"/>
    <n v="0"/>
    <n v="0"/>
    <x v="1"/>
  </r>
  <r>
    <x v="4"/>
    <x v="8"/>
    <s v="Boissons"/>
    <n v="1.8"/>
    <n v="9"/>
    <n v="9"/>
    <n v="0"/>
    <n v="0"/>
    <x v="1"/>
  </r>
  <r>
    <x v="4"/>
    <x v="9"/>
    <s v="Boissons"/>
    <n v="1.9"/>
    <n v="6"/>
    <n v="6"/>
    <n v="0"/>
    <n v="0"/>
    <x v="1"/>
  </r>
  <r>
    <x v="4"/>
    <x v="10"/>
    <s v="Boissons"/>
    <n v="2.1"/>
    <n v="12"/>
    <n v="12"/>
    <n v="0"/>
    <n v="0"/>
    <x v="1"/>
  </r>
  <r>
    <x v="4"/>
    <x v="11"/>
    <s v="Boissons"/>
    <n v="2.2000000000000002"/>
    <n v="12"/>
    <n v="12"/>
    <n v="0"/>
    <n v="0"/>
    <x v="1"/>
  </r>
  <r>
    <x v="4"/>
    <x v="12"/>
    <s v="Boissons"/>
    <n v="1.92"/>
    <n v="16"/>
    <n v="16"/>
    <n v="0"/>
    <n v="0"/>
    <x v="1"/>
  </r>
  <r>
    <x v="4"/>
    <x v="13"/>
    <s v="Boissons"/>
    <n v="2.4"/>
    <n v="12"/>
    <n v="12"/>
    <n v="0"/>
    <n v="0"/>
    <x v="1"/>
  </r>
  <r>
    <x v="4"/>
    <x v="14"/>
    <s v="Boissons"/>
    <n v="2.5"/>
    <n v="12"/>
    <n v="12"/>
    <n v="0"/>
    <n v="0"/>
    <x v="1"/>
  </r>
  <r>
    <x v="4"/>
    <x v="15"/>
    <s v="Boissons"/>
    <n v="0.38"/>
    <n v="12"/>
    <n v="12"/>
    <n v="0"/>
    <n v="0"/>
    <x v="1"/>
  </r>
  <r>
    <x v="4"/>
    <x v="16"/>
    <s v="Boissons"/>
    <n v="2.7"/>
    <n v="12"/>
    <n v="12"/>
    <n v="0"/>
    <n v="0"/>
    <x v="1"/>
  </r>
  <r>
    <x v="4"/>
    <x v="17"/>
    <s v="Boissons"/>
    <n v="2.8"/>
    <n v="12"/>
    <n v="12"/>
    <n v="0"/>
    <n v="0"/>
    <x v="1"/>
  </r>
  <r>
    <x v="4"/>
    <x v="18"/>
    <s v="Boissons"/>
    <n v="2.76"/>
    <n v="6"/>
    <n v="6"/>
    <n v="0"/>
    <n v="0"/>
    <x v="1"/>
  </r>
  <r>
    <x v="4"/>
    <x v="19"/>
    <s v="Boissons"/>
    <n v="2.89"/>
    <n v="6"/>
    <n v="6"/>
    <n v="0"/>
    <n v="0"/>
    <x v="1"/>
  </r>
  <r>
    <x v="4"/>
    <x v="20"/>
    <s v="Boissons"/>
    <n v="9.4"/>
    <n v="6"/>
    <n v="6"/>
    <n v="0"/>
    <n v="0"/>
    <x v="1"/>
  </r>
  <r>
    <x v="4"/>
    <x v="21"/>
    <s v="Boissons"/>
    <n v="9.5"/>
    <n v="6"/>
    <n v="6"/>
    <n v="0"/>
    <n v="0"/>
    <x v="1"/>
  </r>
  <r>
    <x v="4"/>
    <x v="22"/>
    <s v="Boissons"/>
    <n v="9.5"/>
    <n v="6"/>
    <n v="6"/>
    <n v="0"/>
    <n v="0"/>
    <x v="1"/>
  </r>
  <r>
    <x v="4"/>
    <x v="23"/>
    <s v="Bonbons"/>
    <n v="25"/>
    <n v="15"/>
    <n v="15"/>
    <n v="0"/>
    <n v="0"/>
    <x v="1"/>
  </r>
  <r>
    <x v="4"/>
    <x v="24"/>
    <s v="Bonbons"/>
    <n v="8.3000000000000007"/>
    <n v="12"/>
    <n v="12"/>
    <n v="0"/>
    <n v="0"/>
    <x v="1"/>
  </r>
  <r>
    <x v="4"/>
    <x v="25"/>
    <s v="Bonbons"/>
    <n v="8.4"/>
    <n v="12"/>
    <n v="12"/>
    <n v="0"/>
    <n v="0"/>
    <x v="1"/>
  </r>
  <r>
    <x v="4"/>
    <x v="26"/>
    <s v="Bonbons"/>
    <n v="8.5"/>
    <n v="12"/>
    <n v="12"/>
    <n v="0"/>
    <n v="0"/>
    <x v="1"/>
  </r>
  <r>
    <x v="4"/>
    <x v="27"/>
    <s v="Bonbons"/>
    <n v="8.6"/>
    <n v="10"/>
    <n v="10"/>
    <n v="0"/>
    <n v="0"/>
    <x v="1"/>
  </r>
  <r>
    <x v="4"/>
    <x v="28"/>
    <s v="Charcuteries+Fromages"/>
    <n v="25"/>
    <n v="12"/>
    <n v="12"/>
    <n v="0"/>
    <n v="0"/>
    <x v="1"/>
  </r>
  <r>
    <x v="4"/>
    <x v="29"/>
    <s v="Charcuteries+Fromages"/>
    <n v="1.73"/>
    <n v="12"/>
    <n v="12"/>
    <n v="0"/>
    <n v="0"/>
    <x v="1"/>
  </r>
  <r>
    <x v="4"/>
    <x v="30"/>
    <s v="Charcuteries+Fromages"/>
    <n v="2.5"/>
    <n v="12"/>
    <n v="12"/>
    <n v="0"/>
    <n v="0"/>
    <x v="1"/>
  </r>
  <r>
    <x v="4"/>
    <x v="31"/>
    <s v="Charcuteries+Fromages"/>
    <n v="3.5"/>
    <n v="12"/>
    <n v="12"/>
    <n v="0"/>
    <n v="0"/>
    <x v="1"/>
  </r>
  <r>
    <x v="4"/>
    <x v="32"/>
    <s v="Charcuteries+Fromages"/>
    <n v="1.49"/>
    <n v="12"/>
    <n v="12"/>
    <n v="0"/>
    <n v="0"/>
    <x v="1"/>
  </r>
  <r>
    <x v="4"/>
    <x v="33"/>
    <s v="Charcuteries+Fromages"/>
    <n v="5.5"/>
    <n v="6"/>
    <n v="6"/>
    <n v="0"/>
    <n v="0"/>
    <x v="1"/>
  </r>
  <r>
    <x v="4"/>
    <x v="34"/>
    <s v="Charcuteries+Fromages"/>
    <n v="6.5"/>
    <n v="12"/>
    <n v="12"/>
    <n v="0"/>
    <n v="0"/>
    <x v="1"/>
  </r>
  <r>
    <x v="4"/>
    <x v="35"/>
    <s v="Charcuteries+Fromages"/>
    <n v="7.5"/>
    <n v="12"/>
    <n v="12"/>
    <n v="0"/>
    <n v="0"/>
    <x v="1"/>
  </r>
  <r>
    <x v="4"/>
    <x v="36"/>
    <s v="Charcuteries+Fromages"/>
    <n v="8.5"/>
    <n v="12"/>
    <n v="12"/>
    <n v="0"/>
    <n v="0"/>
    <x v="1"/>
  </r>
  <r>
    <x v="4"/>
    <x v="37"/>
    <s v="Charcuteries+Fromages"/>
    <n v="9.5"/>
    <n v="12"/>
    <n v="12"/>
    <n v="0"/>
    <n v="0"/>
    <x v="1"/>
  </r>
  <r>
    <x v="4"/>
    <x v="38"/>
    <s v="Charcuteries+Fromages"/>
    <n v="10.5"/>
    <n v="12"/>
    <n v="12"/>
    <n v="0"/>
    <n v="0"/>
    <x v="1"/>
  </r>
  <r>
    <x v="4"/>
    <x v="39"/>
    <s v="Charcuteries+Fromages"/>
    <n v="1.25"/>
    <n v="12"/>
    <n v="12"/>
    <n v="0"/>
    <n v="0"/>
    <x v="1"/>
  </r>
  <r>
    <x v="4"/>
    <x v="40"/>
    <s v="Charcuteries+Fromages"/>
    <n v="12.5"/>
    <n v="12"/>
    <n v="12"/>
    <n v="0"/>
    <n v="0"/>
    <x v="1"/>
  </r>
  <r>
    <x v="4"/>
    <x v="41"/>
    <s v="Charcuteries+Fromages"/>
    <n v="4.76"/>
    <n v="12"/>
    <n v="12"/>
    <n v="0"/>
    <n v="0"/>
    <x v="1"/>
  </r>
  <r>
    <x v="4"/>
    <x v="42"/>
    <s v="Chats"/>
    <n v="8.99"/>
    <n v="6"/>
    <n v="6"/>
    <n v="0"/>
    <n v="0"/>
    <x v="1"/>
  </r>
  <r>
    <x v="4"/>
    <x v="43"/>
    <s v="Chats"/>
    <n v="0.99"/>
    <n v="6"/>
    <n v="6"/>
    <n v="0"/>
    <n v="0"/>
    <x v="1"/>
  </r>
  <r>
    <x v="4"/>
    <x v="44"/>
    <s v="Chats"/>
    <n v="9.1999999999999993"/>
    <n v="6"/>
    <n v="6"/>
    <n v="0"/>
    <n v="0"/>
    <x v="1"/>
  </r>
  <r>
    <x v="4"/>
    <x v="45"/>
    <s v="Divers +Epices"/>
    <n v="18"/>
    <n v="12"/>
    <n v="12"/>
    <n v="0"/>
    <n v="0"/>
    <x v="1"/>
  </r>
  <r>
    <x v="4"/>
    <x v="46"/>
    <s v="Divers +Epices"/>
    <n v="3.1"/>
    <n v="12"/>
    <n v="12"/>
    <n v="0"/>
    <n v="0"/>
    <x v="1"/>
  </r>
  <r>
    <x v="4"/>
    <x v="47"/>
    <s v="Divers +Epices"/>
    <n v="3.2"/>
    <n v="3"/>
    <n v="3"/>
    <n v="0"/>
    <n v="0"/>
    <x v="1"/>
  </r>
  <r>
    <x v="4"/>
    <x v="48"/>
    <s v="Divers +Epices"/>
    <n v="3.3"/>
    <n v="12"/>
    <n v="12"/>
    <n v="0"/>
    <n v="0"/>
    <x v="1"/>
  </r>
  <r>
    <x v="4"/>
    <x v="49"/>
    <s v="Divers +Epices"/>
    <n v="3.4"/>
    <n v="6"/>
    <n v="6"/>
    <n v="0"/>
    <n v="0"/>
    <x v="1"/>
  </r>
  <r>
    <x v="4"/>
    <x v="50"/>
    <s v="Divers +Epices"/>
    <n v="3.5"/>
    <n v="12"/>
    <n v="10"/>
    <n v="2"/>
    <n v="7"/>
    <x v="0"/>
  </r>
  <r>
    <x v="4"/>
    <x v="51"/>
    <s v="Divers +Epices"/>
    <n v="3.6"/>
    <n v="6"/>
    <n v="6"/>
    <n v="0"/>
    <n v="0"/>
    <x v="1"/>
  </r>
  <r>
    <x v="4"/>
    <x v="52"/>
    <s v="Divers +Epices"/>
    <n v="3.7"/>
    <n v="2"/>
    <n v="2"/>
    <n v="0"/>
    <n v="0"/>
    <x v="1"/>
  </r>
  <r>
    <x v="4"/>
    <x v="53"/>
    <s v="Divers +Epices"/>
    <n v="3.8"/>
    <n v="12"/>
    <n v="12"/>
    <n v="0"/>
    <n v="0"/>
    <x v="1"/>
  </r>
  <r>
    <x v="4"/>
    <x v="54"/>
    <s v="Divers +Epices"/>
    <n v="3.9"/>
    <n v="12"/>
    <n v="12"/>
    <n v="0"/>
    <n v="0"/>
    <x v="1"/>
  </r>
  <r>
    <x v="4"/>
    <x v="55"/>
    <s v="Divers +Epices"/>
    <n v="1.38"/>
    <n v="4"/>
    <n v="4"/>
    <n v="0"/>
    <n v="0"/>
    <x v="1"/>
  </r>
  <r>
    <x v="4"/>
    <x v="56"/>
    <s v="Divers +Epices"/>
    <n v="0.67"/>
    <n v="6"/>
    <n v="6"/>
    <n v="0"/>
    <n v="0"/>
    <x v="1"/>
  </r>
  <r>
    <x v="4"/>
    <x v="57"/>
    <s v="Divers +Epices"/>
    <n v="0.9"/>
    <n v="4"/>
    <n v="3"/>
    <n v="1"/>
    <n v="0.9"/>
    <x v="0"/>
  </r>
  <r>
    <x v="4"/>
    <x v="58"/>
    <s v="Divers +Epices"/>
    <n v="4.4000000000000004"/>
    <n v="4"/>
    <n v="4"/>
    <n v="0"/>
    <n v="0"/>
    <x v="1"/>
  </r>
  <r>
    <x v="4"/>
    <x v="59"/>
    <s v="Divers +Epices"/>
    <n v="2.82"/>
    <n v="12"/>
    <n v="12"/>
    <n v="0"/>
    <n v="0"/>
    <x v="1"/>
  </r>
  <r>
    <x v="4"/>
    <x v="60"/>
    <s v="Divers +Epices"/>
    <n v="0.79"/>
    <n v="6"/>
    <n v="6"/>
    <n v="0"/>
    <n v="0"/>
    <x v="1"/>
  </r>
  <r>
    <x v="4"/>
    <x v="61"/>
    <s v="Légumes "/>
    <n v="1.35"/>
    <n v="12"/>
    <n v="12"/>
    <n v="0"/>
    <n v="0"/>
    <x v="1"/>
  </r>
  <r>
    <x v="4"/>
    <x v="62"/>
    <s v="Légumes "/>
    <n v="1"/>
    <n v="12"/>
    <n v="9"/>
    <n v="3"/>
    <n v="3"/>
    <x v="0"/>
  </r>
  <r>
    <x v="4"/>
    <x v="63"/>
    <s v="Légumes "/>
    <n v="0.79"/>
    <n v="12"/>
    <n v="12"/>
    <n v="0"/>
    <n v="0"/>
    <x v="1"/>
  </r>
  <r>
    <x v="4"/>
    <x v="64"/>
    <s v="Légumes "/>
    <n v="3"/>
    <n v="12"/>
    <n v="12"/>
    <n v="0"/>
    <n v="0"/>
    <x v="1"/>
  </r>
  <r>
    <x v="4"/>
    <x v="65"/>
    <s v="Légumes "/>
    <n v="4"/>
    <n v="12"/>
    <n v="12"/>
    <n v="0"/>
    <n v="0"/>
    <x v="1"/>
  </r>
  <r>
    <x v="4"/>
    <x v="66"/>
    <s v="Légumes "/>
    <n v="0.43"/>
    <n v="12"/>
    <n v="12"/>
    <n v="0"/>
    <n v="0"/>
    <x v="1"/>
  </r>
  <r>
    <x v="4"/>
    <x v="67"/>
    <s v="Légumes "/>
    <n v="6"/>
    <n v="12"/>
    <n v="12"/>
    <n v="0"/>
    <n v="0"/>
    <x v="1"/>
  </r>
  <r>
    <x v="4"/>
    <x v="68"/>
    <s v="Légumes "/>
    <n v="0.55000000000000004"/>
    <n v="12"/>
    <n v="12"/>
    <n v="0"/>
    <n v="0"/>
    <x v="1"/>
  </r>
  <r>
    <x v="4"/>
    <x v="69"/>
    <s v="Légumes "/>
    <n v="0.93"/>
    <n v="6"/>
    <n v="6"/>
    <n v="0"/>
    <n v="0"/>
    <x v="1"/>
  </r>
  <r>
    <x v="4"/>
    <x v="70"/>
    <s v="Légumes "/>
    <n v="9"/>
    <n v="12"/>
    <n v="12"/>
    <n v="0"/>
    <n v="0"/>
    <x v="1"/>
  </r>
  <r>
    <x v="4"/>
    <x v="71"/>
    <s v="Légumes "/>
    <n v="10"/>
    <n v="12"/>
    <n v="12"/>
    <n v="0"/>
    <n v="0"/>
    <x v="1"/>
  </r>
  <r>
    <x v="4"/>
    <x v="72"/>
    <s v="Légumes "/>
    <n v="0.72"/>
    <n v="12"/>
    <n v="12"/>
    <n v="0"/>
    <n v="0"/>
    <x v="1"/>
  </r>
  <r>
    <x v="4"/>
    <x v="73"/>
    <s v="Légumes "/>
    <n v="12"/>
    <n v="12"/>
    <n v="12"/>
    <n v="0"/>
    <n v="0"/>
    <x v="1"/>
  </r>
  <r>
    <x v="4"/>
    <x v="74"/>
    <s v="Produis Salle de bains "/>
    <n v="35"/>
    <n v="1"/>
    <n v="1"/>
    <n v="0"/>
    <n v="0"/>
    <x v="1"/>
  </r>
  <r>
    <x v="4"/>
    <x v="75"/>
    <s v="Produis Salle de bains "/>
    <n v="5"/>
    <n v="6"/>
    <n v="6"/>
    <n v="0"/>
    <n v="0"/>
    <x v="1"/>
  </r>
  <r>
    <x v="4"/>
    <x v="76"/>
    <s v="Produis Salle de bains "/>
    <n v="5.2"/>
    <n v="6"/>
    <n v="6"/>
    <n v="0"/>
    <n v="0"/>
    <x v="1"/>
  </r>
  <r>
    <x v="4"/>
    <x v="77"/>
    <s v="Produis Salle de bains "/>
    <n v="5.3"/>
    <n v="6"/>
    <n v="6"/>
    <n v="0"/>
    <n v="0"/>
    <x v="1"/>
  </r>
  <r>
    <x v="4"/>
    <x v="78"/>
    <s v="Produis Salle de bains "/>
    <n v="5.4"/>
    <n v="6"/>
    <n v="6"/>
    <n v="0"/>
    <n v="0"/>
    <x v="1"/>
  </r>
  <r>
    <x v="4"/>
    <x v="79"/>
    <s v="Produis Salle de bains "/>
    <n v="5.5"/>
    <n v="6"/>
    <n v="6"/>
    <n v="0"/>
    <n v="0"/>
    <x v="1"/>
  </r>
  <r>
    <x v="4"/>
    <x v="80"/>
    <s v="Produis Salle de bains "/>
    <n v="5.6"/>
    <n v="2"/>
    <n v="2"/>
    <n v="0"/>
    <n v="0"/>
    <x v="1"/>
  </r>
  <r>
    <x v="4"/>
    <x v="81"/>
    <s v="Produis Salle de bains "/>
    <n v="5.7"/>
    <n v="6"/>
    <n v="6"/>
    <n v="0"/>
    <n v="0"/>
    <x v="1"/>
  </r>
  <r>
    <x v="4"/>
    <x v="82"/>
    <s v="Produits Entretiens"/>
    <n v="35"/>
    <n v="1"/>
    <n v="1"/>
    <n v="0"/>
    <n v="0"/>
    <x v="1"/>
  </r>
  <r>
    <x v="4"/>
    <x v="83"/>
    <s v="Produits Entretiens"/>
    <n v="6.1"/>
    <n v="4"/>
    <n v="2"/>
    <n v="2"/>
    <n v="12.2"/>
    <x v="0"/>
  </r>
  <r>
    <x v="4"/>
    <x v="84"/>
    <s v="Produits Entretiens"/>
    <n v="6.2"/>
    <n v="4"/>
    <n v="4"/>
    <n v="0"/>
    <n v="0"/>
    <x v="1"/>
  </r>
  <r>
    <x v="4"/>
    <x v="85"/>
    <s v="Produits Entretiens"/>
    <n v="6.3"/>
    <n v="2"/>
    <n v="2"/>
    <n v="0"/>
    <n v="0"/>
    <x v="1"/>
  </r>
  <r>
    <x v="4"/>
    <x v="86"/>
    <s v="Produits Entretiens"/>
    <n v="6.4"/>
    <n v="6"/>
    <n v="6"/>
    <n v="0"/>
    <n v="0"/>
    <x v="1"/>
  </r>
  <r>
    <x v="4"/>
    <x v="87"/>
    <s v="Produits Entretiens"/>
    <n v="6.5"/>
    <n v="6"/>
    <n v="6"/>
    <n v="0"/>
    <n v="0"/>
    <x v="1"/>
  </r>
  <r>
    <x v="4"/>
    <x v="88"/>
    <s v="Produits Entretiens"/>
    <n v="6.6"/>
    <n v="6"/>
    <n v="6"/>
    <n v="0"/>
    <n v="0"/>
    <x v="1"/>
  </r>
  <r>
    <x v="4"/>
    <x v="89"/>
    <s v="Produits Entretiens"/>
    <n v="6.7"/>
    <n v="6"/>
    <n v="6"/>
    <n v="0"/>
    <n v="0"/>
    <x v="1"/>
  </r>
  <r>
    <x v="4"/>
    <x v="90"/>
    <s v="Produits Entretiens"/>
    <n v="6.8"/>
    <n v="6"/>
    <n v="6"/>
    <n v="0"/>
    <n v="0"/>
    <x v="1"/>
  </r>
  <r>
    <x v="4"/>
    <x v="91"/>
    <s v="Surgelés"/>
    <n v="3"/>
    <n v="18"/>
    <n v="18"/>
    <n v="0"/>
    <n v="0"/>
    <x v="1"/>
  </r>
  <r>
    <x v="4"/>
    <x v="92"/>
    <s v="Surgelés"/>
    <n v="1.79"/>
    <n v="6"/>
    <n v="6"/>
    <n v="0"/>
    <n v="0"/>
    <x v="1"/>
  </r>
  <r>
    <x v="4"/>
    <x v="93"/>
    <s v="Surgelés"/>
    <n v="7.2"/>
    <n v="6"/>
    <n v="6"/>
    <n v="0"/>
    <n v="0"/>
    <x v="1"/>
  </r>
  <r>
    <x v="4"/>
    <x v="94"/>
    <s v="Surgelés"/>
    <n v="1.5"/>
    <n v="6"/>
    <n v="6"/>
    <n v="0"/>
    <n v="0"/>
    <x v="1"/>
  </r>
  <r>
    <x v="4"/>
    <x v="95"/>
    <s v="Surgelés"/>
    <n v="1.99"/>
    <n v="6"/>
    <n v="6"/>
    <n v="0"/>
    <n v="0"/>
    <x v="1"/>
  </r>
  <r>
    <x v="4"/>
    <x v="96"/>
    <s v="Surgelés"/>
    <n v="7.5"/>
    <n v="6"/>
    <n v="6"/>
    <n v="0"/>
    <n v="0"/>
    <x v="1"/>
  </r>
  <r>
    <x v="4"/>
    <x v="97"/>
    <s v="Surgelés"/>
    <n v="7.6"/>
    <n v="6"/>
    <n v="6"/>
    <n v="0"/>
    <n v="0"/>
    <x v="1"/>
  </r>
  <r>
    <x v="4"/>
    <x v="98"/>
    <s v="Surgelés"/>
    <n v="7.7"/>
    <n v="6"/>
    <n v="6"/>
    <n v="0"/>
    <n v="0"/>
    <x v="1"/>
  </r>
  <r>
    <x v="4"/>
    <x v="99"/>
    <s v="Surgelés"/>
    <n v="7.8"/>
    <n v="6"/>
    <n v="6"/>
    <n v="0"/>
    <n v="0"/>
    <x v="1"/>
  </r>
  <r>
    <x v="4"/>
    <x v="100"/>
    <s v="Surgelés"/>
    <n v="7.9"/>
    <n v="6"/>
    <n v="6"/>
    <n v="0"/>
    <n v="0"/>
    <x v="1"/>
  </r>
  <r>
    <x v="4"/>
    <x v="101"/>
    <s v="Surgelés"/>
    <n v="8.1"/>
    <n v="6"/>
    <n v="6"/>
    <n v="0"/>
    <n v="0"/>
    <x v="1"/>
  </r>
  <r>
    <x v="4"/>
    <x v="102"/>
    <s v="Surgelés"/>
    <n v="8.1999999999999993"/>
    <n v="6"/>
    <n v="6"/>
    <n v="0"/>
    <n v="0"/>
    <x v="1"/>
  </r>
  <r>
    <x v="5"/>
    <x v="0"/>
    <s v="Boissons"/>
    <n v="10"/>
    <n v="2"/>
    <n v="2"/>
    <n v="0"/>
    <n v="0"/>
    <x v="1"/>
  </r>
  <r>
    <x v="5"/>
    <x v="1"/>
    <s v="Boissons"/>
    <n v="1.1000000000000001"/>
    <n v="4"/>
    <n v="4"/>
    <n v="0"/>
    <n v="0"/>
    <x v="1"/>
  </r>
  <r>
    <x v="5"/>
    <x v="2"/>
    <s v="Boissons"/>
    <n v="1.2"/>
    <n v="9"/>
    <n v="9"/>
    <n v="0"/>
    <n v="0"/>
    <x v="1"/>
  </r>
  <r>
    <x v="5"/>
    <x v="3"/>
    <s v="Boissons"/>
    <n v="1.3"/>
    <n v="6"/>
    <n v="4"/>
    <n v="2"/>
    <n v="2.6"/>
    <x v="0"/>
  </r>
  <r>
    <x v="5"/>
    <x v="4"/>
    <s v="Boissons"/>
    <n v="15.99"/>
    <n v="4"/>
    <n v="4"/>
    <n v="0"/>
    <n v="0"/>
    <x v="1"/>
  </r>
  <r>
    <x v="5"/>
    <x v="5"/>
    <s v="Boissons"/>
    <n v="1.5"/>
    <n v="9"/>
    <n v="9"/>
    <n v="0"/>
    <n v="0"/>
    <x v="1"/>
  </r>
  <r>
    <x v="5"/>
    <x v="6"/>
    <s v="Boissons"/>
    <n v="1.6"/>
    <n v="6"/>
    <n v="6"/>
    <n v="0"/>
    <n v="0"/>
    <x v="1"/>
  </r>
  <r>
    <x v="5"/>
    <x v="7"/>
    <s v="Boissons"/>
    <n v="0.56999999999999995"/>
    <n v="48"/>
    <n v="36"/>
    <n v="12"/>
    <n v="6.84"/>
    <x v="0"/>
  </r>
  <r>
    <x v="5"/>
    <x v="8"/>
    <s v="Boissons"/>
    <n v="1.8"/>
    <n v="9"/>
    <n v="9"/>
    <n v="0"/>
    <n v="0"/>
    <x v="1"/>
  </r>
  <r>
    <x v="5"/>
    <x v="9"/>
    <s v="Boissons"/>
    <n v="1.9"/>
    <n v="6"/>
    <n v="6"/>
    <n v="0"/>
    <n v="0"/>
    <x v="1"/>
  </r>
  <r>
    <x v="5"/>
    <x v="10"/>
    <s v="Boissons"/>
    <n v="2.1"/>
    <n v="12"/>
    <n v="12"/>
    <n v="0"/>
    <n v="0"/>
    <x v="1"/>
  </r>
  <r>
    <x v="5"/>
    <x v="11"/>
    <s v="Boissons"/>
    <n v="2.2000000000000002"/>
    <n v="12"/>
    <n v="10"/>
    <n v="2"/>
    <n v="4.4000000000000004"/>
    <x v="0"/>
  </r>
  <r>
    <x v="5"/>
    <x v="12"/>
    <s v="Boissons"/>
    <n v="1.92"/>
    <n v="16"/>
    <n v="16"/>
    <n v="0"/>
    <n v="0"/>
    <x v="1"/>
  </r>
  <r>
    <x v="5"/>
    <x v="13"/>
    <s v="Boissons"/>
    <n v="2.4"/>
    <n v="12"/>
    <n v="12"/>
    <n v="0"/>
    <n v="0"/>
    <x v="1"/>
  </r>
  <r>
    <x v="5"/>
    <x v="14"/>
    <s v="Boissons"/>
    <n v="2.5"/>
    <n v="12"/>
    <n v="12"/>
    <n v="0"/>
    <n v="0"/>
    <x v="1"/>
  </r>
  <r>
    <x v="5"/>
    <x v="15"/>
    <s v="Boissons"/>
    <n v="0.38"/>
    <n v="12"/>
    <n v="12"/>
    <n v="0"/>
    <n v="0"/>
    <x v="1"/>
  </r>
  <r>
    <x v="5"/>
    <x v="16"/>
    <s v="Boissons"/>
    <n v="2.7"/>
    <n v="12"/>
    <n v="12"/>
    <n v="0"/>
    <n v="0"/>
    <x v="1"/>
  </r>
  <r>
    <x v="5"/>
    <x v="17"/>
    <s v="Boissons"/>
    <n v="2.8"/>
    <n v="12"/>
    <n v="12"/>
    <n v="0"/>
    <n v="0"/>
    <x v="1"/>
  </r>
  <r>
    <x v="5"/>
    <x v="18"/>
    <s v="Boissons"/>
    <n v="2.76"/>
    <n v="6"/>
    <n v="6"/>
    <n v="0"/>
    <n v="0"/>
    <x v="1"/>
  </r>
  <r>
    <x v="5"/>
    <x v="19"/>
    <s v="Boissons"/>
    <n v="2.89"/>
    <n v="6"/>
    <n v="6"/>
    <n v="0"/>
    <n v="0"/>
    <x v="1"/>
  </r>
  <r>
    <x v="5"/>
    <x v="20"/>
    <s v="Boissons"/>
    <n v="9.4"/>
    <n v="6"/>
    <n v="6"/>
    <n v="0"/>
    <n v="0"/>
    <x v="1"/>
  </r>
  <r>
    <x v="5"/>
    <x v="21"/>
    <s v="Boissons"/>
    <n v="9.5"/>
    <n v="6"/>
    <n v="6"/>
    <n v="0"/>
    <n v="0"/>
    <x v="1"/>
  </r>
  <r>
    <x v="5"/>
    <x v="22"/>
    <s v="Boissons"/>
    <n v="9.5"/>
    <n v="6"/>
    <n v="6"/>
    <n v="0"/>
    <n v="0"/>
    <x v="1"/>
  </r>
  <r>
    <x v="5"/>
    <x v="23"/>
    <s v="Bonbons"/>
    <n v="25"/>
    <n v="15"/>
    <n v="15"/>
    <n v="0"/>
    <n v="0"/>
    <x v="1"/>
  </r>
  <r>
    <x v="5"/>
    <x v="24"/>
    <s v="Bonbons"/>
    <n v="8.3000000000000007"/>
    <n v="12"/>
    <n v="12"/>
    <n v="0"/>
    <n v="0"/>
    <x v="1"/>
  </r>
  <r>
    <x v="5"/>
    <x v="25"/>
    <s v="Bonbons"/>
    <n v="8.4"/>
    <n v="12"/>
    <n v="12"/>
    <n v="0"/>
    <n v="0"/>
    <x v="1"/>
  </r>
  <r>
    <x v="5"/>
    <x v="26"/>
    <s v="Bonbons"/>
    <n v="8.5"/>
    <n v="12"/>
    <n v="12"/>
    <n v="0"/>
    <n v="0"/>
    <x v="1"/>
  </r>
  <r>
    <x v="5"/>
    <x v="27"/>
    <s v="Bonbons"/>
    <n v="8.6"/>
    <n v="10"/>
    <n v="10"/>
    <n v="0"/>
    <n v="0"/>
    <x v="1"/>
  </r>
  <r>
    <x v="5"/>
    <x v="28"/>
    <s v="Charcuteries+Fromages"/>
    <n v="25"/>
    <n v="12"/>
    <n v="12"/>
    <n v="0"/>
    <n v="0"/>
    <x v="1"/>
  </r>
  <r>
    <x v="5"/>
    <x v="29"/>
    <s v="Charcuteries+Fromages"/>
    <n v="1.73"/>
    <n v="12"/>
    <n v="12"/>
    <n v="0"/>
    <n v="0"/>
    <x v="1"/>
  </r>
  <r>
    <x v="5"/>
    <x v="30"/>
    <s v="Charcuteries+Fromages"/>
    <n v="2.5"/>
    <n v="12"/>
    <n v="12"/>
    <n v="0"/>
    <n v="0"/>
    <x v="1"/>
  </r>
  <r>
    <x v="5"/>
    <x v="31"/>
    <s v="Charcuteries+Fromages"/>
    <n v="3.5"/>
    <n v="12"/>
    <n v="12"/>
    <n v="0"/>
    <n v="0"/>
    <x v="1"/>
  </r>
  <r>
    <x v="5"/>
    <x v="32"/>
    <s v="Charcuteries+Fromages"/>
    <n v="1.49"/>
    <n v="12"/>
    <n v="12"/>
    <n v="0"/>
    <n v="0"/>
    <x v="1"/>
  </r>
  <r>
    <x v="5"/>
    <x v="33"/>
    <s v="Charcuteries+Fromages"/>
    <n v="5.5"/>
    <n v="6"/>
    <n v="6"/>
    <n v="0"/>
    <n v="0"/>
    <x v="1"/>
  </r>
  <r>
    <x v="5"/>
    <x v="34"/>
    <s v="Charcuteries+Fromages"/>
    <n v="6.5"/>
    <n v="12"/>
    <n v="12"/>
    <n v="0"/>
    <n v="0"/>
    <x v="1"/>
  </r>
  <r>
    <x v="5"/>
    <x v="35"/>
    <s v="Charcuteries+Fromages"/>
    <n v="7.5"/>
    <n v="12"/>
    <n v="12"/>
    <n v="0"/>
    <n v="0"/>
    <x v="1"/>
  </r>
  <r>
    <x v="5"/>
    <x v="36"/>
    <s v="Charcuteries+Fromages"/>
    <n v="8.5"/>
    <n v="12"/>
    <n v="12"/>
    <n v="0"/>
    <n v="0"/>
    <x v="1"/>
  </r>
  <r>
    <x v="5"/>
    <x v="37"/>
    <s v="Charcuteries+Fromages"/>
    <n v="9.5"/>
    <n v="12"/>
    <n v="12"/>
    <n v="0"/>
    <n v="0"/>
    <x v="1"/>
  </r>
  <r>
    <x v="5"/>
    <x v="38"/>
    <s v="Charcuteries+Fromages"/>
    <n v="10.5"/>
    <n v="12"/>
    <n v="12"/>
    <n v="0"/>
    <n v="0"/>
    <x v="1"/>
  </r>
  <r>
    <x v="5"/>
    <x v="39"/>
    <s v="Charcuteries+Fromages"/>
    <n v="1.25"/>
    <n v="12"/>
    <n v="12"/>
    <n v="0"/>
    <n v="0"/>
    <x v="1"/>
  </r>
  <r>
    <x v="5"/>
    <x v="40"/>
    <s v="Charcuteries+Fromages"/>
    <n v="12.5"/>
    <n v="12"/>
    <n v="12"/>
    <n v="0"/>
    <n v="0"/>
    <x v="1"/>
  </r>
  <r>
    <x v="5"/>
    <x v="41"/>
    <s v="Charcuteries+Fromages"/>
    <n v="4.76"/>
    <n v="12"/>
    <n v="12"/>
    <n v="0"/>
    <n v="0"/>
    <x v="1"/>
  </r>
  <r>
    <x v="5"/>
    <x v="42"/>
    <s v="Chats"/>
    <n v="8.99"/>
    <n v="6"/>
    <n v="6"/>
    <n v="0"/>
    <n v="0"/>
    <x v="1"/>
  </r>
  <r>
    <x v="5"/>
    <x v="43"/>
    <s v="Chats"/>
    <n v="0.99"/>
    <n v="6"/>
    <n v="6"/>
    <n v="0"/>
    <n v="0"/>
    <x v="1"/>
  </r>
  <r>
    <x v="5"/>
    <x v="44"/>
    <s v="Chats"/>
    <n v="9.1999999999999993"/>
    <n v="6"/>
    <n v="6"/>
    <n v="0"/>
    <n v="0"/>
    <x v="1"/>
  </r>
  <r>
    <x v="5"/>
    <x v="45"/>
    <s v="Divers +Epices"/>
    <n v="18"/>
    <n v="12"/>
    <n v="12"/>
    <n v="0"/>
    <n v="0"/>
    <x v="1"/>
  </r>
  <r>
    <x v="5"/>
    <x v="46"/>
    <s v="Divers +Epices"/>
    <n v="3.1"/>
    <n v="12"/>
    <n v="12"/>
    <n v="0"/>
    <n v="0"/>
    <x v="1"/>
  </r>
  <r>
    <x v="5"/>
    <x v="47"/>
    <s v="Divers +Epices"/>
    <n v="3.2"/>
    <n v="3"/>
    <n v="3"/>
    <n v="0"/>
    <n v="0"/>
    <x v="1"/>
  </r>
  <r>
    <x v="5"/>
    <x v="48"/>
    <s v="Divers +Epices"/>
    <n v="3.3"/>
    <n v="12"/>
    <n v="12"/>
    <n v="0"/>
    <n v="0"/>
    <x v="1"/>
  </r>
  <r>
    <x v="5"/>
    <x v="49"/>
    <s v="Divers +Epices"/>
    <n v="3.4"/>
    <n v="6"/>
    <n v="6"/>
    <n v="0"/>
    <n v="0"/>
    <x v="1"/>
  </r>
  <r>
    <x v="5"/>
    <x v="50"/>
    <s v="Divers +Epices"/>
    <n v="3.5"/>
    <n v="12"/>
    <n v="12"/>
    <n v="0"/>
    <n v="0"/>
    <x v="1"/>
  </r>
  <r>
    <x v="5"/>
    <x v="51"/>
    <s v="Divers +Epices"/>
    <n v="3.6"/>
    <n v="6"/>
    <n v="6"/>
    <n v="0"/>
    <n v="0"/>
    <x v="1"/>
  </r>
  <r>
    <x v="5"/>
    <x v="52"/>
    <s v="Divers +Epices"/>
    <n v="3.7"/>
    <n v="2"/>
    <n v="2"/>
    <n v="0"/>
    <n v="0"/>
    <x v="1"/>
  </r>
  <r>
    <x v="5"/>
    <x v="53"/>
    <s v="Divers +Epices"/>
    <n v="3.8"/>
    <n v="12"/>
    <n v="12"/>
    <n v="0"/>
    <n v="0"/>
    <x v="1"/>
  </r>
  <r>
    <x v="5"/>
    <x v="54"/>
    <s v="Divers +Epices"/>
    <n v="3.9"/>
    <n v="12"/>
    <n v="12"/>
    <n v="0"/>
    <n v="0"/>
    <x v="1"/>
  </r>
  <r>
    <x v="5"/>
    <x v="55"/>
    <s v="Divers +Epices"/>
    <n v="1.38"/>
    <n v="4"/>
    <n v="4"/>
    <n v="0"/>
    <n v="0"/>
    <x v="1"/>
  </r>
  <r>
    <x v="5"/>
    <x v="56"/>
    <s v="Divers +Epices"/>
    <n v="0.67"/>
    <n v="6"/>
    <n v="6"/>
    <n v="0"/>
    <n v="0"/>
    <x v="1"/>
  </r>
  <r>
    <x v="5"/>
    <x v="57"/>
    <s v="Divers +Epices"/>
    <n v="0.9"/>
    <n v="4"/>
    <n v="4"/>
    <n v="0"/>
    <n v="0"/>
    <x v="1"/>
  </r>
  <r>
    <x v="5"/>
    <x v="58"/>
    <s v="Divers +Epices"/>
    <n v="4.4000000000000004"/>
    <n v="4"/>
    <n v="4"/>
    <n v="0"/>
    <n v="0"/>
    <x v="1"/>
  </r>
  <r>
    <x v="5"/>
    <x v="59"/>
    <s v="Divers +Epices"/>
    <n v="2.82"/>
    <n v="12"/>
    <n v="12"/>
    <n v="0"/>
    <n v="0"/>
    <x v="1"/>
  </r>
  <r>
    <x v="5"/>
    <x v="60"/>
    <s v="Divers +Epices"/>
    <n v="0.79"/>
    <n v="6"/>
    <n v="6"/>
    <n v="0"/>
    <n v="0"/>
    <x v="1"/>
  </r>
  <r>
    <x v="5"/>
    <x v="61"/>
    <s v="Légumes "/>
    <n v="1.35"/>
    <n v="12"/>
    <n v="12"/>
    <n v="0"/>
    <n v="0"/>
    <x v="1"/>
  </r>
  <r>
    <x v="5"/>
    <x v="62"/>
    <s v="Légumes "/>
    <n v="1"/>
    <n v="12"/>
    <n v="12"/>
    <n v="0"/>
    <n v="0"/>
    <x v="1"/>
  </r>
  <r>
    <x v="5"/>
    <x v="63"/>
    <s v="Légumes "/>
    <n v="0.79"/>
    <n v="12"/>
    <n v="12"/>
    <n v="0"/>
    <n v="0"/>
    <x v="1"/>
  </r>
  <r>
    <x v="5"/>
    <x v="64"/>
    <s v="Légumes "/>
    <n v="3"/>
    <n v="12"/>
    <n v="12"/>
    <n v="0"/>
    <n v="0"/>
    <x v="1"/>
  </r>
  <r>
    <x v="5"/>
    <x v="65"/>
    <s v="Légumes "/>
    <n v="4"/>
    <n v="12"/>
    <n v="12"/>
    <n v="0"/>
    <n v="0"/>
    <x v="1"/>
  </r>
  <r>
    <x v="5"/>
    <x v="66"/>
    <s v="Légumes "/>
    <n v="0.43"/>
    <n v="12"/>
    <n v="12"/>
    <n v="0"/>
    <n v="0"/>
    <x v="1"/>
  </r>
  <r>
    <x v="5"/>
    <x v="67"/>
    <s v="Légumes "/>
    <n v="6"/>
    <n v="12"/>
    <n v="12"/>
    <n v="0"/>
    <n v="0"/>
    <x v="1"/>
  </r>
  <r>
    <x v="5"/>
    <x v="68"/>
    <s v="Légumes "/>
    <n v="0.55000000000000004"/>
    <n v="12"/>
    <n v="12"/>
    <n v="0"/>
    <n v="0"/>
    <x v="1"/>
  </r>
  <r>
    <x v="5"/>
    <x v="69"/>
    <s v="Légumes "/>
    <n v="0.93"/>
    <n v="6"/>
    <n v="6"/>
    <n v="0"/>
    <n v="0"/>
    <x v="1"/>
  </r>
  <r>
    <x v="5"/>
    <x v="70"/>
    <s v="Légumes "/>
    <n v="9"/>
    <n v="12"/>
    <n v="12"/>
    <n v="0"/>
    <n v="0"/>
    <x v="1"/>
  </r>
  <r>
    <x v="5"/>
    <x v="71"/>
    <s v="Légumes "/>
    <n v="10"/>
    <n v="12"/>
    <n v="12"/>
    <n v="0"/>
    <n v="0"/>
    <x v="1"/>
  </r>
  <r>
    <x v="5"/>
    <x v="72"/>
    <s v="Légumes "/>
    <n v="0.72"/>
    <n v="12"/>
    <n v="12"/>
    <n v="0"/>
    <n v="0"/>
    <x v="1"/>
  </r>
  <r>
    <x v="5"/>
    <x v="73"/>
    <s v="Légumes "/>
    <n v="12"/>
    <n v="12"/>
    <n v="12"/>
    <n v="0"/>
    <n v="0"/>
    <x v="1"/>
  </r>
  <r>
    <x v="5"/>
    <x v="74"/>
    <s v="Produis Salle de bains "/>
    <n v="35"/>
    <n v="1"/>
    <n v="1"/>
    <n v="0"/>
    <n v="0"/>
    <x v="1"/>
  </r>
  <r>
    <x v="5"/>
    <x v="75"/>
    <s v="Produis Salle de bains "/>
    <n v="5"/>
    <n v="6"/>
    <n v="6"/>
    <n v="0"/>
    <n v="0"/>
    <x v="1"/>
  </r>
  <r>
    <x v="5"/>
    <x v="76"/>
    <s v="Produis Salle de bains "/>
    <n v="5.2"/>
    <n v="6"/>
    <n v="6"/>
    <n v="0"/>
    <n v="0"/>
    <x v="1"/>
  </r>
  <r>
    <x v="5"/>
    <x v="77"/>
    <s v="Produis Salle de bains "/>
    <n v="5.3"/>
    <n v="6"/>
    <n v="6"/>
    <n v="0"/>
    <n v="0"/>
    <x v="1"/>
  </r>
  <r>
    <x v="5"/>
    <x v="78"/>
    <s v="Produis Salle de bains "/>
    <n v="5.4"/>
    <n v="6"/>
    <n v="6"/>
    <n v="0"/>
    <n v="0"/>
    <x v="1"/>
  </r>
  <r>
    <x v="5"/>
    <x v="79"/>
    <s v="Produis Salle de bains "/>
    <n v="5.5"/>
    <n v="6"/>
    <n v="6"/>
    <n v="0"/>
    <n v="0"/>
    <x v="1"/>
  </r>
  <r>
    <x v="5"/>
    <x v="80"/>
    <s v="Produis Salle de bains "/>
    <n v="5.6"/>
    <n v="2"/>
    <n v="2"/>
    <n v="0"/>
    <n v="0"/>
    <x v="1"/>
  </r>
  <r>
    <x v="5"/>
    <x v="81"/>
    <s v="Produis Salle de bains "/>
    <n v="5.7"/>
    <n v="6"/>
    <n v="6"/>
    <n v="0"/>
    <n v="0"/>
    <x v="1"/>
  </r>
  <r>
    <x v="5"/>
    <x v="82"/>
    <s v="Produits Entretiens"/>
    <n v="35"/>
    <n v="1"/>
    <n v="1"/>
    <n v="0"/>
    <n v="0"/>
    <x v="1"/>
  </r>
  <r>
    <x v="5"/>
    <x v="83"/>
    <s v="Produits Entretiens"/>
    <n v="6.1"/>
    <n v="4"/>
    <n v="4"/>
    <n v="0"/>
    <n v="0"/>
    <x v="1"/>
  </r>
  <r>
    <x v="5"/>
    <x v="84"/>
    <s v="Produits Entretiens"/>
    <n v="6.2"/>
    <n v="4"/>
    <n v="4"/>
    <n v="0"/>
    <n v="0"/>
    <x v="1"/>
  </r>
  <r>
    <x v="5"/>
    <x v="85"/>
    <s v="Produits Entretiens"/>
    <n v="6.3"/>
    <n v="2"/>
    <n v="2"/>
    <n v="0"/>
    <n v="0"/>
    <x v="1"/>
  </r>
  <r>
    <x v="5"/>
    <x v="86"/>
    <s v="Produits Entretiens"/>
    <n v="6.4"/>
    <n v="6"/>
    <n v="6"/>
    <n v="0"/>
    <n v="0"/>
    <x v="1"/>
  </r>
  <r>
    <x v="5"/>
    <x v="87"/>
    <s v="Produits Entretiens"/>
    <n v="6.5"/>
    <n v="6"/>
    <n v="6"/>
    <n v="0"/>
    <n v="0"/>
    <x v="1"/>
  </r>
  <r>
    <x v="5"/>
    <x v="88"/>
    <s v="Produits Entretiens"/>
    <n v="6.6"/>
    <n v="6"/>
    <n v="6"/>
    <n v="0"/>
    <n v="0"/>
    <x v="1"/>
  </r>
  <r>
    <x v="5"/>
    <x v="89"/>
    <s v="Produits Entretiens"/>
    <n v="6.7"/>
    <n v="6"/>
    <n v="6"/>
    <n v="0"/>
    <n v="0"/>
    <x v="1"/>
  </r>
  <r>
    <x v="5"/>
    <x v="90"/>
    <s v="Produits Entretiens"/>
    <n v="6.8"/>
    <n v="6"/>
    <n v="6"/>
    <n v="0"/>
    <n v="0"/>
    <x v="1"/>
  </r>
  <r>
    <x v="5"/>
    <x v="91"/>
    <s v="Surgelés"/>
    <n v="3"/>
    <n v="18"/>
    <n v="18"/>
    <n v="0"/>
    <n v="0"/>
    <x v="1"/>
  </r>
  <r>
    <x v="5"/>
    <x v="92"/>
    <s v="Surgelés"/>
    <n v="1.79"/>
    <n v="6"/>
    <n v="6"/>
    <n v="0"/>
    <n v="0"/>
    <x v="1"/>
  </r>
  <r>
    <x v="5"/>
    <x v="93"/>
    <s v="Surgelés"/>
    <n v="7.2"/>
    <n v="6"/>
    <n v="6"/>
    <n v="0"/>
    <n v="0"/>
    <x v="1"/>
  </r>
  <r>
    <x v="5"/>
    <x v="94"/>
    <s v="Surgelés"/>
    <n v="1.5"/>
    <n v="6"/>
    <n v="6"/>
    <n v="0"/>
    <n v="0"/>
    <x v="1"/>
  </r>
  <r>
    <x v="5"/>
    <x v="95"/>
    <s v="Surgelés"/>
    <n v="1.99"/>
    <n v="6"/>
    <n v="6"/>
    <n v="0"/>
    <n v="0"/>
    <x v="1"/>
  </r>
  <r>
    <x v="5"/>
    <x v="96"/>
    <s v="Surgelés"/>
    <n v="7.5"/>
    <n v="6"/>
    <n v="6"/>
    <n v="0"/>
    <n v="0"/>
    <x v="1"/>
  </r>
  <r>
    <x v="5"/>
    <x v="97"/>
    <s v="Surgelés"/>
    <n v="7.6"/>
    <n v="6"/>
    <n v="6"/>
    <n v="0"/>
    <n v="0"/>
    <x v="1"/>
  </r>
  <r>
    <x v="5"/>
    <x v="98"/>
    <s v="Surgelés"/>
    <n v="7.7"/>
    <n v="6"/>
    <n v="6"/>
    <n v="0"/>
    <n v="0"/>
    <x v="1"/>
  </r>
  <r>
    <x v="5"/>
    <x v="99"/>
    <s v="Surgelés"/>
    <n v="7.8"/>
    <n v="6"/>
    <n v="6"/>
    <n v="0"/>
    <n v="0"/>
    <x v="1"/>
  </r>
  <r>
    <x v="5"/>
    <x v="100"/>
    <s v="Surgelés"/>
    <n v="7.9"/>
    <n v="6"/>
    <n v="6"/>
    <n v="0"/>
    <n v="0"/>
    <x v="1"/>
  </r>
  <r>
    <x v="5"/>
    <x v="101"/>
    <s v="Surgelés"/>
    <n v="8.1"/>
    <n v="6"/>
    <n v="6"/>
    <n v="0"/>
    <n v="0"/>
    <x v="1"/>
  </r>
  <r>
    <x v="5"/>
    <x v="102"/>
    <s v="Surgelés"/>
    <n v="8.1999999999999993"/>
    <n v="6"/>
    <n v="6"/>
    <n v="0"/>
    <n v="0"/>
    <x v="1"/>
  </r>
  <r>
    <x v="6"/>
    <x v="0"/>
    <s v="Boissons"/>
    <n v="10"/>
    <n v="2"/>
    <n v="2"/>
    <n v="0"/>
    <n v="0"/>
    <x v="1"/>
  </r>
  <r>
    <x v="6"/>
    <x v="1"/>
    <s v="Boissons"/>
    <n v="1.1000000000000001"/>
    <n v="4"/>
    <n v="4"/>
    <n v="0"/>
    <n v="0"/>
    <x v="1"/>
  </r>
  <r>
    <x v="6"/>
    <x v="2"/>
    <s v="Boissons"/>
    <n v="1.2"/>
    <n v="9"/>
    <n v="9"/>
    <n v="0"/>
    <n v="0"/>
    <x v="1"/>
  </r>
  <r>
    <x v="6"/>
    <x v="3"/>
    <s v="Boissons"/>
    <n v="1.3"/>
    <n v="6"/>
    <n v="6"/>
    <n v="0"/>
    <n v="0"/>
    <x v="1"/>
  </r>
  <r>
    <x v="6"/>
    <x v="4"/>
    <s v="Boissons"/>
    <n v="15.99"/>
    <n v="4"/>
    <n v="4"/>
    <n v="0"/>
    <n v="0"/>
    <x v="1"/>
  </r>
  <r>
    <x v="6"/>
    <x v="5"/>
    <s v="Boissons"/>
    <n v="1.5"/>
    <n v="9"/>
    <n v="9"/>
    <n v="0"/>
    <n v="0"/>
    <x v="1"/>
  </r>
  <r>
    <x v="6"/>
    <x v="6"/>
    <s v="Boissons"/>
    <n v="1.6"/>
    <n v="6"/>
    <n v="6"/>
    <n v="0"/>
    <n v="0"/>
    <x v="1"/>
  </r>
  <r>
    <x v="6"/>
    <x v="7"/>
    <s v="Boissons"/>
    <n v="0.56999999999999995"/>
    <n v="48"/>
    <n v="48"/>
    <n v="0"/>
    <n v="0"/>
    <x v="1"/>
  </r>
  <r>
    <x v="6"/>
    <x v="8"/>
    <s v="Boissons"/>
    <n v="1.8"/>
    <n v="9"/>
    <n v="9"/>
    <n v="0"/>
    <n v="0"/>
    <x v="1"/>
  </r>
  <r>
    <x v="6"/>
    <x v="9"/>
    <s v="Boissons"/>
    <n v="1.9"/>
    <n v="6"/>
    <n v="6"/>
    <n v="0"/>
    <n v="0"/>
    <x v="1"/>
  </r>
  <r>
    <x v="6"/>
    <x v="10"/>
    <s v="Boissons"/>
    <n v="2.1"/>
    <n v="12"/>
    <n v="12"/>
    <n v="0"/>
    <n v="0"/>
    <x v="1"/>
  </r>
  <r>
    <x v="6"/>
    <x v="11"/>
    <s v="Boissons"/>
    <n v="2.2000000000000002"/>
    <n v="12"/>
    <n v="12"/>
    <n v="0"/>
    <n v="0"/>
    <x v="1"/>
  </r>
  <r>
    <x v="6"/>
    <x v="12"/>
    <s v="Boissons"/>
    <n v="1.92"/>
    <n v="16"/>
    <n v="16"/>
    <n v="0"/>
    <n v="0"/>
    <x v="1"/>
  </r>
  <r>
    <x v="6"/>
    <x v="13"/>
    <s v="Boissons"/>
    <n v="2.4"/>
    <n v="12"/>
    <n v="12"/>
    <n v="0"/>
    <n v="0"/>
    <x v="1"/>
  </r>
  <r>
    <x v="6"/>
    <x v="14"/>
    <s v="Boissons"/>
    <n v="2.5"/>
    <n v="12"/>
    <n v="12"/>
    <n v="0"/>
    <n v="0"/>
    <x v="1"/>
  </r>
  <r>
    <x v="6"/>
    <x v="15"/>
    <s v="Boissons"/>
    <n v="0.38"/>
    <n v="12"/>
    <n v="12"/>
    <n v="0"/>
    <n v="0"/>
    <x v="1"/>
  </r>
  <r>
    <x v="6"/>
    <x v="16"/>
    <s v="Boissons"/>
    <n v="2.7"/>
    <n v="12"/>
    <n v="12"/>
    <n v="0"/>
    <n v="0"/>
    <x v="1"/>
  </r>
  <r>
    <x v="6"/>
    <x v="17"/>
    <s v="Boissons"/>
    <n v="2.8"/>
    <n v="12"/>
    <n v="12"/>
    <n v="0"/>
    <n v="0"/>
    <x v="1"/>
  </r>
  <r>
    <x v="6"/>
    <x v="18"/>
    <s v="Boissons"/>
    <n v="2.76"/>
    <n v="6"/>
    <n v="6"/>
    <n v="0"/>
    <n v="0"/>
    <x v="1"/>
  </r>
  <r>
    <x v="6"/>
    <x v="19"/>
    <s v="Boissons"/>
    <n v="2.89"/>
    <n v="6"/>
    <n v="6"/>
    <n v="0"/>
    <n v="0"/>
    <x v="1"/>
  </r>
  <r>
    <x v="6"/>
    <x v="20"/>
    <s v="Boissons"/>
    <n v="9.4"/>
    <n v="6"/>
    <n v="6"/>
    <n v="0"/>
    <n v="0"/>
    <x v="1"/>
  </r>
  <r>
    <x v="6"/>
    <x v="21"/>
    <s v="Boissons"/>
    <n v="9.5"/>
    <n v="6"/>
    <n v="6"/>
    <n v="0"/>
    <n v="0"/>
    <x v="1"/>
  </r>
  <r>
    <x v="6"/>
    <x v="22"/>
    <s v="Boissons"/>
    <n v="9.5"/>
    <n v="6"/>
    <n v="6"/>
    <n v="0"/>
    <n v="0"/>
    <x v="1"/>
  </r>
  <r>
    <x v="6"/>
    <x v="23"/>
    <s v="Bonbons"/>
    <n v="25"/>
    <n v="15"/>
    <n v="15"/>
    <n v="0"/>
    <n v="0"/>
    <x v="1"/>
  </r>
  <r>
    <x v="6"/>
    <x v="24"/>
    <s v="Bonbons"/>
    <n v="8.3000000000000007"/>
    <n v="12"/>
    <n v="12"/>
    <n v="0"/>
    <n v="0"/>
    <x v="1"/>
  </r>
  <r>
    <x v="6"/>
    <x v="25"/>
    <s v="Bonbons"/>
    <n v="8.4"/>
    <n v="12"/>
    <n v="12"/>
    <n v="0"/>
    <n v="0"/>
    <x v="1"/>
  </r>
  <r>
    <x v="6"/>
    <x v="26"/>
    <s v="Bonbons"/>
    <n v="8.5"/>
    <n v="12"/>
    <n v="12"/>
    <n v="0"/>
    <n v="0"/>
    <x v="1"/>
  </r>
  <r>
    <x v="6"/>
    <x v="27"/>
    <s v="Bonbons"/>
    <n v="8.6"/>
    <n v="10"/>
    <n v="10"/>
    <n v="0"/>
    <n v="0"/>
    <x v="1"/>
  </r>
  <r>
    <x v="6"/>
    <x v="28"/>
    <s v="Charcuteries+Fromages"/>
    <n v="25"/>
    <n v="12"/>
    <n v="12"/>
    <n v="0"/>
    <n v="0"/>
    <x v="1"/>
  </r>
  <r>
    <x v="6"/>
    <x v="29"/>
    <s v="Charcuteries+Fromages"/>
    <n v="1.73"/>
    <n v="12"/>
    <n v="12"/>
    <n v="0"/>
    <n v="0"/>
    <x v="1"/>
  </r>
  <r>
    <x v="6"/>
    <x v="30"/>
    <s v="Charcuteries+Fromages"/>
    <n v="2.5"/>
    <n v="12"/>
    <n v="12"/>
    <n v="0"/>
    <n v="0"/>
    <x v="1"/>
  </r>
  <r>
    <x v="6"/>
    <x v="31"/>
    <s v="Charcuteries+Fromages"/>
    <n v="3.5"/>
    <n v="12"/>
    <n v="12"/>
    <n v="0"/>
    <n v="0"/>
    <x v="1"/>
  </r>
  <r>
    <x v="6"/>
    <x v="32"/>
    <s v="Charcuteries+Fromages"/>
    <n v="1.49"/>
    <n v="12"/>
    <n v="12"/>
    <n v="0"/>
    <n v="0"/>
    <x v="1"/>
  </r>
  <r>
    <x v="6"/>
    <x v="33"/>
    <s v="Charcuteries+Fromages"/>
    <n v="5.5"/>
    <n v="6"/>
    <n v="6"/>
    <n v="0"/>
    <n v="0"/>
    <x v="1"/>
  </r>
  <r>
    <x v="6"/>
    <x v="34"/>
    <s v="Charcuteries+Fromages"/>
    <n v="6.5"/>
    <n v="12"/>
    <n v="12"/>
    <n v="0"/>
    <n v="0"/>
    <x v="1"/>
  </r>
  <r>
    <x v="6"/>
    <x v="35"/>
    <s v="Charcuteries+Fromages"/>
    <n v="7.5"/>
    <n v="12"/>
    <n v="12"/>
    <n v="0"/>
    <n v="0"/>
    <x v="1"/>
  </r>
  <r>
    <x v="6"/>
    <x v="36"/>
    <s v="Charcuteries+Fromages"/>
    <n v="8.5"/>
    <n v="12"/>
    <n v="12"/>
    <n v="0"/>
    <n v="0"/>
    <x v="1"/>
  </r>
  <r>
    <x v="6"/>
    <x v="37"/>
    <s v="Charcuteries+Fromages"/>
    <n v="9.5"/>
    <n v="12"/>
    <n v="12"/>
    <n v="0"/>
    <n v="0"/>
    <x v="1"/>
  </r>
  <r>
    <x v="6"/>
    <x v="38"/>
    <s v="Charcuteries+Fromages"/>
    <n v="10.5"/>
    <n v="12"/>
    <n v="12"/>
    <n v="0"/>
    <n v="0"/>
    <x v="1"/>
  </r>
  <r>
    <x v="6"/>
    <x v="39"/>
    <s v="Charcuteries+Fromages"/>
    <n v="1.25"/>
    <n v="12"/>
    <n v="12"/>
    <n v="0"/>
    <n v="0"/>
    <x v="1"/>
  </r>
  <r>
    <x v="6"/>
    <x v="40"/>
    <s v="Charcuteries+Fromages"/>
    <n v="12.5"/>
    <n v="12"/>
    <n v="12"/>
    <n v="0"/>
    <n v="0"/>
    <x v="1"/>
  </r>
  <r>
    <x v="6"/>
    <x v="41"/>
    <s v="Charcuteries+Fromages"/>
    <n v="4.76"/>
    <n v="12"/>
    <n v="12"/>
    <n v="0"/>
    <n v="0"/>
    <x v="1"/>
  </r>
  <r>
    <x v="6"/>
    <x v="42"/>
    <s v="Chats"/>
    <n v="8.99"/>
    <n v="6"/>
    <n v="6"/>
    <n v="0"/>
    <n v="0"/>
    <x v="1"/>
  </r>
  <r>
    <x v="6"/>
    <x v="43"/>
    <s v="Chats"/>
    <n v="0.99"/>
    <n v="6"/>
    <n v="6"/>
    <n v="0"/>
    <n v="0"/>
    <x v="1"/>
  </r>
  <r>
    <x v="6"/>
    <x v="44"/>
    <s v="Chats"/>
    <n v="9.1999999999999993"/>
    <n v="6"/>
    <n v="6"/>
    <n v="0"/>
    <n v="0"/>
    <x v="1"/>
  </r>
  <r>
    <x v="6"/>
    <x v="45"/>
    <s v="Divers +Epices"/>
    <n v="18"/>
    <n v="12"/>
    <n v="12"/>
    <n v="0"/>
    <n v="0"/>
    <x v="1"/>
  </r>
  <r>
    <x v="6"/>
    <x v="46"/>
    <s v="Divers +Epices"/>
    <n v="3.1"/>
    <n v="12"/>
    <n v="12"/>
    <n v="0"/>
    <n v="0"/>
    <x v="1"/>
  </r>
  <r>
    <x v="6"/>
    <x v="47"/>
    <s v="Divers +Epices"/>
    <n v="3.2"/>
    <n v="3"/>
    <n v="3"/>
    <n v="0"/>
    <n v="0"/>
    <x v="1"/>
  </r>
  <r>
    <x v="6"/>
    <x v="48"/>
    <s v="Divers +Epices"/>
    <n v="3.3"/>
    <n v="12"/>
    <n v="12"/>
    <n v="0"/>
    <n v="0"/>
    <x v="1"/>
  </r>
  <r>
    <x v="6"/>
    <x v="49"/>
    <s v="Divers +Epices"/>
    <n v="3.4"/>
    <n v="6"/>
    <n v="6"/>
    <n v="0"/>
    <n v="0"/>
    <x v="1"/>
  </r>
  <r>
    <x v="6"/>
    <x v="50"/>
    <s v="Divers +Epices"/>
    <n v="3.5"/>
    <n v="12"/>
    <n v="12"/>
    <n v="0"/>
    <n v="0"/>
    <x v="1"/>
  </r>
  <r>
    <x v="6"/>
    <x v="51"/>
    <s v="Divers +Epices"/>
    <n v="3.6"/>
    <n v="6"/>
    <n v="6"/>
    <n v="0"/>
    <n v="0"/>
    <x v="1"/>
  </r>
  <r>
    <x v="6"/>
    <x v="52"/>
    <s v="Divers +Epices"/>
    <n v="3.7"/>
    <n v="2"/>
    <n v="2"/>
    <n v="0"/>
    <n v="0"/>
    <x v="1"/>
  </r>
  <r>
    <x v="6"/>
    <x v="53"/>
    <s v="Divers +Epices"/>
    <n v="3.8"/>
    <n v="12"/>
    <n v="12"/>
    <n v="0"/>
    <n v="0"/>
    <x v="1"/>
  </r>
  <r>
    <x v="6"/>
    <x v="54"/>
    <s v="Divers +Epices"/>
    <n v="3.9"/>
    <n v="12"/>
    <n v="12"/>
    <n v="0"/>
    <n v="0"/>
    <x v="1"/>
  </r>
  <r>
    <x v="6"/>
    <x v="55"/>
    <s v="Divers +Epices"/>
    <n v="1.38"/>
    <n v="4"/>
    <n v="4"/>
    <n v="0"/>
    <n v="0"/>
    <x v="1"/>
  </r>
  <r>
    <x v="6"/>
    <x v="56"/>
    <s v="Divers +Epices"/>
    <n v="0.67"/>
    <n v="6"/>
    <n v="6"/>
    <n v="0"/>
    <n v="0"/>
    <x v="1"/>
  </r>
  <r>
    <x v="6"/>
    <x v="57"/>
    <s v="Divers +Epices"/>
    <n v="0.9"/>
    <n v="4"/>
    <n v="4"/>
    <n v="0"/>
    <n v="0"/>
    <x v="1"/>
  </r>
  <r>
    <x v="6"/>
    <x v="58"/>
    <s v="Divers +Epices"/>
    <n v="4.4000000000000004"/>
    <n v="4"/>
    <n v="4"/>
    <n v="0"/>
    <n v="0"/>
    <x v="1"/>
  </r>
  <r>
    <x v="6"/>
    <x v="59"/>
    <s v="Divers +Epices"/>
    <n v="2.82"/>
    <n v="12"/>
    <n v="12"/>
    <n v="0"/>
    <n v="0"/>
    <x v="1"/>
  </r>
  <r>
    <x v="6"/>
    <x v="60"/>
    <s v="Divers +Epices"/>
    <n v="0.79"/>
    <n v="6"/>
    <n v="6"/>
    <n v="0"/>
    <n v="0"/>
    <x v="1"/>
  </r>
  <r>
    <x v="6"/>
    <x v="61"/>
    <s v="Légumes "/>
    <n v="1.35"/>
    <n v="12"/>
    <n v="12"/>
    <n v="0"/>
    <n v="0"/>
    <x v="1"/>
  </r>
  <r>
    <x v="6"/>
    <x v="62"/>
    <s v="Légumes "/>
    <n v="1"/>
    <n v="12"/>
    <n v="12"/>
    <n v="0"/>
    <n v="0"/>
    <x v="1"/>
  </r>
  <r>
    <x v="6"/>
    <x v="63"/>
    <s v="Légumes "/>
    <n v="0.79"/>
    <n v="12"/>
    <n v="12"/>
    <n v="0"/>
    <n v="0"/>
    <x v="1"/>
  </r>
  <r>
    <x v="6"/>
    <x v="64"/>
    <s v="Légumes "/>
    <n v="3"/>
    <n v="12"/>
    <n v="12"/>
    <n v="0"/>
    <n v="0"/>
    <x v="1"/>
  </r>
  <r>
    <x v="6"/>
    <x v="65"/>
    <s v="Légumes "/>
    <n v="4"/>
    <n v="12"/>
    <n v="12"/>
    <n v="0"/>
    <n v="0"/>
    <x v="1"/>
  </r>
  <r>
    <x v="6"/>
    <x v="66"/>
    <s v="Légumes "/>
    <n v="0.43"/>
    <n v="12"/>
    <n v="12"/>
    <n v="0"/>
    <n v="0"/>
    <x v="1"/>
  </r>
  <r>
    <x v="6"/>
    <x v="67"/>
    <s v="Légumes "/>
    <n v="6"/>
    <n v="12"/>
    <n v="12"/>
    <n v="0"/>
    <n v="0"/>
    <x v="1"/>
  </r>
  <r>
    <x v="6"/>
    <x v="68"/>
    <s v="Légumes "/>
    <n v="0.55000000000000004"/>
    <n v="12"/>
    <n v="12"/>
    <n v="0"/>
    <n v="0"/>
    <x v="1"/>
  </r>
  <r>
    <x v="6"/>
    <x v="69"/>
    <s v="Légumes "/>
    <n v="0.93"/>
    <n v="6"/>
    <n v="6"/>
    <n v="0"/>
    <n v="0"/>
    <x v="1"/>
  </r>
  <r>
    <x v="6"/>
    <x v="70"/>
    <s v="Légumes "/>
    <n v="9"/>
    <n v="12"/>
    <n v="12"/>
    <n v="0"/>
    <n v="0"/>
    <x v="1"/>
  </r>
  <r>
    <x v="6"/>
    <x v="71"/>
    <s v="Légumes "/>
    <n v="10"/>
    <n v="12"/>
    <n v="11"/>
    <n v="1"/>
    <n v="10"/>
    <x v="0"/>
  </r>
  <r>
    <x v="6"/>
    <x v="72"/>
    <s v="Légumes "/>
    <n v="0.72"/>
    <n v="12"/>
    <n v="12"/>
    <n v="0"/>
    <n v="0"/>
    <x v="1"/>
  </r>
  <r>
    <x v="6"/>
    <x v="73"/>
    <s v="Légumes "/>
    <n v="12"/>
    <n v="12"/>
    <n v="12"/>
    <n v="0"/>
    <n v="0"/>
    <x v="1"/>
  </r>
  <r>
    <x v="6"/>
    <x v="74"/>
    <s v="Produis Salle de bains "/>
    <n v="35"/>
    <n v="1"/>
    <n v="1"/>
    <n v="0"/>
    <n v="0"/>
    <x v="1"/>
  </r>
  <r>
    <x v="6"/>
    <x v="75"/>
    <s v="Produis Salle de bains "/>
    <n v="5"/>
    <n v="6"/>
    <n v="6"/>
    <n v="0"/>
    <n v="0"/>
    <x v="1"/>
  </r>
  <r>
    <x v="6"/>
    <x v="76"/>
    <s v="Produis Salle de bains "/>
    <n v="5.2"/>
    <n v="6"/>
    <n v="6"/>
    <n v="0"/>
    <n v="0"/>
    <x v="1"/>
  </r>
  <r>
    <x v="6"/>
    <x v="77"/>
    <s v="Produis Salle de bains "/>
    <n v="5.3"/>
    <n v="6"/>
    <n v="6"/>
    <n v="0"/>
    <n v="0"/>
    <x v="1"/>
  </r>
  <r>
    <x v="6"/>
    <x v="78"/>
    <s v="Produis Salle de bains "/>
    <n v="5.4"/>
    <n v="6"/>
    <n v="6"/>
    <n v="0"/>
    <n v="0"/>
    <x v="1"/>
  </r>
  <r>
    <x v="6"/>
    <x v="79"/>
    <s v="Produis Salle de bains "/>
    <n v="5.5"/>
    <n v="6"/>
    <n v="5"/>
    <n v="1"/>
    <n v="5.5"/>
    <x v="0"/>
  </r>
  <r>
    <x v="6"/>
    <x v="80"/>
    <s v="Produis Salle de bains "/>
    <n v="5.6"/>
    <n v="2"/>
    <n v="2"/>
    <n v="0"/>
    <n v="0"/>
    <x v="1"/>
  </r>
  <r>
    <x v="6"/>
    <x v="81"/>
    <s v="Produis Salle de bains "/>
    <n v="5.7"/>
    <n v="6"/>
    <n v="6"/>
    <n v="0"/>
    <n v="0"/>
    <x v="1"/>
  </r>
  <r>
    <x v="6"/>
    <x v="82"/>
    <s v="Produits Entretiens"/>
    <n v="35"/>
    <n v="1"/>
    <n v="1"/>
    <n v="0"/>
    <n v="0"/>
    <x v="1"/>
  </r>
  <r>
    <x v="6"/>
    <x v="83"/>
    <s v="Produits Entretiens"/>
    <n v="6.1"/>
    <n v="4"/>
    <n v="4"/>
    <n v="0"/>
    <n v="0"/>
    <x v="1"/>
  </r>
  <r>
    <x v="6"/>
    <x v="84"/>
    <s v="Produits Entretiens"/>
    <n v="6.2"/>
    <n v="4"/>
    <n v="4"/>
    <n v="0"/>
    <n v="0"/>
    <x v="1"/>
  </r>
  <r>
    <x v="6"/>
    <x v="85"/>
    <s v="Produits Entretiens"/>
    <n v="6.3"/>
    <n v="2"/>
    <n v="2"/>
    <n v="0"/>
    <n v="0"/>
    <x v="1"/>
  </r>
  <r>
    <x v="6"/>
    <x v="86"/>
    <s v="Produits Entretiens"/>
    <n v="6.4"/>
    <n v="6"/>
    <n v="6"/>
    <n v="0"/>
    <n v="0"/>
    <x v="1"/>
  </r>
  <r>
    <x v="6"/>
    <x v="87"/>
    <s v="Produits Entretiens"/>
    <n v="6.5"/>
    <n v="6"/>
    <n v="6"/>
    <n v="0"/>
    <n v="0"/>
    <x v="1"/>
  </r>
  <r>
    <x v="6"/>
    <x v="88"/>
    <s v="Produits Entretiens"/>
    <n v="6.6"/>
    <n v="6"/>
    <n v="6"/>
    <n v="0"/>
    <n v="0"/>
    <x v="1"/>
  </r>
  <r>
    <x v="6"/>
    <x v="89"/>
    <s v="Produits Entretiens"/>
    <n v="6.7"/>
    <n v="6"/>
    <n v="6"/>
    <n v="0"/>
    <n v="0"/>
    <x v="1"/>
  </r>
  <r>
    <x v="6"/>
    <x v="90"/>
    <s v="Produits Entretiens"/>
    <n v="6.8"/>
    <n v="6"/>
    <n v="6"/>
    <n v="0"/>
    <n v="0"/>
    <x v="1"/>
  </r>
  <r>
    <x v="6"/>
    <x v="91"/>
    <s v="Surgelés"/>
    <n v="3"/>
    <n v="18"/>
    <n v="18"/>
    <n v="0"/>
    <n v="0"/>
    <x v="1"/>
  </r>
  <r>
    <x v="6"/>
    <x v="92"/>
    <s v="Surgelés"/>
    <n v="1.79"/>
    <n v="6"/>
    <n v="6"/>
    <n v="0"/>
    <n v="0"/>
    <x v="1"/>
  </r>
  <r>
    <x v="6"/>
    <x v="93"/>
    <s v="Surgelés"/>
    <n v="7.2"/>
    <n v="6"/>
    <n v="6"/>
    <n v="0"/>
    <n v="0"/>
    <x v="1"/>
  </r>
  <r>
    <x v="6"/>
    <x v="94"/>
    <s v="Surgelés"/>
    <n v="1.5"/>
    <n v="6"/>
    <n v="6"/>
    <n v="0"/>
    <n v="0"/>
    <x v="1"/>
  </r>
  <r>
    <x v="6"/>
    <x v="95"/>
    <s v="Surgelés"/>
    <n v="1.99"/>
    <n v="6"/>
    <n v="6"/>
    <n v="0"/>
    <n v="0"/>
    <x v="1"/>
  </r>
  <r>
    <x v="6"/>
    <x v="96"/>
    <s v="Surgelés"/>
    <n v="7.5"/>
    <n v="6"/>
    <n v="6"/>
    <n v="0"/>
    <n v="0"/>
    <x v="1"/>
  </r>
  <r>
    <x v="6"/>
    <x v="97"/>
    <s v="Surgelés"/>
    <n v="7.6"/>
    <n v="6"/>
    <n v="6"/>
    <n v="0"/>
    <n v="0"/>
    <x v="1"/>
  </r>
  <r>
    <x v="6"/>
    <x v="98"/>
    <s v="Surgelés"/>
    <n v="7.7"/>
    <n v="6"/>
    <n v="6"/>
    <n v="0"/>
    <n v="0"/>
    <x v="1"/>
  </r>
  <r>
    <x v="6"/>
    <x v="99"/>
    <s v="Surgelés"/>
    <n v="7.8"/>
    <n v="6"/>
    <n v="6"/>
    <n v="0"/>
    <n v="0"/>
    <x v="1"/>
  </r>
  <r>
    <x v="6"/>
    <x v="100"/>
    <s v="Surgelés"/>
    <n v="7.9"/>
    <n v="6"/>
    <n v="2"/>
    <n v="4"/>
    <n v="31.6"/>
    <x v="0"/>
  </r>
  <r>
    <x v="6"/>
    <x v="101"/>
    <s v="Surgelés"/>
    <n v="8.1"/>
    <n v="6"/>
    <n v="6"/>
    <n v="0"/>
    <n v="0"/>
    <x v="1"/>
  </r>
  <r>
    <x v="6"/>
    <x v="102"/>
    <s v="Surgelés"/>
    <n v="8.1999999999999993"/>
    <n v="6"/>
    <n v="6"/>
    <n v="0"/>
    <n v="0"/>
    <x v="1"/>
  </r>
  <r>
    <x v="7"/>
    <x v="0"/>
    <s v="Boissons"/>
    <n v="10"/>
    <n v="2"/>
    <n v="2"/>
    <n v="0"/>
    <n v="0"/>
    <x v="1"/>
  </r>
  <r>
    <x v="7"/>
    <x v="1"/>
    <s v="Boissons"/>
    <n v="1.1000000000000001"/>
    <n v="4"/>
    <n v="4"/>
    <n v="0"/>
    <n v="0"/>
    <x v="1"/>
  </r>
  <r>
    <x v="7"/>
    <x v="2"/>
    <s v="Boissons"/>
    <n v="1.2"/>
    <n v="9"/>
    <n v="9"/>
    <n v="0"/>
    <n v="0"/>
    <x v="1"/>
  </r>
  <r>
    <x v="7"/>
    <x v="3"/>
    <s v="Boissons"/>
    <n v="1.3"/>
    <n v="6"/>
    <n v="6"/>
    <n v="0"/>
    <n v="0"/>
    <x v="1"/>
  </r>
  <r>
    <x v="7"/>
    <x v="4"/>
    <s v="Boissons"/>
    <n v="15.99"/>
    <n v="4"/>
    <n v="0"/>
    <n v="4"/>
    <n v="63.96"/>
    <x v="0"/>
  </r>
  <r>
    <x v="7"/>
    <x v="5"/>
    <s v="Boissons"/>
    <n v="1.5"/>
    <n v="9"/>
    <n v="8"/>
    <n v="1"/>
    <n v="1.5"/>
    <x v="0"/>
  </r>
  <r>
    <x v="7"/>
    <x v="6"/>
    <s v="Boissons"/>
    <n v="1.6"/>
    <n v="6"/>
    <n v="2"/>
    <n v="4"/>
    <n v="6.4"/>
    <x v="0"/>
  </r>
  <r>
    <x v="7"/>
    <x v="7"/>
    <s v="Boissons"/>
    <n v="0.56999999999999995"/>
    <n v="48"/>
    <n v="0"/>
    <n v="48"/>
    <n v="27.36"/>
    <x v="0"/>
  </r>
  <r>
    <x v="7"/>
    <x v="8"/>
    <s v="Boissons"/>
    <n v="1.8"/>
    <n v="9"/>
    <n v="9"/>
    <n v="0"/>
    <n v="0"/>
    <x v="1"/>
  </r>
  <r>
    <x v="7"/>
    <x v="9"/>
    <s v="Boissons"/>
    <n v="1.9"/>
    <n v="6"/>
    <n v="6"/>
    <n v="0"/>
    <n v="0"/>
    <x v="1"/>
  </r>
  <r>
    <x v="7"/>
    <x v="10"/>
    <s v="Boissons"/>
    <n v="2.1"/>
    <n v="12"/>
    <n v="12"/>
    <n v="0"/>
    <n v="0"/>
    <x v="1"/>
  </r>
  <r>
    <x v="7"/>
    <x v="11"/>
    <s v="Boissons"/>
    <n v="2.2000000000000002"/>
    <n v="12"/>
    <n v="12"/>
    <n v="0"/>
    <n v="0"/>
    <x v="1"/>
  </r>
  <r>
    <x v="7"/>
    <x v="12"/>
    <s v="Boissons"/>
    <n v="1.92"/>
    <n v="16"/>
    <n v="16"/>
    <n v="0"/>
    <n v="0"/>
    <x v="1"/>
  </r>
  <r>
    <x v="7"/>
    <x v="13"/>
    <s v="Boissons"/>
    <n v="2.4"/>
    <n v="12"/>
    <n v="12"/>
    <n v="0"/>
    <n v="0"/>
    <x v="1"/>
  </r>
  <r>
    <x v="7"/>
    <x v="14"/>
    <s v="Boissons"/>
    <n v="2.5"/>
    <n v="12"/>
    <n v="12"/>
    <n v="0"/>
    <n v="0"/>
    <x v="1"/>
  </r>
  <r>
    <x v="7"/>
    <x v="15"/>
    <s v="Boissons"/>
    <n v="0.38"/>
    <n v="12"/>
    <n v="12"/>
    <n v="0"/>
    <n v="0"/>
    <x v="1"/>
  </r>
  <r>
    <x v="7"/>
    <x v="16"/>
    <s v="Boissons"/>
    <n v="2.7"/>
    <n v="12"/>
    <n v="12"/>
    <n v="0"/>
    <n v="0"/>
    <x v="1"/>
  </r>
  <r>
    <x v="7"/>
    <x v="17"/>
    <s v="Boissons"/>
    <n v="2.8"/>
    <n v="12"/>
    <n v="12"/>
    <n v="0"/>
    <n v="0"/>
    <x v="1"/>
  </r>
  <r>
    <x v="7"/>
    <x v="18"/>
    <s v="Boissons"/>
    <n v="2.76"/>
    <n v="6"/>
    <n v="6"/>
    <n v="0"/>
    <n v="0"/>
    <x v="1"/>
  </r>
  <r>
    <x v="7"/>
    <x v="19"/>
    <s v="Boissons"/>
    <n v="2.89"/>
    <n v="6"/>
    <n v="6"/>
    <n v="0"/>
    <n v="0"/>
    <x v="1"/>
  </r>
  <r>
    <x v="7"/>
    <x v="20"/>
    <s v="Boissons"/>
    <n v="9.4"/>
    <n v="6"/>
    <n v="6"/>
    <n v="0"/>
    <n v="0"/>
    <x v="1"/>
  </r>
  <r>
    <x v="7"/>
    <x v="21"/>
    <s v="Boissons"/>
    <n v="9.5"/>
    <n v="6"/>
    <n v="6"/>
    <n v="0"/>
    <n v="0"/>
    <x v="1"/>
  </r>
  <r>
    <x v="7"/>
    <x v="22"/>
    <s v="Boissons"/>
    <n v="9.5"/>
    <n v="6"/>
    <n v="6"/>
    <n v="0"/>
    <n v="0"/>
    <x v="1"/>
  </r>
  <r>
    <x v="7"/>
    <x v="23"/>
    <s v="Bonbons"/>
    <n v="25"/>
    <n v="15"/>
    <n v="15"/>
    <n v="0"/>
    <n v="0"/>
    <x v="1"/>
  </r>
  <r>
    <x v="7"/>
    <x v="24"/>
    <s v="Bonbons"/>
    <n v="8.3000000000000007"/>
    <n v="12"/>
    <n v="12"/>
    <n v="0"/>
    <n v="0"/>
    <x v="1"/>
  </r>
  <r>
    <x v="7"/>
    <x v="25"/>
    <s v="Bonbons"/>
    <n v="8.4"/>
    <n v="12"/>
    <n v="12"/>
    <n v="0"/>
    <n v="0"/>
    <x v="1"/>
  </r>
  <r>
    <x v="7"/>
    <x v="26"/>
    <s v="Bonbons"/>
    <n v="8.5"/>
    <n v="12"/>
    <n v="12"/>
    <n v="0"/>
    <n v="0"/>
    <x v="1"/>
  </r>
  <r>
    <x v="7"/>
    <x v="27"/>
    <s v="Bonbons"/>
    <n v="8.6"/>
    <n v="10"/>
    <n v="10"/>
    <n v="0"/>
    <n v="0"/>
    <x v="1"/>
  </r>
  <r>
    <x v="7"/>
    <x v="28"/>
    <s v="Charcuteries+Fromages"/>
    <n v="25"/>
    <n v="12"/>
    <n v="12"/>
    <n v="0"/>
    <n v="0"/>
    <x v="1"/>
  </r>
  <r>
    <x v="7"/>
    <x v="29"/>
    <s v="Charcuteries+Fromages"/>
    <n v="1.73"/>
    <n v="12"/>
    <n v="12"/>
    <n v="0"/>
    <n v="0"/>
    <x v="1"/>
  </r>
  <r>
    <x v="7"/>
    <x v="30"/>
    <s v="Charcuteries+Fromages"/>
    <n v="2.5"/>
    <n v="12"/>
    <n v="12"/>
    <n v="0"/>
    <n v="0"/>
    <x v="1"/>
  </r>
  <r>
    <x v="7"/>
    <x v="31"/>
    <s v="Charcuteries+Fromages"/>
    <n v="3.5"/>
    <n v="12"/>
    <n v="12"/>
    <n v="0"/>
    <n v="0"/>
    <x v="1"/>
  </r>
  <r>
    <x v="7"/>
    <x v="32"/>
    <s v="Charcuteries+Fromages"/>
    <n v="1.49"/>
    <n v="12"/>
    <n v="12"/>
    <n v="0"/>
    <n v="0"/>
    <x v="1"/>
  </r>
  <r>
    <x v="7"/>
    <x v="33"/>
    <s v="Charcuteries+Fromages"/>
    <n v="5.5"/>
    <n v="6"/>
    <n v="6"/>
    <n v="0"/>
    <n v="0"/>
    <x v="1"/>
  </r>
  <r>
    <x v="7"/>
    <x v="34"/>
    <s v="Charcuteries+Fromages"/>
    <n v="6.5"/>
    <n v="12"/>
    <n v="12"/>
    <n v="0"/>
    <n v="0"/>
    <x v="1"/>
  </r>
  <r>
    <x v="7"/>
    <x v="35"/>
    <s v="Charcuteries+Fromages"/>
    <n v="7.5"/>
    <n v="12"/>
    <n v="12"/>
    <n v="0"/>
    <n v="0"/>
    <x v="1"/>
  </r>
  <r>
    <x v="7"/>
    <x v="36"/>
    <s v="Charcuteries+Fromages"/>
    <n v="8.5"/>
    <n v="12"/>
    <n v="12"/>
    <n v="0"/>
    <n v="0"/>
    <x v="1"/>
  </r>
  <r>
    <x v="7"/>
    <x v="37"/>
    <s v="Charcuteries+Fromages"/>
    <n v="9.5"/>
    <n v="12"/>
    <n v="12"/>
    <n v="0"/>
    <n v="0"/>
    <x v="1"/>
  </r>
  <r>
    <x v="7"/>
    <x v="38"/>
    <s v="Charcuteries+Fromages"/>
    <n v="10.5"/>
    <n v="12"/>
    <n v="12"/>
    <n v="0"/>
    <n v="0"/>
    <x v="1"/>
  </r>
  <r>
    <x v="7"/>
    <x v="39"/>
    <s v="Charcuteries+Fromages"/>
    <n v="1.25"/>
    <n v="12"/>
    <n v="12"/>
    <n v="0"/>
    <n v="0"/>
    <x v="1"/>
  </r>
  <r>
    <x v="7"/>
    <x v="40"/>
    <s v="Charcuteries+Fromages"/>
    <n v="12.5"/>
    <n v="12"/>
    <n v="12"/>
    <n v="0"/>
    <n v="0"/>
    <x v="1"/>
  </r>
  <r>
    <x v="7"/>
    <x v="41"/>
    <s v="Charcuteries+Fromages"/>
    <n v="4.76"/>
    <n v="12"/>
    <n v="12"/>
    <n v="0"/>
    <n v="0"/>
    <x v="1"/>
  </r>
  <r>
    <x v="7"/>
    <x v="42"/>
    <s v="Chats"/>
    <n v="8.99"/>
    <n v="6"/>
    <n v="6"/>
    <n v="0"/>
    <n v="0"/>
    <x v="1"/>
  </r>
  <r>
    <x v="7"/>
    <x v="43"/>
    <s v="Chats"/>
    <n v="0.99"/>
    <n v="6"/>
    <n v="6"/>
    <n v="0"/>
    <n v="0"/>
    <x v="1"/>
  </r>
  <r>
    <x v="7"/>
    <x v="44"/>
    <s v="Chats"/>
    <n v="9.1999999999999993"/>
    <n v="6"/>
    <n v="6"/>
    <n v="0"/>
    <n v="0"/>
    <x v="1"/>
  </r>
  <r>
    <x v="7"/>
    <x v="45"/>
    <s v="Divers +Epices"/>
    <n v="18"/>
    <n v="12"/>
    <n v="12"/>
    <n v="0"/>
    <n v="0"/>
    <x v="1"/>
  </r>
  <r>
    <x v="7"/>
    <x v="46"/>
    <s v="Divers +Epices"/>
    <n v="3.1"/>
    <n v="12"/>
    <n v="12"/>
    <n v="0"/>
    <n v="0"/>
    <x v="1"/>
  </r>
  <r>
    <x v="7"/>
    <x v="47"/>
    <s v="Divers +Epices"/>
    <n v="3.2"/>
    <n v="3"/>
    <n v="3"/>
    <n v="0"/>
    <n v="0"/>
    <x v="1"/>
  </r>
  <r>
    <x v="7"/>
    <x v="48"/>
    <s v="Divers +Epices"/>
    <n v="3.3"/>
    <n v="12"/>
    <n v="12"/>
    <n v="0"/>
    <n v="0"/>
    <x v="1"/>
  </r>
  <r>
    <x v="7"/>
    <x v="49"/>
    <s v="Divers +Epices"/>
    <n v="3.4"/>
    <n v="6"/>
    <n v="6"/>
    <n v="0"/>
    <n v="0"/>
    <x v="1"/>
  </r>
  <r>
    <x v="7"/>
    <x v="50"/>
    <s v="Divers +Epices"/>
    <n v="3.5"/>
    <n v="12"/>
    <n v="12"/>
    <n v="0"/>
    <n v="0"/>
    <x v="1"/>
  </r>
  <r>
    <x v="7"/>
    <x v="51"/>
    <s v="Divers +Epices"/>
    <n v="3.6"/>
    <n v="6"/>
    <n v="6"/>
    <n v="0"/>
    <n v="0"/>
    <x v="1"/>
  </r>
  <r>
    <x v="7"/>
    <x v="52"/>
    <s v="Divers +Epices"/>
    <n v="3.7"/>
    <n v="2"/>
    <n v="2"/>
    <n v="0"/>
    <n v="0"/>
    <x v="1"/>
  </r>
  <r>
    <x v="7"/>
    <x v="53"/>
    <s v="Divers +Epices"/>
    <n v="3.8"/>
    <n v="12"/>
    <n v="12"/>
    <n v="0"/>
    <n v="0"/>
    <x v="1"/>
  </r>
  <r>
    <x v="7"/>
    <x v="54"/>
    <s v="Divers +Epices"/>
    <n v="3.9"/>
    <n v="12"/>
    <n v="12"/>
    <n v="0"/>
    <n v="0"/>
    <x v="1"/>
  </r>
  <r>
    <x v="7"/>
    <x v="55"/>
    <s v="Divers +Epices"/>
    <n v="1.38"/>
    <n v="4"/>
    <n v="4"/>
    <n v="0"/>
    <n v="0"/>
    <x v="1"/>
  </r>
  <r>
    <x v="7"/>
    <x v="56"/>
    <s v="Divers +Epices"/>
    <n v="0.67"/>
    <n v="6"/>
    <n v="6"/>
    <n v="0"/>
    <n v="0"/>
    <x v="1"/>
  </r>
  <r>
    <x v="7"/>
    <x v="57"/>
    <s v="Divers +Epices"/>
    <n v="0.9"/>
    <n v="4"/>
    <n v="4"/>
    <n v="0"/>
    <n v="0"/>
    <x v="1"/>
  </r>
  <r>
    <x v="7"/>
    <x v="58"/>
    <s v="Divers +Epices"/>
    <n v="4.4000000000000004"/>
    <n v="4"/>
    <n v="4"/>
    <n v="0"/>
    <n v="0"/>
    <x v="1"/>
  </r>
  <r>
    <x v="7"/>
    <x v="59"/>
    <s v="Divers +Epices"/>
    <n v="2.82"/>
    <n v="12"/>
    <n v="12"/>
    <n v="0"/>
    <n v="0"/>
    <x v="1"/>
  </r>
  <r>
    <x v="7"/>
    <x v="60"/>
    <s v="Divers +Epices"/>
    <n v="0.79"/>
    <n v="6"/>
    <n v="6"/>
    <n v="0"/>
    <n v="0"/>
    <x v="1"/>
  </r>
  <r>
    <x v="7"/>
    <x v="61"/>
    <s v="Légumes "/>
    <n v="1.35"/>
    <n v="12"/>
    <n v="12"/>
    <n v="0"/>
    <n v="0"/>
    <x v="1"/>
  </r>
  <r>
    <x v="7"/>
    <x v="62"/>
    <s v="Légumes "/>
    <n v="1"/>
    <n v="12"/>
    <n v="12"/>
    <n v="0"/>
    <n v="0"/>
    <x v="1"/>
  </r>
  <r>
    <x v="7"/>
    <x v="63"/>
    <s v="Légumes "/>
    <n v="0.79"/>
    <n v="12"/>
    <n v="12"/>
    <n v="0"/>
    <n v="0"/>
    <x v="1"/>
  </r>
  <r>
    <x v="7"/>
    <x v="64"/>
    <s v="Légumes "/>
    <n v="3"/>
    <n v="12"/>
    <n v="12"/>
    <n v="0"/>
    <n v="0"/>
    <x v="1"/>
  </r>
  <r>
    <x v="7"/>
    <x v="65"/>
    <s v="Légumes "/>
    <n v="4"/>
    <n v="12"/>
    <n v="12"/>
    <n v="0"/>
    <n v="0"/>
    <x v="1"/>
  </r>
  <r>
    <x v="7"/>
    <x v="66"/>
    <s v="Légumes "/>
    <n v="0.43"/>
    <n v="12"/>
    <n v="12"/>
    <n v="0"/>
    <n v="0"/>
    <x v="1"/>
  </r>
  <r>
    <x v="7"/>
    <x v="67"/>
    <s v="Légumes "/>
    <n v="6"/>
    <n v="12"/>
    <n v="12"/>
    <n v="0"/>
    <n v="0"/>
    <x v="1"/>
  </r>
  <r>
    <x v="7"/>
    <x v="68"/>
    <s v="Légumes "/>
    <n v="0.55000000000000004"/>
    <n v="12"/>
    <n v="12"/>
    <n v="0"/>
    <n v="0"/>
    <x v="1"/>
  </r>
  <r>
    <x v="7"/>
    <x v="69"/>
    <s v="Légumes "/>
    <n v="0.93"/>
    <n v="6"/>
    <n v="6"/>
    <n v="0"/>
    <n v="0"/>
    <x v="1"/>
  </r>
  <r>
    <x v="7"/>
    <x v="70"/>
    <s v="Légumes "/>
    <n v="9"/>
    <n v="12"/>
    <n v="12"/>
    <n v="0"/>
    <n v="0"/>
    <x v="1"/>
  </r>
  <r>
    <x v="7"/>
    <x v="71"/>
    <s v="Légumes "/>
    <n v="10"/>
    <n v="12"/>
    <n v="12"/>
    <n v="0"/>
    <n v="0"/>
    <x v="1"/>
  </r>
  <r>
    <x v="7"/>
    <x v="72"/>
    <s v="Légumes "/>
    <n v="0.72"/>
    <n v="12"/>
    <n v="12"/>
    <n v="0"/>
    <n v="0"/>
    <x v="1"/>
  </r>
  <r>
    <x v="7"/>
    <x v="73"/>
    <s v="Légumes "/>
    <n v="12"/>
    <n v="12"/>
    <n v="12"/>
    <n v="0"/>
    <n v="0"/>
    <x v="1"/>
  </r>
  <r>
    <x v="7"/>
    <x v="74"/>
    <s v="Produis Salle de bains "/>
    <n v="35"/>
    <n v="1"/>
    <n v="1"/>
    <n v="0"/>
    <n v="0"/>
    <x v="1"/>
  </r>
  <r>
    <x v="7"/>
    <x v="75"/>
    <s v="Produis Salle de bains "/>
    <n v="5"/>
    <n v="6"/>
    <n v="6"/>
    <n v="0"/>
    <n v="0"/>
    <x v="1"/>
  </r>
  <r>
    <x v="7"/>
    <x v="76"/>
    <s v="Produis Salle de bains "/>
    <n v="5.2"/>
    <n v="6"/>
    <n v="6"/>
    <n v="0"/>
    <n v="0"/>
    <x v="1"/>
  </r>
  <r>
    <x v="7"/>
    <x v="77"/>
    <s v="Produis Salle de bains "/>
    <n v="5.3"/>
    <n v="6"/>
    <n v="6"/>
    <n v="0"/>
    <n v="0"/>
    <x v="1"/>
  </r>
  <r>
    <x v="7"/>
    <x v="78"/>
    <s v="Produis Salle de bains "/>
    <n v="5.4"/>
    <n v="6"/>
    <n v="6"/>
    <n v="0"/>
    <n v="0"/>
    <x v="1"/>
  </r>
  <r>
    <x v="7"/>
    <x v="79"/>
    <s v="Produis Salle de bains "/>
    <n v="5.5"/>
    <n v="6"/>
    <n v="6"/>
    <n v="0"/>
    <n v="0"/>
    <x v="1"/>
  </r>
  <r>
    <x v="7"/>
    <x v="80"/>
    <s v="Produis Salle de bains "/>
    <n v="5.6"/>
    <n v="2"/>
    <n v="2"/>
    <n v="0"/>
    <n v="0"/>
    <x v="1"/>
  </r>
  <r>
    <x v="7"/>
    <x v="81"/>
    <s v="Produis Salle de bains "/>
    <n v="5.7"/>
    <n v="6"/>
    <n v="6"/>
    <n v="0"/>
    <n v="0"/>
    <x v="1"/>
  </r>
  <r>
    <x v="7"/>
    <x v="82"/>
    <s v="Produits Entretiens"/>
    <n v="35"/>
    <n v="1"/>
    <n v="1"/>
    <n v="0"/>
    <n v="0"/>
    <x v="1"/>
  </r>
  <r>
    <x v="7"/>
    <x v="83"/>
    <s v="Produits Entretiens"/>
    <n v="6.1"/>
    <n v="4"/>
    <n v="4"/>
    <n v="0"/>
    <n v="0"/>
    <x v="1"/>
  </r>
  <r>
    <x v="7"/>
    <x v="84"/>
    <s v="Produits Entretiens"/>
    <n v="6.2"/>
    <n v="4"/>
    <n v="4"/>
    <n v="0"/>
    <n v="0"/>
    <x v="1"/>
  </r>
  <r>
    <x v="7"/>
    <x v="85"/>
    <s v="Produits Entretiens"/>
    <n v="6.3"/>
    <n v="2"/>
    <n v="2"/>
    <n v="0"/>
    <n v="0"/>
    <x v="1"/>
  </r>
  <r>
    <x v="7"/>
    <x v="86"/>
    <s v="Produits Entretiens"/>
    <n v="6.4"/>
    <n v="6"/>
    <n v="6"/>
    <n v="0"/>
    <n v="0"/>
    <x v="1"/>
  </r>
  <r>
    <x v="7"/>
    <x v="87"/>
    <s v="Produits Entretiens"/>
    <n v="6.5"/>
    <n v="6"/>
    <n v="6"/>
    <n v="0"/>
    <n v="0"/>
    <x v="1"/>
  </r>
  <r>
    <x v="7"/>
    <x v="88"/>
    <s v="Produits Entretiens"/>
    <n v="6.6"/>
    <n v="6"/>
    <n v="6"/>
    <n v="0"/>
    <n v="0"/>
    <x v="1"/>
  </r>
  <r>
    <x v="7"/>
    <x v="89"/>
    <s v="Produits Entretiens"/>
    <n v="6.7"/>
    <n v="6"/>
    <n v="6"/>
    <n v="0"/>
    <n v="0"/>
    <x v="1"/>
  </r>
  <r>
    <x v="7"/>
    <x v="90"/>
    <s v="Produits Entretiens"/>
    <n v="6.8"/>
    <n v="6"/>
    <n v="6"/>
    <n v="0"/>
    <n v="0"/>
    <x v="1"/>
  </r>
  <r>
    <x v="7"/>
    <x v="91"/>
    <s v="Surgelés"/>
    <n v="3"/>
    <n v="18"/>
    <n v="18"/>
    <n v="0"/>
    <n v="0"/>
    <x v="1"/>
  </r>
  <r>
    <x v="7"/>
    <x v="92"/>
    <s v="Surgelés"/>
    <n v="1.79"/>
    <n v="6"/>
    <n v="6"/>
    <n v="0"/>
    <n v="0"/>
    <x v="1"/>
  </r>
  <r>
    <x v="7"/>
    <x v="93"/>
    <s v="Surgelés"/>
    <n v="7.2"/>
    <n v="6"/>
    <n v="6"/>
    <n v="0"/>
    <n v="0"/>
    <x v="1"/>
  </r>
  <r>
    <x v="7"/>
    <x v="94"/>
    <s v="Surgelés"/>
    <n v="1.5"/>
    <n v="6"/>
    <n v="6"/>
    <n v="0"/>
    <n v="0"/>
    <x v="1"/>
  </r>
  <r>
    <x v="7"/>
    <x v="95"/>
    <s v="Surgelés"/>
    <n v="1.99"/>
    <n v="6"/>
    <n v="6"/>
    <n v="0"/>
    <n v="0"/>
    <x v="1"/>
  </r>
  <r>
    <x v="7"/>
    <x v="96"/>
    <s v="Surgelés"/>
    <n v="7.5"/>
    <n v="6"/>
    <n v="6"/>
    <n v="0"/>
    <n v="0"/>
    <x v="1"/>
  </r>
  <r>
    <x v="7"/>
    <x v="97"/>
    <s v="Surgelés"/>
    <n v="7.6"/>
    <n v="6"/>
    <n v="6"/>
    <n v="0"/>
    <n v="0"/>
    <x v="1"/>
  </r>
  <r>
    <x v="7"/>
    <x v="98"/>
    <s v="Surgelés"/>
    <n v="7.7"/>
    <n v="6"/>
    <n v="6"/>
    <n v="0"/>
    <n v="0"/>
    <x v="1"/>
  </r>
  <r>
    <x v="7"/>
    <x v="99"/>
    <s v="Surgelés"/>
    <n v="7.8"/>
    <n v="6"/>
    <n v="6"/>
    <n v="0"/>
    <n v="0"/>
    <x v="1"/>
  </r>
  <r>
    <x v="7"/>
    <x v="100"/>
    <s v="Surgelés"/>
    <n v="7.9"/>
    <n v="6"/>
    <n v="6"/>
    <n v="0"/>
    <n v="0"/>
    <x v="1"/>
  </r>
  <r>
    <x v="7"/>
    <x v="101"/>
    <s v="Surgelés"/>
    <n v="8.1"/>
    <n v="6"/>
    <n v="6"/>
    <n v="0"/>
    <n v="0"/>
    <x v="1"/>
  </r>
  <r>
    <x v="7"/>
    <x v="102"/>
    <s v="Surgelés"/>
    <n v="8.1999999999999993"/>
    <n v="6"/>
    <n v="6"/>
    <n v="0"/>
    <n v="0"/>
    <x v="1"/>
  </r>
  <r>
    <x v="8"/>
    <x v="0"/>
    <s v="Boissons"/>
    <n v="10"/>
    <n v="2"/>
    <n v="2"/>
    <n v="0"/>
    <n v="0"/>
    <x v="1"/>
  </r>
  <r>
    <x v="8"/>
    <x v="1"/>
    <s v="Boissons"/>
    <n v="1.1000000000000001"/>
    <n v="4"/>
    <n v="4"/>
    <n v="0"/>
    <n v="0"/>
    <x v="1"/>
  </r>
  <r>
    <x v="8"/>
    <x v="2"/>
    <s v="Boissons"/>
    <n v="1.2"/>
    <n v="9"/>
    <n v="9"/>
    <n v="0"/>
    <n v="0"/>
    <x v="1"/>
  </r>
  <r>
    <x v="8"/>
    <x v="3"/>
    <s v="Boissons"/>
    <n v="1.3"/>
    <n v="6"/>
    <n v="6"/>
    <n v="0"/>
    <n v="0"/>
    <x v="1"/>
  </r>
  <r>
    <x v="8"/>
    <x v="4"/>
    <s v="Boissons"/>
    <n v="15.99"/>
    <n v="4"/>
    <n v="4"/>
    <n v="0"/>
    <n v="0"/>
    <x v="1"/>
  </r>
  <r>
    <x v="8"/>
    <x v="5"/>
    <s v="Boissons"/>
    <n v="1.5"/>
    <n v="9"/>
    <n v="9"/>
    <n v="0"/>
    <n v="0"/>
    <x v="1"/>
  </r>
  <r>
    <x v="8"/>
    <x v="6"/>
    <s v="Boissons"/>
    <n v="1.6"/>
    <n v="6"/>
    <n v="6"/>
    <n v="0"/>
    <n v="0"/>
    <x v="1"/>
  </r>
  <r>
    <x v="8"/>
    <x v="7"/>
    <s v="Boissons"/>
    <n v="0.56999999999999995"/>
    <n v="48"/>
    <n v="48"/>
    <n v="0"/>
    <n v="0"/>
    <x v="1"/>
  </r>
  <r>
    <x v="8"/>
    <x v="8"/>
    <s v="Boissons"/>
    <n v="1.8"/>
    <n v="9"/>
    <n v="9"/>
    <n v="0"/>
    <n v="0"/>
    <x v="1"/>
  </r>
  <r>
    <x v="8"/>
    <x v="9"/>
    <s v="Boissons"/>
    <n v="1.9"/>
    <n v="6"/>
    <n v="6"/>
    <n v="0"/>
    <n v="0"/>
    <x v="1"/>
  </r>
  <r>
    <x v="8"/>
    <x v="10"/>
    <s v="Boissons"/>
    <n v="2.1"/>
    <n v="12"/>
    <n v="12"/>
    <n v="0"/>
    <n v="0"/>
    <x v="1"/>
  </r>
  <r>
    <x v="8"/>
    <x v="11"/>
    <s v="Boissons"/>
    <n v="2.2000000000000002"/>
    <n v="12"/>
    <n v="12"/>
    <n v="0"/>
    <n v="0"/>
    <x v="1"/>
  </r>
  <r>
    <x v="8"/>
    <x v="12"/>
    <s v="Boissons"/>
    <n v="1.92"/>
    <n v="16"/>
    <n v="16"/>
    <n v="0"/>
    <n v="0"/>
    <x v="1"/>
  </r>
  <r>
    <x v="8"/>
    <x v="13"/>
    <s v="Boissons"/>
    <n v="2.4"/>
    <n v="12"/>
    <n v="12"/>
    <n v="0"/>
    <n v="0"/>
    <x v="1"/>
  </r>
  <r>
    <x v="8"/>
    <x v="14"/>
    <s v="Boissons"/>
    <n v="2.5"/>
    <n v="12"/>
    <n v="12"/>
    <n v="0"/>
    <n v="0"/>
    <x v="1"/>
  </r>
  <r>
    <x v="8"/>
    <x v="15"/>
    <s v="Boissons"/>
    <n v="0.38"/>
    <n v="12"/>
    <n v="12"/>
    <n v="0"/>
    <n v="0"/>
    <x v="1"/>
  </r>
  <r>
    <x v="8"/>
    <x v="16"/>
    <s v="Boissons"/>
    <n v="2.7"/>
    <n v="12"/>
    <n v="12"/>
    <n v="0"/>
    <n v="0"/>
    <x v="1"/>
  </r>
  <r>
    <x v="8"/>
    <x v="17"/>
    <s v="Boissons"/>
    <n v="2.8"/>
    <n v="12"/>
    <n v="12"/>
    <n v="0"/>
    <n v="0"/>
    <x v="1"/>
  </r>
  <r>
    <x v="8"/>
    <x v="18"/>
    <s v="Boissons"/>
    <n v="2.76"/>
    <n v="6"/>
    <n v="6"/>
    <n v="0"/>
    <n v="0"/>
    <x v="1"/>
  </r>
  <r>
    <x v="8"/>
    <x v="19"/>
    <s v="Boissons"/>
    <n v="2.89"/>
    <n v="6"/>
    <n v="6"/>
    <n v="0"/>
    <n v="0"/>
    <x v="1"/>
  </r>
  <r>
    <x v="8"/>
    <x v="20"/>
    <s v="Boissons"/>
    <n v="9.4"/>
    <n v="6"/>
    <n v="6"/>
    <n v="0"/>
    <n v="0"/>
    <x v="1"/>
  </r>
  <r>
    <x v="8"/>
    <x v="21"/>
    <s v="Boissons"/>
    <n v="9.5"/>
    <n v="6"/>
    <n v="6"/>
    <n v="0"/>
    <n v="0"/>
    <x v="1"/>
  </r>
  <r>
    <x v="8"/>
    <x v="22"/>
    <s v="Boissons"/>
    <n v="9.5"/>
    <n v="6"/>
    <n v="6"/>
    <n v="0"/>
    <n v="0"/>
    <x v="1"/>
  </r>
  <r>
    <x v="8"/>
    <x v="23"/>
    <s v="Bonbons"/>
    <n v="25"/>
    <n v="15"/>
    <n v="15"/>
    <n v="0"/>
    <n v="0"/>
    <x v="1"/>
  </r>
  <r>
    <x v="8"/>
    <x v="24"/>
    <s v="Bonbons"/>
    <n v="8.3000000000000007"/>
    <n v="12"/>
    <n v="12"/>
    <n v="0"/>
    <n v="0"/>
    <x v="1"/>
  </r>
  <r>
    <x v="8"/>
    <x v="25"/>
    <s v="Bonbons"/>
    <n v="8.4"/>
    <n v="12"/>
    <n v="12"/>
    <n v="0"/>
    <n v="0"/>
    <x v="1"/>
  </r>
  <r>
    <x v="8"/>
    <x v="26"/>
    <s v="Bonbons"/>
    <n v="8.5"/>
    <n v="12"/>
    <n v="12"/>
    <n v="0"/>
    <n v="0"/>
    <x v="1"/>
  </r>
  <r>
    <x v="8"/>
    <x v="27"/>
    <s v="Bonbons"/>
    <n v="8.6"/>
    <n v="10"/>
    <n v="10"/>
    <n v="0"/>
    <n v="0"/>
    <x v="1"/>
  </r>
  <r>
    <x v="8"/>
    <x v="28"/>
    <s v="Charcuteries+Fromages"/>
    <n v="25"/>
    <n v="12"/>
    <n v="12"/>
    <n v="0"/>
    <n v="0"/>
    <x v="1"/>
  </r>
  <r>
    <x v="8"/>
    <x v="29"/>
    <s v="Charcuteries+Fromages"/>
    <n v="1.73"/>
    <n v="12"/>
    <n v="12"/>
    <n v="0"/>
    <n v="0"/>
    <x v="1"/>
  </r>
  <r>
    <x v="8"/>
    <x v="30"/>
    <s v="Charcuteries+Fromages"/>
    <n v="2.5"/>
    <n v="12"/>
    <n v="12"/>
    <n v="0"/>
    <n v="0"/>
    <x v="1"/>
  </r>
  <r>
    <x v="8"/>
    <x v="31"/>
    <s v="Charcuteries+Fromages"/>
    <n v="3.5"/>
    <n v="12"/>
    <n v="12"/>
    <n v="0"/>
    <n v="0"/>
    <x v="1"/>
  </r>
  <r>
    <x v="8"/>
    <x v="32"/>
    <s v="Charcuteries+Fromages"/>
    <n v="1.49"/>
    <n v="12"/>
    <n v="12"/>
    <n v="0"/>
    <n v="0"/>
    <x v="1"/>
  </r>
  <r>
    <x v="8"/>
    <x v="33"/>
    <s v="Charcuteries+Fromages"/>
    <n v="5.5"/>
    <n v="6"/>
    <n v="6"/>
    <n v="0"/>
    <n v="0"/>
    <x v="1"/>
  </r>
  <r>
    <x v="8"/>
    <x v="34"/>
    <s v="Charcuteries+Fromages"/>
    <n v="6.5"/>
    <n v="12"/>
    <n v="12"/>
    <n v="0"/>
    <n v="0"/>
    <x v="1"/>
  </r>
  <r>
    <x v="8"/>
    <x v="35"/>
    <s v="Charcuteries+Fromages"/>
    <n v="7.5"/>
    <n v="12"/>
    <n v="12"/>
    <n v="0"/>
    <n v="0"/>
    <x v="1"/>
  </r>
  <r>
    <x v="8"/>
    <x v="36"/>
    <s v="Charcuteries+Fromages"/>
    <n v="8.5"/>
    <n v="12"/>
    <n v="11"/>
    <n v="1"/>
    <n v="8.5"/>
    <x v="0"/>
  </r>
  <r>
    <x v="8"/>
    <x v="37"/>
    <s v="Charcuteries+Fromages"/>
    <n v="9.5"/>
    <n v="12"/>
    <n v="10"/>
    <n v="2"/>
    <n v="19"/>
    <x v="0"/>
  </r>
  <r>
    <x v="8"/>
    <x v="38"/>
    <s v="Charcuteries+Fromages"/>
    <n v="10.5"/>
    <n v="12"/>
    <n v="9"/>
    <n v="3"/>
    <n v="31.5"/>
    <x v="0"/>
  </r>
  <r>
    <x v="8"/>
    <x v="39"/>
    <s v="Charcuteries+Fromages"/>
    <n v="1.25"/>
    <n v="12"/>
    <n v="12"/>
    <n v="0"/>
    <n v="0"/>
    <x v="1"/>
  </r>
  <r>
    <x v="8"/>
    <x v="40"/>
    <s v="Charcuteries+Fromages"/>
    <n v="12.5"/>
    <n v="12"/>
    <n v="12"/>
    <n v="0"/>
    <n v="0"/>
    <x v="1"/>
  </r>
  <r>
    <x v="8"/>
    <x v="41"/>
    <s v="Charcuteries+Fromages"/>
    <n v="4.76"/>
    <n v="12"/>
    <n v="12"/>
    <n v="0"/>
    <n v="0"/>
    <x v="1"/>
  </r>
  <r>
    <x v="8"/>
    <x v="42"/>
    <s v="Chats"/>
    <n v="8.99"/>
    <n v="6"/>
    <n v="6"/>
    <n v="0"/>
    <n v="0"/>
    <x v="1"/>
  </r>
  <r>
    <x v="8"/>
    <x v="43"/>
    <s v="Chats"/>
    <n v="0.99"/>
    <n v="6"/>
    <n v="6"/>
    <n v="0"/>
    <n v="0"/>
    <x v="1"/>
  </r>
  <r>
    <x v="8"/>
    <x v="44"/>
    <s v="Chats"/>
    <n v="9.1999999999999993"/>
    <n v="6"/>
    <n v="6"/>
    <n v="0"/>
    <n v="0"/>
    <x v="1"/>
  </r>
  <r>
    <x v="8"/>
    <x v="45"/>
    <s v="Divers +Epices"/>
    <n v="18"/>
    <n v="12"/>
    <n v="12"/>
    <n v="0"/>
    <n v="0"/>
    <x v="1"/>
  </r>
  <r>
    <x v="8"/>
    <x v="46"/>
    <s v="Divers +Epices"/>
    <n v="3.1"/>
    <n v="12"/>
    <n v="12"/>
    <n v="0"/>
    <n v="0"/>
    <x v="1"/>
  </r>
  <r>
    <x v="8"/>
    <x v="47"/>
    <s v="Divers +Epices"/>
    <n v="3.2"/>
    <n v="3"/>
    <n v="3"/>
    <n v="0"/>
    <n v="0"/>
    <x v="1"/>
  </r>
  <r>
    <x v="8"/>
    <x v="48"/>
    <s v="Divers +Epices"/>
    <n v="3.3"/>
    <n v="12"/>
    <n v="12"/>
    <n v="0"/>
    <n v="0"/>
    <x v="1"/>
  </r>
  <r>
    <x v="8"/>
    <x v="49"/>
    <s v="Divers +Epices"/>
    <n v="3.4"/>
    <n v="6"/>
    <n v="6"/>
    <n v="0"/>
    <n v="0"/>
    <x v="1"/>
  </r>
  <r>
    <x v="8"/>
    <x v="50"/>
    <s v="Divers +Epices"/>
    <n v="3.5"/>
    <n v="12"/>
    <n v="12"/>
    <n v="0"/>
    <n v="0"/>
    <x v="1"/>
  </r>
  <r>
    <x v="8"/>
    <x v="51"/>
    <s v="Divers +Epices"/>
    <n v="3.6"/>
    <n v="6"/>
    <n v="6"/>
    <n v="0"/>
    <n v="0"/>
    <x v="1"/>
  </r>
  <r>
    <x v="8"/>
    <x v="52"/>
    <s v="Divers +Epices"/>
    <n v="3.7"/>
    <n v="2"/>
    <n v="2"/>
    <n v="0"/>
    <n v="0"/>
    <x v="1"/>
  </r>
  <r>
    <x v="8"/>
    <x v="53"/>
    <s v="Divers +Epices"/>
    <n v="3.8"/>
    <n v="12"/>
    <n v="12"/>
    <n v="0"/>
    <n v="0"/>
    <x v="1"/>
  </r>
  <r>
    <x v="8"/>
    <x v="54"/>
    <s v="Divers +Epices"/>
    <n v="3.9"/>
    <n v="12"/>
    <n v="12"/>
    <n v="0"/>
    <n v="0"/>
    <x v="1"/>
  </r>
  <r>
    <x v="8"/>
    <x v="55"/>
    <s v="Divers +Epices"/>
    <n v="1.38"/>
    <n v="4"/>
    <n v="4"/>
    <n v="0"/>
    <n v="0"/>
    <x v="1"/>
  </r>
  <r>
    <x v="8"/>
    <x v="56"/>
    <s v="Divers +Epices"/>
    <n v="0.67"/>
    <n v="6"/>
    <n v="6"/>
    <n v="0"/>
    <n v="0"/>
    <x v="1"/>
  </r>
  <r>
    <x v="8"/>
    <x v="57"/>
    <s v="Divers +Epices"/>
    <n v="0.9"/>
    <n v="4"/>
    <n v="4"/>
    <n v="0"/>
    <n v="0"/>
    <x v="1"/>
  </r>
  <r>
    <x v="8"/>
    <x v="58"/>
    <s v="Divers +Epices"/>
    <n v="4.4000000000000004"/>
    <n v="4"/>
    <n v="4"/>
    <n v="0"/>
    <n v="0"/>
    <x v="1"/>
  </r>
  <r>
    <x v="8"/>
    <x v="59"/>
    <s v="Divers +Epices"/>
    <n v="2.82"/>
    <n v="12"/>
    <n v="12"/>
    <n v="0"/>
    <n v="0"/>
    <x v="1"/>
  </r>
  <r>
    <x v="8"/>
    <x v="60"/>
    <s v="Divers +Epices"/>
    <n v="0.79"/>
    <n v="6"/>
    <n v="6"/>
    <n v="0"/>
    <n v="0"/>
    <x v="1"/>
  </r>
  <r>
    <x v="8"/>
    <x v="61"/>
    <s v="Légumes "/>
    <n v="1.35"/>
    <n v="12"/>
    <n v="12"/>
    <n v="0"/>
    <n v="0"/>
    <x v="1"/>
  </r>
  <r>
    <x v="8"/>
    <x v="62"/>
    <s v="Légumes "/>
    <n v="1"/>
    <n v="12"/>
    <n v="12"/>
    <n v="0"/>
    <n v="0"/>
    <x v="1"/>
  </r>
  <r>
    <x v="8"/>
    <x v="63"/>
    <s v="Légumes "/>
    <n v="0.79"/>
    <n v="12"/>
    <n v="12"/>
    <n v="0"/>
    <n v="0"/>
    <x v="1"/>
  </r>
  <r>
    <x v="8"/>
    <x v="64"/>
    <s v="Légumes "/>
    <n v="3"/>
    <n v="12"/>
    <n v="12"/>
    <n v="0"/>
    <n v="0"/>
    <x v="1"/>
  </r>
  <r>
    <x v="8"/>
    <x v="65"/>
    <s v="Légumes "/>
    <n v="4"/>
    <n v="12"/>
    <n v="12"/>
    <n v="0"/>
    <n v="0"/>
    <x v="1"/>
  </r>
  <r>
    <x v="8"/>
    <x v="66"/>
    <s v="Légumes "/>
    <n v="0.43"/>
    <n v="12"/>
    <n v="12"/>
    <n v="0"/>
    <n v="0"/>
    <x v="1"/>
  </r>
  <r>
    <x v="8"/>
    <x v="67"/>
    <s v="Légumes "/>
    <n v="6"/>
    <n v="12"/>
    <n v="12"/>
    <n v="0"/>
    <n v="0"/>
    <x v="1"/>
  </r>
  <r>
    <x v="8"/>
    <x v="68"/>
    <s v="Légumes "/>
    <n v="0.55000000000000004"/>
    <n v="12"/>
    <n v="12"/>
    <n v="0"/>
    <n v="0"/>
    <x v="1"/>
  </r>
  <r>
    <x v="8"/>
    <x v="69"/>
    <s v="Légumes "/>
    <n v="0.93"/>
    <n v="6"/>
    <n v="6"/>
    <n v="0"/>
    <n v="0"/>
    <x v="1"/>
  </r>
  <r>
    <x v="8"/>
    <x v="70"/>
    <s v="Légumes "/>
    <n v="9"/>
    <n v="12"/>
    <n v="12"/>
    <n v="0"/>
    <n v="0"/>
    <x v="1"/>
  </r>
  <r>
    <x v="8"/>
    <x v="71"/>
    <s v="Légumes "/>
    <n v="10"/>
    <n v="12"/>
    <n v="12"/>
    <n v="0"/>
    <n v="0"/>
    <x v="1"/>
  </r>
  <r>
    <x v="8"/>
    <x v="72"/>
    <s v="Légumes "/>
    <n v="0.72"/>
    <n v="12"/>
    <n v="12"/>
    <n v="0"/>
    <n v="0"/>
    <x v="1"/>
  </r>
  <r>
    <x v="8"/>
    <x v="73"/>
    <s v="Légumes "/>
    <n v="12"/>
    <n v="12"/>
    <n v="12"/>
    <n v="0"/>
    <n v="0"/>
    <x v="1"/>
  </r>
  <r>
    <x v="8"/>
    <x v="74"/>
    <s v="Produis Salle de bains "/>
    <n v="35"/>
    <n v="1"/>
    <n v="1"/>
    <n v="0"/>
    <n v="0"/>
    <x v="1"/>
  </r>
  <r>
    <x v="8"/>
    <x v="75"/>
    <s v="Produis Salle de bains "/>
    <n v="5"/>
    <n v="6"/>
    <n v="6"/>
    <n v="0"/>
    <n v="0"/>
    <x v="1"/>
  </r>
  <r>
    <x v="8"/>
    <x v="76"/>
    <s v="Produis Salle de bains "/>
    <n v="5.2"/>
    <n v="6"/>
    <n v="6"/>
    <n v="0"/>
    <n v="0"/>
    <x v="1"/>
  </r>
  <r>
    <x v="8"/>
    <x v="77"/>
    <s v="Produis Salle de bains "/>
    <n v="5.3"/>
    <n v="6"/>
    <n v="6"/>
    <n v="0"/>
    <n v="0"/>
    <x v="1"/>
  </r>
  <r>
    <x v="8"/>
    <x v="78"/>
    <s v="Produis Salle de bains "/>
    <n v="5.4"/>
    <n v="6"/>
    <n v="6"/>
    <n v="0"/>
    <n v="0"/>
    <x v="1"/>
  </r>
  <r>
    <x v="8"/>
    <x v="79"/>
    <s v="Produis Salle de bains "/>
    <n v="5.5"/>
    <n v="6"/>
    <n v="6"/>
    <n v="0"/>
    <n v="0"/>
    <x v="1"/>
  </r>
  <r>
    <x v="8"/>
    <x v="80"/>
    <s v="Produis Salle de bains "/>
    <n v="5.6"/>
    <n v="2"/>
    <n v="2"/>
    <n v="0"/>
    <n v="0"/>
    <x v="1"/>
  </r>
  <r>
    <x v="8"/>
    <x v="81"/>
    <s v="Produis Salle de bains "/>
    <n v="5.7"/>
    <n v="6"/>
    <n v="6"/>
    <n v="0"/>
    <n v="0"/>
    <x v="1"/>
  </r>
  <r>
    <x v="8"/>
    <x v="82"/>
    <s v="Produits Entretiens"/>
    <n v="35"/>
    <n v="1"/>
    <n v="1"/>
    <n v="0"/>
    <n v="0"/>
    <x v="1"/>
  </r>
  <r>
    <x v="8"/>
    <x v="83"/>
    <s v="Produits Entretiens"/>
    <n v="6.1"/>
    <n v="4"/>
    <n v="4"/>
    <n v="0"/>
    <n v="0"/>
    <x v="1"/>
  </r>
  <r>
    <x v="8"/>
    <x v="84"/>
    <s v="Produits Entretiens"/>
    <n v="6.2"/>
    <n v="4"/>
    <n v="4"/>
    <n v="0"/>
    <n v="0"/>
    <x v="1"/>
  </r>
  <r>
    <x v="8"/>
    <x v="85"/>
    <s v="Produits Entretiens"/>
    <n v="6.3"/>
    <n v="2"/>
    <n v="2"/>
    <n v="0"/>
    <n v="0"/>
    <x v="1"/>
  </r>
  <r>
    <x v="8"/>
    <x v="86"/>
    <s v="Produits Entretiens"/>
    <n v="6.4"/>
    <n v="6"/>
    <n v="6"/>
    <n v="0"/>
    <n v="0"/>
    <x v="1"/>
  </r>
  <r>
    <x v="8"/>
    <x v="87"/>
    <s v="Produits Entretiens"/>
    <n v="6.5"/>
    <n v="6"/>
    <n v="6"/>
    <n v="0"/>
    <n v="0"/>
    <x v="1"/>
  </r>
  <r>
    <x v="8"/>
    <x v="88"/>
    <s v="Produits Entretiens"/>
    <n v="6.6"/>
    <n v="6"/>
    <n v="6"/>
    <n v="0"/>
    <n v="0"/>
    <x v="1"/>
  </r>
  <r>
    <x v="8"/>
    <x v="89"/>
    <s v="Produits Entretiens"/>
    <n v="6.7"/>
    <n v="6"/>
    <n v="6"/>
    <n v="0"/>
    <n v="0"/>
    <x v="1"/>
  </r>
  <r>
    <x v="8"/>
    <x v="90"/>
    <s v="Produits Entretiens"/>
    <n v="6.8"/>
    <n v="6"/>
    <n v="6"/>
    <n v="0"/>
    <n v="0"/>
    <x v="1"/>
  </r>
  <r>
    <x v="8"/>
    <x v="91"/>
    <s v="Surgelés"/>
    <n v="3"/>
    <n v="18"/>
    <n v="18"/>
    <n v="0"/>
    <n v="0"/>
    <x v="1"/>
  </r>
  <r>
    <x v="8"/>
    <x v="92"/>
    <s v="Surgelés"/>
    <n v="1.79"/>
    <n v="6"/>
    <n v="6"/>
    <n v="0"/>
    <n v="0"/>
    <x v="1"/>
  </r>
  <r>
    <x v="8"/>
    <x v="93"/>
    <s v="Surgelés"/>
    <n v="7.2"/>
    <n v="6"/>
    <n v="6"/>
    <n v="0"/>
    <n v="0"/>
    <x v="1"/>
  </r>
  <r>
    <x v="8"/>
    <x v="94"/>
    <s v="Surgelés"/>
    <n v="1.5"/>
    <n v="6"/>
    <n v="6"/>
    <n v="0"/>
    <n v="0"/>
    <x v="1"/>
  </r>
  <r>
    <x v="8"/>
    <x v="95"/>
    <s v="Surgelés"/>
    <n v="1.99"/>
    <n v="6"/>
    <n v="6"/>
    <n v="0"/>
    <n v="0"/>
    <x v="1"/>
  </r>
  <r>
    <x v="8"/>
    <x v="96"/>
    <s v="Surgelés"/>
    <n v="7.5"/>
    <n v="6"/>
    <n v="6"/>
    <n v="0"/>
    <n v="0"/>
    <x v="1"/>
  </r>
  <r>
    <x v="8"/>
    <x v="97"/>
    <s v="Surgelés"/>
    <n v="7.6"/>
    <n v="6"/>
    <n v="6"/>
    <n v="0"/>
    <n v="0"/>
    <x v="1"/>
  </r>
  <r>
    <x v="8"/>
    <x v="98"/>
    <s v="Surgelés"/>
    <n v="7.7"/>
    <n v="6"/>
    <n v="6"/>
    <n v="0"/>
    <n v="0"/>
    <x v="1"/>
  </r>
  <r>
    <x v="8"/>
    <x v="99"/>
    <s v="Surgelés"/>
    <n v="7.8"/>
    <n v="6"/>
    <n v="6"/>
    <n v="0"/>
    <n v="0"/>
    <x v="1"/>
  </r>
  <r>
    <x v="8"/>
    <x v="100"/>
    <s v="Surgelés"/>
    <n v="7.9"/>
    <n v="6"/>
    <n v="6"/>
    <n v="0"/>
    <n v="0"/>
    <x v="1"/>
  </r>
  <r>
    <x v="8"/>
    <x v="101"/>
    <s v="Surgelés"/>
    <n v="8.1"/>
    <n v="6"/>
    <n v="6"/>
    <n v="0"/>
    <n v="0"/>
    <x v="1"/>
  </r>
  <r>
    <x v="8"/>
    <x v="102"/>
    <s v="Surgelés"/>
    <n v="8.1999999999999993"/>
    <n v="6"/>
    <n v="6"/>
    <n v="0"/>
    <n v="0"/>
    <x v="1"/>
  </r>
  <r>
    <x v="9"/>
    <x v="0"/>
    <s v="Boissons"/>
    <n v="10"/>
    <n v="2"/>
    <n v="2"/>
    <n v="0"/>
    <n v="0"/>
    <x v="1"/>
  </r>
  <r>
    <x v="9"/>
    <x v="1"/>
    <s v="Boissons"/>
    <n v="1.1000000000000001"/>
    <n v="4"/>
    <n v="4"/>
    <n v="0"/>
    <n v="0"/>
    <x v="1"/>
  </r>
  <r>
    <x v="9"/>
    <x v="2"/>
    <s v="Boissons"/>
    <n v="1.2"/>
    <n v="9"/>
    <n v="9"/>
    <n v="0"/>
    <n v="0"/>
    <x v="1"/>
  </r>
  <r>
    <x v="9"/>
    <x v="3"/>
    <s v="Boissons"/>
    <n v="1.3"/>
    <n v="6"/>
    <n v="6"/>
    <n v="0"/>
    <n v="0"/>
    <x v="1"/>
  </r>
  <r>
    <x v="9"/>
    <x v="4"/>
    <s v="Boissons"/>
    <n v="15.99"/>
    <n v="4"/>
    <n v="4"/>
    <n v="0"/>
    <n v="0"/>
    <x v="1"/>
  </r>
  <r>
    <x v="9"/>
    <x v="5"/>
    <s v="Boissons"/>
    <n v="1.5"/>
    <n v="9"/>
    <n v="9"/>
    <n v="0"/>
    <n v="0"/>
    <x v="1"/>
  </r>
  <r>
    <x v="9"/>
    <x v="6"/>
    <s v="Boissons"/>
    <n v="1.6"/>
    <n v="6"/>
    <n v="6"/>
    <n v="0"/>
    <n v="0"/>
    <x v="1"/>
  </r>
  <r>
    <x v="9"/>
    <x v="7"/>
    <s v="Boissons"/>
    <n v="0.56999999999999995"/>
    <n v="48"/>
    <n v="48"/>
    <n v="0"/>
    <n v="0"/>
    <x v="1"/>
  </r>
  <r>
    <x v="9"/>
    <x v="8"/>
    <s v="Boissons"/>
    <n v="1.8"/>
    <n v="9"/>
    <n v="9"/>
    <n v="0"/>
    <n v="0"/>
    <x v="1"/>
  </r>
  <r>
    <x v="9"/>
    <x v="9"/>
    <s v="Boissons"/>
    <n v="1.9"/>
    <n v="6"/>
    <n v="6"/>
    <n v="0"/>
    <n v="0"/>
    <x v="1"/>
  </r>
  <r>
    <x v="9"/>
    <x v="10"/>
    <s v="Boissons"/>
    <n v="2.1"/>
    <n v="12"/>
    <n v="12"/>
    <n v="0"/>
    <n v="0"/>
    <x v="1"/>
  </r>
  <r>
    <x v="9"/>
    <x v="11"/>
    <s v="Boissons"/>
    <n v="2.2000000000000002"/>
    <n v="12"/>
    <n v="12"/>
    <n v="0"/>
    <n v="0"/>
    <x v="1"/>
  </r>
  <r>
    <x v="9"/>
    <x v="12"/>
    <s v="Boissons"/>
    <n v="1.92"/>
    <n v="16"/>
    <n v="16"/>
    <n v="0"/>
    <n v="0"/>
    <x v="1"/>
  </r>
  <r>
    <x v="9"/>
    <x v="13"/>
    <s v="Boissons"/>
    <n v="2.4"/>
    <n v="12"/>
    <n v="12"/>
    <n v="0"/>
    <n v="0"/>
    <x v="1"/>
  </r>
  <r>
    <x v="9"/>
    <x v="14"/>
    <s v="Boissons"/>
    <n v="2.5"/>
    <n v="12"/>
    <n v="12"/>
    <n v="0"/>
    <n v="0"/>
    <x v="1"/>
  </r>
  <r>
    <x v="9"/>
    <x v="15"/>
    <s v="Boissons"/>
    <n v="0.38"/>
    <n v="12"/>
    <n v="12"/>
    <n v="0"/>
    <n v="0"/>
    <x v="1"/>
  </r>
  <r>
    <x v="9"/>
    <x v="16"/>
    <s v="Boissons"/>
    <n v="2.7"/>
    <n v="12"/>
    <n v="12"/>
    <n v="0"/>
    <n v="0"/>
    <x v="1"/>
  </r>
  <r>
    <x v="9"/>
    <x v="17"/>
    <s v="Boissons"/>
    <n v="2.8"/>
    <n v="12"/>
    <n v="12"/>
    <n v="0"/>
    <n v="0"/>
    <x v="1"/>
  </r>
  <r>
    <x v="9"/>
    <x v="18"/>
    <s v="Boissons"/>
    <n v="2.76"/>
    <n v="6"/>
    <n v="6"/>
    <n v="0"/>
    <n v="0"/>
    <x v="1"/>
  </r>
  <r>
    <x v="9"/>
    <x v="19"/>
    <s v="Boissons"/>
    <n v="2.89"/>
    <n v="6"/>
    <n v="6"/>
    <n v="0"/>
    <n v="0"/>
    <x v="1"/>
  </r>
  <r>
    <x v="9"/>
    <x v="20"/>
    <s v="Boissons"/>
    <n v="9.4"/>
    <n v="6"/>
    <n v="6"/>
    <n v="0"/>
    <n v="0"/>
    <x v="1"/>
  </r>
  <r>
    <x v="9"/>
    <x v="21"/>
    <s v="Boissons"/>
    <n v="9.5"/>
    <n v="6"/>
    <n v="6"/>
    <n v="0"/>
    <n v="0"/>
    <x v="1"/>
  </r>
  <r>
    <x v="9"/>
    <x v="22"/>
    <s v="Boissons"/>
    <n v="9.5"/>
    <n v="6"/>
    <n v="6"/>
    <n v="0"/>
    <n v="0"/>
    <x v="1"/>
  </r>
  <r>
    <x v="9"/>
    <x v="23"/>
    <s v="Bonbons"/>
    <n v="25"/>
    <n v="15"/>
    <n v="15"/>
    <n v="0"/>
    <n v="0"/>
    <x v="1"/>
  </r>
  <r>
    <x v="9"/>
    <x v="24"/>
    <s v="Bonbons"/>
    <n v="8.3000000000000007"/>
    <n v="12"/>
    <n v="12"/>
    <n v="0"/>
    <n v="0"/>
    <x v="1"/>
  </r>
  <r>
    <x v="9"/>
    <x v="25"/>
    <s v="Bonbons"/>
    <n v="8.4"/>
    <n v="12"/>
    <n v="12"/>
    <n v="0"/>
    <n v="0"/>
    <x v="1"/>
  </r>
  <r>
    <x v="9"/>
    <x v="26"/>
    <s v="Bonbons"/>
    <n v="8.5"/>
    <n v="12"/>
    <n v="12"/>
    <n v="0"/>
    <n v="0"/>
    <x v="1"/>
  </r>
  <r>
    <x v="9"/>
    <x v="27"/>
    <s v="Bonbons"/>
    <n v="8.6"/>
    <n v="10"/>
    <n v="10"/>
    <n v="0"/>
    <n v="0"/>
    <x v="1"/>
  </r>
  <r>
    <x v="9"/>
    <x v="28"/>
    <s v="Charcuteries+Fromages"/>
    <n v="25"/>
    <n v="12"/>
    <n v="12"/>
    <n v="0"/>
    <n v="0"/>
    <x v="1"/>
  </r>
  <r>
    <x v="9"/>
    <x v="29"/>
    <s v="Charcuteries+Fromages"/>
    <n v="1.73"/>
    <n v="12"/>
    <n v="12"/>
    <n v="0"/>
    <n v="0"/>
    <x v="1"/>
  </r>
  <r>
    <x v="9"/>
    <x v="30"/>
    <s v="Charcuteries+Fromages"/>
    <n v="2.5"/>
    <n v="12"/>
    <n v="12"/>
    <n v="0"/>
    <n v="0"/>
    <x v="1"/>
  </r>
  <r>
    <x v="9"/>
    <x v="31"/>
    <s v="Charcuteries+Fromages"/>
    <n v="3.5"/>
    <n v="12"/>
    <n v="12"/>
    <n v="0"/>
    <n v="0"/>
    <x v="1"/>
  </r>
  <r>
    <x v="9"/>
    <x v="32"/>
    <s v="Charcuteries+Fromages"/>
    <n v="1.49"/>
    <n v="12"/>
    <n v="12"/>
    <n v="0"/>
    <n v="0"/>
    <x v="1"/>
  </r>
  <r>
    <x v="9"/>
    <x v="33"/>
    <s v="Charcuteries+Fromages"/>
    <n v="5.5"/>
    <n v="6"/>
    <n v="6"/>
    <n v="0"/>
    <n v="0"/>
    <x v="1"/>
  </r>
  <r>
    <x v="9"/>
    <x v="34"/>
    <s v="Charcuteries+Fromages"/>
    <n v="6.5"/>
    <n v="12"/>
    <n v="12"/>
    <n v="0"/>
    <n v="0"/>
    <x v="1"/>
  </r>
  <r>
    <x v="9"/>
    <x v="35"/>
    <s v="Charcuteries+Fromages"/>
    <n v="7.5"/>
    <n v="12"/>
    <n v="12"/>
    <n v="0"/>
    <n v="0"/>
    <x v="1"/>
  </r>
  <r>
    <x v="9"/>
    <x v="36"/>
    <s v="Charcuteries+Fromages"/>
    <n v="8.5"/>
    <n v="12"/>
    <n v="12"/>
    <n v="0"/>
    <n v="0"/>
    <x v="1"/>
  </r>
  <r>
    <x v="9"/>
    <x v="37"/>
    <s v="Charcuteries+Fromages"/>
    <n v="9.5"/>
    <n v="12"/>
    <n v="12"/>
    <n v="0"/>
    <n v="0"/>
    <x v="1"/>
  </r>
  <r>
    <x v="9"/>
    <x v="38"/>
    <s v="Charcuteries+Fromages"/>
    <n v="10.5"/>
    <n v="12"/>
    <n v="12"/>
    <n v="0"/>
    <n v="0"/>
    <x v="1"/>
  </r>
  <r>
    <x v="9"/>
    <x v="39"/>
    <s v="Charcuteries+Fromages"/>
    <n v="1.25"/>
    <n v="12"/>
    <n v="12"/>
    <n v="0"/>
    <n v="0"/>
    <x v="1"/>
  </r>
  <r>
    <x v="9"/>
    <x v="40"/>
    <s v="Charcuteries+Fromages"/>
    <n v="12.5"/>
    <n v="12"/>
    <n v="12"/>
    <n v="0"/>
    <n v="0"/>
    <x v="1"/>
  </r>
  <r>
    <x v="9"/>
    <x v="41"/>
    <s v="Charcuteries+Fromages"/>
    <n v="4.76"/>
    <n v="12"/>
    <n v="12"/>
    <n v="0"/>
    <n v="0"/>
    <x v="1"/>
  </r>
  <r>
    <x v="9"/>
    <x v="42"/>
    <s v="Chats"/>
    <n v="8.99"/>
    <n v="6"/>
    <n v="6"/>
    <n v="0"/>
    <n v="0"/>
    <x v="1"/>
  </r>
  <r>
    <x v="9"/>
    <x v="43"/>
    <s v="Chats"/>
    <n v="0.99"/>
    <n v="6"/>
    <n v="6"/>
    <n v="0"/>
    <n v="0"/>
    <x v="1"/>
  </r>
  <r>
    <x v="9"/>
    <x v="44"/>
    <s v="Chats"/>
    <n v="9.1999999999999993"/>
    <n v="6"/>
    <n v="6"/>
    <n v="0"/>
    <n v="0"/>
    <x v="1"/>
  </r>
  <r>
    <x v="9"/>
    <x v="45"/>
    <s v="Divers +Epices"/>
    <n v="18"/>
    <n v="12"/>
    <n v="12"/>
    <n v="0"/>
    <n v="0"/>
    <x v="1"/>
  </r>
  <r>
    <x v="9"/>
    <x v="46"/>
    <s v="Divers +Epices"/>
    <n v="3.1"/>
    <n v="12"/>
    <n v="12"/>
    <n v="0"/>
    <n v="0"/>
    <x v="1"/>
  </r>
  <r>
    <x v="9"/>
    <x v="47"/>
    <s v="Divers +Epices"/>
    <n v="3.2"/>
    <n v="3"/>
    <n v="3"/>
    <n v="0"/>
    <n v="0"/>
    <x v="1"/>
  </r>
  <r>
    <x v="9"/>
    <x v="48"/>
    <s v="Divers +Epices"/>
    <n v="3.3"/>
    <n v="12"/>
    <n v="9"/>
    <n v="3"/>
    <n v="9.8999999999999986"/>
    <x v="0"/>
  </r>
  <r>
    <x v="9"/>
    <x v="49"/>
    <s v="Divers +Epices"/>
    <n v="3.4"/>
    <n v="6"/>
    <n v="6"/>
    <n v="0"/>
    <n v="0"/>
    <x v="1"/>
  </r>
  <r>
    <x v="9"/>
    <x v="50"/>
    <s v="Divers +Epices"/>
    <n v="3.5"/>
    <n v="12"/>
    <n v="12"/>
    <n v="0"/>
    <n v="0"/>
    <x v="1"/>
  </r>
  <r>
    <x v="9"/>
    <x v="51"/>
    <s v="Divers +Epices"/>
    <n v="3.6"/>
    <n v="6"/>
    <n v="6"/>
    <n v="0"/>
    <n v="0"/>
    <x v="1"/>
  </r>
  <r>
    <x v="9"/>
    <x v="52"/>
    <s v="Divers +Epices"/>
    <n v="3.7"/>
    <n v="2"/>
    <n v="2"/>
    <n v="0"/>
    <n v="0"/>
    <x v="1"/>
  </r>
  <r>
    <x v="9"/>
    <x v="53"/>
    <s v="Divers +Epices"/>
    <n v="3.8"/>
    <n v="12"/>
    <n v="12"/>
    <n v="0"/>
    <n v="0"/>
    <x v="1"/>
  </r>
  <r>
    <x v="9"/>
    <x v="54"/>
    <s v="Divers +Epices"/>
    <n v="3.9"/>
    <n v="12"/>
    <n v="12"/>
    <n v="0"/>
    <n v="0"/>
    <x v="1"/>
  </r>
  <r>
    <x v="9"/>
    <x v="55"/>
    <s v="Divers +Epices"/>
    <n v="1.38"/>
    <n v="4"/>
    <n v="4"/>
    <n v="0"/>
    <n v="0"/>
    <x v="1"/>
  </r>
  <r>
    <x v="9"/>
    <x v="56"/>
    <s v="Divers +Epices"/>
    <n v="0.67"/>
    <n v="6"/>
    <n v="6"/>
    <n v="0"/>
    <n v="0"/>
    <x v="1"/>
  </r>
  <r>
    <x v="9"/>
    <x v="57"/>
    <s v="Divers +Epices"/>
    <n v="0.9"/>
    <n v="4"/>
    <n v="4"/>
    <n v="0"/>
    <n v="0"/>
    <x v="1"/>
  </r>
  <r>
    <x v="9"/>
    <x v="58"/>
    <s v="Divers +Epices"/>
    <n v="4.4000000000000004"/>
    <n v="4"/>
    <n v="4"/>
    <n v="0"/>
    <n v="0"/>
    <x v="1"/>
  </r>
  <r>
    <x v="9"/>
    <x v="59"/>
    <s v="Divers +Epices"/>
    <n v="2.82"/>
    <n v="12"/>
    <n v="12"/>
    <n v="0"/>
    <n v="0"/>
    <x v="1"/>
  </r>
  <r>
    <x v="9"/>
    <x v="60"/>
    <s v="Divers +Epices"/>
    <n v="0.79"/>
    <n v="6"/>
    <n v="6"/>
    <n v="0"/>
    <n v="0"/>
    <x v="1"/>
  </r>
  <r>
    <x v="9"/>
    <x v="61"/>
    <s v="Légumes "/>
    <n v="1.35"/>
    <n v="12"/>
    <n v="12"/>
    <n v="0"/>
    <n v="0"/>
    <x v="1"/>
  </r>
  <r>
    <x v="9"/>
    <x v="62"/>
    <s v="Légumes "/>
    <n v="1"/>
    <n v="12"/>
    <n v="12"/>
    <n v="0"/>
    <n v="0"/>
    <x v="1"/>
  </r>
  <r>
    <x v="9"/>
    <x v="63"/>
    <s v="Légumes "/>
    <n v="0.79"/>
    <n v="12"/>
    <n v="12"/>
    <n v="0"/>
    <n v="0"/>
    <x v="1"/>
  </r>
  <r>
    <x v="9"/>
    <x v="64"/>
    <s v="Légumes "/>
    <n v="3"/>
    <n v="12"/>
    <n v="12"/>
    <n v="0"/>
    <n v="0"/>
    <x v="1"/>
  </r>
  <r>
    <x v="9"/>
    <x v="65"/>
    <s v="Légumes "/>
    <n v="4"/>
    <n v="12"/>
    <n v="12"/>
    <n v="0"/>
    <n v="0"/>
    <x v="1"/>
  </r>
  <r>
    <x v="9"/>
    <x v="66"/>
    <s v="Légumes "/>
    <n v="0.43"/>
    <n v="12"/>
    <n v="12"/>
    <n v="0"/>
    <n v="0"/>
    <x v="1"/>
  </r>
  <r>
    <x v="9"/>
    <x v="67"/>
    <s v="Légumes "/>
    <n v="6"/>
    <n v="12"/>
    <n v="12"/>
    <n v="0"/>
    <n v="0"/>
    <x v="1"/>
  </r>
  <r>
    <x v="9"/>
    <x v="68"/>
    <s v="Légumes "/>
    <n v="0.55000000000000004"/>
    <n v="12"/>
    <n v="2"/>
    <n v="10"/>
    <n v="5.5"/>
    <x v="0"/>
  </r>
  <r>
    <x v="9"/>
    <x v="69"/>
    <s v="Légumes "/>
    <n v="0.93"/>
    <n v="6"/>
    <n v="6"/>
    <n v="0"/>
    <n v="0"/>
    <x v="1"/>
  </r>
  <r>
    <x v="9"/>
    <x v="70"/>
    <s v="Légumes "/>
    <n v="9"/>
    <n v="12"/>
    <n v="12"/>
    <n v="0"/>
    <n v="0"/>
    <x v="1"/>
  </r>
  <r>
    <x v="9"/>
    <x v="71"/>
    <s v="Légumes "/>
    <n v="10"/>
    <n v="12"/>
    <n v="12"/>
    <n v="0"/>
    <n v="0"/>
    <x v="1"/>
  </r>
  <r>
    <x v="9"/>
    <x v="72"/>
    <s v="Légumes "/>
    <n v="0.72"/>
    <n v="12"/>
    <n v="12"/>
    <n v="0"/>
    <n v="0"/>
    <x v="1"/>
  </r>
  <r>
    <x v="9"/>
    <x v="73"/>
    <s v="Légumes "/>
    <n v="12"/>
    <n v="12"/>
    <n v="12"/>
    <n v="0"/>
    <n v="0"/>
    <x v="1"/>
  </r>
  <r>
    <x v="9"/>
    <x v="74"/>
    <s v="Produis Salle de bains "/>
    <n v="35"/>
    <n v="1"/>
    <n v="1"/>
    <n v="0"/>
    <n v="0"/>
    <x v="1"/>
  </r>
  <r>
    <x v="9"/>
    <x v="75"/>
    <s v="Produis Salle de bains "/>
    <n v="5"/>
    <n v="6"/>
    <n v="6"/>
    <n v="0"/>
    <n v="0"/>
    <x v="1"/>
  </r>
  <r>
    <x v="9"/>
    <x v="76"/>
    <s v="Produis Salle de bains "/>
    <n v="5.2"/>
    <n v="6"/>
    <n v="6"/>
    <n v="0"/>
    <n v="0"/>
    <x v="1"/>
  </r>
  <r>
    <x v="9"/>
    <x v="77"/>
    <s v="Produis Salle de bains "/>
    <n v="5.3"/>
    <n v="6"/>
    <n v="6"/>
    <n v="0"/>
    <n v="0"/>
    <x v="1"/>
  </r>
  <r>
    <x v="9"/>
    <x v="78"/>
    <s v="Produis Salle de bains "/>
    <n v="5.4"/>
    <n v="6"/>
    <n v="6"/>
    <n v="0"/>
    <n v="0"/>
    <x v="1"/>
  </r>
  <r>
    <x v="9"/>
    <x v="79"/>
    <s v="Produis Salle de bains "/>
    <n v="5.5"/>
    <n v="6"/>
    <n v="6"/>
    <n v="0"/>
    <n v="0"/>
    <x v="1"/>
  </r>
  <r>
    <x v="9"/>
    <x v="80"/>
    <s v="Produis Salle de bains "/>
    <n v="5.6"/>
    <n v="2"/>
    <n v="2"/>
    <n v="0"/>
    <n v="0"/>
    <x v="1"/>
  </r>
  <r>
    <x v="9"/>
    <x v="81"/>
    <s v="Produis Salle de bains "/>
    <n v="5.7"/>
    <n v="6"/>
    <n v="6"/>
    <n v="0"/>
    <n v="0"/>
    <x v="1"/>
  </r>
  <r>
    <x v="9"/>
    <x v="82"/>
    <s v="Produits Entretiens"/>
    <n v="35"/>
    <n v="1"/>
    <n v="1"/>
    <n v="0"/>
    <n v="0"/>
    <x v="1"/>
  </r>
  <r>
    <x v="9"/>
    <x v="83"/>
    <s v="Produits Entretiens"/>
    <n v="6.1"/>
    <n v="4"/>
    <n v="4"/>
    <n v="0"/>
    <n v="0"/>
    <x v="1"/>
  </r>
  <r>
    <x v="9"/>
    <x v="84"/>
    <s v="Produits Entretiens"/>
    <n v="6.2"/>
    <n v="4"/>
    <n v="4"/>
    <n v="0"/>
    <n v="0"/>
    <x v="1"/>
  </r>
  <r>
    <x v="9"/>
    <x v="85"/>
    <s v="Produits Entretiens"/>
    <n v="6.3"/>
    <n v="2"/>
    <n v="2"/>
    <n v="0"/>
    <n v="0"/>
    <x v="1"/>
  </r>
  <r>
    <x v="9"/>
    <x v="86"/>
    <s v="Produits Entretiens"/>
    <n v="6.4"/>
    <n v="6"/>
    <n v="6"/>
    <n v="0"/>
    <n v="0"/>
    <x v="1"/>
  </r>
  <r>
    <x v="9"/>
    <x v="87"/>
    <s v="Produits Entretiens"/>
    <n v="6.5"/>
    <n v="6"/>
    <n v="6"/>
    <n v="0"/>
    <n v="0"/>
    <x v="1"/>
  </r>
  <r>
    <x v="9"/>
    <x v="88"/>
    <s v="Produits Entretiens"/>
    <n v="6.6"/>
    <n v="6"/>
    <n v="6"/>
    <n v="0"/>
    <n v="0"/>
    <x v="1"/>
  </r>
  <r>
    <x v="9"/>
    <x v="89"/>
    <s v="Produits Entretiens"/>
    <n v="6.7"/>
    <n v="6"/>
    <n v="6"/>
    <n v="0"/>
    <n v="0"/>
    <x v="1"/>
  </r>
  <r>
    <x v="9"/>
    <x v="90"/>
    <s v="Produits Entretiens"/>
    <n v="6.8"/>
    <n v="6"/>
    <n v="6"/>
    <n v="0"/>
    <n v="0"/>
    <x v="1"/>
  </r>
  <r>
    <x v="9"/>
    <x v="91"/>
    <s v="Surgelés"/>
    <n v="3"/>
    <n v="18"/>
    <n v="18"/>
    <n v="0"/>
    <n v="0"/>
    <x v="1"/>
  </r>
  <r>
    <x v="9"/>
    <x v="92"/>
    <s v="Surgelés"/>
    <n v="1.79"/>
    <n v="6"/>
    <n v="6"/>
    <n v="0"/>
    <n v="0"/>
    <x v="1"/>
  </r>
  <r>
    <x v="9"/>
    <x v="93"/>
    <s v="Surgelés"/>
    <n v="7.2"/>
    <n v="6"/>
    <n v="6"/>
    <n v="0"/>
    <n v="0"/>
    <x v="1"/>
  </r>
  <r>
    <x v="9"/>
    <x v="94"/>
    <s v="Surgelés"/>
    <n v="1.5"/>
    <n v="6"/>
    <n v="6"/>
    <n v="0"/>
    <n v="0"/>
    <x v="1"/>
  </r>
  <r>
    <x v="9"/>
    <x v="95"/>
    <s v="Surgelés"/>
    <n v="1.99"/>
    <n v="6"/>
    <n v="6"/>
    <n v="0"/>
    <n v="0"/>
    <x v="1"/>
  </r>
  <r>
    <x v="9"/>
    <x v="96"/>
    <s v="Surgelés"/>
    <n v="7.5"/>
    <n v="6"/>
    <n v="6"/>
    <n v="0"/>
    <n v="0"/>
    <x v="1"/>
  </r>
  <r>
    <x v="9"/>
    <x v="97"/>
    <s v="Surgelés"/>
    <n v="7.6"/>
    <n v="6"/>
    <n v="6"/>
    <n v="0"/>
    <n v="0"/>
    <x v="1"/>
  </r>
  <r>
    <x v="9"/>
    <x v="98"/>
    <s v="Surgelés"/>
    <n v="7.7"/>
    <n v="6"/>
    <n v="6"/>
    <n v="0"/>
    <n v="0"/>
    <x v="1"/>
  </r>
  <r>
    <x v="9"/>
    <x v="99"/>
    <s v="Surgelés"/>
    <n v="7.8"/>
    <n v="6"/>
    <n v="6"/>
    <n v="0"/>
    <n v="0"/>
    <x v="1"/>
  </r>
  <r>
    <x v="9"/>
    <x v="100"/>
    <s v="Surgelés"/>
    <n v="7.9"/>
    <n v="6"/>
    <n v="6"/>
    <n v="0"/>
    <n v="0"/>
    <x v="1"/>
  </r>
  <r>
    <x v="9"/>
    <x v="101"/>
    <s v="Surgelés"/>
    <n v="8.1"/>
    <n v="6"/>
    <n v="6"/>
    <n v="0"/>
    <n v="0"/>
    <x v="1"/>
  </r>
  <r>
    <x v="10"/>
    <x v="0"/>
    <s v="Boissons"/>
    <n v="10"/>
    <n v="2"/>
    <n v="2"/>
    <n v="0"/>
    <n v="0"/>
    <x v="1"/>
  </r>
  <r>
    <x v="10"/>
    <x v="1"/>
    <s v="Boissons"/>
    <n v="1.1000000000000001"/>
    <n v="4"/>
    <n v="4"/>
    <n v="0"/>
    <n v="0"/>
    <x v="1"/>
  </r>
  <r>
    <x v="10"/>
    <x v="2"/>
    <s v="Boissons"/>
    <n v="1.2"/>
    <n v="9"/>
    <n v="9"/>
    <n v="0"/>
    <n v="0"/>
    <x v="1"/>
  </r>
  <r>
    <x v="10"/>
    <x v="3"/>
    <s v="Boissons"/>
    <n v="1.3"/>
    <n v="6"/>
    <n v="6"/>
    <n v="0"/>
    <n v="0"/>
    <x v="1"/>
  </r>
  <r>
    <x v="10"/>
    <x v="4"/>
    <s v="Boissons"/>
    <n v="15.99"/>
    <n v="4"/>
    <n v="4"/>
    <n v="0"/>
    <n v="0"/>
    <x v="1"/>
  </r>
  <r>
    <x v="10"/>
    <x v="5"/>
    <s v="Boissons"/>
    <n v="1.5"/>
    <n v="9"/>
    <n v="9"/>
    <n v="0"/>
    <n v="0"/>
    <x v="1"/>
  </r>
  <r>
    <x v="10"/>
    <x v="6"/>
    <s v="Boissons"/>
    <n v="1.6"/>
    <n v="6"/>
    <n v="6"/>
    <n v="0"/>
    <n v="0"/>
    <x v="1"/>
  </r>
  <r>
    <x v="10"/>
    <x v="7"/>
    <s v="Boissons"/>
    <n v="0.56999999999999995"/>
    <n v="48"/>
    <n v="48"/>
    <n v="0"/>
    <n v="0"/>
    <x v="1"/>
  </r>
  <r>
    <x v="10"/>
    <x v="8"/>
    <s v="Boissons"/>
    <n v="1.8"/>
    <n v="9"/>
    <n v="9"/>
    <n v="0"/>
    <n v="0"/>
    <x v="1"/>
  </r>
  <r>
    <x v="10"/>
    <x v="9"/>
    <s v="Boissons"/>
    <n v="1.9"/>
    <n v="6"/>
    <n v="6"/>
    <n v="0"/>
    <n v="0"/>
    <x v="1"/>
  </r>
  <r>
    <x v="10"/>
    <x v="10"/>
    <s v="Boissons"/>
    <n v="2.1"/>
    <n v="12"/>
    <n v="12"/>
    <n v="0"/>
    <n v="0"/>
    <x v="1"/>
  </r>
  <r>
    <x v="10"/>
    <x v="11"/>
    <s v="Boissons"/>
    <n v="2.2000000000000002"/>
    <n v="12"/>
    <n v="12"/>
    <n v="0"/>
    <n v="0"/>
    <x v="1"/>
  </r>
  <r>
    <x v="10"/>
    <x v="12"/>
    <s v="Boissons"/>
    <n v="1.92"/>
    <n v="16"/>
    <n v="16"/>
    <n v="0"/>
    <n v="0"/>
    <x v="1"/>
  </r>
  <r>
    <x v="10"/>
    <x v="13"/>
    <s v="Boissons"/>
    <n v="2.4"/>
    <n v="12"/>
    <n v="12"/>
    <n v="0"/>
    <n v="0"/>
    <x v="1"/>
  </r>
  <r>
    <x v="10"/>
    <x v="14"/>
    <s v="Boissons"/>
    <n v="2.5"/>
    <n v="12"/>
    <n v="12"/>
    <n v="0"/>
    <n v="0"/>
    <x v="1"/>
  </r>
  <r>
    <x v="10"/>
    <x v="15"/>
    <s v="Boissons"/>
    <n v="0.38"/>
    <n v="12"/>
    <n v="12"/>
    <n v="0"/>
    <n v="0"/>
    <x v="1"/>
  </r>
  <r>
    <x v="10"/>
    <x v="16"/>
    <s v="Boissons"/>
    <n v="2.7"/>
    <n v="12"/>
    <n v="12"/>
    <n v="0"/>
    <n v="0"/>
    <x v="1"/>
  </r>
  <r>
    <x v="10"/>
    <x v="17"/>
    <s v="Boissons"/>
    <n v="2.8"/>
    <n v="12"/>
    <n v="12"/>
    <n v="0"/>
    <n v="0"/>
    <x v="1"/>
  </r>
  <r>
    <x v="10"/>
    <x v="18"/>
    <s v="Boissons"/>
    <n v="2.76"/>
    <n v="6"/>
    <n v="6"/>
    <n v="0"/>
    <n v="0"/>
    <x v="1"/>
  </r>
  <r>
    <x v="10"/>
    <x v="19"/>
    <s v="Boissons"/>
    <n v="2.89"/>
    <n v="6"/>
    <n v="6"/>
    <n v="0"/>
    <n v="0"/>
    <x v="1"/>
  </r>
  <r>
    <x v="10"/>
    <x v="20"/>
    <s v="Boissons"/>
    <n v="9.4"/>
    <n v="6"/>
    <n v="6"/>
    <n v="0"/>
    <n v="0"/>
    <x v="1"/>
  </r>
  <r>
    <x v="10"/>
    <x v="21"/>
    <s v="Boissons"/>
    <n v="9.5"/>
    <n v="6"/>
    <n v="6"/>
    <n v="0"/>
    <n v="0"/>
    <x v="1"/>
  </r>
  <r>
    <x v="10"/>
    <x v="22"/>
    <s v="Boissons"/>
    <n v="9.5"/>
    <n v="6"/>
    <n v="6"/>
    <n v="0"/>
    <n v="0"/>
    <x v="1"/>
  </r>
  <r>
    <x v="10"/>
    <x v="23"/>
    <s v="Bonbons"/>
    <n v="25"/>
    <n v="15"/>
    <n v="15"/>
    <n v="0"/>
    <n v="0"/>
    <x v="1"/>
  </r>
  <r>
    <x v="10"/>
    <x v="24"/>
    <s v="Bonbons"/>
    <n v="8.3000000000000007"/>
    <n v="12"/>
    <n v="12"/>
    <n v="0"/>
    <n v="0"/>
    <x v="1"/>
  </r>
  <r>
    <x v="10"/>
    <x v="25"/>
    <s v="Bonbons"/>
    <n v="8.4"/>
    <n v="12"/>
    <n v="12"/>
    <n v="0"/>
    <n v="0"/>
    <x v="1"/>
  </r>
  <r>
    <x v="10"/>
    <x v="26"/>
    <s v="Bonbons"/>
    <n v="8.5"/>
    <n v="12"/>
    <n v="12"/>
    <n v="0"/>
    <n v="0"/>
    <x v="1"/>
  </r>
  <r>
    <x v="10"/>
    <x v="27"/>
    <s v="Bonbons"/>
    <n v="8.6"/>
    <n v="10"/>
    <n v="10"/>
    <n v="0"/>
    <n v="0"/>
    <x v="1"/>
  </r>
  <r>
    <x v="10"/>
    <x v="28"/>
    <s v="Charcuteries+Fromages"/>
    <n v="25"/>
    <n v="12"/>
    <n v="12"/>
    <n v="0"/>
    <n v="0"/>
    <x v="1"/>
  </r>
  <r>
    <x v="10"/>
    <x v="29"/>
    <s v="Charcuteries+Fromages"/>
    <n v="1.73"/>
    <n v="12"/>
    <n v="12"/>
    <n v="0"/>
    <n v="0"/>
    <x v="1"/>
  </r>
  <r>
    <x v="10"/>
    <x v="30"/>
    <s v="Charcuteries+Fromages"/>
    <n v="2.5"/>
    <n v="12"/>
    <n v="12"/>
    <n v="0"/>
    <n v="0"/>
    <x v="1"/>
  </r>
  <r>
    <x v="10"/>
    <x v="31"/>
    <s v="Charcuteries+Fromages"/>
    <n v="3.5"/>
    <n v="12"/>
    <n v="12"/>
    <n v="0"/>
    <n v="0"/>
    <x v="1"/>
  </r>
  <r>
    <x v="10"/>
    <x v="32"/>
    <s v="Charcuteries+Fromages"/>
    <n v="1.49"/>
    <n v="12"/>
    <n v="12"/>
    <n v="0"/>
    <n v="0"/>
    <x v="1"/>
  </r>
  <r>
    <x v="10"/>
    <x v="33"/>
    <s v="Charcuteries+Fromages"/>
    <n v="5.5"/>
    <n v="6"/>
    <n v="6"/>
    <n v="0"/>
    <n v="0"/>
    <x v="1"/>
  </r>
  <r>
    <x v="10"/>
    <x v="34"/>
    <s v="Charcuteries+Fromages"/>
    <n v="6.5"/>
    <n v="12"/>
    <n v="12"/>
    <n v="0"/>
    <n v="0"/>
    <x v="1"/>
  </r>
  <r>
    <x v="10"/>
    <x v="35"/>
    <s v="Charcuteries+Fromages"/>
    <n v="7.5"/>
    <n v="12"/>
    <n v="12"/>
    <n v="0"/>
    <n v="0"/>
    <x v="1"/>
  </r>
  <r>
    <x v="10"/>
    <x v="36"/>
    <s v="Charcuteries+Fromages"/>
    <n v="8.5"/>
    <n v="12"/>
    <n v="12"/>
    <n v="0"/>
    <n v="0"/>
    <x v="1"/>
  </r>
  <r>
    <x v="10"/>
    <x v="37"/>
    <s v="Charcuteries+Fromages"/>
    <n v="9.5"/>
    <n v="12"/>
    <n v="12"/>
    <n v="0"/>
    <n v="0"/>
    <x v="1"/>
  </r>
  <r>
    <x v="10"/>
    <x v="38"/>
    <s v="Charcuteries+Fromages"/>
    <n v="10.5"/>
    <n v="12"/>
    <n v="12"/>
    <n v="0"/>
    <n v="0"/>
    <x v="1"/>
  </r>
  <r>
    <x v="10"/>
    <x v="39"/>
    <s v="Charcuteries+Fromages"/>
    <n v="1.25"/>
    <n v="12"/>
    <n v="12"/>
    <n v="0"/>
    <n v="0"/>
    <x v="1"/>
  </r>
  <r>
    <x v="10"/>
    <x v="40"/>
    <s v="Charcuteries+Fromages"/>
    <n v="12.5"/>
    <n v="12"/>
    <n v="12"/>
    <n v="0"/>
    <n v="0"/>
    <x v="1"/>
  </r>
  <r>
    <x v="10"/>
    <x v="41"/>
    <s v="Charcuteries+Fromages"/>
    <n v="4.76"/>
    <n v="12"/>
    <n v="12"/>
    <n v="0"/>
    <n v="0"/>
    <x v="1"/>
  </r>
  <r>
    <x v="10"/>
    <x v="42"/>
    <s v="Chats"/>
    <n v="8.99"/>
    <n v="6"/>
    <n v="6"/>
    <n v="0"/>
    <n v="0"/>
    <x v="1"/>
  </r>
  <r>
    <x v="10"/>
    <x v="43"/>
    <s v="Chats"/>
    <n v="0.99"/>
    <n v="6"/>
    <n v="6"/>
    <n v="0"/>
    <n v="0"/>
    <x v="1"/>
  </r>
  <r>
    <x v="10"/>
    <x v="44"/>
    <s v="Chats"/>
    <n v="9.1999999999999993"/>
    <n v="6"/>
    <n v="6"/>
    <n v="0"/>
    <n v="0"/>
    <x v="1"/>
  </r>
  <r>
    <x v="10"/>
    <x v="45"/>
    <s v="Divers +Epices"/>
    <n v="18"/>
    <n v="12"/>
    <n v="12"/>
    <n v="0"/>
    <n v="0"/>
    <x v="1"/>
  </r>
  <r>
    <x v="10"/>
    <x v="46"/>
    <s v="Divers +Epices"/>
    <n v="3.1"/>
    <n v="12"/>
    <n v="12"/>
    <n v="0"/>
    <n v="0"/>
    <x v="1"/>
  </r>
  <r>
    <x v="10"/>
    <x v="47"/>
    <s v="Divers +Epices"/>
    <n v="3.2"/>
    <n v="3"/>
    <n v="3"/>
    <n v="0"/>
    <n v="0"/>
    <x v="1"/>
  </r>
  <r>
    <x v="10"/>
    <x v="48"/>
    <s v="Divers +Epices"/>
    <n v="3.3"/>
    <n v="12"/>
    <n v="12"/>
    <n v="0"/>
    <n v="0"/>
    <x v="1"/>
  </r>
  <r>
    <x v="10"/>
    <x v="49"/>
    <s v="Divers +Epices"/>
    <n v="3.4"/>
    <n v="6"/>
    <n v="6"/>
    <n v="0"/>
    <n v="0"/>
    <x v="1"/>
  </r>
  <r>
    <x v="10"/>
    <x v="50"/>
    <s v="Divers +Epices"/>
    <n v="3.5"/>
    <n v="12"/>
    <n v="12"/>
    <n v="0"/>
    <n v="0"/>
    <x v="1"/>
  </r>
  <r>
    <x v="10"/>
    <x v="51"/>
    <s v="Divers +Epices"/>
    <n v="3.6"/>
    <n v="6"/>
    <n v="6"/>
    <n v="0"/>
    <n v="0"/>
    <x v="1"/>
  </r>
  <r>
    <x v="10"/>
    <x v="52"/>
    <s v="Divers +Epices"/>
    <n v="3.7"/>
    <n v="2"/>
    <n v="2"/>
    <n v="0"/>
    <n v="0"/>
    <x v="1"/>
  </r>
  <r>
    <x v="10"/>
    <x v="53"/>
    <s v="Divers +Epices"/>
    <n v="3.8"/>
    <n v="12"/>
    <n v="12"/>
    <n v="0"/>
    <n v="0"/>
    <x v="1"/>
  </r>
  <r>
    <x v="10"/>
    <x v="54"/>
    <s v="Divers +Epices"/>
    <n v="3.9"/>
    <n v="12"/>
    <n v="12"/>
    <n v="0"/>
    <n v="0"/>
    <x v="1"/>
  </r>
  <r>
    <x v="10"/>
    <x v="55"/>
    <s v="Divers +Epices"/>
    <n v="1.38"/>
    <n v="4"/>
    <n v="4"/>
    <n v="0"/>
    <n v="0"/>
    <x v="1"/>
  </r>
  <r>
    <x v="10"/>
    <x v="56"/>
    <s v="Divers +Epices"/>
    <n v="0.67"/>
    <n v="6"/>
    <n v="6"/>
    <n v="0"/>
    <n v="0"/>
    <x v="1"/>
  </r>
  <r>
    <x v="10"/>
    <x v="57"/>
    <s v="Divers +Epices"/>
    <n v="0.9"/>
    <n v="4"/>
    <n v="4"/>
    <n v="0"/>
    <n v="0"/>
    <x v="1"/>
  </r>
  <r>
    <x v="10"/>
    <x v="58"/>
    <s v="Divers +Epices"/>
    <n v="4.4000000000000004"/>
    <n v="4"/>
    <n v="4"/>
    <n v="0"/>
    <n v="0"/>
    <x v="1"/>
  </r>
  <r>
    <x v="10"/>
    <x v="59"/>
    <s v="Divers +Epices"/>
    <n v="2.82"/>
    <n v="12"/>
    <n v="12"/>
    <n v="0"/>
    <n v="0"/>
    <x v="1"/>
  </r>
  <r>
    <x v="10"/>
    <x v="60"/>
    <s v="Divers +Epices"/>
    <n v="0.79"/>
    <n v="6"/>
    <n v="6"/>
    <n v="0"/>
    <n v="0"/>
    <x v="1"/>
  </r>
  <r>
    <x v="10"/>
    <x v="61"/>
    <s v="Légumes "/>
    <n v="1.35"/>
    <n v="12"/>
    <n v="12"/>
    <n v="0"/>
    <n v="0"/>
    <x v="1"/>
  </r>
  <r>
    <x v="10"/>
    <x v="62"/>
    <s v="Légumes "/>
    <n v="1"/>
    <n v="12"/>
    <n v="12"/>
    <n v="0"/>
    <n v="0"/>
    <x v="1"/>
  </r>
  <r>
    <x v="10"/>
    <x v="63"/>
    <s v="Légumes "/>
    <n v="0.79"/>
    <n v="12"/>
    <n v="12"/>
    <n v="0"/>
    <n v="0"/>
    <x v="1"/>
  </r>
  <r>
    <x v="10"/>
    <x v="64"/>
    <s v="Légumes "/>
    <n v="3"/>
    <n v="12"/>
    <n v="12"/>
    <n v="0"/>
    <n v="0"/>
    <x v="1"/>
  </r>
  <r>
    <x v="10"/>
    <x v="65"/>
    <s v="Légumes "/>
    <n v="4"/>
    <n v="12"/>
    <n v="12"/>
    <n v="0"/>
    <n v="0"/>
    <x v="1"/>
  </r>
  <r>
    <x v="10"/>
    <x v="66"/>
    <s v="Légumes "/>
    <n v="0.43"/>
    <n v="12"/>
    <n v="12"/>
    <n v="0"/>
    <n v="0"/>
    <x v="1"/>
  </r>
  <r>
    <x v="10"/>
    <x v="67"/>
    <s v="Légumes "/>
    <n v="6"/>
    <n v="12"/>
    <n v="12"/>
    <n v="0"/>
    <n v="0"/>
    <x v="1"/>
  </r>
  <r>
    <x v="10"/>
    <x v="68"/>
    <s v="Légumes "/>
    <n v="0.55000000000000004"/>
    <n v="12"/>
    <n v="11"/>
    <n v="1"/>
    <n v="0.55000000000000004"/>
    <x v="0"/>
  </r>
  <r>
    <x v="10"/>
    <x v="69"/>
    <s v="Légumes "/>
    <n v="0.93"/>
    <n v="6"/>
    <n v="6"/>
    <n v="0"/>
    <n v="0"/>
    <x v="1"/>
  </r>
  <r>
    <x v="10"/>
    <x v="70"/>
    <s v="Légumes "/>
    <n v="9"/>
    <n v="12"/>
    <n v="12"/>
    <n v="0"/>
    <n v="0"/>
    <x v="1"/>
  </r>
  <r>
    <x v="10"/>
    <x v="71"/>
    <s v="Légumes "/>
    <n v="10"/>
    <n v="12"/>
    <n v="12"/>
    <n v="0"/>
    <n v="0"/>
    <x v="1"/>
  </r>
  <r>
    <x v="10"/>
    <x v="72"/>
    <s v="Légumes "/>
    <n v="0.72"/>
    <n v="12"/>
    <n v="12"/>
    <n v="0"/>
    <n v="0"/>
    <x v="1"/>
  </r>
  <r>
    <x v="10"/>
    <x v="73"/>
    <s v="Légumes "/>
    <n v="12"/>
    <n v="12"/>
    <n v="12"/>
    <n v="0"/>
    <n v="0"/>
    <x v="1"/>
  </r>
  <r>
    <x v="10"/>
    <x v="74"/>
    <s v="Produis Salle de bains "/>
    <n v="35"/>
    <n v="1"/>
    <n v="1"/>
    <n v="0"/>
    <n v="0"/>
    <x v="1"/>
  </r>
  <r>
    <x v="10"/>
    <x v="75"/>
    <s v="Produis Salle de bains "/>
    <n v="5"/>
    <n v="6"/>
    <n v="6"/>
    <n v="0"/>
    <n v="0"/>
    <x v="1"/>
  </r>
  <r>
    <x v="10"/>
    <x v="76"/>
    <s v="Produis Salle de bains "/>
    <n v="5.2"/>
    <n v="6"/>
    <n v="6"/>
    <n v="0"/>
    <n v="0"/>
    <x v="1"/>
  </r>
  <r>
    <x v="10"/>
    <x v="77"/>
    <s v="Produis Salle de bains "/>
    <n v="5.3"/>
    <n v="6"/>
    <n v="6"/>
    <n v="0"/>
    <n v="0"/>
    <x v="1"/>
  </r>
  <r>
    <x v="10"/>
    <x v="78"/>
    <s v="Produis Salle de bains "/>
    <n v="5.4"/>
    <n v="6"/>
    <n v="4"/>
    <n v="2"/>
    <n v="10.8"/>
    <x v="0"/>
  </r>
  <r>
    <x v="10"/>
    <x v="79"/>
    <s v="Produis Salle de bains "/>
    <n v="5.5"/>
    <n v="6"/>
    <n v="6"/>
    <n v="0"/>
    <n v="0"/>
    <x v="1"/>
  </r>
  <r>
    <x v="10"/>
    <x v="80"/>
    <s v="Produis Salle de bains "/>
    <n v="5.6"/>
    <n v="2"/>
    <n v="2"/>
    <n v="0"/>
    <n v="0"/>
    <x v="1"/>
  </r>
  <r>
    <x v="10"/>
    <x v="81"/>
    <s v="Produis Salle de bains "/>
    <n v="5.7"/>
    <n v="6"/>
    <n v="6"/>
    <n v="0"/>
    <n v="0"/>
    <x v="1"/>
  </r>
  <r>
    <x v="10"/>
    <x v="82"/>
    <s v="Produits Entretiens"/>
    <n v="35"/>
    <n v="1"/>
    <n v="1"/>
    <n v="0"/>
    <n v="0"/>
    <x v="1"/>
  </r>
  <r>
    <x v="10"/>
    <x v="83"/>
    <s v="Produits Entretiens"/>
    <n v="6.1"/>
    <n v="4"/>
    <n v="4"/>
    <n v="0"/>
    <n v="0"/>
    <x v="1"/>
  </r>
  <r>
    <x v="10"/>
    <x v="84"/>
    <s v="Produits Entretiens"/>
    <n v="6.2"/>
    <n v="4"/>
    <n v="4"/>
    <n v="0"/>
    <n v="0"/>
    <x v="1"/>
  </r>
  <r>
    <x v="10"/>
    <x v="85"/>
    <s v="Produits Entretiens"/>
    <n v="6.3"/>
    <n v="2"/>
    <n v="2"/>
    <n v="0"/>
    <n v="0"/>
    <x v="1"/>
  </r>
  <r>
    <x v="10"/>
    <x v="86"/>
    <s v="Produits Entretiens"/>
    <n v="6.4"/>
    <n v="6"/>
    <n v="6"/>
    <n v="0"/>
    <n v="0"/>
    <x v="1"/>
  </r>
  <r>
    <x v="10"/>
    <x v="87"/>
    <s v="Produits Entretiens"/>
    <n v="6.5"/>
    <n v="6"/>
    <n v="6"/>
    <n v="0"/>
    <n v="0"/>
    <x v="1"/>
  </r>
  <r>
    <x v="10"/>
    <x v="88"/>
    <s v="Produits Entretiens"/>
    <n v="6.6"/>
    <n v="6"/>
    <n v="6"/>
    <n v="0"/>
    <n v="0"/>
    <x v="1"/>
  </r>
  <r>
    <x v="10"/>
    <x v="89"/>
    <s v="Produits Entretiens"/>
    <n v="6.7"/>
    <n v="6"/>
    <n v="6"/>
    <n v="0"/>
    <n v="0"/>
    <x v="1"/>
  </r>
  <r>
    <x v="10"/>
    <x v="90"/>
    <s v="Produits Entretiens"/>
    <n v="6.8"/>
    <n v="6"/>
    <n v="4"/>
    <n v="2"/>
    <n v="13.6"/>
    <x v="0"/>
  </r>
  <r>
    <x v="10"/>
    <x v="102"/>
    <s v="Surgelés"/>
    <n v="8.1999999999999993"/>
    <n v="6"/>
    <n v="6"/>
    <n v="0"/>
    <n v="0"/>
    <x v="1"/>
  </r>
  <r>
    <x v="10"/>
    <x v="91"/>
    <s v="Surgelés"/>
    <n v="3"/>
    <n v="18"/>
    <n v="17"/>
    <n v="1"/>
    <n v="3"/>
    <x v="0"/>
  </r>
  <r>
    <x v="10"/>
    <x v="92"/>
    <s v="Surgelés"/>
    <n v="1.79"/>
    <n v="6"/>
    <n v="6"/>
    <n v="0"/>
    <n v="0"/>
    <x v="1"/>
  </r>
  <r>
    <x v="10"/>
    <x v="93"/>
    <s v="Surgelés"/>
    <n v="7.2"/>
    <n v="6"/>
    <n v="6"/>
    <n v="0"/>
    <n v="0"/>
    <x v="1"/>
  </r>
  <r>
    <x v="10"/>
    <x v="94"/>
    <s v="Surgelés"/>
    <n v="1.5"/>
    <n v="6"/>
    <n v="6"/>
    <n v="0"/>
    <n v="0"/>
    <x v="1"/>
  </r>
  <r>
    <x v="10"/>
    <x v="95"/>
    <s v="Surgelés"/>
    <n v="1.99"/>
    <n v="6"/>
    <n v="6"/>
    <n v="0"/>
    <n v="0"/>
    <x v="1"/>
  </r>
  <r>
    <x v="10"/>
    <x v="96"/>
    <s v="Surgelés"/>
    <n v="7.5"/>
    <n v="6"/>
    <n v="6"/>
    <n v="0"/>
    <n v="0"/>
    <x v="1"/>
  </r>
  <r>
    <x v="10"/>
    <x v="97"/>
    <s v="Surgelés"/>
    <n v="7.6"/>
    <n v="6"/>
    <n v="6"/>
    <n v="0"/>
    <n v="0"/>
    <x v="1"/>
  </r>
  <r>
    <x v="10"/>
    <x v="98"/>
    <s v="Surgelés"/>
    <n v="7.7"/>
    <n v="6"/>
    <n v="6"/>
    <n v="0"/>
    <n v="0"/>
    <x v="1"/>
  </r>
  <r>
    <x v="10"/>
    <x v="99"/>
    <s v="Surgelés"/>
    <n v="7.8"/>
    <n v="6"/>
    <n v="6"/>
    <n v="0"/>
    <n v="0"/>
    <x v="1"/>
  </r>
  <r>
    <x v="10"/>
    <x v="100"/>
    <s v="Surgelés"/>
    <n v="7.9"/>
    <n v="6"/>
    <n v="6"/>
    <n v="0"/>
    <n v="0"/>
    <x v="1"/>
  </r>
  <r>
    <x v="10"/>
    <x v="101"/>
    <s v="Surgelés"/>
    <n v="8.1"/>
    <n v="6"/>
    <n v="6"/>
    <n v="0"/>
    <n v="0"/>
    <x v="1"/>
  </r>
  <r>
    <x v="11"/>
    <x v="0"/>
    <s v="Boissons"/>
    <n v="10"/>
    <n v="2"/>
    <n v="2"/>
    <n v="0"/>
    <n v="0"/>
    <x v="1"/>
  </r>
  <r>
    <x v="11"/>
    <x v="1"/>
    <s v="Boissons"/>
    <n v="1.1000000000000001"/>
    <n v="4"/>
    <n v="4"/>
    <n v="0"/>
    <n v="0"/>
    <x v="1"/>
  </r>
  <r>
    <x v="11"/>
    <x v="2"/>
    <s v="Boissons"/>
    <n v="1.2"/>
    <n v="9"/>
    <n v="9"/>
    <n v="0"/>
    <n v="0"/>
    <x v="1"/>
  </r>
  <r>
    <x v="11"/>
    <x v="3"/>
    <s v="Boissons"/>
    <n v="1.3"/>
    <n v="6"/>
    <n v="6"/>
    <n v="0"/>
    <n v="0"/>
    <x v="1"/>
  </r>
  <r>
    <x v="11"/>
    <x v="4"/>
    <s v="Boissons"/>
    <n v="15.99"/>
    <n v="4"/>
    <n v="4"/>
    <n v="0"/>
    <n v="0"/>
    <x v="1"/>
  </r>
  <r>
    <x v="11"/>
    <x v="5"/>
    <s v="Boissons"/>
    <n v="1.5"/>
    <n v="9"/>
    <n v="9"/>
    <n v="0"/>
    <n v="0"/>
    <x v="1"/>
  </r>
  <r>
    <x v="11"/>
    <x v="6"/>
    <s v="Boissons"/>
    <n v="1.6"/>
    <n v="6"/>
    <n v="6"/>
    <n v="0"/>
    <n v="0"/>
    <x v="1"/>
  </r>
  <r>
    <x v="11"/>
    <x v="7"/>
    <s v="Boissons"/>
    <n v="0.56999999999999995"/>
    <n v="48"/>
    <n v="48"/>
    <n v="0"/>
    <n v="0"/>
    <x v="1"/>
  </r>
  <r>
    <x v="11"/>
    <x v="8"/>
    <s v="Boissons"/>
    <n v="1.8"/>
    <n v="9"/>
    <n v="9"/>
    <n v="0"/>
    <n v="0"/>
    <x v="1"/>
  </r>
  <r>
    <x v="11"/>
    <x v="9"/>
    <s v="Boissons"/>
    <n v="1.9"/>
    <n v="6"/>
    <n v="6"/>
    <n v="0"/>
    <n v="0"/>
    <x v="1"/>
  </r>
  <r>
    <x v="11"/>
    <x v="10"/>
    <s v="Boissons"/>
    <n v="2.1"/>
    <n v="12"/>
    <n v="12"/>
    <n v="0"/>
    <n v="0"/>
    <x v="1"/>
  </r>
  <r>
    <x v="11"/>
    <x v="11"/>
    <s v="Boissons"/>
    <n v="2.2000000000000002"/>
    <n v="12"/>
    <n v="12"/>
    <n v="0"/>
    <n v="0"/>
    <x v="1"/>
  </r>
  <r>
    <x v="11"/>
    <x v="12"/>
    <s v="Boissons"/>
    <n v="1.92"/>
    <n v="16"/>
    <n v="16"/>
    <n v="0"/>
    <n v="0"/>
    <x v="1"/>
  </r>
  <r>
    <x v="11"/>
    <x v="13"/>
    <s v="Boissons"/>
    <n v="2.4"/>
    <n v="12"/>
    <n v="12"/>
    <n v="0"/>
    <n v="0"/>
    <x v="1"/>
  </r>
  <r>
    <x v="11"/>
    <x v="14"/>
    <s v="Boissons"/>
    <n v="2.5"/>
    <n v="12"/>
    <n v="12"/>
    <n v="0"/>
    <n v="0"/>
    <x v="1"/>
  </r>
  <r>
    <x v="11"/>
    <x v="15"/>
    <s v="Boissons"/>
    <n v="0.38"/>
    <n v="12"/>
    <n v="12"/>
    <n v="0"/>
    <n v="0"/>
    <x v="1"/>
  </r>
  <r>
    <x v="11"/>
    <x v="16"/>
    <s v="Boissons"/>
    <n v="2.7"/>
    <n v="12"/>
    <n v="12"/>
    <n v="0"/>
    <n v="0"/>
    <x v="1"/>
  </r>
  <r>
    <x v="11"/>
    <x v="17"/>
    <s v="Boissons"/>
    <n v="2.8"/>
    <n v="12"/>
    <n v="12"/>
    <n v="0"/>
    <n v="0"/>
    <x v="1"/>
  </r>
  <r>
    <x v="11"/>
    <x v="18"/>
    <s v="Boissons"/>
    <n v="2.76"/>
    <n v="6"/>
    <n v="6"/>
    <n v="0"/>
    <n v="0"/>
    <x v="1"/>
  </r>
  <r>
    <x v="11"/>
    <x v="19"/>
    <s v="Boissons"/>
    <n v="2.89"/>
    <n v="6"/>
    <n v="6"/>
    <n v="0"/>
    <n v="0"/>
    <x v="1"/>
  </r>
  <r>
    <x v="11"/>
    <x v="20"/>
    <s v="Boissons"/>
    <n v="9.4"/>
    <n v="6"/>
    <n v="6"/>
    <n v="0"/>
    <n v="0"/>
    <x v="1"/>
  </r>
  <r>
    <x v="11"/>
    <x v="21"/>
    <s v="Boissons"/>
    <n v="9.5"/>
    <n v="6"/>
    <n v="6"/>
    <n v="0"/>
    <n v="0"/>
    <x v="1"/>
  </r>
  <r>
    <x v="11"/>
    <x v="22"/>
    <s v="Boissons"/>
    <n v="9.5"/>
    <n v="6"/>
    <n v="6"/>
    <n v="0"/>
    <n v="0"/>
    <x v="1"/>
  </r>
  <r>
    <x v="11"/>
    <x v="23"/>
    <s v="Bonbons"/>
    <n v="25"/>
    <n v="15"/>
    <n v="15"/>
    <n v="0"/>
    <n v="0"/>
    <x v="1"/>
  </r>
  <r>
    <x v="11"/>
    <x v="24"/>
    <s v="Bonbons"/>
    <n v="8.3000000000000007"/>
    <n v="12"/>
    <n v="12"/>
    <n v="0"/>
    <n v="0"/>
    <x v="1"/>
  </r>
  <r>
    <x v="11"/>
    <x v="25"/>
    <s v="Bonbons"/>
    <n v="8.4"/>
    <n v="12"/>
    <n v="12"/>
    <n v="0"/>
    <n v="0"/>
    <x v="1"/>
  </r>
  <r>
    <x v="11"/>
    <x v="26"/>
    <s v="Bonbons"/>
    <n v="8.5"/>
    <n v="12"/>
    <n v="12"/>
    <n v="0"/>
    <n v="0"/>
    <x v="1"/>
  </r>
  <r>
    <x v="11"/>
    <x v="27"/>
    <s v="Bonbons"/>
    <n v="8.6"/>
    <n v="10"/>
    <n v="10"/>
    <n v="0"/>
    <n v="0"/>
    <x v="1"/>
  </r>
  <r>
    <x v="11"/>
    <x v="28"/>
    <s v="Charcuteries+Fromages"/>
    <n v="25"/>
    <n v="12"/>
    <n v="12"/>
    <n v="0"/>
    <n v="0"/>
    <x v="1"/>
  </r>
  <r>
    <x v="11"/>
    <x v="29"/>
    <s v="Charcuteries+Fromages"/>
    <n v="1.73"/>
    <n v="12"/>
    <n v="12"/>
    <n v="0"/>
    <n v="0"/>
    <x v="1"/>
  </r>
  <r>
    <x v="11"/>
    <x v="30"/>
    <s v="Charcuteries+Fromages"/>
    <n v="2.5"/>
    <n v="12"/>
    <n v="12"/>
    <n v="0"/>
    <n v="0"/>
    <x v="1"/>
  </r>
  <r>
    <x v="11"/>
    <x v="31"/>
    <s v="Charcuteries+Fromages"/>
    <n v="3.5"/>
    <n v="12"/>
    <n v="12"/>
    <n v="0"/>
    <n v="0"/>
    <x v="1"/>
  </r>
  <r>
    <x v="11"/>
    <x v="32"/>
    <s v="Charcuteries+Fromages"/>
    <n v="1.49"/>
    <n v="12"/>
    <n v="12"/>
    <n v="0"/>
    <n v="0"/>
    <x v="1"/>
  </r>
  <r>
    <x v="11"/>
    <x v="33"/>
    <s v="Charcuteries+Fromages"/>
    <n v="5.5"/>
    <n v="6"/>
    <n v="6"/>
    <n v="0"/>
    <n v="0"/>
    <x v="1"/>
  </r>
  <r>
    <x v="11"/>
    <x v="34"/>
    <s v="Charcuteries+Fromages"/>
    <n v="6.5"/>
    <n v="12"/>
    <n v="12"/>
    <n v="0"/>
    <n v="0"/>
    <x v="1"/>
  </r>
  <r>
    <x v="11"/>
    <x v="35"/>
    <s v="Charcuteries+Fromages"/>
    <n v="7.5"/>
    <n v="12"/>
    <n v="12"/>
    <n v="0"/>
    <n v="0"/>
    <x v="1"/>
  </r>
  <r>
    <x v="11"/>
    <x v="36"/>
    <s v="Charcuteries+Fromages"/>
    <n v="8.5"/>
    <n v="12"/>
    <n v="12"/>
    <n v="0"/>
    <n v="0"/>
    <x v="1"/>
  </r>
  <r>
    <x v="11"/>
    <x v="37"/>
    <s v="Charcuteries+Fromages"/>
    <n v="9.5"/>
    <n v="12"/>
    <n v="12"/>
    <n v="0"/>
    <n v="0"/>
    <x v="1"/>
  </r>
  <r>
    <x v="11"/>
    <x v="38"/>
    <s v="Charcuteries+Fromages"/>
    <n v="10.5"/>
    <n v="12"/>
    <n v="12"/>
    <n v="0"/>
    <n v="0"/>
    <x v="1"/>
  </r>
  <r>
    <x v="11"/>
    <x v="39"/>
    <s v="Charcuteries+Fromages"/>
    <n v="1.25"/>
    <n v="12"/>
    <n v="12"/>
    <n v="0"/>
    <n v="0"/>
    <x v="1"/>
  </r>
  <r>
    <x v="11"/>
    <x v="40"/>
    <s v="Charcuteries+Fromages"/>
    <n v="12.5"/>
    <n v="12"/>
    <n v="12"/>
    <n v="0"/>
    <n v="0"/>
    <x v="1"/>
  </r>
  <r>
    <x v="11"/>
    <x v="41"/>
    <s v="Charcuteries+Fromages"/>
    <n v="4.76"/>
    <n v="12"/>
    <n v="12"/>
    <n v="0"/>
    <n v="0"/>
    <x v="1"/>
  </r>
  <r>
    <x v="11"/>
    <x v="42"/>
    <s v="Chats"/>
    <n v="8.99"/>
    <n v="6"/>
    <n v="6"/>
    <n v="0"/>
    <n v="0"/>
    <x v="1"/>
  </r>
  <r>
    <x v="11"/>
    <x v="43"/>
    <s v="Chats"/>
    <n v="0.99"/>
    <n v="6"/>
    <n v="6"/>
    <n v="0"/>
    <n v="0"/>
    <x v="1"/>
  </r>
  <r>
    <x v="11"/>
    <x v="44"/>
    <s v="Chats"/>
    <n v="9.1999999999999993"/>
    <n v="6"/>
    <n v="6"/>
    <n v="0"/>
    <n v="0"/>
    <x v="1"/>
  </r>
  <r>
    <x v="11"/>
    <x v="45"/>
    <s v="Divers +Epices"/>
    <n v="18"/>
    <n v="12"/>
    <n v="12"/>
    <n v="0"/>
    <n v="0"/>
    <x v="1"/>
  </r>
  <r>
    <x v="11"/>
    <x v="46"/>
    <s v="Divers +Epices"/>
    <n v="3.1"/>
    <n v="12"/>
    <n v="12"/>
    <n v="0"/>
    <n v="0"/>
    <x v="1"/>
  </r>
  <r>
    <x v="11"/>
    <x v="47"/>
    <s v="Divers +Epices"/>
    <n v="3.2"/>
    <n v="3"/>
    <n v="3"/>
    <n v="0"/>
    <n v="0"/>
    <x v="1"/>
  </r>
  <r>
    <x v="11"/>
    <x v="48"/>
    <s v="Divers +Epices"/>
    <n v="3.3"/>
    <n v="12"/>
    <n v="12"/>
    <n v="0"/>
    <n v="0"/>
    <x v="1"/>
  </r>
  <r>
    <x v="11"/>
    <x v="49"/>
    <s v="Divers +Epices"/>
    <n v="3.4"/>
    <n v="6"/>
    <n v="6"/>
    <n v="0"/>
    <n v="0"/>
    <x v="1"/>
  </r>
  <r>
    <x v="11"/>
    <x v="50"/>
    <s v="Divers +Epices"/>
    <n v="3.5"/>
    <n v="12"/>
    <n v="12"/>
    <n v="0"/>
    <n v="0"/>
    <x v="1"/>
  </r>
  <r>
    <x v="11"/>
    <x v="51"/>
    <s v="Divers +Epices"/>
    <n v="3.6"/>
    <n v="6"/>
    <n v="6"/>
    <n v="0"/>
    <n v="0"/>
    <x v="1"/>
  </r>
  <r>
    <x v="11"/>
    <x v="52"/>
    <s v="Divers +Epices"/>
    <n v="3.7"/>
    <n v="2"/>
    <n v="2"/>
    <n v="0"/>
    <n v="0"/>
    <x v="1"/>
  </r>
  <r>
    <x v="11"/>
    <x v="53"/>
    <s v="Divers +Epices"/>
    <n v="3.8"/>
    <n v="12"/>
    <n v="12"/>
    <n v="0"/>
    <n v="0"/>
    <x v="1"/>
  </r>
  <r>
    <x v="11"/>
    <x v="54"/>
    <s v="Divers +Epices"/>
    <n v="3.9"/>
    <n v="12"/>
    <n v="12"/>
    <n v="0"/>
    <n v="0"/>
    <x v="1"/>
  </r>
  <r>
    <x v="11"/>
    <x v="55"/>
    <s v="Divers +Epices"/>
    <n v="1.38"/>
    <n v="4"/>
    <n v="4"/>
    <n v="0"/>
    <n v="0"/>
    <x v="1"/>
  </r>
  <r>
    <x v="11"/>
    <x v="56"/>
    <s v="Divers +Epices"/>
    <n v="0.67"/>
    <n v="6"/>
    <n v="6"/>
    <n v="0"/>
    <n v="0"/>
    <x v="1"/>
  </r>
  <r>
    <x v="11"/>
    <x v="57"/>
    <s v="Divers +Epices"/>
    <n v="0.9"/>
    <n v="4"/>
    <n v="4"/>
    <n v="0"/>
    <n v="0"/>
    <x v="1"/>
  </r>
  <r>
    <x v="11"/>
    <x v="58"/>
    <s v="Divers +Epices"/>
    <n v="4.4000000000000004"/>
    <n v="4"/>
    <n v="4"/>
    <n v="0"/>
    <n v="0"/>
    <x v="1"/>
  </r>
  <r>
    <x v="11"/>
    <x v="59"/>
    <s v="Divers +Epices"/>
    <n v="2.82"/>
    <n v="12"/>
    <n v="12"/>
    <n v="0"/>
    <n v="0"/>
    <x v="1"/>
  </r>
  <r>
    <x v="11"/>
    <x v="60"/>
    <s v="Divers +Epices"/>
    <n v="0.79"/>
    <n v="6"/>
    <n v="6"/>
    <n v="0"/>
    <n v="0"/>
    <x v="1"/>
  </r>
  <r>
    <x v="11"/>
    <x v="61"/>
    <s v="Légumes "/>
    <n v="1.35"/>
    <n v="12"/>
    <n v="12"/>
    <n v="0"/>
    <n v="0"/>
    <x v="1"/>
  </r>
  <r>
    <x v="11"/>
    <x v="62"/>
    <s v="Légumes "/>
    <n v="1"/>
    <n v="12"/>
    <n v="12"/>
    <n v="0"/>
    <n v="0"/>
    <x v="1"/>
  </r>
  <r>
    <x v="11"/>
    <x v="63"/>
    <s v="Légumes "/>
    <n v="0.79"/>
    <n v="12"/>
    <n v="12"/>
    <n v="0"/>
    <n v="0"/>
    <x v="1"/>
  </r>
  <r>
    <x v="11"/>
    <x v="64"/>
    <s v="Légumes "/>
    <n v="3"/>
    <n v="12"/>
    <n v="12"/>
    <n v="0"/>
    <n v="0"/>
    <x v="1"/>
  </r>
  <r>
    <x v="11"/>
    <x v="65"/>
    <s v="Légumes "/>
    <n v="4"/>
    <n v="12"/>
    <n v="12"/>
    <n v="0"/>
    <n v="0"/>
    <x v="1"/>
  </r>
  <r>
    <x v="11"/>
    <x v="66"/>
    <s v="Légumes "/>
    <n v="0.43"/>
    <n v="12"/>
    <n v="12"/>
    <n v="0"/>
    <n v="0"/>
    <x v="1"/>
  </r>
  <r>
    <x v="11"/>
    <x v="67"/>
    <s v="Légumes "/>
    <n v="6"/>
    <n v="12"/>
    <n v="12"/>
    <n v="0"/>
    <n v="0"/>
    <x v="1"/>
  </r>
  <r>
    <x v="11"/>
    <x v="68"/>
    <s v="Légumes "/>
    <n v="0.55000000000000004"/>
    <n v="12"/>
    <n v="12"/>
    <n v="0"/>
    <n v="0"/>
    <x v="1"/>
  </r>
  <r>
    <x v="11"/>
    <x v="69"/>
    <s v="Légumes "/>
    <n v="0.93"/>
    <n v="6"/>
    <n v="6"/>
    <n v="0"/>
    <n v="0"/>
    <x v="1"/>
  </r>
  <r>
    <x v="11"/>
    <x v="70"/>
    <s v="Légumes "/>
    <n v="9"/>
    <n v="12"/>
    <n v="11"/>
    <n v="1"/>
    <n v="9"/>
    <x v="0"/>
  </r>
  <r>
    <x v="11"/>
    <x v="71"/>
    <s v="Légumes "/>
    <n v="10"/>
    <n v="12"/>
    <n v="12"/>
    <n v="0"/>
    <n v="0"/>
    <x v="1"/>
  </r>
  <r>
    <x v="11"/>
    <x v="72"/>
    <s v="Légumes "/>
    <n v="0.72"/>
    <n v="12"/>
    <n v="12"/>
    <n v="0"/>
    <n v="0"/>
    <x v="1"/>
  </r>
  <r>
    <x v="11"/>
    <x v="73"/>
    <s v="Légumes "/>
    <n v="12"/>
    <n v="12"/>
    <n v="12"/>
    <n v="0"/>
    <n v="0"/>
    <x v="1"/>
  </r>
  <r>
    <x v="11"/>
    <x v="74"/>
    <s v="Produis Salle de bains "/>
    <n v="35"/>
    <n v="1"/>
    <n v="1"/>
    <n v="0"/>
    <n v="0"/>
    <x v="1"/>
  </r>
  <r>
    <x v="11"/>
    <x v="75"/>
    <s v="Produis Salle de bains "/>
    <n v="5"/>
    <n v="6"/>
    <n v="6"/>
    <n v="0"/>
    <n v="0"/>
    <x v="1"/>
  </r>
  <r>
    <x v="11"/>
    <x v="76"/>
    <s v="Produis Salle de bains "/>
    <n v="5.2"/>
    <n v="6"/>
    <n v="6"/>
    <n v="0"/>
    <n v="0"/>
    <x v="1"/>
  </r>
  <r>
    <x v="11"/>
    <x v="77"/>
    <s v="Produis Salle de bains "/>
    <n v="5.3"/>
    <n v="6"/>
    <n v="6"/>
    <n v="0"/>
    <n v="0"/>
    <x v="1"/>
  </r>
  <r>
    <x v="11"/>
    <x v="78"/>
    <s v="Produis Salle de bains "/>
    <n v="5.4"/>
    <n v="6"/>
    <n v="6"/>
    <n v="0"/>
    <n v="0"/>
    <x v="1"/>
  </r>
  <r>
    <x v="11"/>
    <x v="79"/>
    <s v="Produis Salle de bains "/>
    <n v="5.5"/>
    <n v="6"/>
    <n v="6"/>
    <n v="0"/>
    <n v="0"/>
    <x v="1"/>
  </r>
  <r>
    <x v="11"/>
    <x v="80"/>
    <s v="Produis Salle de bains "/>
    <n v="5.6"/>
    <n v="2"/>
    <n v="2"/>
    <n v="0"/>
    <n v="0"/>
    <x v="1"/>
  </r>
  <r>
    <x v="11"/>
    <x v="81"/>
    <s v="Produis Salle de bains "/>
    <n v="5.7"/>
    <n v="6"/>
    <n v="6"/>
    <n v="0"/>
    <n v="0"/>
    <x v="1"/>
  </r>
  <r>
    <x v="11"/>
    <x v="82"/>
    <s v="Produits Entretiens"/>
    <n v="35"/>
    <n v="1"/>
    <n v="1"/>
    <n v="0"/>
    <n v="0"/>
    <x v="1"/>
  </r>
  <r>
    <x v="11"/>
    <x v="83"/>
    <s v="Produits Entretiens"/>
    <n v="6.1"/>
    <n v="4"/>
    <n v="4"/>
    <n v="0"/>
    <n v="0"/>
    <x v="1"/>
  </r>
  <r>
    <x v="11"/>
    <x v="84"/>
    <s v="Produits Entretiens"/>
    <n v="6.2"/>
    <n v="4"/>
    <n v="4"/>
    <n v="0"/>
    <n v="0"/>
    <x v="1"/>
  </r>
  <r>
    <x v="11"/>
    <x v="85"/>
    <s v="Produits Entretiens"/>
    <n v="6.3"/>
    <n v="2"/>
    <n v="2"/>
    <n v="0"/>
    <n v="0"/>
    <x v="1"/>
  </r>
  <r>
    <x v="11"/>
    <x v="86"/>
    <s v="Produits Entretiens"/>
    <n v="6.4"/>
    <n v="6"/>
    <n v="5"/>
    <n v="1"/>
    <n v="6.4"/>
    <x v="0"/>
  </r>
  <r>
    <x v="11"/>
    <x v="87"/>
    <s v="Produits Entretiens"/>
    <n v="6.5"/>
    <n v="6"/>
    <n v="6"/>
    <n v="0"/>
    <n v="0"/>
    <x v="1"/>
  </r>
  <r>
    <x v="11"/>
    <x v="88"/>
    <s v="Produits Entretiens"/>
    <n v="6.6"/>
    <n v="6"/>
    <n v="6"/>
    <n v="0"/>
    <n v="0"/>
    <x v="1"/>
  </r>
  <r>
    <x v="11"/>
    <x v="89"/>
    <s v="Produits Entretiens"/>
    <n v="6.7"/>
    <n v="6"/>
    <n v="6"/>
    <n v="0"/>
    <n v="0"/>
    <x v="1"/>
  </r>
  <r>
    <x v="11"/>
    <x v="90"/>
    <s v="Produits Entretiens"/>
    <n v="6.8"/>
    <n v="6"/>
    <n v="6"/>
    <n v="0"/>
    <n v="0"/>
    <x v="1"/>
  </r>
  <r>
    <x v="11"/>
    <x v="91"/>
    <s v="Surgelés"/>
    <n v="3"/>
    <n v="18"/>
    <n v="18"/>
    <n v="0"/>
    <n v="0"/>
    <x v="1"/>
  </r>
  <r>
    <x v="11"/>
    <x v="92"/>
    <s v="Surgelés"/>
    <n v="1.79"/>
    <n v="6"/>
    <n v="6"/>
    <n v="0"/>
    <n v="0"/>
    <x v="1"/>
  </r>
  <r>
    <x v="11"/>
    <x v="93"/>
    <s v="Surgelés"/>
    <n v="7.2"/>
    <n v="6"/>
    <n v="6"/>
    <n v="0"/>
    <n v="0"/>
    <x v="1"/>
  </r>
  <r>
    <x v="11"/>
    <x v="94"/>
    <s v="Surgelés"/>
    <n v="1.5"/>
    <n v="6"/>
    <n v="6"/>
    <n v="0"/>
    <n v="0"/>
    <x v="1"/>
  </r>
  <r>
    <x v="11"/>
    <x v="95"/>
    <s v="Surgelés"/>
    <n v="1.99"/>
    <n v="6"/>
    <n v="6"/>
    <n v="0"/>
    <n v="0"/>
    <x v="1"/>
  </r>
  <r>
    <x v="11"/>
    <x v="96"/>
    <s v="Surgelés"/>
    <n v="7.5"/>
    <n v="6"/>
    <n v="6"/>
    <n v="0"/>
    <n v="0"/>
    <x v="1"/>
  </r>
  <r>
    <x v="11"/>
    <x v="97"/>
    <s v="Surgelés"/>
    <n v="7.6"/>
    <n v="6"/>
    <n v="6"/>
    <n v="0"/>
    <n v="0"/>
    <x v="1"/>
  </r>
  <r>
    <x v="11"/>
    <x v="98"/>
    <s v="Surgelés"/>
    <n v="7.7"/>
    <n v="6"/>
    <n v="6"/>
    <n v="0"/>
    <n v="0"/>
    <x v="1"/>
  </r>
  <r>
    <x v="11"/>
    <x v="99"/>
    <s v="Surgelés"/>
    <n v="7.8"/>
    <n v="6"/>
    <n v="6"/>
    <n v="0"/>
    <n v="0"/>
    <x v="1"/>
  </r>
  <r>
    <x v="11"/>
    <x v="100"/>
    <s v="Surgelés"/>
    <n v="7.9"/>
    <n v="6"/>
    <n v="6"/>
    <n v="0"/>
    <n v="0"/>
    <x v="1"/>
  </r>
  <r>
    <x v="11"/>
    <x v="101"/>
    <s v="Surgelés"/>
    <n v="8.1"/>
    <n v="6"/>
    <n v="6"/>
    <n v="0"/>
    <n v="0"/>
    <x v="1"/>
  </r>
  <r>
    <x v="11"/>
    <x v="102"/>
    <s v="Surgelés"/>
    <n v="8.1999999999999993"/>
    <n v="6"/>
    <n v="6"/>
    <n v="0"/>
    <n v="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F48" firstHeaderRow="0" firstDataRow="1" firstDataCol="1" rowPageCount="1" colPageCount="1"/>
  <pivotFields count="9">
    <pivotField axis="axisRow" numFmtId="166" showAll="0">
      <items count="94">
        <item x="0"/>
        <item x="1"/>
        <item m="1" x="19"/>
        <item m="1" x="53"/>
        <item m="1" x="87"/>
        <item m="1" x="41"/>
        <item m="1" x="74"/>
        <item m="1" x="28"/>
        <item m="1" x="62"/>
        <item m="1" x="15"/>
        <item m="1" x="50"/>
        <item m="1" x="83"/>
        <item m="1" x="37"/>
        <item m="1" x="70"/>
        <item m="1" x="24"/>
        <item m="1" x="58"/>
        <item m="1" x="12"/>
        <item m="1" x="47"/>
        <item m="1" x="80"/>
        <item m="1" x="34"/>
        <item m="1" x="67"/>
        <item m="1" x="21"/>
        <item m="1" x="55"/>
        <item m="1" x="89"/>
        <item m="1" x="43"/>
        <item m="1" x="76"/>
        <item m="1" x="30"/>
        <item m="1" x="64"/>
        <item m="1" x="17"/>
        <item x="2"/>
        <item m="1" x="92"/>
        <item m="1" x="46"/>
        <item m="1" x="79"/>
        <item m="1" x="33"/>
        <item m="1" x="66"/>
        <item m="1" x="20"/>
        <item m="1" x="54"/>
        <item m="1" x="88"/>
        <item m="1" x="42"/>
        <item m="1" x="75"/>
        <item m="1" x="29"/>
        <item m="1" x="63"/>
        <item m="1" x="16"/>
        <item m="1" x="51"/>
        <item m="1" x="85"/>
        <item m="1" x="39"/>
        <item m="1" x="72"/>
        <item m="1" x="26"/>
        <item m="1" x="60"/>
        <item m="1" x="14"/>
        <item m="1" x="49"/>
        <item m="1" x="82"/>
        <item m="1" x="36"/>
        <item m="1" x="69"/>
        <item m="1" x="23"/>
        <item m="1" x="57"/>
        <item m="1" x="91"/>
        <item m="1" x="45"/>
        <item m="1" x="78"/>
        <item m="1" x="32"/>
        <item x="3"/>
        <item m="1" x="84"/>
        <item m="1" x="38"/>
        <item m="1" x="71"/>
        <item m="1" x="25"/>
        <item m="1" x="59"/>
        <item m="1" x="13"/>
        <item m="1" x="48"/>
        <item m="1" x="81"/>
        <item m="1" x="35"/>
        <item m="1" x="68"/>
        <item m="1" x="22"/>
        <item m="1" x="56"/>
        <item m="1" x="90"/>
        <item m="1" x="44"/>
        <item m="1" x="77"/>
        <item m="1" x="31"/>
        <item m="1" x="65"/>
        <item m="1" x="18"/>
        <item m="1" x="52"/>
        <item m="1" x="86"/>
        <item m="1" x="40"/>
        <item m="1" x="73"/>
        <item m="1" x="27"/>
        <item m="1" x="61"/>
        <item x="4"/>
        <item x="5"/>
        <item x="6"/>
        <item x="7"/>
        <item x="8"/>
        <item x="9"/>
        <item x="10"/>
        <item x="11"/>
        <item t="default"/>
      </items>
    </pivotField>
    <pivotField axis="axisRow" showAll="0" measureFilter="1">
      <items count="112">
        <item x="89"/>
        <item x="100"/>
        <item x="6"/>
        <item x="36"/>
        <item x="71"/>
        <item x="1"/>
        <item m="1" x="106"/>
        <item x="23"/>
        <item x="37"/>
        <item x="10"/>
        <item x="9"/>
        <item x="8"/>
        <item x="19"/>
        <item x="70"/>
        <item x="28"/>
        <item x="42"/>
        <item x="58"/>
        <item x="68"/>
        <item x="13"/>
        <item x="69"/>
        <item x="77"/>
        <item x="60"/>
        <item x="93"/>
        <item x="44"/>
        <item x="76"/>
        <item x="81"/>
        <item x="45"/>
        <item x="16"/>
        <item x="15"/>
        <item x="24"/>
        <item x="64"/>
        <item x="32"/>
        <item x="31"/>
        <item x="92"/>
        <item x="40"/>
        <item x="35"/>
        <item x="78"/>
        <item x="30"/>
        <item x="33"/>
        <item x="96"/>
        <item x="66"/>
        <item x="62"/>
        <item x="61"/>
        <item x="48"/>
        <item x="47"/>
        <item x="29"/>
        <item x="11"/>
        <item x="7"/>
        <item x="80"/>
        <item x="90"/>
        <item x="75"/>
        <item x="88"/>
        <item x="43"/>
        <item x="94"/>
        <item x="73"/>
        <item x="25"/>
        <item x="57"/>
        <item x="56"/>
        <item x="97"/>
        <item x="52"/>
        <item x="95"/>
        <item x="55"/>
        <item x="99"/>
        <item x="14"/>
        <item x="72"/>
        <item x="59"/>
        <item x="34"/>
        <item x="5"/>
        <item x="4"/>
        <item x="53"/>
        <item x="41"/>
        <item x="63"/>
        <item x="98"/>
        <item x="65"/>
        <item x="51"/>
        <item x="74"/>
        <item x="82"/>
        <item x="87"/>
        <item x="86"/>
        <item x="84"/>
        <item x="54"/>
        <item x="38"/>
        <item x="67"/>
        <item x="39"/>
        <item x="49"/>
        <item x="85"/>
        <item x="79"/>
        <item x="50"/>
        <item x="91"/>
        <item x="83"/>
        <item x="17"/>
        <item m="1" x="105"/>
        <item x="46"/>
        <item x="12"/>
        <item x="18"/>
        <item x="3"/>
        <item x="2"/>
        <item m="1" x="104"/>
        <item x="101"/>
        <item x="102"/>
        <item x="26"/>
        <item x="27"/>
        <item x="20"/>
        <item x="21"/>
        <item x="22"/>
        <item m="1" x="108"/>
        <item m="1" x="109"/>
        <item m="1" x="107"/>
        <item m="1" x="110"/>
        <item x="0"/>
        <item x="103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axis="axisPage" showAll="0">
      <items count="4">
        <item m="1" x="2"/>
        <item x="1"/>
        <item x="0"/>
        <item t="default"/>
      </items>
    </pivotField>
  </pivotFields>
  <rowFields count="2">
    <field x="0"/>
    <field x="1"/>
  </rowFields>
  <rowItems count="45">
    <i>
      <x/>
    </i>
    <i r="1">
      <x v="5"/>
    </i>
    <i r="1">
      <x v="109"/>
    </i>
    <i>
      <x v="1"/>
    </i>
    <i r="1">
      <x v="47"/>
    </i>
    <i>
      <x v="29"/>
    </i>
    <i r="1">
      <x v="9"/>
    </i>
    <i r="1">
      <x v="94"/>
    </i>
    <i>
      <x v="60"/>
    </i>
    <i r="1">
      <x v="5"/>
    </i>
    <i r="1">
      <x v="100"/>
    </i>
    <i>
      <x v="85"/>
    </i>
    <i r="1">
      <x v="41"/>
    </i>
    <i r="1">
      <x v="56"/>
    </i>
    <i r="1">
      <x v="87"/>
    </i>
    <i r="1">
      <x v="89"/>
    </i>
    <i>
      <x v="86"/>
    </i>
    <i r="1">
      <x v="46"/>
    </i>
    <i r="1">
      <x v="47"/>
    </i>
    <i r="1">
      <x v="95"/>
    </i>
    <i>
      <x v="87"/>
    </i>
    <i r="1">
      <x v="1"/>
    </i>
    <i r="1">
      <x v="4"/>
    </i>
    <i r="1">
      <x v="86"/>
    </i>
    <i>
      <x v="88"/>
    </i>
    <i r="1">
      <x v="2"/>
    </i>
    <i r="1">
      <x v="47"/>
    </i>
    <i r="1">
      <x v="67"/>
    </i>
    <i r="1">
      <x v="68"/>
    </i>
    <i>
      <x v="89"/>
    </i>
    <i r="1">
      <x v="3"/>
    </i>
    <i r="1">
      <x v="8"/>
    </i>
    <i r="1">
      <x v="81"/>
    </i>
    <i>
      <x v="90"/>
    </i>
    <i r="1">
      <x v="17"/>
    </i>
    <i r="1">
      <x v="43"/>
    </i>
    <i>
      <x v="91"/>
    </i>
    <i r="1">
      <x v="17"/>
    </i>
    <i r="1">
      <x v="36"/>
    </i>
    <i r="1">
      <x v="49"/>
    </i>
    <i r="1">
      <x v="88"/>
    </i>
    <i>
      <x v="92"/>
    </i>
    <i r="1">
      <x v="13"/>
    </i>
    <i r="1">
      <x v="78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8" item="2" hier="-1"/>
  </pageFields>
  <dataFields count="5">
    <dataField name="Somme de Stock de base " fld="4" baseField="0" baseItem="76"/>
    <dataField name="Somme de Prix unitaire" fld="3" baseField="0" baseItem="12" numFmtId="165"/>
    <dataField name="Somme de Stock Restant" fld="5" baseField="0" baseItem="0"/>
    <dataField name="Somme de Stock Utilisé" fld="6" baseField="0" baseItem="0" numFmtId="1"/>
    <dataField name="Somme de Prix total " fld="7" baseField="0" baseItem="12" numFmtId="165"/>
  </dataFields>
  <formats count="26">
    <format dxfId="27">
      <pivotArea outline="0" collapsedLevelsAreSubtotals="1" fieldPosition="0"/>
    </format>
    <format dxfId="26">
      <pivotArea dataOnly="0" labelOnly="1" outline="0" axis="axisValues" fieldPosition="0"/>
    </format>
    <format dxfId="25">
      <pivotArea outline="0" collapsedLevelsAreSubtotals="1" fieldPosition="0">
        <references count="1">
          <reference field="4294967294" count="1" selected="0">
            <x v="4"/>
          </reference>
        </references>
      </pivotArea>
    </format>
    <format dxfId="24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23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22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1">
      <pivotArea outline="0" collapsedLevelsAreSubtotals="1" fieldPosition="0">
        <references count="1">
          <reference field="4294967294" count="1" selected="0">
            <x v="3"/>
          </reference>
        </references>
      </pivotArea>
    </format>
    <format dxfId="20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9">
      <pivotArea collapsedLevelsAreSubtotals="1" fieldPosition="0">
        <references count="1">
          <reference field="0" count="1">
            <x v="0"/>
          </reference>
        </references>
      </pivotArea>
    </format>
    <format dxfId="18">
      <pivotArea dataOnly="0" labelOnly="1" fieldPosition="0">
        <references count="1">
          <reference field="0" count="1">
            <x v="0"/>
          </reference>
        </references>
      </pivotArea>
    </format>
    <format dxfId="17">
      <pivotArea collapsedLevelsAreSubtotals="1" fieldPosition="0">
        <references count="1">
          <reference field="0" count="1">
            <x v="1"/>
          </reference>
        </references>
      </pivotArea>
    </format>
    <format dxfId="16">
      <pivotArea dataOnly="0" labelOnly="1" fieldPosition="0">
        <references count="1">
          <reference field="0" count="1">
            <x v="1"/>
          </reference>
        </references>
      </pivotArea>
    </format>
    <format dxfId="15">
      <pivotArea grandRow="1" outline="0" collapsedLevelsAreSubtotals="1" fieldPosition="0"/>
    </format>
    <format dxfId="14">
      <pivotArea dataOnly="0" labelOnly="1" grandRow="1" outline="0" fieldPosition="0"/>
    </format>
    <format dxfId="13">
      <pivotArea collapsedLevelsAreSubtotals="1" fieldPosition="0">
        <references count="2">
          <reference field="4294967294" count="1" selected="0">
            <x v="4"/>
          </reference>
          <reference field="0" count="1">
            <x v="0"/>
          </reference>
        </references>
      </pivotArea>
    </format>
    <format dxfId="12">
      <pivotArea collapsedLevelsAreSubtotals="1" fieldPosition="0">
        <references count="2">
          <reference field="4294967294" count="1" selected="0">
            <x v="4"/>
          </reference>
          <reference field="0" count="1">
            <x v="1"/>
          </reference>
        </references>
      </pivotArea>
    </format>
    <format dxfId="11">
      <pivotArea field="0" grandRow="1" outline="0" collapsedLevelsAreSubtotals="1" axis="axisRow" fieldPosition="0">
        <references count="1">
          <reference field="4294967294" count="1" selected="0">
            <x v="4"/>
          </reference>
        </references>
      </pivotArea>
    </format>
    <format dxfId="10">
      <pivotArea collapsedLevelsAreSubtotals="1" fieldPosition="0">
        <references count="2">
          <reference field="4294967294" count="1" selected="0">
            <x v="4"/>
          </reference>
          <reference field="0" count="1">
            <x v="29"/>
          </reference>
        </references>
      </pivotArea>
    </format>
    <format dxfId="9">
      <pivotArea collapsedLevelsAreSubtotals="1" fieldPosition="0">
        <references count="2">
          <reference field="4294967294" count="1" selected="0">
            <x v="4"/>
          </reference>
          <reference field="0" count="1">
            <x v="60"/>
          </reference>
        </references>
      </pivotArea>
    </format>
    <format dxfId="8">
      <pivotArea collapsedLevelsAreSubtotals="1" fieldPosition="0">
        <references count="2">
          <reference field="4294967294" count="1" selected="0">
            <x v="4"/>
          </reference>
          <reference field="0" count="1">
            <x v="85"/>
          </reference>
        </references>
      </pivotArea>
    </format>
    <format dxfId="7">
      <pivotArea collapsedLevelsAreSubtotals="1" fieldPosition="0">
        <references count="2">
          <reference field="4294967294" count="1" selected="0">
            <x v="4"/>
          </reference>
          <reference field="0" count="1">
            <x v="86"/>
          </reference>
        </references>
      </pivotArea>
    </format>
    <format dxfId="6">
      <pivotArea collapsedLevelsAreSubtotals="1" fieldPosition="0">
        <references count="2">
          <reference field="4294967294" count="1" selected="0">
            <x v="4"/>
          </reference>
          <reference field="0" count="1">
            <x v="87"/>
          </reference>
        </references>
      </pivotArea>
    </format>
    <format dxfId="5">
      <pivotArea collapsedLevelsAreSubtotals="1" fieldPosition="0">
        <references count="2">
          <reference field="4294967294" count="1" selected="0">
            <x v="4"/>
          </reference>
          <reference field="0" count="1">
            <x v="88"/>
          </reference>
        </references>
      </pivotArea>
    </format>
    <format dxfId="4">
      <pivotArea collapsedLevelsAreSubtotals="1" fieldPosition="0">
        <references count="2">
          <reference field="4294967294" count="1" selected="0">
            <x v="4"/>
          </reference>
          <reference field="0" count="1">
            <x v="89"/>
          </reference>
        </references>
      </pivotArea>
    </format>
    <format dxfId="3">
      <pivotArea collapsedLevelsAreSubtotals="1" fieldPosition="0">
        <references count="2">
          <reference field="4294967294" count="1" selected="0">
            <x v="4"/>
          </reference>
          <reference field="0" count="1">
            <x v="90"/>
          </reference>
        </references>
      </pivotArea>
    </format>
    <format dxfId="2">
      <pivotArea collapsedLevelsAreSubtotals="1" fieldPosition="0">
        <references count="2">
          <reference field="4294967294" count="1" selected="0">
            <x v="4"/>
          </reference>
          <reference field="0" count="1">
            <x v="91"/>
          </reference>
        </references>
      </pivotArea>
    </format>
  </formats>
  <pivotTableStyleInfo name="PivotStyleLight16" showRowHeaders="1" showColHeaders="1" showRowStripes="0" showColStripes="0" showLastColumn="1"/>
  <filters count="1">
    <filter fld="1" type="valueNotEqual" evalOrder="-1" id="1" iMeasureFld="1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extLst>
    <x:ext xmlns:x15="http://schemas.microsoft.com/office/spreadsheetml/2010/11/main" uri="{2F2917AC-EB37-4324-AD4E-5DD8C200BD13}">
      <x15:tableSlicerCache tableId="13" column="9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is" cache="Segment_Mois" caption="Mois" columnCount="6" rowHeight="241300"/>
</slicers>
</file>

<file path=xl/tables/table1.xml><?xml version="1.0" encoding="utf-8"?>
<table xmlns="http://schemas.openxmlformats.org/spreadsheetml/2006/main" id="1" name="T_Produits" displayName="T_Produits" ref="A1:C107" totalsRowShown="0">
  <autoFilter ref="A1:C107"/>
  <sortState ref="A2:B107">
    <sortCondition ref="B1:B107"/>
  </sortState>
  <tableColumns count="3">
    <tableColumn id="1" name="Produit"/>
    <tableColumn id="2" name="Type"/>
    <tableColumn id="3" name="Magasin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3" name="T_2019" displayName="T_2019" ref="A2:J1219" totalsRowCount="1" headerRowDxfId="48" dataDxfId="46" headerRowBorderDxfId="47" tableBorderDxfId="45" totalsRowBorderDxfId="44">
  <autoFilter ref="A2:J1218">
    <filterColumn colId="0">
      <filters>
        <dateGroupItem year="2019" month="1" day="1" dateTimeGrouping="day"/>
      </filters>
    </filterColumn>
  </autoFilter>
  <sortState ref="A1013:I1116">
    <sortCondition ref="C2:C1219"/>
  </sortState>
  <tableColumns count="10">
    <tableColumn id="9" name="Mois" dataDxfId="43" totalsRowDxfId="42"/>
    <tableColumn id="1" name="Articles" totalsRowLabel="Total" totalsRowDxfId="41"/>
    <tableColumn id="8" name="Type" dataDxfId="40" totalsRowDxfId="39">
      <calculatedColumnFormula>VLOOKUP(T_2019[[#This Row],[Articles]],T_Produits[],2,0)</calculatedColumnFormula>
    </tableColumn>
    <tableColumn id="2" name="Prix unitaire" totalsRowFunction="custom" dataDxfId="38" totalsRowDxfId="37">
      <totalsRowFormula>SUM(D3:D1218)</totalsRowFormula>
    </tableColumn>
    <tableColumn id="3" name="Stock de base " totalsRowFunction="sum" dataDxfId="36" totalsRowDxfId="35"/>
    <tableColumn id="4" name="Stock Restant" totalsRowFunction="sum" dataDxfId="34" totalsRowDxfId="33"/>
    <tableColumn id="5" name="Stock Utilisé" totalsRowFunction="sum" dataDxfId="32" totalsRowDxfId="31"/>
    <tableColumn id="6" name="Prix total " totalsRowFunction="sum" dataDxfId="30" totalsRowDxfId="29"/>
    <tableColumn id="7" name="Commander" totalsRowDxfId="28"/>
    <tableColumn id="10" name="Magasin" dataDxfId="1" totalsRowDxfId="0"/>
  </tableColumns>
  <tableStyleInfo name="TableStyleMedium2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C107"/>
  <sheetViews>
    <sheetView workbookViewId="0">
      <selection activeCell="C18" sqref="C18"/>
    </sheetView>
  </sheetViews>
  <sheetFormatPr baseColWidth="10" defaultRowHeight="15" x14ac:dyDescent="0.25"/>
  <cols>
    <col min="1" max="1" width="31" bestFit="1" customWidth="1"/>
    <col min="2" max="2" width="22" bestFit="1" customWidth="1"/>
  </cols>
  <sheetData>
    <row r="1" spans="1:3" x14ac:dyDescent="0.25">
      <c r="A1" t="s">
        <v>120</v>
      </c>
      <c r="B1" t="s">
        <v>103</v>
      </c>
      <c r="C1" t="s">
        <v>128</v>
      </c>
    </row>
    <row r="2" spans="1:3" x14ac:dyDescent="0.25">
      <c r="A2" t="s">
        <v>72</v>
      </c>
      <c r="B2" t="s">
        <v>105</v>
      </c>
      <c r="C2" t="s">
        <v>129</v>
      </c>
    </row>
    <row r="3" spans="1:3" x14ac:dyDescent="0.25">
      <c r="A3" t="s">
        <v>74</v>
      </c>
      <c r="B3" t="s">
        <v>105</v>
      </c>
      <c r="C3" t="s">
        <v>129</v>
      </c>
    </row>
    <row r="4" spans="1:3" x14ac:dyDescent="0.25">
      <c r="A4" t="s">
        <v>7</v>
      </c>
      <c r="B4" t="s">
        <v>105</v>
      </c>
      <c r="C4" t="s">
        <v>129</v>
      </c>
    </row>
    <row r="5" spans="1:3" x14ac:dyDescent="0.25">
      <c r="A5" t="s">
        <v>22</v>
      </c>
      <c r="B5" t="s">
        <v>105</v>
      </c>
      <c r="C5" t="s">
        <v>129</v>
      </c>
    </row>
    <row r="6" spans="1:3" x14ac:dyDescent="0.25">
      <c r="A6" t="s">
        <v>21</v>
      </c>
      <c r="B6" t="s">
        <v>105</v>
      </c>
      <c r="C6" t="s">
        <v>129</v>
      </c>
    </row>
    <row r="7" spans="1:3" x14ac:dyDescent="0.25">
      <c r="A7" t="s">
        <v>20</v>
      </c>
      <c r="B7" t="s">
        <v>105</v>
      </c>
      <c r="C7" t="s">
        <v>129</v>
      </c>
    </row>
    <row r="8" spans="1:3" x14ac:dyDescent="0.25">
      <c r="A8" t="s">
        <v>117</v>
      </c>
      <c r="B8" t="s">
        <v>105</v>
      </c>
      <c r="C8" t="s">
        <v>129</v>
      </c>
    </row>
    <row r="9" spans="1:3" x14ac:dyDescent="0.25">
      <c r="A9" t="s">
        <v>118</v>
      </c>
      <c r="B9" t="s">
        <v>105</v>
      </c>
      <c r="C9" t="s">
        <v>130</v>
      </c>
    </row>
    <row r="10" spans="1:3" x14ac:dyDescent="0.25">
      <c r="A10" t="s">
        <v>116</v>
      </c>
      <c r="B10" t="s">
        <v>105</v>
      </c>
      <c r="C10" t="s">
        <v>131</v>
      </c>
    </row>
    <row r="11" spans="1:3" x14ac:dyDescent="0.25">
      <c r="A11" t="s">
        <v>95</v>
      </c>
      <c r="B11" t="s">
        <v>105</v>
      </c>
      <c r="C11" t="s">
        <v>130</v>
      </c>
    </row>
    <row r="12" spans="1:3" x14ac:dyDescent="0.25">
      <c r="A12" t="s">
        <v>8</v>
      </c>
      <c r="B12" t="s">
        <v>105</v>
      </c>
      <c r="C12" t="s">
        <v>131</v>
      </c>
    </row>
    <row r="13" spans="1:3" x14ac:dyDescent="0.25">
      <c r="A13" t="s">
        <v>25</v>
      </c>
      <c r="B13" t="s">
        <v>105</v>
      </c>
      <c r="C13" t="s">
        <v>130</v>
      </c>
    </row>
    <row r="14" spans="1:3" x14ac:dyDescent="0.25">
      <c r="A14" t="s">
        <v>24</v>
      </c>
      <c r="B14" t="s">
        <v>105</v>
      </c>
      <c r="C14" t="s">
        <v>129</v>
      </c>
    </row>
    <row r="15" spans="1:3" x14ac:dyDescent="0.25">
      <c r="A15" t="s">
        <v>23</v>
      </c>
      <c r="B15" t="s">
        <v>105</v>
      </c>
      <c r="C15" t="s">
        <v>131</v>
      </c>
    </row>
    <row r="16" spans="1:3" x14ac:dyDescent="0.25">
      <c r="A16" t="s">
        <v>19</v>
      </c>
      <c r="B16" t="s">
        <v>105</v>
      </c>
      <c r="C16" t="s">
        <v>129</v>
      </c>
    </row>
    <row r="17" spans="1:3" x14ac:dyDescent="0.25">
      <c r="A17" t="s">
        <v>9</v>
      </c>
      <c r="B17" t="s">
        <v>105</v>
      </c>
      <c r="C17" t="s">
        <v>130</v>
      </c>
    </row>
    <row r="18" spans="1:3" x14ac:dyDescent="0.25">
      <c r="A18" t="s">
        <v>71</v>
      </c>
      <c r="B18" t="s">
        <v>105</v>
      </c>
      <c r="C18" t="s">
        <v>129</v>
      </c>
    </row>
    <row r="19" spans="1:3" x14ac:dyDescent="0.25">
      <c r="A19" t="s">
        <v>127</v>
      </c>
      <c r="B19" t="s">
        <v>105</v>
      </c>
      <c r="C19" t="s">
        <v>129</v>
      </c>
    </row>
    <row r="20" spans="1:3" x14ac:dyDescent="0.25">
      <c r="A20" t="s">
        <v>44</v>
      </c>
      <c r="B20" t="s">
        <v>105</v>
      </c>
      <c r="C20" t="s">
        <v>129</v>
      </c>
    </row>
    <row r="21" spans="1:3" x14ac:dyDescent="0.25">
      <c r="A21" t="s">
        <v>43</v>
      </c>
      <c r="B21" t="s">
        <v>105</v>
      </c>
      <c r="C21" t="s">
        <v>129</v>
      </c>
    </row>
    <row r="22" spans="1:3" x14ac:dyDescent="0.25">
      <c r="A22" t="s">
        <v>45</v>
      </c>
      <c r="B22" t="s">
        <v>105</v>
      </c>
      <c r="C22" t="s">
        <v>129</v>
      </c>
    </row>
    <row r="23" spans="1:3" x14ac:dyDescent="0.25">
      <c r="A23" t="s">
        <v>76</v>
      </c>
      <c r="B23" t="s">
        <v>105</v>
      </c>
      <c r="C23" t="s">
        <v>129</v>
      </c>
    </row>
    <row r="24" spans="1:3" x14ac:dyDescent="0.25">
      <c r="A24" t="s">
        <v>75</v>
      </c>
      <c r="B24" t="s">
        <v>105</v>
      </c>
      <c r="C24" t="s">
        <v>129</v>
      </c>
    </row>
    <row r="25" spans="1:3" x14ac:dyDescent="0.25">
      <c r="A25" t="s">
        <v>122</v>
      </c>
      <c r="B25" t="s">
        <v>105</v>
      </c>
      <c r="C25" t="s">
        <v>129</v>
      </c>
    </row>
    <row r="26" spans="1:3" x14ac:dyDescent="0.25">
      <c r="A26" t="s">
        <v>124</v>
      </c>
      <c r="B26" t="s">
        <v>105</v>
      </c>
      <c r="C26" t="s">
        <v>129</v>
      </c>
    </row>
    <row r="27" spans="1:3" x14ac:dyDescent="0.25">
      <c r="A27" t="s">
        <v>46</v>
      </c>
      <c r="B27" t="s">
        <v>46</v>
      </c>
      <c r="C27" t="s">
        <v>129</v>
      </c>
    </row>
    <row r="28" spans="1:3" x14ac:dyDescent="0.25">
      <c r="A28" t="s">
        <v>47</v>
      </c>
      <c r="B28" t="s">
        <v>46</v>
      </c>
      <c r="C28" t="s">
        <v>129</v>
      </c>
    </row>
    <row r="29" spans="1:3" x14ac:dyDescent="0.25">
      <c r="A29" t="s">
        <v>48</v>
      </c>
      <c r="B29" t="s">
        <v>46</v>
      </c>
      <c r="C29" t="s">
        <v>129</v>
      </c>
    </row>
    <row r="30" spans="1:3" x14ac:dyDescent="0.25">
      <c r="A30" t="s">
        <v>115</v>
      </c>
      <c r="B30" t="s">
        <v>46</v>
      </c>
      <c r="C30" t="s">
        <v>129</v>
      </c>
    </row>
    <row r="31" spans="1:3" x14ac:dyDescent="0.25">
      <c r="A31" t="s">
        <v>114</v>
      </c>
      <c r="B31" t="s">
        <v>46</v>
      </c>
      <c r="C31" t="s">
        <v>129</v>
      </c>
    </row>
    <row r="32" spans="1:3" x14ac:dyDescent="0.25">
      <c r="A32" t="s">
        <v>86</v>
      </c>
      <c r="B32" t="s">
        <v>78</v>
      </c>
      <c r="C32" t="s">
        <v>129</v>
      </c>
    </row>
    <row r="33" spans="1:3" x14ac:dyDescent="0.25">
      <c r="A33" t="s">
        <v>87</v>
      </c>
      <c r="B33" t="s">
        <v>78</v>
      </c>
      <c r="C33" t="s">
        <v>129</v>
      </c>
    </row>
    <row r="34" spans="1:3" x14ac:dyDescent="0.25">
      <c r="A34" t="s">
        <v>78</v>
      </c>
      <c r="B34" t="s">
        <v>78</v>
      </c>
      <c r="C34" t="s">
        <v>129</v>
      </c>
    </row>
    <row r="35" spans="1:3" x14ac:dyDescent="0.25">
      <c r="A35" t="s">
        <v>82</v>
      </c>
      <c r="B35" t="s">
        <v>78</v>
      </c>
      <c r="C35" t="s">
        <v>129</v>
      </c>
    </row>
    <row r="36" spans="1:3" x14ac:dyDescent="0.25">
      <c r="A36" t="s">
        <v>81</v>
      </c>
      <c r="B36" t="s">
        <v>78</v>
      </c>
      <c r="C36" t="s">
        <v>129</v>
      </c>
    </row>
    <row r="37" spans="1:3" x14ac:dyDescent="0.25">
      <c r="A37" t="s">
        <v>90</v>
      </c>
      <c r="B37" t="s">
        <v>78</v>
      </c>
      <c r="C37" t="s">
        <v>129</v>
      </c>
    </row>
    <row r="38" spans="1:3" x14ac:dyDescent="0.25">
      <c r="A38" t="s">
        <v>85</v>
      </c>
      <c r="B38" t="s">
        <v>78</v>
      </c>
      <c r="C38" t="s">
        <v>129</v>
      </c>
    </row>
    <row r="39" spans="1:3" x14ac:dyDescent="0.25">
      <c r="A39" t="s">
        <v>80</v>
      </c>
      <c r="B39" t="s">
        <v>78</v>
      </c>
      <c r="C39" t="s">
        <v>129</v>
      </c>
    </row>
    <row r="40" spans="1:3" x14ac:dyDescent="0.25">
      <c r="A40" t="s">
        <v>83</v>
      </c>
      <c r="B40" t="s">
        <v>78</v>
      </c>
      <c r="C40" t="s">
        <v>129</v>
      </c>
    </row>
    <row r="41" spans="1:3" x14ac:dyDescent="0.25">
      <c r="A41" t="s">
        <v>79</v>
      </c>
      <c r="B41" t="s">
        <v>78</v>
      </c>
      <c r="C41" t="s">
        <v>129</v>
      </c>
    </row>
    <row r="42" spans="1:3" x14ac:dyDescent="0.25">
      <c r="A42" t="s">
        <v>84</v>
      </c>
      <c r="B42" t="s">
        <v>78</v>
      </c>
      <c r="C42" t="s">
        <v>129</v>
      </c>
    </row>
    <row r="43" spans="1:3" x14ac:dyDescent="0.25">
      <c r="A43" t="s">
        <v>93</v>
      </c>
      <c r="B43" t="s">
        <v>78</v>
      </c>
      <c r="C43" t="s">
        <v>129</v>
      </c>
    </row>
    <row r="44" spans="1:3" x14ac:dyDescent="0.25">
      <c r="A44" t="s">
        <v>88</v>
      </c>
      <c r="B44" t="s">
        <v>78</v>
      </c>
      <c r="C44" t="s">
        <v>129</v>
      </c>
    </row>
    <row r="45" spans="1:3" x14ac:dyDescent="0.25">
      <c r="A45" t="s">
        <v>89</v>
      </c>
      <c r="B45" t="s">
        <v>78</v>
      </c>
      <c r="C45" t="s">
        <v>129</v>
      </c>
    </row>
    <row r="46" spans="1:3" x14ac:dyDescent="0.25">
      <c r="A46" t="s">
        <v>49</v>
      </c>
      <c r="B46" t="s">
        <v>49</v>
      </c>
      <c r="C46" t="s">
        <v>129</v>
      </c>
    </row>
    <row r="47" spans="1:3" x14ac:dyDescent="0.25">
      <c r="A47" t="s">
        <v>51</v>
      </c>
      <c r="B47" t="s">
        <v>49</v>
      </c>
      <c r="C47" t="s">
        <v>129</v>
      </c>
    </row>
    <row r="48" spans="1:3" x14ac:dyDescent="0.25">
      <c r="A48" t="s">
        <v>50</v>
      </c>
      <c r="B48" t="s">
        <v>49</v>
      </c>
      <c r="C48" t="s">
        <v>129</v>
      </c>
    </row>
    <row r="49" spans="1:3" x14ac:dyDescent="0.25">
      <c r="A49" t="s">
        <v>55</v>
      </c>
      <c r="B49" t="s">
        <v>59</v>
      </c>
      <c r="C49" t="s">
        <v>129</v>
      </c>
    </row>
    <row r="50" spans="1:3" x14ac:dyDescent="0.25">
      <c r="A50" t="s">
        <v>97</v>
      </c>
      <c r="B50" t="s">
        <v>59</v>
      </c>
      <c r="C50" t="s">
        <v>129</v>
      </c>
    </row>
    <row r="51" spans="1:3" x14ac:dyDescent="0.25">
      <c r="A51" t="s">
        <v>59</v>
      </c>
      <c r="B51" t="s">
        <v>59</v>
      </c>
      <c r="C51" t="s">
        <v>129</v>
      </c>
    </row>
    <row r="52" spans="1:3" x14ac:dyDescent="0.25">
      <c r="A52" t="s">
        <v>58</v>
      </c>
      <c r="B52" t="s">
        <v>59</v>
      </c>
      <c r="C52" t="s">
        <v>129</v>
      </c>
    </row>
    <row r="53" spans="1:3" x14ac:dyDescent="0.25">
      <c r="A53" t="s">
        <v>57</v>
      </c>
      <c r="B53" t="s">
        <v>59</v>
      </c>
      <c r="C53" t="s">
        <v>129</v>
      </c>
    </row>
    <row r="54" spans="1:3" x14ac:dyDescent="0.25">
      <c r="A54" t="s">
        <v>54</v>
      </c>
      <c r="B54" t="s">
        <v>59</v>
      </c>
      <c r="C54" t="s">
        <v>129</v>
      </c>
    </row>
    <row r="55" spans="1:3" x14ac:dyDescent="0.25">
      <c r="A55" t="s">
        <v>53</v>
      </c>
      <c r="B55" t="s">
        <v>59</v>
      </c>
      <c r="C55" t="s">
        <v>129</v>
      </c>
    </row>
    <row r="56" spans="1:3" x14ac:dyDescent="0.25">
      <c r="A56" t="s">
        <v>63</v>
      </c>
      <c r="B56" t="s">
        <v>59</v>
      </c>
      <c r="C56" t="s">
        <v>129</v>
      </c>
    </row>
    <row r="57" spans="1:3" x14ac:dyDescent="0.25">
      <c r="A57" t="s">
        <v>77</v>
      </c>
      <c r="B57" t="s">
        <v>59</v>
      </c>
      <c r="C57" t="s">
        <v>129</v>
      </c>
    </row>
    <row r="58" spans="1:3" x14ac:dyDescent="0.25">
      <c r="A58" t="s">
        <v>73</v>
      </c>
      <c r="B58" t="s">
        <v>59</v>
      </c>
      <c r="C58" t="s">
        <v>129</v>
      </c>
    </row>
    <row r="59" spans="1:3" x14ac:dyDescent="0.25">
      <c r="A59" t="s">
        <v>64</v>
      </c>
      <c r="B59" t="s">
        <v>59</v>
      </c>
      <c r="C59" t="s">
        <v>129</v>
      </c>
    </row>
    <row r="60" spans="1:3" x14ac:dyDescent="0.25">
      <c r="A60" t="s">
        <v>62</v>
      </c>
      <c r="B60" t="s">
        <v>59</v>
      </c>
      <c r="C60" t="s">
        <v>129</v>
      </c>
    </row>
    <row r="61" spans="1:3" x14ac:dyDescent="0.25">
      <c r="A61" t="s">
        <v>65</v>
      </c>
      <c r="B61" t="s">
        <v>59</v>
      </c>
      <c r="C61" t="s">
        <v>129</v>
      </c>
    </row>
    <row r="62" spans="1:3" x14ac:dyDescent="0.25">
      <c r="A62" t="s">
        <v>61</v>
      </c>
      <c r="B62" t="s">
        <v>59</v>
      </c>
      <c r="C62" t="s">
        <v>129</v>
      </c>
    </row>
    <row r="63" spans="1:3" x14ac:dyDescent="0.25">
      <c r="A63" t="s">
        <v>60</v>
      </c>
      <c r="B63" t="s">
        <v>59</v>
      </c>
      <c r="C63" t="s">
        <v>129</v>
      </c>
    </row>
    <row r="64" spans="1:3" x14ac:dyDescent="0.25">
      <c r="A64" t="s">
        <v>56</v>
      </c>
      <c r="B64" t="s">
        <v>59</v>
      </c>
      <c r="C64" t="s">
        <v>129</v>
      </c>
    </row>
    <row r="65" spans="1:3" x14ac:dyDescent="0.25">
      <c r="A65" t="s">
        <v>101</v>
      </c>
      <c r="B65" t="s">
        <v>3</v>
      </c>
      <c r="C65" t="s">
        <v>129</v>
      </c>
    </row>
    <row r="66" spans="1:3" x14ac:dyDescent="0.25">
      <c r="A66" t="s">
        <v>100</v>
      </c>
      <c r="B66" t="s">
        <v>3</v>
      </c>
      <c r="C66" t="s">
        <v>129</v>
      </c>
    </row>
    <row r="67" spans="1:3" x14ac:dyDescent="0.25">
      <c r="A67" t="s">
        <v>15</v>
      </c>
      <c r="B67" t="s">
        <v>3</v>
      </c>
      <c r="C67" t="s">
        <v>129</v>
      </c>
    </row>
    <row r="68" spans="1:3" x14ac:dyDescent="0.25">
      <c r="A68" t="s">
        <v>16</v>
      </c>
      <c r="B68" t="s">
        <v>3</v>
      </c>
      <c r="C68" t="s">
        <v>129</v>
      </c>
    </row>
    <row r="69" spans="1:3" x14ac:dyDescent="0.25">
      <c r="A69" t="s">
        <v>4</v>
      </c>
      <c r="B69" t="s">
        <v>3</v>
      </c>
      <c r="C69" t="s">
        <v>129</v>
      </c>
    </row>
    <row r="70" spans="1:3" x14ac:dyDescent="0.25">
      <c r="A70" t="s">
        <v>99</v>
      </c>
      <c r="B70" t="s">
        <v>3</v>
      </c>
      <c r="C70" t="s">
        <v>129</v>
      </c>
    </row>
    <row r="71" spans="1:3" x14ac:dyDescent="0.25">
      <c r="A71" t="s">
        <v>98</v>
      </c>
      <c r="B71" t="s">
        <v>3</v>
      </c>
      <c r="C71" t="s">
        <v>129</v>
      </c>
    </row>
    <row r="72" spans="1:3" x14ac:dyDescent="0.25">
      <c r="A72" t="s">
        <v>104</v>
      </c>
      <c r="B72" t="s">
        <v>3</v>
      </c>
      <c r="C72" t="s">
        <v>129</v>
      </c>
    </row>
    <row r="73" spans="1:3" x14ac:dyDescent="0.25">
      <c r="A73" t="s">
        <v>102</v>
      </c>
      <c r="B73" t="s">
        <v>3</v>
      </c>
      <c r="C73" t="s">
        <v>129</v>
      </c>
    </row>
    <row r="74" spans="1:3" x14ac:dyDescent="0.25">
      <c r="A74" t="s">
        <v>92</v>
      </c>
      <c r="B74" t="s">
        <v>3</v>
      </c>
      <c r="C74" t="s">
        <v>129</v>
      </c>
    </row>
    <row r="75" spans="1:3" x14ac:dyDescent="0.25">
      <c r="A75" t="s">
        <v>96</v>
      </c>
      <c r="B75" t="s">
        <v>3</v>
      </c>
      <c r="C75" t="s">
        <v>129</v>
      </c>
    </row>
    <row r="76" spans="1:3" x14ac:dyDescent="0.25">
      <c r="A76" t="s">
        <v>5</v>
      </c>
      <c r="B76" t="s">
        <v>3</v>
      </c>
      <c r="C76" t="s">
        <v>129</v>
      </c>
    </row>
    <row r="77" spans="1:3" x14ac:dyDescent="0.25">
      <c r="A77" t="s">
        <v>14</v>
      </c>
      <c r="B77" t="s">
        <v>3</v>
      </c>
      <c r="C77" t="s">
        <v>129</v>
      </c>
    </row>
    <row r="78" spans="1:3" x14ac:dyDescent="0.25">
      <c r="A78" t="s">
        <v>11</v>
      </c>
      <c r="B78" t="s">
        <v>52</v>
      </c>
      <c r="C78" t="s">
        <v>129</v>
      </c>
    </row>
    <row r="79" spans="1:3" x14ac:dyDescent="0.25">
      <c r="A79" t="s">
        <v>10</v>
      </c>
      <c r="B79" t="s">
        <v>52</v>
      </c>
      <c r="C79" t="s">
        <v>129</v>
      </c>
    </row>
    <row r="80" spans="1:3" x14ac:dyDescent="0.25">
      <c r="A80" t="s">
        <v>27</v>
      </c>
      <c r="B80" t="s">
        <v>52</v>
      </c>
      <c r="C80" t="s">
        <v>129</v>
      </c>
    </row>
    <row r="81" spans="1:3" x14ac:dyDescent="0.25">
      <c r="A81" t="s">
        <v>12</v>
      </c>
      <c r="B81" t="s">
        <v>52</v>
      </c>
      <c r="C81" t="s">
        <v>129</v>
      </c>
    </row>
    <row r="82" spans="1:3" x14ac:dyDescent="0.25">
      <c r="A82" t="s">
        <v>26</v>
      </c>
      <c r="B82" t="s">
        <v>52</v>
      </c>
      <c r="C82" t="s">
        <v>129</v>
      </c>
    </row>
    <row r="83" spans="1:3" x14ac:dyDescent="0.25">
      <c r="A83" t="s">
        <v>69</v>
      </c>
      <c r="B83" t="s">
        <v>52</v>
      </c>
      <c r="C83" t="s">
        <v>129</v>
      </c>
    </row>
    <row r="84" spans="1:3" x14ac:dyDescent="0.25">
      <c r="A84" t="s">
        <v>52</v>
      </c>
      <c r="B84" t="s">
        <v>52</v>
      </c>
      <c r="C84" t="s">
        <v>129</v>
      </c>
    </row>
    <row r="85" spans="1:3" x14ac:dyDescent="0.25">
      <c r="A85" t="s">
        <v>13</v>
      </c>
      <c r="B85" t="s">
        <v>52</v>
      </c>
      <c r="C85" t="s">
        <v>129</v>
      </c>
    </row>
    <row r="86" spans="1:3" x14ac:dyDescent="0.25">
      <c r="A86" t="s">
        <v>67</v>
      </c>
      <c r="B86" t="s">
        <v>28</v>
      </c>
      <c r="C86" t="s">
        <v>129</v>
      </c>
    </row>
    <row r="87" spans="1:3" x14ac:dyDescent="0.25">
      <c r="A87" t="s">
        <v>68</v>
      </c>
      <c r="B87" t="s">
        <v>28</v>
      </c>
      <c r="C87" t="s">
        <v>129</v>
      </c>
    </row>
    <row r="88" spans="1:3" x14ac:dyDescent="0.25">
      <c r="A88" t="s">
        <v>66</v>
      </c>
      <c r="B88" t="s">
        <v>28</v>
      </c>
      <c r="C88" t="s">
        <v>129</v>
      </c>
    </row>
    <row r="89" spans="1:3" x14ac:dyDescent="0.25">
      <c r="A89" t="s">
        <v>28</v>
      </c>
      <c r="B89" t="s">
        <v>28</v>
      </c>
      <c r="C89" t="s">
        <v>129</v>
      </c>
    </row>
    <row r="90" spans="1:3" x14ac:dyDescent="0.25">
      <c r="A90" t="s">
        <v>42</v>
      </c>
      <c r="B90" t="s">
        <v>28</v>
      </c>
      <c r="C90" t="s">
        <v>129</v>
      </c>
    </row>
    <row r="91" spans="1:3" x14ac:dyDescent="0.25">
      <c r="A91" t="s">
        <v>33</v>
      </c>
      <c r="B91" t="s">
        <v>28</v>
      </c>
      <c r="C91" t="s">
        <v>129</v>
      </c>
    </row>
    <row r="92" spans="1:3" x14ac:dyDescent="0.25">
      <c r="A92" t="s">
        <v>31</v>
      </c>
      <c r="B92" t="s">
        <v>28</v>
      </c>
      <c r="C92" t="s">
        <v>129</v>
      </c>
    </row>
    <row r="93" spans="1:3" x14ac:dyDescent="0.25">
      <c r="A93" t="s">
        <v>32</v>
      </c>
      <c r="B93" t="s">
        <v>28</v>
      </c>
      <c r="C93" t="s">
        <v>129</v>
      </c>
    </row>
    <row r="94" spans="1:3" x14ac:dyDescent="0.25">
      <c r="A94" t="s">
        <v>30</v>
      </c>
      <c r="B94" t="s">
        <v>28</v>
      </c>
      <c r="C94" t="s">
        <v>129</v>
      </c>
    </row>
    <row r="95" spans="1:3" x14ac:dyDescent="0.25">
      <c r="A95" t="s">
        <v>126</v>
      </c>
      <c r="B95" t="s">
        <v>28</v>
      </c>
      <c r="C95" t="s">
        <v>129</v>
      </c>
    </row>
    <row r="96" spans="1:3" x14ac:dyDescent="0.25">
      <c r="A96" t="s">
        <v>41</v>
      </c>
      <c r="B96" t="s">
        <v>29</v>
      </c>
      <c r="C96" t="s">
        <v>129</v>
      </c>
    </row>
    <row r="97" spans="1:3" x14ac:dyDescent="0.25">
      <c r="A97" t="s">
        <v>113</v>
      </c>
      <c r="B97" t="s">
        <v>29</v>
      </c>
      <c r="C97" t="s">
        <v>129</v>
      </c>
    </row>
    <row r="98" spans="1:3" x14ac:dyDescent="0.25">
      <c r="A98" t="s">
        <v>34</v>
      </c>
      <c r="B98" t="s">
        <v>29</v>
      </c>
      <c r="C98" t="s">
        <v>129</v>
      </c>
    </row>
    <row r="99" spans="1:3" x14ac:dyDescent="0.25">
      <c r="A99" t="s">
        <v>94</v>
      </c>
      <c r="B99" t="s">
        <v>29</v>
      </c>
      <c r="C99" t="s">
        <v>129</v>
      </c>
    </row>
    <row r="100" spans="1:3" x14ac:dyDescent="0.25">
      <c r="A100" t="s">
        <v>37</v>
      </c>
      <c r="B100" t="s">
        <v>29</v>
      </c>
      <c r="C100" t="s">
        <v>129</v>
      </c>
    </row>
    <row r="101" spans="1:3" x14ac:dyDescent="0.25">
      <c r="A101" t="s">
        <v>35</v>
      </c>
      <c r="B101" t="s">
        <v>29</v>
      </c>
      <c r="C101" t="s">
        <v>129</v>
      </c>
    </row>
    <row r="102" spans="1:3" x14ac:dyDescent="0.25">
      <c r="A102" t="s">
        <v>38</v>
      </c>
      <c r="B102" t="s">
        <v>29</v>
      </c>
      <c r="C102" t="s">
        <v>129</v>
      </c>
    </row>
    <row r="103" spans="1:3" x14ac:dyDescent="0.25">
      <c r="A103" t="s">
        <v>36</v>
      </c>
      <c r="B103" t="s">
        <v>29</v>
      </c>
      <c r="C103" t="s">
        <v>129</v>
      </c>
    </row>
    <row r="104" spans="1:3" x14ac:dyDescent="0.25">
      <c r="A104" t="s">
        <v>40</v>
      </c>
      <c r="B104" t="s">
        <v>29</v>
      </c>
      <c r="C104" t="s">
        <v>129</v>
      </c>
    </row>
    <row r="105" spans="1:3" x14ac:dyDescent="0.25">
      <c r="A105" t="s">
        <v>112</v>
      </c>
      <c r="B105" t="s">
        <v>29</v>
      </c>
      <c r="C105" t="s">
        <v>129</v>
      </c>
    </row>
    <row r="106" spans="1:3" x14ac:dyDescent="0.25">
      <c r="A106" t="s">
        <v>39</v>
      </c>
      <c r="B106" t="s">
        <v>29</v>
      </c>
      <c r="C106" t="s">
        <v>129</v>
      </c>
    </row>
    <row r="107" spans="1:3" x14ac:dyDescent="0.25">
      <c r="A107" t="s">
        <v>29</v>
      </c>
      <c r="B107" t="s">
        <v>29</v>
      </c>
      <c r="C107" t="s">
        <v>129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19"/>
  <sheetViews>
    <sheetView tabSelected="1" workbookViewId="0">
      <pane xSplit="8" ySplit="15" topLeftCell="I16" activePane="bottomRight" state="frozen"/>
      <selection pane="topRight" activeCell="I1" sqref="I1"/>
      <selection pane="bottomLeft" activeCell="A16" sqref="A16"/>
      <selection pane="bottomRight" activeCell="J3" sqref="J3"/>
    </sheetView>
  </sheetViews>
  <sheetFormatPr baseColWidth="10" defaultRowHeight="15" x14ac:dyDescent="0.25"/>
  <cols>
    <col min="1" max="1" width="13.42578125" bestFit="1" customWidth="1"/>
    <col min="2" max="2" width="27.7109375" customWidth="1"/>
    <col min="3" max="3" width="22" style="1" bestFit="1" customWidth="1"/>
    <col min="4" max="4" width="14.140625" style="2" bestFit="1" customWidth="1"/>
    <col min="5" max="5" width="15" style="2" customWidth="1"/>
    <col min="6" max="6" width="15.140625" style="2" bestFit="1" customWidth="1"/>
    <col min="7" max="7" width="17.140625" style="2" customWidth="1"/>
    <col min="8" max="8" width="14" customWidth="1"/>
    <col min="9" max="9" width="21.42578125" customWidth="1"/>
  </cols>
  <sheetData>
    <row r="1" spans="1:10" ht="80.25" customHeight="1" x14ac:dyDescent="0.25"/>
    <row r="2" spans="1:10" x14ac:dyDescent="0.25">
      <c r="A2" s="11" t="s">
        <v>121</v>
      </c>
      <c r="B2" s="18" t="s">
        <v>0</v>
      </c>
      <c r="C2" s="14" t="s">
        <v>103</v>
      </c>
      <c r="D2" s="19" t="s">
        <v>1</v>
      </c>
      <c r="E2" s="14" t="s">
        <v>2</v>
      </c>
      <c r="F2" s="14" t="s">
        <v>17</v>
      </c>
      <c r="G2" s="14" t="s">
        <v>18</v>
      </c>
      <c r="H2" s="19" t="s">
        <v>6</v>
      </c>
      <c r="I2" s="20" t="s">
        <v>91</v>
      </c>
      <c r="J2" s="56" t="s">
        <v>128</v>
      </c>
    </row>
    <row r="3" spans="1:10" x14ac:dyDescent="0.25">
      <c r="A3" s="21">
        <v>43466</v>
      </c>
      <c r="B3" s="15" t="s">
        <v>122</v>
      </c>
      <c r="C3" s="15" t="str">
        <f>VLOOKUP(T_2019[[#This Row],[Articles]],T_Produits[],2,0)</f>
        <v>Boissons</v>
      </c>
      <c r="D3" s="5">
        <v>10</v>
      </c>
      <c r="E3" s="6">
        <v>2</v>
      </c>
      <c r="F3" s="6">
        <v>1</v>
      </c>
      <c r="G3" s="4">
        <f t="shared" ref="G3:G34" si="0">SUM(E3-F3)</f>
        <v>1</v>
      </c>
      <c r="H3" s="3">
        <f t="shared" ref="H3:H30" si="1">SUM(D3*G3)</f>
        <v>10</v>
      </c>
      <c r="I3" s="9" t="str">
        <f t="shared" ref="I3:I34" si="2">IF(F3&gt;=E3,"Pas besoin","à commander")</f>
        <v>à commander</v>
      </c>
      <c r="J3" s="55"/>
    </row>
    <row r="4" spans="1:10" x14ac:dyDescent="0.25">
      <c r="A4" s="22">
        <v>43466</v>
      </c>
      <c r="B4" s="8" t="s">
        <v>74</v>
      </c>
      <c r="C4" s="15" t="str">
        <f>VLOOKUP(T_2019[[#This Row],[Articles]],T_Produits[],2,0)</f>
        <v>Boissons</v>
      </c>
      <c r="D4" s="3">
        <v>1.1000000000000001</v>
      </c>
      <c r="E4" s="4">
        <v>4</v>
      </c>
      <c r="F4" s="4">
        <v>2</v>
      </c>
      <c r="G4" s="4">
        <f t="shared" si="0"/>
        <v>2</v>
      </c>
      <c r="H4" s="3">
        <f t="shared" si="1"/>
        <v>2.2000000000000002</v>
      </c>
      <c r="I4" s="9" t="str">
        <f t="shared" si="2"/>
        <v>à commander</v>
      </c>
      <c r="J4" s="41"/>
    </row>
    <row r="5" spans="1:10" x14ac:dyDescent="0.25">
      <c r="A5" s="22">
        <v>43466</v>
      </c>
      <c r="B5" s="7" t="s">
        <v>75</v>
      </c>
      <c r="C5" s="15" t="str">
        <f>VLOOKUP(T_2019[[#This Row],[Articles]],T_Produits[],2,0)</f>
        <v>Boissons</v>
      </c>
      <c r="D5" s="5">
        <v>1.2</v>
      </c>
      <c r="E5" s="6">
        <v>9</v>
      </c>
      <c r="F5" s="6">
        <v>9</v>
      </c>
      <c r="G5" s="4">
        <f t="shared" si="0"/>
        <v>0</v>
      </c>
      <c r="H5" s="3">
        <f t="shared" si="1"/>
        <v>0</v>
      </c>
      <c r="I5" s="10" t="str">
        <f t="shared" si="2"/>
        <v>Pas besoin</v>
      </c>
      <c r="J5" s="41"/>
    </row>
    <row r="6" spans="1:10" x14ac:dyDescent="0.25">
      <c r="A6" s="22">
        <v>43466</v>
      </c>
      <c r="B6" s="8" t="s">
        <v>76</v>
      </c>
      <c r="C6" s="15" t="str">
        <f>VLOOKUP(T_2019[[#This Row],[Articles]],T_Produits[],2,0)</f>
        <v>Boissons</v>
      </c>
      <c r="D6" s="3">
        <v>1.3</v>
      </c>
      <c r="E6" s="4">
        <v>6</v>
      </c>
      <c r="F6" s="4">
        <v>6</v>
      </c>
      <c r="G6" s="4">
        <f t="shared" si="0"/>
        <v>0</v>
      </c>
      <c r="H6" s="3">
        <f t="shared" si="1"/>
        <v>0</v>
      </c>
      <c r="I6" s="9" t="str">
        <f t="shared" si="2"/>
        <v>Pas besoin</v>
      </c>
      <c r="J6" s="41"/>
    </row>
    <row r="7" spans="1:10" x14ac:dyDescent="0.25">
      <c r="A7" s="22">
        <v>43466</v>
      </c>
      <c r="B7" s="7" t="s">
        <v>127</v>
      </c>
      <c r="C7" s="15" t="str">
        <f>VLOOKUP(T_2019[[#This Row],[Articles]],T_Produits[],2,0)</f>
        <v>Boissons</v>
      </c>
      <c r="D7" s="5">
        <v>15.99</v>
      </c>
      <c r="E7" s="6">
        <v>4</v>
      </c>
      <c r="F7" s="6">
        <v>4</v>
      </c>
      <c r="G7" s="4">
        <f t="shared" si="0"/>
        <v>0</v>
      </c>
      <c r="H7" s="3">
        <f t="shared" si="1"/>
        <v>0</v>
      </c>
      <c r="I7" s="10" t="str">
        <f t="shared" si="2"/>
        <v>Pas besoin</v>
      </c>
      <c r="J7" s="41"/>
    </row>
    <row r="8" spans="1:10" x14ac:dyDescent="0.25">
      <c r="A8" s="22">
        <v>43466</v>
      </c>
      <c r="B8" s="8" t="s">
        <v>71</v>
      </c>
      <c r="C8" s="15" t="str">
        <f>VLOOKUP(T_2019[[#This Row],[Articles]],T_Produits[],2,0)</f>
        <v>Boissons</v>
      </c>
      <c r="D8" s="3">
        <v>1.5</v>
      </c>
      <c r="E8" s="4">
        <v>9</v>
      </c>
      <c r="F8" s="4">
        <v>9</v>
      </c>
      <c r="G8" s="4">
        <f t="shared" si="0"/>
        <v>0</v>
      </c>
      <c r="H8" s="3">
        <f t="shared" si="1"/>
        <v>0</v>
      </c>
      <c r="I8" s="9" t="str">
        <f t="shared" si="2"/>
        <v>Pas besoin</v>
      </c>
      <c r="J8" s="41"/>
    </row>
    <row r="9" spans="1:10" x14ac:dyDescent="0.25">
      <c r="A9" s="22">
        <v>43466</v>
      </c>
      <c r="B9" s="7" t="s">
        <v>72</v>
      </c>
      <c r="C9" s="15" t="str">
        <f>VLOOKUP(T_2019[[#This Row],[Articles]],T_Produits[],2,0)</f>
        <v>Boissons</v>
      </c>
      <c r="D9" s="5">
        <v>1.6</v>
      </c>
      <c r="E9" s="6">
        <v>6</v>
      </c>
      <c r="F9" s="6">
        <v>6</v>
      </c>
      <c r="G9" s="4">
        <f t="shared" si="0"/>
        <v>0</v>
      </c>
      <c r="H9" s="3">
        <f t="shared" si="1"/>
        <v>0</v>
      </c>
      <c r="I9" s="10" t="str">
        <f t="shared" si="2"/>
        <v>Pas besoin</v>
      </c>
      <c r="J9" s="41"/>
    </row>
    <row r="10" spans="1:10" x14ac:dyDescent="0.25">
      <c r="A10" s="22">
        <v>43466</v>
      </c>
      <c r="B10" s="8" t="s">
        <v>19</v>
      </c>
      <c r="C10" s="15" t="str">
        <f>VLOOKUP(T_2019[[#This Row],[Articles]],T_Produits[],2,0)</f>
        <v>Boissons</v>
      </c>
      <c r="D10" s="3">
        <v>0.56999999999999995</v>
      </c>
      <c r="E10" s="4">
        <v>48</v>
      </c>
      <c r="F10" s="4">
        <v>48</v>
      </c>
      <c r="G10" s="4">
        <f t="shared" si="0"/>
        <v>0</v>
      </c>
      <c r="H10" s="3">
        <f t="shared" si="1"/>
        <v>0</v>
      </c>
      <c r="I10" s="9" t="str">
        <f t="shared" si="2"/>
        <v>Pas besoin</v>
      </c>
      <c r="J10" s="41"/>
    </row>
    <row r="11" spans="1:10" x14ac:dyDescent="0.25">
      <c r="A11" s="22">
        <v>43466</v>
      </c>
      <c r="B11" s="7" t="s">
        <v>20</v>
      </c>
      <c r="C11" s="15" t="str">
        <f>VLOOKUP(T_2019[[#This Row],[Articles]],T_Produits[],2,0)</f>
        <v>Boissons</v>
      </c>
      <c r="D11" s="5">
        <v>4.03</v>
      </c>
      <c r="E11" s="6">
        <v>9</v>
      </c>
      <c r="F11" s="6">
        <v>9</v>
      </c>
      <c r="G11" s="4">
        <f t="shared" si="0"/>
        <v>0</v>
      </c>
      <c r="H11" s="3">
        <f t="shared" si="1"/>
        <v>0</v>
      </c>
      <c r="I11" s="10" t="str">
        <f t="shared" si="2"/>
        <v>Pas besoin</v>
      </c>
      <c r="J11" s="41"/>
    </row>
    <row r="12" spans="1:10" x14ac:dyDescent="0.25">
      <c r="A12" s="22">
        <v>43466</v>
      </c>
      <c r="B12" s="8" t="s">
        <v>21</v>
      </c>
      <c r="C12" s="15" t="str">
        <f>VLOOKUP(T_2019[[#This Row],[Articles]],T_Produits[],2,0)</f>
        <v>Boissons</v>
      </c>
      <c r="D12" s="3">
        <v>1.25</v>
      </c>
      <c r="E12" s="4">
        <v>6</v>
      </c>
      <c r="F12" s="4">
        <v>6</v>
      </c>
      <c r="G12" s="4">
        <f t="shared" si="0"/>
        <v>0</v>
      </c>
      <c r="H12" s="3">
        <f t="shared" si="1"/>
        <v>0</v>
      </c>
      <c r="I12" s="9" t="str">
        <f t="shared" si="2"/>
        <v>Pas besoin</v>
      </c>
      <c r="J12" s="41"/>
    </row>
    <row r="13" spans="1:10" x14ac:dyDescent="0.25">
      <c r="A13" s="22">
        <v>43466</v>
      </c>
      <c r="B13" s="7" t="s">
        <v>22</v>
      </c>
      <c r="C13" s="15" t="str">
        <f>VLOOKUP(T_2019[[#This Row],[Articles]],T_Produits[],2,0)</f>
        <v>Boissons</v>
      </c>
      <c r="D13" s="5">
        <v>2.1</v>
      </c>
      <c r="E13" s="6">
        <v>12</v>
      </c>
      <c r="F13" s="6">
        <v>12</v>
      </c>
      <c r="G13" s="4">
        <f t="shared" si="0"/>
        <v>0</v>
      </c>
      <c r="H13" s="3">
        <f t="shared" si="1"/>
        <v>0</v>
      </c>
      <c r="I13" s="10" t="str">
        <f t="shared" si="2"/>
        <v>Pas besoin</v>
      </c>
      <c r="J13" s="41"/>
    </row>
    <row r="14" spans="1:10" x14ac:dyDescent="0.25">
      <c r="A14" s="22">
        <v>43466</v>
      </c>
      <c r="B14" s="8" t="s">
        <v>23</v>
      </c>
      <c r="C14" s="15" t="str">
        <f>VLOOKUP(T_2019[[#This Row],[Articles]],T_Produits[],2,0)</f>
        <v>Boissons</v>
      </c>
      <c r="D14" s="3">
        <v>1.94</v>
      </c>
      <c r="E14" s="4">
        <v>12</v>
      </c>
      <c r="F14" s="4">
        <v>12</v>
      </c>
      <c r="G14" s="4">
        <f t="shared" si="0"/>
        <v>0</v>
      </c>
      <c r="H14" s="3">
        <f t="shared" si="1"/>
        <v>0</v>
      </c>
      <c r="I14" s="9" t="str">
        <f t="shared" si="2"/>
        <v>Pas besoin</v>
      </c>
      <c r="J14" s="41"/>
    </row>
    <row r="15" spans="1:10" x14ac:dyDescent="0.25">
      <c r="A15" s="22">
        <v>43466</v>
      </c>
      <c r="B15" s="7" t="s">
        <v>43</v>
      </c>
      <c r="C15" s="15" t="str">
        <f>VLOOKUP(T_2019[[#This Row],[Articles]],T_Produits[],2,0)</f>
        <v>Boissons</v>
      </c>
      <c r="D15" s="5">
        <v>1.92</v>
      </c>
      <c r="E15" s="6">
        <v>16</v>
      </c>
      <c r="F15" s="6">
        <v>16</v>
      </c>
      <c r="G15" s="4">
        <f t="shared" si="0"/>
        <v>0</v>
      </c>
      <c r="H15" s="3">
        <f t="shared" si="1"/>
        <v>0</v>
      </c>
      <c r="I15" s="10" t="str">
        <f t="shared" si="2"/>
        <v>Pas besoin</v>
      </c>
      <c r="J15" s="41"/>
    </row>
    <row r="16" spans="1:10" x14ac:dyDescent="0.25">
      <c r="A16" s="22">
        <v>43466</v>
      </c>
      <c r="B16" s="8" t="s">
        <v>8</v>
      </c>
      <c r="C16" s="15" t="str">
        <f>VLOOKUP(T_2019[[#This Row],[Articles]],T_Produits[],2,0)</f>
        <v>Boissons</v>
      </c>
      <c r="D16" s="3">
        <v>2.4</v>
      </c>
      <c r="E16" s="4">
        <v>12</v>
      </c>
      <c r="F16" s="4">
        <v>12</v>
      </c>
      <c r="G16" s="4">
        <f t="shared" si="0"/>
        <v>0</v>
      </c>
      <c r="H16" s="3">
        <f t="shared" si="1"/>
        <v>0</v>
      </c>
      <c r="I16" s="9" t="str">
        <f t="shared" si="2"/>
        <v>Pas besoin</v>
      </c>
      <c r="J16" s="41"/>
    </row>
    <row r="17" spans="1:10" x14ac:dyDescent="0.25">
      <c r="A17" s="22">
        <v>43466</v>
      </c>
      <c r="B17" s="7" t="s">
        <v>9</v>
      </c>
      <c r="C17" s="15" t="str">
        <f>VLOOKUP(T_2019[[#This Row],[Articles]],T_Produits[],2,0)</f>
        <v>Boissons</v>
      </c>
      <c r="D17" s="5">
        <v>2.5</v>
      </c>
      <c r="E17" s="6">
        <v>12</v>
      </c>
      <c r="F17" s="6">
        <v>12</v>
      </c>
      <c r="G17" s="4">
        <f t="shared" si="0"/>
        <v>0</v>
      </c>
      <c r="H17" s="3">
        <f t="shared" si="1"/>
        <v>0</v>
      </c>
      <c r="I17" s="10" t="str">
        <f t="shared" si="2"/>
        <v>Pas besoin</v>
      </c>
      <c r="J17" s="41"/>
    </row>
    <row r="18" spans="1:10" x14ac:dyDescent="0.25">
      <c r="A18" s="22">
        <v>43466</v>
      </c>
      <c r="B18" s="8" t="s">
        <v>24</v>
      </c>
      <c r="C18" s="15" t="str">
        <f>VLOOKUP(T_2019[[#This Row],[Articles]],T_Produits[],2,0)</f>
        <v>Boissons</v>
      </c>
      <c r="D18" s="3">
        <v>0.38</v>
      </c>
      <c r="E18" s="4">
        <v>12</v>
      </c>
      <c r="F18" s="4">
        <v>12</v>
      </c>
      <c r="G18" s="4">
        <f t="shared" si="0"/>
        <v>0</v>
      </c>
      <c r="H18" s="3">
        <f t="shared" si="1"/>
        <v>0</v>
      </c>
      <c r="I18" s="9" t="str">
        <f t="shared" si="2"/>
        <v>Pas besoin</v>
      </c>
      <c r="J18" s="41"/>
    </row>
    <row r="19" spans="1:10" x14ac:dyDescent="0.25">
      <c r="A19" s="22">
        <v>43466</v>
      </c>
      <c r="B19" s="7" t="s">
        <v>25</v>
      </c>
      <c r="C19" s="15" t="str">
        <f>VLOOKUP(T_2019[[#This Row],[Articles]],T_Produits[],2,0)</f>
        <v>Boissons</v>
      </c>
      <c r="D19" s="5">
        <v>2.7</v>
      </c>
      <c r="E19" s="6">
        <v>12</v>
      </c>
      <c r="F19" s="6">
        <v>12</v>
      </c>
      <c r="G19" s="4">
        <f t="shared" si="0"/>
        <v>0</v>
      </c>
      <c r="H19" s="3">
        <f t="shared" si="1"/>
        <v>0</v>
      </c>
      <c r="I19" s="10" t="str">
        <f t="shared" si="2"/>
        <v>Pas besoin</v>
      </c>
      <c r="J19" s="41"/>
    </row>
    <row r="20" spans="1:10" x14ac:dyDescent="0.25">
      <c r="A20" s="22">
        <v>43466</v>
      </c>
      <c r="B20" s="8" t="s">
        <v>44</v>
      </c>
      <c r="C20" s="15" t="str">
        <f>VLOOKUP(T_2019[[#This Row],[Articles]],T_Produits[],2,0)</f>
        <v>Boissons</v>
      </c>
      <c r="D20" s="3">
        <v>2.8</v>
      </c>
      <c r="E20" s="4">
        <v>12</v>
      </c>
      <c r="F20" s="4">
        <v>12</v>
      </c>
      <c r="G20" s="4">
        <f t="shared" si="0"/>
        <v>0</v>
      </c>
      <c r="H20" s="3">
        <f t="shared" si="1"/>
        <v>0</v>
      </c>
      <c r="I20" s="9" t="str">
        <f t="shared" si="2"/>
        <v>Pas besoin</v>
      </c>
      <c r="J20" s="41"/>
    </row>
    <row r="21" spans="1:10" x14ac:dyDescent="0.25">
      <c r="A21" s="22">
        <v>43466</v>
      </c>
      <c r="B21" s="7" t="s">
        <v>45</v>
      </c>
      <c r="C21" s="15" t="str">
        <f>VLOOKUP(T_2019[[#This Row],[Articles]],T_Produits[],2,0)</f>
        <v>Boissons</v>
      </c>
      <c r="D21" s="5">
        <v>2.76</v>
      </c>
      <c r="E21" s="6">
        <v>6</v>
      </c>
      <c r="F21" s="6">
        <v>6</v>
      </c>
      <c r="G21" s="4">
        <f t="shared" si="0"/>
        <v>0</v>
      </c>
      <c r="H21" s="3">
        <f t="shared" si="1"/>
        <v>0</v>
      </c>
      <c r="I21" s="10" t="str">
        <f t="shared" si="2"/>
        <v>Pas besoin</v>
      </c>
      <c r="J21" s="41"/>
    </row>
    <row r="22" spans="1:10" x14ac:dyDescent="0.25">
      <c r="A22" s="22">
        <v>43466</v>
      </c>
      <c r="B22" s="7" t="s">
        <v>95</v>
      </c>
      <c r="C22" s="15" t="str">
        <f>VLOOKUP(T_2019[[#This Row],[Articles]],T_Produits[],2,0)</f>
        <v>Boissons</v>
      </c>
      <c r="D22" s="5">
        <v>2.89</v>
      </c>
      <c r="E22" s="6">
        <v>6</v>
      </c>
      <c r="F22" s="6">
        <v>6</v>
      </c>
      <c r="G22" s="4">
        <f t="shared" si="0"/>
        <v>0</v>
      </c>
      <c r="H22" s="3">
        <f t="shared" si="1"/>
        <v>0</v>
      </c>
      <c r="I22" s="10" t="str">
        <f t="shared" si="2"/>
        <v>Pas besoin</v>
      </c>
      <c r="J22" s="41"/>
    </row>
    <row r="23" spans="1:10" x14ac:dyDescent="0.25">
      <c r="A23" s="22">
        <v>43466</v>
      </c>
      <c r="B23" s="15" t="s">
        <v>116</v>
      </c>
      <c r="C23" s="15" t="str">
        <f>VLOOKUP(T_2019[[#This Row],[Articles]],T_Produits[],2,0)</f>
        <v>Boissons</v>
      </c>
      <c r="D23" s="3">
        <v>9.4</v>
      </c>
      <c r="E23" s="4">
        <v>6</v>
      </c>
      <c r="F23" s="4">
        <v>6</v>
      </c>
      <c r="G23" s="4">
        <f t="shared" si="0"/>
        <v>0</v>
      </c>
      <c r="H23" s="3">
        <f t="shared" si="1"/>
        <v>0</v>
      </c>
      <c r="I23" s="9" t="str">
        <f t="shared" si="2"/>
        <v>Pas besoin</v>
      </c>
      <c r="J23" s="41"/>
    </row>
    <row r="24" spans="1:10" x14ac:dyDescent="0.25">
      <c r="A24" s="22">
        <v>43466</v>
      </c>
      <c r="B24" s="15" t="s">
        <v>117</v>
      </c>
      <c r="C24" s="15" t="str">
        <f>VLOOKUP(T_2019[[#This Row],[Articles]],T_Produits[],2,0)</f>
        <v>Boissons</v>
      </c>
      <c r="D24" s="5">
        <v>9.5</v>
      </c>
      <c r="E24" s="6">
        <v>6</v>
      </c>
      <c r="F24" s="6">
        <v>6</v>
      </c>
      <c r="G24" s="4">
        <f t="shared" si="0"/>
        <v>0</v>
      </c>
      <c r="H24" s="3">
        <f t="shared" si="1"/>
        <v>0</v>
      </c>
      <c r="I24" s="10" t="str">
        <f t="shared" si="2"/>
        <v>Pas besoin</v>
      </c>
      <c r="J24" s="41"/>
    </row>
    <row r="25" spans="1:10" x14ac:dyDescent="0.25">
      <c r="A25" s="22">
        <v>43466</v>
      </c>
      <c r="B25" s="15" t="s">
        <v>118</v>
      </c>
      <c r="C25" s="15" t="str">
        <f>VLOOKUP(T_2019[[#This Row],[Articles]],T_Produits[],2,0)</f>
        <v>Boissons</v>
      </c>
      <c r="D25" s="3">
        <v>9.5</v>
      </c>
      <c r="E25" s="4">
        <v>6</v>
      </c>
      <c r="F25" s="4">
        <v>6</v>
      </c>
      <c r="G25" s="4">
        <f t="shared" si="0"/>
        <v>0</v>
      </c>
      <c r="H25" s="3">
        <f t="shared" si="1"/>
        <v>0</v>
      </c>
      <c r="I25" s="9" t="str">
        <f t="shared" si="2"/>
        <v>Pas besoin</v>
      </c>
      <c r="J25" s="41"/>
    </row>
    <row r="26" spans="1:10" x14ac:dyDescent="0.25">
      <c r="A26" s="22">
        <v>43466</v>
      </c>
      <c r="B26" s="15" t="s">
        <v>46</v>
      </c>
      <c r="C26" s="15" t="str">
        <f>VLOOKUP(T_2019[[#This Row],[Articles]],T_Produits[],2,0)</f>
        <v>Bonbons</v>
      </c>
      <c r="D26" s="5">
        <v>25</v>
      </c>
      <c r="E26" s="6">
        <v>15</v>
      </c>
      <c r="F26" s="4">
        <v>15</v>
      </c>
      <c r="G26" s="4">
        <f t="shared" si="0"/>
        <v>0</v>
      </c>
      <c r="H26" s="3">
        <f t="shared" si="1"/>
        <v>0</v>
      </c>
      <c r="I26" s="10" t="str">
        <f t="shared" si="2"/>
        <v>Pas besoin</v>
      </c>
      <c r="J26" s="41"/>
    </row>
    <row r="27" spans="1:10" x14ac:dyDescent="0.25">
      <c r="A27" s="22">
        <v>43466</v>
      </c>
      <c r="B27" s="8" t="s">
        <v>47</v>
      </c>
      <c r="C27" s="15" t="str">
        <f>VLOOKUP(T_2019[[#This Row],[Articles]],T_Produits[],2,0)</f>
        <v>Bonbons</v>
      </c>
      <c r="D27" s="3">
        <v>8.3000000000000007</v>
      </c>
      <c r="E27" s="4">
        <v>12</v>
      </c>
      <c r="F27" s="4">
        <v>12</v>
      </c>
      <c r="G27" s="4">
        <f t="shared" si="0"/>
        <v>0</v>
      </c>
      <c r="H27" s="3">
        <f t="shared" si="1"/>
        <v>0</v>
      </c>
      <c r="I27" s="10" t="str">
        <f t="shared" si="2"/>
        <v>Pas besoin</v>
      </c>
      <c r="J27" s="41"/>
    </row>
    <row r="28" spans="1:10" x14ac:dyDescent="0.25">
      <c r="A28" s="22">
        <v>43466</v>
      </c>
      <c r="B28" s="7" t="s">
        <v>48</v>
      </c>
      <c r="C28" s="15" t="str">
        <f>VLOOKUP(T_2019[[#This Row],[Articles]],T_Produits[],2,0)</f>
        <v>Bonbons</v>
      </c>
      <c r="D28" s="5">
        <v>8.4</v>
      </c>
      <c r="E28" s="6">
        <v>12</v>
      </c>
      <c r="F28" s="6">
        <v>12</v>
      </c>
      <c r="G28" s="4">
        <f t="shared" si="0"/>
        <v>0</v>
      </c>
      <c r="H28" s="3">
        <f t="shared" si="1"/>
        <v>0</v>
      </c>
      <c r="I28" s="10" t="str">
        <f t="shared" si="2"/>
        <v>Pas besoin</v>
      </c>
      <c r="J28" s="41"/>
    </row>
    <row r="29" spans="1:10" x14ac:dyDescent="0.25">
      <c r="A29" s="22">
        <v>43466</v>
      </c>
      <c r="B29" s="15" t="s">
        <v>114</v>
      </c>
      <c r="C29" s="15" t="str">
        <f>VLOOKUP(T_2019[[#This Row],[Articles]],T_Produits[],2,0)</f>
        <v>Bonbons</v>
      </c>
      <c r="D29" s="3">
        <v>8.5</v>
      </c>
      <c r="E29" s="4">
        <v>12</v>
      </c>
      <c r="F29" s="4">
        <v>12</v>
      </c>
      <c r="G29" s="4">
        <f t="shared" si="0"/>
        <v>0</v>
      </c>
      <c r="H29" s="3">
        <f t="shared" si="1"/>
        <v>0</v>
      </c>
      <c r="I29" s="10" t="str">
        <f t="shared" si="2"/>
        <v>Pas besoin</v>
      </c>
      <c r="J29" s="41"/>
    </row>
    <row r="30" spans="1:10" x14ac:dyDescent="0.25">
      <c r="A30" s="22">
        <v>43466</v>
      </c>
      <c r="B30" s="15" t="s">
        <v>115</v>
      </c>
      <c r="C30" s="15" t="str">
        <f>VLOOKUP(T_2019[[#This Row],[Articles]],T_Produits[],2,0)</f>
        <v>Bonbons</v>
      </c>
      <c r="D30" s="5">
        <v>8.6</v>
      </c>
      <c r="E30" s="6">
        <v>10</v>
      </c>
      <c r="F30" s="6">
        <v>10</v>
      </c>
      <c r="G30" s="4">
        <f t="shared" si="0"/>
        <v>0</v>
      </c>
      <c r="H30" s="3">
        <f t="shared" si="1"/>
        <v>0</v>
      </c>
      <c r="I30" s="10" t="str">
        <f t="shared" si="2"/>
        <v>Pas besoin</v>
      </c>
      <c r="J30" s="41"/>
    </row>
    <row r="31" spans="1:10" x14ac:dyDescent="0.25">
      <c r="A31" s="22">
        <v>43466</v>
      </c>
      <c r="B31" s="15" t="s">
        <v>78</v>
      </c>
      <c r="C31" s="15" t="str">
        <f>VLOOKUP(T_2019[[#This Row],[Articles]],T_Produits[],2,0)</f>
        <v>Charcuteries+Fromages</v>
      </c>
      <c r="D31" s="5">
        <v>25</v>
      </c>
      <c r="E31" s="6">
        <v>12</v>
      </c>
      <c r="F31" s="6">
        <v>12</v>
      </c>
      <c r="G31" s="4">
        <f t="shared" si="0"/>
        <v>0</v>
      </c>
      <c r="H31" s="5">
        <v>0</v>
      </c>
      <c r="I31" s="9" t="str">
        <f t="shared" si="2"/>
        <v>Pas besoin</v>
      </c>
      <c r="J31" s="41"/>
    </row>
    <row r="32" spans="1:10" x14ac:dyDescent="0.25">
      <c r="A32" s="22">
        <v>43466</v>
      </c>
      <c r="B32" s="8" t="s">
        <v>79</v>
      </c>
      <c r="C32" s="15" t="str">
        <f>VLOOKUP(T_2019[[#This Row],[Articles]],T_Produits[],2,0)</f>
        <v>Charcuteries+Fromages</v>
      </c>
      <c r="D32" s="3">
        <v>1.73</v>
      </c>
      <c r="E32" s="4">
        <v>12</v>
      </c>
      <c r="F32" s="4">
        <v>12</v>
      </c>
      <c r="G32" s="4">
        <f t="shared" si="0"/>
        <v>0</v>
      </c>
      <c r="H32" s="3">
        <f t="shared" ref="H32:H63" si="3">SUM(D32*G32)</f>
        <v>0</v>
      </c>
      <c r="I32" s="9" t="str">
        <f t="shared" si="2"/>
        <v>Pas besoin</v>
      </c>
      <c r="J32" s="41"/>
    </row>
    <row r="33" spans="1:10" x14ac:dyDescent="0.25">
      <c r="A33" s="22">
        <v>43466</v>
      </c>
      <c r="B33" s="7" t="s">
        <v>80</v>
      </c>
      <c r="C33" s="15" t="str">
        <f>VLOOKUP(T_2019[[#This Row],[Articles]],T_Produits[],2,0)</f>
        <v>Charcuteries+Fromages</v>
      </c>
      <c r="D33" s="5">
        <v>2.5</v>
      </c>
      <c r="E33" s="6">
        <v>12</v>
      </c>
      <c r="F33" s="6">
        <v>12</v>
      </c>
      <c r="G33" s="4">
        <f t="shared" si="0"/>
        <v>0</v>
      </c>
      <c r="H33" s="5">
        <f t="shared" si="3"/>
        <v>0</v>
      </c>
      <c r="I33" s="10" t="str">
        <f t="shared" si="2"/>
        <v>Pas besoin</v>
      </c>
      <c r="J33" s="41"/>
    </row>
    <row r="34" spans="1:10" x14ac:dyDescent="0.25">
      <c r="A34" s="22">
        <v>43466</v>
      </c>
      <c r="B34" s="8" t="s">
        <v>81</v>
      </c>
      <c r="C34" s="15" t="str">
        <f>VLOOKUP(T_2019[[#This Row],[Articles]],T_Produits[],2,0)</f>
        <v>Charcuteries+Fromages</v>
      </c>
      <c r="D34" s="3">
        <v>3.5</v>
      </c>
      <c r="E34" s="4">
        <v>12</v>
      </c>
      <c r="F34" s="4">
        <v>12</v>
      </c>
      <c r="G34" s="4">
        <f t="shared" si="0"/>
        <v>0</v>
      </c>
      <c r="H34" s="3">
        <f t="shared" si="3"/>
        <v>0</v>
      </c>
      <c r="I34" s="9" t="str">
        <f t="shared" si="2"/>
        <v>Pas besoin</v>
      </c>
      <c r="J34" s="41"/>
    </row>
    <row r="35" spans="1:10" x14ac:dyDescent="0.25">
      <c r="A35" s="22">
        <v>43466</v>
      </c>
      <c r="B35" s="7" t="s">
        <v>82</v>
      </c>
      <c r="C35" s="15" t="str">
        <f>VLOOKUP(T_2019[[#This Row],[Articles]],T_Produits[],2,0)</f>
        <v>Charcuteries+Fromages</v>
      </c>
      <c r="D35" s="5">
        <v>1.49</v>
      </c>
      <c r="E35" s="6">
        <v>12</v>
      </c>
      <c r="F35" s="6">
        <v>12</v>
      </c>
      <c r="G35" s="4">
        <f t="shared" ref="G35:G66" si="4">SUM(E35-F35)</f>
        <v>0</v>
      </c>
      <c r="H35" s="5">
        <f t="shared" si="3"/>
        <v>0</v>
      </c>
      <c r="I35" s="10" t="str">
        <f t="shared" ref="I35:I66" si="5">IF(F35&gt;=E35,"Pas besoin","à commander")</f>
        <v>Pas besoin</v>
      </c>
      <c r="J35" s="41"/>
    </row>
    <row r="36" spans="1:10" x14ac:dyDescent="0.25">
      <c r="A36" s="22">
        <v>43466</v>
      </c>
      <c r="B36" s="8" t="s">
        <v>83</v>
      </c>
      <c r="C36" s="15" t="str">
        <f>VLOOKUP(T_2019[[#This Row],[Articles]],T_Produits[],2,0)</f>
        <v>Charcuteries+Fromages</v>
      </c>
      <c r="D36" s="3">
        <v>5.5</v>
      </c>
      <c r="E36" s="4">
        <v>6</v>
      </c>
      <c r="F36" s="4">
        <v>6</v>
      </c>
      <c r="G36" s="4">
        <f t="shared" si="4"/>
        <v>0</v>
      </c>
      <c r="H36" s="3">
        <f t="shared" si="3"/>
        <v>0</v>
      </c>
      <c r="I36" s="9" t="str">
        <f t="shared" si="5"/>
        <v>Pas besoin</v>
      </c>
      <c r="J36" s="41"/>
    </row>
    <row r="37" spans="1:10" x14ac:dyDescent="0.25">
      <c r="A37" s="22">
        <v>43466</v>
      </c>
      <c r="B37" s="7" t="s">
        <v>84</v>
      </c>
      <c r="C37" s="15" t="str">
        <f>VLOOKUP(T_2019[[#This Row],[Articles]],T_Produits[],2,0)</f>
        <v>Charcuteries+Fromages</v>
      </c>
      <c r="D37" s="5">
        <v>6.5</v>
      </c>
      <c r="E37" s="6">
        <v>12</v>
      </c>
      <c r="F37" s="6">
        <v>12</v>
      </c>
      <c r="G37" s="4">
        <f t="shared" si="4"/>
        <v>0</v>
      </c>
      <c r="H37" s="5">
        <f t="shared" si="3"/>
        <v>0</v>
      </c>
      <c r="I37" s="10" t="str">
        <f t="shared" si="5"/>
        <v>Pas besoin</v>
      </c>
      <c r="J37" s="41"/>
    </row>
    <row r="38" spans="1:10" x14ac:dyDescent="0.25">
      <c r="A38" s="22">
        <v>43466</v>
      </c>
      <c r="B38" s="8" t="s">
        <v>85</v>
      </c>
      <c r="C38" s="15" t="str">
        <f>VLOOKUP(T_2019[[#This Row],[Articles]],T_Produits[],2,0)</f>
        <v>Charcuteries+Fromages</v>
      </c>
      <c r="D38" s="3">
        <v>7.5</v>
      </c>
      <c r="E38" s="4">
        <v>12</v>
      </c>
      <c r="F38" s="4">
        <v>12</v>
      </c>
      <c r="G38" s="4">
        <f t="shared" si="4"/>
        <v>0</v>
      </c>
      <c r="H38" s="3">
        <f t="shared" si="3"/>
        <v>0</v>
      </c>
      <c r="I38" s="9" t="str">
        <f t="shared" si="5"/>
        <v>Pas besoin</v>
      </c>
      <c r="J38" s="41"/>
    </row>
    <row r="39" spans="1:10" x14ac:dyDescent="0.25">
      <c r="A39" s="22">
        <v>43466</v>
      </c>
      <c r="B39" s="7" t="s">
        <v>86</v>
      </c>
      <c r="C39" s="15" t="str">
        <f>VLOOKUP(T_2019[[#This Row],[Articles]],T_Produits[],2,0)</f>
        <v>Charcuteries+Fromages</v>
      </c>
      <c r="D39" s="5">
        <v>8.5</v>
      </c>
      <c r="E39" s="6">
        <v>12</v>
      </c>
      <c r="F39" s="6">
        <v>12</v>
      </c>
      <c r="G39" s="4">
        <f t="shared" si="4"/>
        <v>0</v>
      </c>
      <c r="H39" s="5">
        <f t="shared" si="3"/>
        <v>0</v>
      </c>
      <c r="I39" s="10" t="str">
        <f t="shared" si="5"/>
        <v>Pas besoin</v>
      </c>
      <c r="J39" s="41"/>
    </row>
    <row r="40" spans="1:10" x14ac:dyDescent="0.25">
      <c r="A40" s="22">
        <v>43466</v>
      </c>
      <c r="B40" s="8" t="s">
        <v>87</v>
      </c>
      <c r="C40" s="15" t="str">
        <f>VLOOKUP(T_2019[[#This Row],[Articles]],T_Produits[],2,0)</f>
        <v>Charcuteries+Fromages</v>
      </c>
      <c r="D40" s="3">
        <v>9.5</v>
      </c>
      <c r="E40" s="4">
        <v>12</v>
      </c>
      <c r="F40" s="4">
        <v>12</v>
      </c>
      <c r="G40" s="4">
        <f t="shared" si="4"/>
        <v>0</v>
      </c>
      <c r="H40" s="3">
        <f t="shared" si="3"/>
        <v>0</v>
      </c>
      <c r="I40" s="9" t="str">
        <f t="shared" si="5"/>
        <v>Pas besoin</v>
      </c>
      <c r="J40" s="41"/>
    </row>
    <row r="41" spans="1:10" x14ac:dyDescent="0.25">
      <c r="A41" s="22">
        <v>43466</v>
      </c>
      <c r="B41" s="7" t="s">
        <v>88</v>
      </c>
      <c r="C41" s="15" t="str">
        <f>VLOOKUP(T_2019[[#This Row],[Articles]],T_Produits[],2,0)</f>
        <v>Charcuteries+Fromages</v>
      </c>
      <c r="D41" s="5">
        <v>10.5</v>
      </c>
      <c r="E41" s="6">
        <v>12</v>
      </c>
      <c r="F41" s="6">
        <v>12</v>
      </c>
      <c r="G41" s="4">
        <f t="shared" si="4"/>
        <v>0</v>
      </c>
      <c r="H41" s="5">
        <f t="shared" si="3"/>
        <v>0</v>
      </c>
      <c r="I41" s="10" t="str">
        <f t="shared" si="5"/>
        <v>Pas besoin</v>
      </c>
      <c r="J41" s="41"/>
    </row>
    <row r="42" spans="1:10" x14ac:dyDescent="0.25">
      <c r="A42" s="22">
        <v>43466</v>
      </c>
      <c r="B42" s="8" t="s">
        <v>89</v>
      </c>
      <c r="C42" s="15" t="str">
        <f>VLOOKUP(T_2019[[#This Row],[Articles]],T_Produits[],2,0)</f>
        <v>Charcuteries+Fromages</v>
      </c>
      <c r="D42" s="3">
        <v>1.25</v>
      </c>
      <c r="E42" s="4">
        <v>12</v>
      </c>
      <c r="F42" s="4">
        <v>12</v>
      </c>
      <c r="G42" s="4">
        <f t="shared" si="4"/>
        <v>0</v>
      </c>
      <c r="H42" s="3">
        <f t="shared" si="3"/>
        <v>0</v>
      </c>
      <c r="I42" s="9" t="str">
        <f t="shared" si="5"/>
        <v>Pas besoin</v>
      </c>
      <c r="J42" s="41"/>
    </row>
    <row r="43" spans="1:10" x14ac:dyDescent="0.25">
      <c r="A43" s="22">
        <v>43466</v>
      </c>
      <c r="B43" s="7" t="s">
        <v>90</v>
      </c>
      <c r="C43" s="15" t="str">
        <f>VLOOKUP(T_2019[[#This Row],[Articles]],T_Produits[],2,0)</f>
        <v>Charcuteries+Fromages</v>
      </c>
      <c r="D43" s="5">
        <v>12.5</v>
      </c>
      <c r="E43" s="6">
        <v>12</v>
      </c>
      <c r="F43" s="6">
        <v>12</v>
      </c>
      <c r="G43" s="4">
        <f t="shared" si="4"/>
        <v>0</v>
      </c>
      <c r="H43" s="5">
        <f t="shared" si="3"/>
        <v>0</v>
      </c>
      <c r="I43" s="10" t="str">
        <f t="shared" si="5"/>
        <v>Pas besoin</v>
      </c>
      <c r="J43" s="41"/>
    </row>
    <row r="44" spans="1:10" x14ac:dyDescent="0.25">
      <c r="A44" s="22">
        <v>43466</v>
      </c>
      <c r="B44" s="8" t="s">
        <v>93</v>
      </c>
      <c r="C44" s="15" t="str">
        <f>VLOOKUP(T_2019[[#This Row],[Articles]],T_Produits[],2,0)</f>
        <v>Charcuteries+Fromages</v>
      </c>
      <c r="D44" s="3">
        <v>4.76</v>
      </c>
      <c r="E44" s="4">
        <v>12</v>
      </c>
      <c r="F44" s="4">
        <v>12</v>
      </c>
      <c r="G44" s="4">
        <f t="shared" si="4"/>
        <v>0</v>
      </c>
      <c r="H44" s="3">
        <f t="shared" si="3"/>
        <v>0</v>
      </c>
      <c r="I44" s="9" t="str">
        <f t="shared" si="5"/>
        <v>Pas besoin</v>
      </c>
      <c r="J44" s="41"/>
    </row>
    <row r="45" spans="1:10" x14ac:dyDescent="0.25">
      <c r="A45" s="22">
        <v>43466</v>
      </c>
      <c r="B45" s="15" t="s">
        <v>49</v>
      </c>
      <c r="C45" s="15" t="str">
        <f>VLOOKUP(T_2019[[#This Row],[Articles]],T_Produits[],2,0)</f>
        <v>Chats</v>
      </c>
      <c r="D45" s="3">
        <v>8.99</v>
      </c>
      <c r="E45" s="4">
        <v>6</v>
      </c>
      <c r="F45" s="6">
        <v>6</v>
      </c>
      <c r="G45" s="4">
        <f t="shared" si="4"/>
        <v>0</v>
      </c>
      <c r="H45" s="3">
        <f t="shared" si="3"/>
        <v>0</v>
      </c>
      <c r="I45" s="10" t="str">
        <f t="shared" si="5"/>
        <v>Pas besoin</v>
      </c>
      <c r="J45" s="41"/>
    </row>
    <row r="46" spans="1:10" x14ac:dyDescent="0.25">
      <c r="A46" s="22">
        <v>43466</v>
      </c>
      <c r="B46" s="7" t="s">
        <v>50</v>
      </c>
      <c r="C46" s="15" t="str">
        <f>VLOOKUP(T_2019[[#This Row],[Articles]],T_Produits[],2,0)</f>
        <v>Chats</v>
      </c>
      <c r="D46" s="5">
        <v>0.99</v>
      </c>
      <c r="E46" s="6">
        <v>6</v>
      </c>
      <c r="F46" s="6">
        <v>6</v>
      </c>
      <c r="G46" s="4">
        <f t="shared" si="4"/>
        <v>0</v>
      </c>
      <c r="H46" s="3">
        <f t="shared" si="3"/>
        <v>0</v>
      </c>
      <c r="I46" s="10" t="str">
        <f t="shared" si="5"/>
        <v>Pas besoin</v>
      </c>
      <c r="J46" s="41"/>
    </row>
    <row r="47" spans="1:10" x14ac:dyDescent="0.25">
      <c r="A47" s="22">
        <v>43466</v>
      </c>
      <c r="B47" s="8" t="s">
        <v>51</v>
      </c>
      <c r="C47" s="15" t="str">
        <f>VLOOKUP(T_2019[[#This Row],[Articles]],T_Produits[],2,0)</f>
        <v>Chats</v>
      </c>
      <c r="D47" s="3">
        <v>9.1999999999999993</v>
      </c>
      <c r="E47" s="4">
        <v>6</v>
      </c>
      <c r="F47" s="4">
        <v>6</v>
      </c>
      <c r="G47" s="4">
        <f t="shared" si="4"/>
        <v>0</v>
      </c>
      <c r="H47" s="3">
        <f t="shared" si="3"/>
        <v>0</v>
      </c>
      <c r="I47" s="9" t="str">
        <f t="shared" si="5"/>
        <v>Pas besoin</v>
      </c>
      <c r="J47" s="41"/>
    </row>
    <row r="48" spans="1:10" x14ac:dyDescent="0.25">
      <c r="A48" s="22">
        <v>43466</v>
      </c>
      <c r="B48" s="15" t="s">
        <v>59</v>
      </c>
      <c r="C48" s="15" t="str">
        <f>VLOOKUP(T_2019[[#This Row],[Articles]],T_Produits[],2,0)</f>
        <v>Divers +Epices</v>
      </c>
      <c r="D48" s="3">
        <v>18</v>
      </c>
      <c r="E48" s="4">
        <v>12</v>
      </c>
      <c r="F48" s="6">
        <v>12</v>
      </c>
      <c r="G48" s="4">
        <f t="shared" si="4"/>
        <v>0</v>
      </c>
      <c r="H48" s="3">
        <f t="shared" si="3"/>
        <v>0</v>
      </c>
      <c r="I48" s="10" t="str">
        <f t="shared" si="5"/>
        <v>Pas besoin</v>
      </c>
      <c r="J48" s="41"/>
    </row>
    <row r="49" spans="1:10" x14ac:dyDescent="0.25">
      <c r="A49" s="22">
        <v>43466</v>
      </c>
      <c r="B49" s="7" t="s">
        <v>56</v>
      </c>
      <c r="C49" s="15" t="str">
        <f>VLOOKUP(T_2019[[#This Row],[Articles]],T_Produits[],2,0)</f>
        <v>Divers +Epices</v>
      </c>
      <c r="D49" s="5">
        <v>3.1</v>
      </c>
      <c r="E49" s="6">
        <v>12</v>
      </c>
      <c r="F49" s="6">
        <v>12</v>
      </c>
      <c r="G49" s="4">
        <f t="shared" si="4"/>
        <v>0</v>
      </c>
      <c r="H49" s="3">
        <f t="shared" si="3"/>
        <v>0</v>
      </c>
      <c r="I49" s="10" t="str">
        <f t="shared" si="5"/>
        <v>Pas besoin</v>
      </c>
      <c r="J49" s="41"/>
    </row>
    <row r="50" spans="1:10" x14ac:dyDescent="0.25">
      <c r="A50" s="22">
        <v>43466</v>
      </c>
      <c r="B50" s="8" t="s">
        <v>57</v>
      </c>
      <c r="C50" s="15" t="str">
        <f>VLOOKUP(T_2019[[#This Row],[Articles]],T_Produits[],2,0)</f>
        <v>Divers +Epices</v>
      </c>
      <c r="D50" s="3">
        <v>3.2</v>
      </c>
      <c r="E50" s="4">
        <v>3</v>
      </c>
      <c r="F50" s="4">
        <v>3</v>
      </c>
      <c r="G50" s="4">
        <f t="shared" si="4"/>
        <v>0</v>
      </c>
      <c r="H50" s="3">
        <f t="shared" si="3"/>
        <v>0</v>
      </c>
      <c r="I50" s="9" t="str">
        <f t="shared" si="5"/>
        <v>Pas besoin</v>
      </c>
      <c r="J50" s="41"/>
    </row>
    <row r="51" spans="1:10" x14ac:dyDescent="0.25">
      <c r="A51" s="22">
        <v>43466</v>
      </c>
      <c r="B51" s="7" t="s">
        <v>58</v>
      </c>
      <c r="C51" s="15" t="str">
        <f>VLOOKUP(T_2019[[#This Row],[Articles]],T_Produits[],2,0)</f>
        <v>Divers +Epices</v>
      </c>
      <c r="D51" s="5">
        <v>3.3</v>
      </c>
      <c r="E51" s="6">
        <v>12</v>
      </c>
      <c r="F51" s="6">
        <v>12</v>
      </c>
      <c r="G51" s="4">
        <f t="shared" si="4"/>
        <v>0</v>
      </c>
      <c r="H51" s="3">
        <f t="shared" si="3"/>
        <v>0</v>
      </c>
      <c r="I51" s="10" t="str">
        <f t="shared" si="5"/>
        <v>Pas besoin</v>
      </c>
      <c r="J51" s="41"/>
    </row>
    <row r="52" spans="1:10" x14ac:dyDescent="0.25">
      <c r="A52" s="22">
        <v>43466</v>
      </c>
      <c r="B52" s="8" t="s">
        <v>61</v>
      </c>
      <c r="C52" s="15" t="str">
        <f>VLOOKUP(T_2019[[#This Row],[Articles]],T_Produits[],2,0)</f>
        <v>Divers +Epices</v>
      </c>
      <c r="D52" s="3">
        <v>3.4</v>
      </c>
      <c r="E52" s="4">
        <v>6</v>
      </c>
      <c r="F52" s="4">
        <v>6</v>
      </c>
      <c r="G52" s="4">
        <f t="shared" si="4"/>
        <v>0</v>
      </c>
      <c r="H52" s="3">
        <f t="shared" si="3"/>
        <v>0</v>
      </c>
      <c r="I52" s="9" t="str">
        <f t="shared" si="5"/>
        <v>Pas besoin</v>
      </c>
      <c r="J52" s="41"/>
    </row>
    <row r="53" spans="1:10" x14ac:dyDescent="0.25">
      <c r="A53" s="22">
        <v>43466</v>
      </c>
      <c r="B53" s="7" t="s">
        <v>60</v>
      </c>
      <c r="C53" s="15" t="str">
        <f>VLOOKUP(T_2019[[#This Row],[Articles]],T_Produits[],2,0)</f>
        <v>Divers +Epices</v>
      </c>
      <c r="D53" s="5">
        <v>3.5</v>
      </c>
      <c r="E53" s="6">
        <v>12</v>
      </c>
      <c r="F53" s="6">
        <v>12</v>
      </c>
      <c r="G53" s="4">
        <f t="shared" si="4"/>
        <v>0</v>
      </c>
      <c r="H53" s="3">
        <f t="shared" si="3"/>
        <v>0</v>
      </c>
      <c r="I53" s="10" t="str">
        <f t="shared" si="5"/>
        <v>Pas besoin</v>
      </c>
      <c r="J53" s="41"/>
    </row>
    <row r="54" spans="1:10" x14ac:dyDescent="0.25">
      <c r="A54" s="22">
        <v>43466</v>
      </c>
      <c r="B54" s="8" t="s">
        <v>62</v>
      </c>
      <c r="C54" s="15" t="str">
        <f>VLOOKUP(T_2019[[#This Row],[Articles]],T_Produits[],2,0)</f>
        <v>Divers +Epices</v>
      </c>
      <c r="D54" s="3">
        <v>3.6</v>
      </c>
      <c r="E54" s="4">
        <v>6</v>
      </c>
      <c r="F54" s="4">
        <v>6</v>
      </c>
      <c r="G54" s="4">
        <f t="shared" si="4"/>
        <v>0</v>
      </c>
      <c r="H54" s="3">
        <f t="shared" si="3"/>
        <v>0</v>
      </c>
      <c r="I54" s="9" t="str">
        <f t="shared" si="5"/>
        <v>Pas besoin</v>
      </c>
      <c r="J54" s="41"/>
    </row>
    <row r="55" spans="1:10" x14ac:dyDescent="0.25">
      <c r="A55" s="22">
        <v>43466</v>
      </c>
      <c r="B55" s="7" t="s">
        <v>63</v>
      </c>
      <c r="C55" s="15" t="str">
        <f>VLOOKUP(T_2019[[#This Row],[Articles]],T_Produits[],2,0)</f>
        <v>Divers +Epices</v>
      </c>
      <c r="D55" s="5">
        <v>3.7</v>
      </c>
      <c r="E55" s="6">
        <v>2</v>
      </c>
      <c r="F55" s="6">
        <v>2</v>
      </c>
      <c r="G55" s="4">
        <f t="shared" si="4"/>
        <v>0</v>
      </c>
      <c r="H55" s="3">
        <f t="shared" si="3"/>
        <v>0</v>
      </c>
      <c r="I55" s="10" t="str">
        <f t="shared" si="5"/>
        <v>Pas besoin</v>
      </c>
      <c r="J55" s="41"/>
    </row>
    <row r="56" spans="1:10" x14ac:dyDescent="0.25">
      <c r="A56" s="22">
        <v>43466</v>
      </c>
      <c r="B56" s="8" t="s">
        <v>64</v>
      </c>
      <c r="C56" s="15" t="str">
        <f>VLOOKUP(T_2019[[#This Row],[Articles]],T_Produits[],2,0)</f>
        <v>Divers +Epices</v>
      </c>
      <c r="D56" s="3">
        <v>3.8</v>
      </c>
      <c r="E56" s="4">
        <v>12</v>
      </c>
      <c r="F56" s="4">
        <v>12</v>
      </c>
      <c r="G56" s="4">
        <f t="shared" si="4"/>
        <v>0</v>
      </c>
      <c r="H56" s="3">
        <f t="shared" si="3"/>
        <v>0</v>
      </c>
      <c r="I56" s="9" t="str">
        <f t="shared" si="5"/>
        <v>Pas besoin</v>
      </c>
      <c r="J56" s="41"/>
    </row>
    <row r="57" spans="1:10" x14ac:dyDescent="0.25">
      <c r="A57" s="22">
        <v>43466</v>
      </c>
      <c r="B57" s="7" t="s">
        <v>65</v>
      </c>
      <c r="C57" s="15" t="str">
        <f>VLOOKUP(T_2019[[#This Row],[Articles]],T_Produits[],2,0)</f>
        <v>Divers +Epices</v>
      </c>
      <c r="D57" s="5">
        <v>3.9</v>
      </c>
      <c r="E57" s="6">
        <v>12</v>
      </c>
      <c r="F57" s="6">
        <v>12</v>
      </c>
      <c r="G57" s="4">
        <f t="shared" si="4"/>
        <v>0</v>
      </c>
      <c r="H57" s="3">
        <f t="shared" si="3"/>
        <v>0</v>
      </c>
      <c r="I57" s="10" t="str">
        <f t="shared" si="5"/>
        <v>Pas besoin</v>
      </c>
      <c r="J57" s="41"/>
    </row>
    <row r="58" spans="1:10" x14ac:dyDescent="0.25">
      <c r="A58" s="22">
        <v>43466</v>
      </c>
      <c r="B58" s="8" t="s">
        <v>77</v>
      </c>
      <c r="C58" s="15" t="str">
        <f>VLOOKUP(T_2019[[#This Row],[Articles]],T_Produits[],2,0)</f>
        <v>Divers +Epices</v>
      </c>
      <c r="D58" s="3">
        <v>1.38</v>
      </c>
      <c r="E58" s="4">
        <v>4</v>
      </c>
      <c r="F58" s="4">
        <v>4</v>
      </c>
      <c r="G58" s="4">
        <f t="shared" si="4"/>
        <v>0</v>
      </c>
      <c r="H58" s="3">
        <f t="shared" si="3"/>
        <v>0</v>
      </c>
      <c r="I58" s="9" t="str">
        <f t="shared" si="5"/>
        <v>Pas besoin</v>
      </c>
      <c r="J58" s="41"/>
    </row>
    <row r="59" spans="1:10" x14ac:dyDescent="0.25">
      <c r="A59" s="22">
        <v>43466</v>
      </c>
      <c r="B59" s="7" t="s">
        <v>53</v>
      </c>
      <c r="C59" s="15" t="str">
        <f>VLOOKUP(T_2019[[#This Row],[Articles]],T_Produits[],2,0)</f>
        <v>Divers +Epices</v>
      </c>
      <c r="D59" s="5">
        <v>0.67</v>
      </c>
      <c r="E59" s="6">
        <v>6</v>
      </c>
      <c r="F59" s="6">
        <v>6</v>
      </c>
      <c r="G59" s="4">
        <f t="shared" si="4"/>
        <v>0</v>
      </c>
      <c r="H59" s="3">
        <f t="shared" si="3"/>
        <v>0</v>
      </c>
      <c r="I59" s="10" t="str">
        <f t="shared" si="5"/>
        <v>Pas besoin</v>
      </c>
      <c r="J59" s="41"/>
    </row>
    <row r="60" spans="1:10" x14ac:dyDescent="0.25">
      <c r="A60" s="22">
        <v>43466</v>
      </c>
      <c r="B60" s="8" t="s">
        <v>54</v>
      </c>
      <c r="C60" s="15" t="str">
        <f>VLOOKUP(T_2019[[#This Row],[Articles]],T_Produits[],2,0)</f>
        <v>Divers +Epices</v>
      </c>
      <c r="D60" s="3">
        <v>0.9</v>
      </c>
      <c r="E60" s="4">
        <v>4</v>
      </c>
      <c r="F60" s="4">
        <v>4</v>
      </c>
      <c r="G60" s="4">
        <f t="shared" si="4"/>
        <v>0</v>
      </c>
      <c r="H60" s="3">
        <f t="shared" si="3"/>
        <v>0</v>
      </c>
      <c r="I60" s="9" t="str">
        <f t="shared" si="5"/>
        <v>Pas besoin</v>
      </c>
      <c r="J60" s="41"/>
    </row>
    <row r="61" spans="1:10" x14ac:dyDescent="0.25">
      <c r="A61" s="22">
        <v>43466</v>
      </c>
      <c r="B61" s="7" t="s">
        <v>55</v>
      </c>
      <c r="C61" s="15" t="str">
        <f>VLOOKUP(T_2019[[#This Row],[Articles]],T_Produits[],2,0)</f>
        <v>Divers +Epices</v>
      </c>
      <c r="D61" s="5">
        <v>4.4000000000000004</v>
      </c>
      <c r="E61" s="6">
        <v>4</v>
      </c>
      <c r="F61" s="6">
        <v>4</v>
      </c>
      <c r="G61" s="4">
        <f t="shared" si="4"/>
        <v>0</v>
      </c>
      <c r="H61" s="3">
        <f t="shared" si="3"/>
        <v>0</v>
      </c>
      <c r="I61" s="10" t="str">
        <f t="shared" si="5"/>
        <v>Pas besoin</v>
      </c>
      <c r="J61" s="41"/>
    </row>
    <row r="62" spans="1:10" x14ac:dyDescent="0.25">
      <c r="A62" s="22">
        <v>43466</v>
      </c>
      <c r="B62" s="8" t="s">
        <v>73</v>
      </c>
      <c r="C62" s="15" t="str">
        <f>VLOOKUP(T_2019[[#This Row],[Articles]],T_Produits[],2,0)</f>
        <v>Divers +Epices</v>
      </c>
      <c r="D62" s="3">
        <v>2.82</v>
      </c>
      <c r="E62" s="4">
        <v>12</v>
      </c>
      <c r="F62" s="4">
        <v>12</v>
      </c>
      <c r="G62" s="4">
        <f t="shared" si="4"/>
        <v>0</v>
      </c>
      <c r="H62" s="3">
        <f t="shared" si="3"/>
        <v>0</v>
      </c>
      <c r="I62" s="9" t="str">
        <f t="shared" si="5"/>
        <v>Pas besoin</v>
      </c>
      <c r="J62" s="41"/>
    </row>
    <row r="63" spans="1:10" x14ac:dyDescent="0.25">
      <c r="A63" s="22">
        <v>43466</v>
      </c>
      <c r="B63" s="7" t="s">
        <v>97</v>
      </c>
      <c r="C63" s="15" t="str">
        <f>VLOOKUP(T_2019[[#This Row],[Articles]],T_Produits[],2,0)</f>
        <v>Divers +Epices</v>
      </c>
      <c r="D63" s="5">
        <v>0.79</v>
      </c>
      <c r="E63" s="6">
        <v>6</v>
      </c>
      <c r="F63" s="6">
        <v>6</v>
      </c>
      <c r="G63" s="4">
        <f t="shared" si="4"/>
        <v>0</v>
      </c>
      <c r="H63" s="3">
        <f t="shared" si="3"/>
        <v>0</v>
      </c>
      <c r="I63" s="10" t="str">
        <f t="shared" si="5"/>
        <v>Pas besoin</v>
      </c>
      <c r="J63" s="41"/>
    </row>
    <row r="64" spans="1:10" x14ac:dyDescent="0.25">
      <c r="A64" s="22">
        <v>43466</v>
      </c>
      <c r="B64" s="15" t="s">
        <v>104</v>
      </c>
      <c r="C64" s="15" t="str">
        <f>VLOOKUP(T_2019[[#This Row],[Articles]],T_Produits[],2,0)</f>
        <v xml:space="preserve">Légumes </v>
      </c>
      <c r="D64" s="3">
        <v>1.35</v>
      </c>
      <c r="E64" s="4">
        <v>12</v>
      </c>
      <c r="F64" s="4">
        <v>12</v>
      </c>
      <c r="G64" s="4">
        <f t="shared" si="4"/>
        <v>0</v>
      </c>
      <c r="H64" s="3">
        <v>0</v>
      </c>
      <c r="I64" s="10" t="str">
        <f t="shared" si="5"/>
        <v>Pas besoin</v>
      </c>
      <c r="J64" s="41"/>
    </row>
    <row r="65" spans="1:10" x14ac:dyDescent="0.25">
      <c r="A65" s="22">
        <v>43466</v>
      </c>
      <c r="B65" s="7" t="s">
        <v>98</v>
      </c>
      <c r="C65" s="15" t="str">
        <f>VLOOKUP(T_2019[[#This Row],[Articles]],T_Produits[],2,0)</f>
        <v xml:space="preserve">Légumes </v>
      </c>
      <c r="D65" s="5">
        <v>1</v>
      </c>
      <c r="E65" s="6">
        <v>12</v>
      </c>
      <c r="F65" s="6">
        <v>12</v>
      </c>
      <c r="G65" s="4">
        <f t="shared" si="4"/>
        <v>0</v>
      </c>
      <c r="H65" s="5">
        <f t="shared" ref="H65:H105" si="6">SUM(D65*G65)</f>
        <v>0</v>
      </c>
      <c r="I65" s="10" t="str">
        <f t="shared" si="5"/>
        <v>Pas besoin</v>
      </c>
      <c r="J65" s="41"/>
    </row>
    <row r="66" spans="1:10" x14ac:dyDescent="0.25">
      <c r="A66" s="22">
        <v>43466</v>
      </c>
      <c r="B66" s="8" t="s">
        <v>96</v>
      </c>
      <c r="C66" s="15" t="str">
        <f>VLOOKUP(T_2019[[#This Row],[Articles]],T_Produits[],2,0)</f>
        <v xml:space="preserve">Légumes </v>
      </c>
      <c r="D66" s="3">
        <v>0.79</v>
      </c>
      <c r="E66" s="4">
        <v>12</v>
      </c>
      <c r="F66" s="4">
        <v>12</v>
      </c>
      <c r="G66" s="4">
        <f t="shared" si="4"/>
        <v>0</v>
      </c>
      <c r="H66" s="3">
        <f t="shared" si="6"/>
        <v>0</v>
      </c>
      <c r="I66" s="9" t="str">
        <f t="shared" si="5"/>
        <v>Pas besoin</v>
      </c>
      <c r="J66" s="41"/>
    </row>
    <row r="67" spans="1:10" x14ac:dyDescent="0.25">
      <c r="A67" s="22">
        <v>43466</v>
      </c>
      <c r="B67" s="7" t="s">
        <v>4</v>
      </c>
      <c r="C67" s="15" t="str">
        <f>VLOOKUP(T_2019[[#This Row],[Articles]],T_Produits[],2,0)</f>
        <v xml:space="preserve">Légumes </v>
      </c>
      <c r="D67" s="5">
        <v>3</v>
      </c>
      <c r="E67" s="6">
        <v>12</v>
      </c>
      <c r="F67" s="6">
        <v>12</v>
      </c>
      <c r="G67" s="4">
        <f t="shared" ref="G67:G98" si="7">SUM(E67-F67)</f>
        <v>0</v>
      </c>
      <c r="H67" s="5">
        <f t="shared" si="6"/>
        <v>0</v>
      </c>
      <c r="I67" s="10" t="str">
        <f t="shared" ref="I67:I98" si="8">IF(F67&gt;=E67,"Pas besoin","à commander")</f>
        <v>Pas besoin</v>
      </c>
      <c r="J67" s="41"/>
    </row>
    <row r="68" spans="1:10" x14ac:dyDescent="0.25">
      <c r="A68" s="22">
        <v>43466</v>
      </c>
      <c r="B68" s="8" t="s">
        <v>5</v>
      </c>
      <c r="C68" s="15" t="str">
        <f>VLOOKUP(T_2019[[#This Row],[Articles]],T_Produits[],2,0)</f>
        <v xml:space="preserve">Légumes </v>
      </c>
      <c r="D68" s="3">
        <v>4</v>
      </c>
      <c r="E68" s="4">
        <v>12</v>
      </c>
      <c r="F68" s="4">
        <v>12</v>
      </c>
      <c r="G68" s="4">
        <f t="shared" si="7"/>
        <v>0</v>
      </c>
      <c r="H68" s="3">
        <f t="shared" si="6"/>
        <v>0</v>
      </c>
      <c r="I68" s="9" t="str">
        <f t="shared" si="8"/>
        <v>Pas besoin</v>
      </c>
      <c r="J68" s="41"/>
    </row>
    <row r="69" spans="1:10" x14ac:dyDescent="0.25">
      <c r="A69" s="22">
        <v>43466</v>
      </c>
      <c r="B69" s="7" t="s">
        <v>99</v>
      </c>
      <c r="C69" s="15" t="str">
        <f>VLOOKUP(T_2019[[#This Row],[Articles]],T_Produits[],2,0)</f>
        <v xml:space="preserve">Légumes </v>
      </c>
      <c r="D69" s="5">
        <v>0.43</v>
      </c>
      <c r="E69" s="6">
        <v>12</v>
      </c>
      <c r="F69" s="6">
        <v>12</v>
      </c>
      <c r="G69" s="4">
        <f t="shared" si="7"/>
        <v>0</v>
      </c>
      <c r="H69" s="5">
        <f t="shared" si="6"/>
        <v>0</v>
      </c>
      <c r="I69" s="10" t="str">
        <f t="shared" si="8"/>
        <v>Pas besoin</v>
      </c>
      <c r="J69" s="41"/>
    </row>
    <row r="70" spans="1:10" x14ac:dyDescent="0.25">
      <c r="A70" s="22">
        <v>43466</v>
      </c>
      <c r="B70" s="8" t="s">
        <v>14</v>
      </c>
      <c r="C70" s="15" t="str">
        <f>VLOOKUP(T_2019[[#This Row],[Articles]],T_Produits[],2,0)</f>
        <v xml:space="preserve">Légumes </v>
      </c>
      <c r="D70" s="3">
        <v>6</v>
      </c>
      <c r="E70" s="4">
        <v>12</v>
      </c>
      <c r="F70" s="4">
        <v>12</v>
      </c>
      <c r="G70" s="4">
        <f t="shared" si="7"/>
        <v>0</v>
      </c>
      <c r="H70" s="3">
        <f t="shared" si="6"/>
        <v>0</v>
      </c>
      <c r="I70" s="9" t="str">
        <f t="shared" si="8"/>
        <v>Pas besoin</v>
      </c>
      <c r="J70" s="41"/>
    </row>
    <row r="71" spans="1:10" x14ac:dyDescent="0.25">
      <c r="A71" s="22">
        <v>43466</v>
      </c>
      <c r="B71" s="7" t="s">
        <v>15</v>
      </c>
      <c r="C71" s="15" t="str">
        <f>VLOOKUP(T_2019[[#This Row],[Articles]],T_Produits[],2,0)</f>
        <v xml:space="preserve">Légumes </v>
      </c>
      <c r="D71" s="5">
        <v>0.55000000000000004</v>
      </c>
      <c r="E71" s="6">
        <v>12</v>
      </c>
      <c r="F71" s="6">
        <v>12</v>
      </c>
      <c r="G71" s="4">
        <f t="shared" si="7"/>
        <v>0</v>
      </c>
      <c r="H71" s="5">
        <f t="shared" si="6"/>
        <v>0</v>
      </c>
      <c r="I71" s="10" t="str">
        <f t="shared" si="8"/>
        <v>Pas besoin</v>
      </c>
      <c r="J71" s="41"/>
    </row>
    <row r="72" spans="1:10" x14ac:dyDescent="0.25">
      <c r="A72" s="22">
        <v>43466</v>
      </c>
      <c r="B72" s="8" t="s">
        <v>16</v>
      </c>
      <c r="C72" s="15" t="str">
        <f>VLOOKUP(T_2019[[#This Row],[Articles]],T_Produits[],2,0)</f>
        <v xml:space="preserve">Légumes </v>
      </c>
      <c r="D72" s="3">
        <v>0.93</v>
      </c>
      <c r="E72" s="4">
        <v>6</v>
      </c>
      <c r="F72" s="4">
        <v>6</v>
      </c>
      <c r="G72" s="4">
        <f t="shared" si="7"/>
        <v>0</v>
      </c>
      <c r="H72" s="3">
        <f t="shared" si="6"/>
        <v>0</v>
      </c>
      <c r="I72" s="9" t="str">
        <f t="shared" si="8"/>
        <v>Pas besoin</v>
      </c>
      <c r="J72" s="41"/>
    </row>
    <row r="73" spans="1:10" x14ac:dyDescent="0.25">
      <c r="A73" s="22">
        <v>43466</v>
      </c>
      <c r="B73" s="7" t="s">
        <v>100</v>
      </c>
      <c r="C73" s="15" t="str">
        <f>VLOOKUP(T_2019[[#This Row],[Articles]],T_Produits[],2,0)</f>
        <v xml:space="preserve">Légumes </v>
      </c>
      <c r="D73" s="5">
        <v>9</v>
      </c>
      <c r="E73" s="6">
        <v>12</v>
      </c>
      <c r="F73" s="6">
        <v>12</v>
      </c>
      <c r="G73" s="4">
        <f t="shared" si="7"/>
        <v>0</v>
      </c>
      <c r="H73" s="5">
        <f t="shared" si="6"/>
        <v>0</v>
      </c>
      <c r="I73" s="10" t="str">
        <f t="shared" si="8"/>
        <v>Pas besoin</v>
      </c>
      <c r="J73" s="41"/>
    </row>
    <row r="74" spans="1:10" x14ac:dyDescent="0.25">
      <c r="A74" s="22">
        <v>43466</v>
      </c>
      <c r="B74" s="8" t="s">
        <v>101</v>
      </c>
      <c r="C74" s="15" t="str">
        <f>VLOOKUP(T_2019[[#This Row],[Articles]],T_Produits[],2,0)</f>
        <v xml:space="preserve">Légumes </v>
      </c>
      <c r="D74" s="3">
        <v>10</v>
      </c>
      <c r="E74" s="4">
        <v>12</v>
      </c>
      <c r="F74" s="4">
        <v>12</v>
      </c>
      <c r="G74" s="4">
        <f t="shared" si="7"/>
        <v>0</v>
      </c>
      <c r="H74" s="3">
        <f t="shared" si="6"/>
        <v>0</v>
      </c>
      <c r="I74" s="9" t="str">
        <f t="shared" si="8"/>
        <v>Pas besoin</v>
      </c>
      <c r="J74" s="41"/>
    </row>
    <row r="75" spans="1:10" x14ac:dyDescent="0.25">
      <c r="A75" s="22">
        <v>43466</v>
      </c>
      <c r="B75" s="7" t="s">
        <v>92</v>
      </c>
      <c r="C75" s="15" t="str">
        <f>VLOOKUP(T_2019[[#This Row],[Articles]],T_Produits[],2,0)</f>
        <v xml:space="preserve">Légumes </v>
      </c>
      <c r="D75" s="5">
        <v>0.72</v>
      </c>
      <c r="E75" s="6">
        <v>12</v>
      </c>
      <c r="F75" s="6">
        <v>12</v>
      </c>
      <c r="G75" s="4">
        <f t="shared" si="7"/>
        <v>0</v>
      </c>
      <c r="H75" s="5">
        <f t="shared" si="6"/>
        <v>0</v>
      </c>
      <c r="I75" s="10" t="str">
        <f t="shared" si="8"/>
        <v>Pas besoin</v>
      </c>
      <c r="J75" s="41"/>
    </row>
    <row r="76" spans="1:10" x14ac:dyDescent="0.25">
      <c r="A76" s="22">
        <v>43466</v>
      </c>
      <c r="B76" s="8" t="s">
        <v>102</v>
      </c>
      <c r="C76" s="15" t="str">
        <f>VLOOKUP(T_2019[[#This Row],[Articles]],T_Produits[],2,0)</f>
        <v xml:space="preserve">Légumes </v>
      </c>
      <c r="D76" s="3">
        <v>12</v>
      </c>
      <c r="E76" s="4">
        <v>12</v>
      </c>
      <c r="F76" s="4">
        <v>12</v>
      </c>
      <c r="G76" s="4">
        <f t="shared" si="7"/>
        <v>0</v>
      </c>
      <c r="H76" s="3">
        <f t="shared" si="6"/>
        <v>0</v>
      </c>
      <c r="I76" s="9" t="str">
        <f t="shared" si="8"/>
        <v>Pas besoin</v>
      </c>
      <c r="J76" s="41"/>
    </row>
    <row r="77" spans="1:10" x14ac:dyDescent="0.25">
      <c r="A77" s="22">
        <v>43466</v>
      </c>
      <c r="B77" s="15" t="s">
        <v>52</v>
      </c>
      <c r="C77" s="15" t="str">
        <f>VLOOKUP(T_2019[[#This Row],[Articles]],T_Produits[],2,0)</f>
        <v xml:space="preserve">Produis Salle de bains </v>
      </c>
      <c r="D77" s="3">
        <v>35</v>
      </c>
      <c r="E77" s="4">
        <v>1</v>
      </c>
      <c r="F77" s="6">
        <v>1</v>
      </c>
      <c r="G77" s="4">
        <f t="shared" si="7"/>
        <v>0</v>
      </c>
      <c r="H77" s="3">
        <f t="shared" si="6"/>
        <v>0</v>
      </c>
      <c r="I77" s="10" t="str">
        <f t="shared" si="8"/>
        <v>Pas besoin</v>
      </c>
      <c r="J77" s="41"/>
    </row>
    <row r="78" spans="1:10" x14ac:dyDescent="0.25">
      <c r="A78" s="22">
        <v>43466</v>
      </c>
      <c r="B78" s="7" t="s">
        <v>69</v>
      </c>
      <c r="C78" s="15" t="str">
        <f>VLOOKUP(T_2019[[#This Row],[Articles]],T_Produits[],2,0)</f>
        <v xml:space="preserve">Produis Salle de bains </v>
      </c>
      <c r="D78" s="5">
        <v>5</v>
      </c>
      <c r="E78" s="6">
        <v>6</v>
      </c>
      <c r="F78" s="6">
        <v>6</v>
      </c>
      <c r="G78" s="4">
        <f t="shared" si="7"/>
        <v>0</v>
      </c>
      <c r="H78" s="3">
        <f t="shared" si="6"/>
        <v>0</v>
      </c>
      <c r="I78" s="10" t="str">
        <f t="shared" si="8"/>
        <v>Pas besoin</v>
      </c>
      <c r="J78" s="41"/>
    </row>
    <row r="79" spans="1:10" x14ac:dyDescent="0.25">
      <c r="A79" s="22">
        <v>43466</v>
      </c>
      <c r="B79" s="8" t="s">
        <v>10</v>
      </c>
      <c r="C79" s="15" t="str">
        <f>VLOOKUP(T_2019[[#This Row],[Articles]],T_Produits[],2,0)</f>
        <v xml:space="preserve">Produis Salle de bains </v>
      </c>
      <c r="D79" s="3">
        <v>5.2</v>
      </c>
      <c r="E79" s="4">
        <v>6</v>
      </c>
      <c r="F79" s="4">
        <v>6</v>
      </c>
      <c r="G79" s="4">
        <f t="shared" si="7"/>
        <v>0</v>
      </c>
      <c r="H79" s="3">
        <f t="shared" si="6"/>
        <v>0</v>
      </c>
      <c r="I79" s="9" t="str">
        <f t="shared" si="8"/>
        <v>Pas besoin</v>
      </c>
      <c r="J79" s="41"/>
    </row>
    <row r="80" spans="1:10" x14ac:dyDescent="0.25">
      <c r="A80" s="22">
        <v>43466</v>
      </c>
      <c r="B80" s="7" t="s">
        <v>11</v>
      </c>
      <c r="C80" s="15" t="str">
        <f>VLOOKUP(T_2019[[#This Row],[Articles]],T_Produits[],2,0)</f>
        <v xml:space="preserve">Produis Salle de bains </v>
      </c>
      <c r="D80" s="5">
        <v>5.3</v>
      </c>
      <c r="E80" s="6">
        <v>6</v>
      </c>
      <c r="F80" s="6">
        <v>6</v>
      </c>
      <c r="G80" s="4">
        <f t="shared" si="7"/>
        <v>0</v>
      </c>
      <c r="H80" s="3">
        <f t="shared" si="6"/>
        <v>0</v>
      </c>
      <c r="I80" s="10" t="str">
        <f t="shared" si="8"/>
        <v>Pas besoin</v>
      </c>
      <c r="J80" s="41"/>
    </row>
    <row r="81" spans="1:10" x14ac:dyDescent="0.25">
      <c r="A81" s="22">
        <v>43466</v>
      </c>
      <c r="B81" s="8" t="s">
        <v>12</v>
      </c>
      <c r="C81" s="15" t="str">
        <f>VLOOKUP(T_2019[[#This Row],[Articles]],T_Produits[],2,0)</f>
        <v xml:space="preserve">Produis Salle de bains </v>
      </c>
      <c r="D81" s="3">
        <v>5.4</v>
      </c>
      <c r="E81" s="4">
        <v>6</v>
      </c>
      <c r="F81" s="4">
        <v>6</v>
      </c>
      <c r="G81" s="4">
        <f t="shared" si="7"/>
        <v>0</v>
      </c>
      <c r="H81" s="3">
        <f t="shared" si="6"/>
        <v>0</v>
      </c>
      <c r="I81" s="9" t="str">
        <f t="shared" si="8"/>
        <v>Pas besoin</v>
      </c>
      <c r="J81" s="41"/>
    </row>
    <row r="82" spans="1:10" x14ac:dyDescent="0.25">
      <c r="A82" s="22">
        <v>43466</v>
      </c>
      <c r="B82" s="7" t="s">
        <v>13</v>
      </c>
      <c r="C82" s="15" t="str">
        <f>VLOOKUP(T_2019[[#This Row],[Articles]],T_Produits[],2,0)</f>
        <v xml:space="preserve">Produis Salle de bains </v>
      </c>
      <c r="D82" s="5">
        <v>5.5</v>
      </c>
      <c r="E82" s="6">
        <v>6</v>
      </c>
      <c r="F82" s="6">
        <v>6</v>
      </c>
      <c r="G82" s="4">
        <f t="shared" si="7"/>
        <v>0</v>
      </c>
      <c r="H82" s="3">
        <f t="shared" si="6"/>
        <v>0</v>
      </c>
      <c r="I82" s="10" t="str">
        <f t="shared" si="8"/>
        <v>Pas besoin</v>
      </c>
      <c r="J82" s="41"/>
    </row>
    <row r="83" spans="1:10" x14ac:dyDescent="0.25">
      <c r="A83" s="22">
        <v>43466</v>
      </c>
      <c r="B83" s="8" t="s">
        <v>26</v>
      </c>
      <c r="C83" s="15" t="str">
        <f>VLOOKUP(T_2019[[#This Row],[Articles]],T_Produits[],2,0)</f>
        <v xml:space="preserve">Produis Salle de bains </v>
      </c>
      <c r="D83" s="3">
        <v>5.6</v>
      </c>
      <c r="E83" s="4">
        <v>2</v>
      </c>
      <c r="F83" s="4">
        <v>2</v>
      </c>
      <c r="G83" s="4">
        <f t="shared" si="7"/>
        <v>0</v>
      </c>
      <c r="H83" s="3">
        <f t="shared" si="6"/>
        <v>0</v>
      </c>
      <c r="I83" s="9" t="str">
        <f t="shared" si="8"/>
        <v>Pas besoin</v>
      </c>
      <c r="J83" s="41"/>
    </row>
    <row r="84" spans="1:10" x14ac:dyDescent="0.25">
      <c r="A84" s="22">
        <v>43466</v>
      </c>
      <c r="B84" s="7" t="s">
        <v>27</v>
      </c>
      <c r="C84" s="15" t="str">
        <f>VLOOKUP(T_2019[[#This Row],[Articles]],T_Produits[],2,0)</f>
        <v xml:space="preserve">Produis Salle de bains </v>
      </c>
      <c r="D84" s="5">
        <v>5.7</v>
      </c>
      <c r="E84" s="6">
        <v>6</v>
      </c>
      <c r="F84" s="6">
        <v>6</v>
      </c>
      <c r="G84" s="4">
        <f t="shared" si="7"/>
        <v>0</v>
      </c>
      <c r="H84" s="3">
        <f t="shared" si="6"/>
        <v>0</v>
      </c>
      <c r="I84" s="10" t="str">
        <f t="shared" si="8"/>
        <v>Pas besoin</v>
      </c>
      <c r="J84" s="41"/>
    </row>
    <row r="85" spans="1:10" x14ac:dyDescent="0.25">
      <c r="A85" s="22">
        <v>43466</v>
      </c>
      <c r="B85" s="15" t="s">
        <v>126</v>
      </c>
      <c r="C85" s="15" t="str">
        <f>VLOOKUP(T_2019[[#This Row],[Articles]],T_Produits[],2,0)</f>
        <v>Produits Entretiens</v>
      </c>
      <c r="D85" s="3">
        <v>2.1800000000000002</v>
      </c>
      <c r="E85" s="4">
        <v>1</v>
      </c>
      <c r="F85" s="6">
        <v>1</v>
      </c>
      <c r="G85" s="4">
        <f t="shared" si="7"/>
        <v>0</v>
      </c>
      <c r="H85" s="3">
        <f t="shared" si="6"/>
        <v>0</v>
      </c>
      <c r="I85" s="10" t="str">
        <f t="shared" si="8"/>
        <v>Pas besoin</v>
      </c>
      <c r="J85" s="41"/>
    </row>
    <row r="86" spans="1:10" x14ac:dyDescent="0.25">
      <c r="A86" s="22">
        <v>43466</v>
      </c>
      <c r="B86" s="7" t="s">
        <v>30</v>
      </c>
      <c r="C86" s="15" t="str">
        <f>VLOOKUP(T_2019[[#This Row],[Articles]],T_Produits[],2,0)</f>
        <v>Produits Entretiens</v>
      </c>
      <c r="D86" s="5">
        <v>6.1</v>
      </c>
      <c r="E86" s="6">
        <v>4</v>
      </c>
      <c r="F86" s="6">
        <v>4</v>
      </c>
      <c r="G86" s="4">
        <f t="shared" si="7"/>
        <v>0</v>
      </c>
      <c r="H86" s="3">
        <f t="shared" si="6"/>
        <v>0</v>
      </c>
      <c r="I86" s="10" t="str">
        <f t="shared" si="8"/>
        <v>Pas besoin</v>
      </c>
      <c r="J86" s="41"/>
    </row>
    <row r="87" spans="1:10" x14ac:dyDescent="0.25">
      <c r="A87" s="22">
        <v>43466</v>
      </c>
      <c r="B87" s="8" t="s">
        <v>31</v>
      </c>
      <c r="C87" s="15" t="str">
        <f>VLOOKUP(T_2019[[#This Row],[Articles]],T_Produits[],2,0)</f>
        <v>Produits Entretiens</v>
      </c>
      <c r="D87" s="3">
        <v>6.2</v>
      </c>
      <c r="E87" s="4">
        <v>4</v>
      </c>
      <c r="F87" s="4">
        <v>4</v>
      </c>
      <c r="G87" s="4">
        <f t="shared" si="7"/>
        <v>0</v>
      </c>
      <c r="H87" s="3">
        <f t="shared" si="6"/>
        <v>0</v>
      </c>
      <c r="I87" s="10" t="str">
        <f t="shared" si="8"/>
        <v>Pas besoin</v>
      </c>
      <c r="J87" s="41"/>
    </row>
    <row r="88" spans="1:10" x14ac:dyDescent="0.25">
      <c r="A88" s="22">
        <v>43466</v>
      </c>
      <c r="B88" s="7" t="s">
        <v>32</v>
      </c>
      <c r="C88" s="15" t="str">
        <f>VLOOKUP(T_2019[[#This Row],[Articles]],T_Produits[],2,0)</f>
        <v>Produits Entretiens</v>
      </c>
      <c r="D88" s="5">
        <v>6.3</v>
      </c>
      <c r="E88" s="6">
        <v>2</v>
      </c>
      <c r="F88" s="6">
        <v>2</v>
      </c>
      <c r="G88" s="4">
        <f t="shared" si="7"/>
        <v>0</v>
      </c>
      <c r="H88" s="3">
        <f t="shared" si="6"/>
        <v>0</v>
      </c>
      <c r="I88" s="10" t="str">
        <f t="shared" si="8"/>
        <v>Pas besoin</v>
      </c>
      <c r="J88" s="41"/>
    </row>
    <row r="89" spans="1:10" x14ac:dyDescent="0.25">
      <c r="A89" s="22">
        <v>43466</v>
      </c>
      <c r="B89" s="8" t="s">
        <v>33</v>
      </c>
      <c r="C89" s="15" t="str">
        <f>VLOOKUP(T_2019[[#This Row],[Articles]],T_Produits[],2,0)</f>
        <v>Produits Entretiens</v>
      </c>
      <c r="D89" s="3">
        <v>0.65</v>
      </c>
      <c r="E89" s="4">
        <v>6</v>
      </c>
      <c r="F89" s="4">
        <v>6</v>
      </c>
      <c r="G89" s="4">
        <f t="shared" si="7"/>
        <v>0</v>
      </c>
      <c r="H89" s="3">
        <f t="shared" si="6"/>
        <v>0</v>
      </c>
      <c r="I89" s="10" t="str">
        <f t="shared" si="8"/>
        <v>Pas besoin</v>
      </c>
      <c r="J89" s="41"/>
    </row>
    <row r="90" spans="1:10" x14ac:dyDescent="0.25">
      <c r="A90" s="22">
        <v>43466</v>
      </c>
      <c r="B90" s="7" t="s">
        <v>42</v>
      </c>
      <c r="C90" s="15" t="str">
        <f>VLOOKUP(T_2019[[#This Row],[Articles]],T_Produits[],2,0)</f>
        <v>Produits Entretiens</v>
      </c>
      <c r="D90" s="5">
        <v>6.5</v>
      </c>
      <c r="E90" s="6">
        <v>6</v>
      </c>
      <c r="F90" s="6">
        <v>6</v>
      </c>
      <c r="G90" s="4">
        <f t="shared" si="7"/>
        <v>0</v>
      </c>
      <c r="H90" s="3">
        <f t="shared" si="6"/>
        <v>0</v>
      </c>
      <c r="I90" s="10" t="str">
        <f t="shared" si="8"/>
        <v>Pas besoin</v>
      </c>
      <c r="J90" s="41"/>
    </row>
    <row r="91" spans="1:10" x14ac:dyDescent="0.25">
      <c r="A91" s="22">
        <v>43466</v>
      </c>
      <c r="B91" s="8" t="s">
        <v>66</v>
      </c>
      <c r="C91" s="15" t="str">
        <f>VLOOKUP(T_2019[[#This Row],[Articles]],T_Produits[],2,0)</f>
        <v>Produits Entretiens</v>
      </c>
      <c r="D91" s="3">
        <v>6.6</v>
      </c>
      <c r="E91" s="4">
        <v>6</v>
      </c>
      <c r="F91" s="4">
        <v>6</v>
      </c>
      <c r="G91" s="4">
        <f t="shared" si="7"/>
        <v>0</v>
      </c>
      <c r="H91" s="3">
        <f t="shared" si="6"/>
        <v>0</v>
      </c>
      <c r="I91" s="10" t="str">
        <f t="shared" si="8"/>
        <v>Pas besoin</v>
      </c>
      <c r="J91" s="41"/>
    </row>
    <row r="92" spans="1:10" x14ac:dyDescent="0.25">
      <c r="A92" s="22">
        <v>43466</v>
      </c>
      <c r="B92" s="7" t="s">
        <v>67</v>
      </c>
      <c r="C92" s="15" t="str">
        <f>VLOOKUP(T_2019[[#This Row],[Articles]],T_Produits[],2,0)</f>
        <v>Produits Entretiens</v>
      </c>
      <c r="D92" s="5">
        <v>6.7</v>
      </c>
      <c r="E92" s="6">
        <v>6</v>
      </c>
      <c r="F92" s="6">
        <v>6</v>
      </c>
      <c r="G92" s="4">
        <f t="shared" si="7"/>
        <v>0</v>
      </c>
      <c r="H92" s="3">
        <f t="shared" si="6"/>
        <v>0</v>
      </c>
      <c r="I92" s="10" t="str">
        <f t="shared" si="8"/>
        <v>Pas besoin</v>
      </c>
      <c r="J92" s="41"/>
    </row>
    <row r="93" spans="1:10" x14ac:dyDescent="0.25">
      <c r="A93" s="22">
        <v>43466</v>
      </c>
      <c r="B93" s="8" t="s">
        <v>68</v>
      </c>
      <c r="C93" s="15" t="str">
        <f>VLOOKUP(T_2019[[#This Row],[Articles]],T_Produits[],2,0)</f>
        <v>Produits Entretiens</v>
      </c>
      <c r="D93" s="3">
        <v>6.8</v>
      </c>
      <c r="E93" s="4">
        <v>6</v>
      </c>
      <c r="F93" s="4">
        <v>6</v>
      </c>
      <c r="G93" s="4">
        <f t="shared" si="7"/>
        <v>0</v>
      </c>
      <c r="H93" s="3">
        <f t="shared" si="6"/>
        <v>0</v>
      </c>
      <c r="I93" s="10" t="str">
        <f t="shared" si="8"/>
        <v>Pas besoin</v>
      </c>
      <c r="J93" s="41"/>
    </row>
    <row r="94" spans="1:10" x14ac:dyDescent="0.25">
      <c r="A94" s="22">
        <v>43466</v>
      </c>
      <c r="B94" s="15" t="s">
        <v>29</v>
      </c>
      <c r="C94" s="15" t="str">
        <f>VLOOKUP(T_2019[[#This Row],[Articles]],T_Produits[],2,0)</f>
        <v>Surgelés</v>
      </c>
      <c r="D94" s="5">
        <v>3</v>
      </c>
      <c r="E94" s="6">
        <v>18</v>
      </c>
      <c r="F94" s="6">
        <v>18</v>
      </c>
      <c r="G94" s="4">
        <f t="shared" si="7"/>
        <v>0</v>
      </c>
      <c r="H94" s="3">
        <f t="shared" si="6"/>
        <v>0</v>
      </c>
      <c r="I94" s="10" t="str">
        <f t="shared" si="8"/>
        <v>Pas besoin</v>
      </c>
      <c r="J94" s="41"/>
    </row>
    <row r="95" spans="1:10" x14ac:dyDescent="0.25">
      <c r="A95" s="22">
        <v>43466</v>
      </c>
      <c r="B95" s="8" t="s">
        <v>94</v>
      </c>
      <c r="C95" s="15" t="str">
        <f>VLOOKUP(T_2019[[#This Row],[Articles]],T_Produits[],2,0)</f>
        <v>Surgelés</v>
      </c>
      <c r="D95" s="3">
        <v>1.79</v>
      </c>
      <c r="E95" s="4">
        <v>6</v>
      </c>
      <c r="F95" s="4">
        <v>6</v>
      </c>
      <c r="G95" s="4">
        <f t="shared" si="7"/>
        <v>0</v>
      </c>
      <c r="H95" s="3">
        <f t="shared" si="6"/>
        <v>0</v>
      </c>
      <c r="I95" s="10" t="str">
        <f t="shared" si="8"/>
        <v>Pas besoin</v>
      </c>
      <c r="J95" s="41"/>
    </row>
    <row r="96" spans="1:10" x14ac:dyDescent="0.25">
      <c r="A96" s="22">
        <v>43466</v>
      </c>
      <c r="B96" s="7" t="s">
        <v>34</v>
      </c>
      <c r="C96" s="15" t="str">
        <f>VLOOKUP(T_2019[[#This Row],[Articles]],T_Produits[],2,0)</f>
        <v>Surgelés</v>
      </c>
      <c r="D96" s="5">
        <v>7.2</v>
      </c>
      <c r="E96" s="6">
        <v>6</v>
      </c>
      <c r="F96" s="6">
        <v>6</v>
      </c>
      <c r="G96" s="4">
        <f t="shared" si="7"/>
        <v>0</v>
      </c>
      <c r="H96" s="3">
        <f t="shared" si="6"/>
        <v>0</v>
      </c>
      <c r="I96" s="10" t="str">
        <f t="shared" si="8"/>
        <v>Pas besoin</v>
      </c>
      <c r="J96" s="41"/>
    </row>
    <row r="97" spans="1:10" x14ac:dyDescent="0.25">
      <c r="A97" s="22">
        <v>43466</v>
      </c>
      <c r="B97" s="8" t="s">
        <v>35</v>
      </c>
      <c r="C97" s="15" t="str">
        <f>VLOOKUP(T_2019[[#This Row],[Articles]],T_Produits[],2,0)</f>
        <v>Surgelés</v>
      </c>
      <c r="D97" s="3">
        <v>1.5</v>
      </c>
      <c r="E97" s="4">
        <v>6</v>
      </c>
      <c r="F97" s="4">
        <v>6</v>
      </c>
      <c r="G97" s="4">
        <f t="shared" si="7"/>
        <v>0</v>
      </c>
      <c r="H97" s="3">
        <f t="shared" si="6"/>
        <v>0</v>
      </c>
      <c r="I97" s="10" t="str">
        <f t="shared" si="8"/>
        <v>Pas besoin</v>
      </c>
      <c r="J97" s="41"/>
    </row>
    <row r="98" spans="1:10" x14ac:dyDescent="0.25">
      <c r="A98" s="22">
        <v>43466</v>
      </c>
      <c r="B98" s="7" t="s">
        <v>36</v>
      </c>
      <c r="C98" s="15" t="str">
        <f>VLOOKUP(T_2019[[#This Row],[Articles]],T_Produits[],2,0)</f>
        <v>Surgelés</v>
      </c>
      <c r="D98" s="5">
        <v>1.99</v>
      </c>
      <c r="E98" s="6">
        <v>6</v>
      </c>
      <c r="F98" s="6">
        <v>6</v>
      </c>
      <c r="G98" s="4">
        <f t="shared" si="7"/>
        <v>0</v>
      </c>
      <c r="H98" s="3">
        <f t="shared" si="6"/>
        <v>0</v>
      </c>
      <c r="I98" s="10" t="str">
        <f t="shared" si="8"/>
        <v>Pas besoin</v>
      </c>
      <c r="J98" s="41"/>
    </row>
    <row r="99" spans="1:10" x14ac:dyDescent="0.25">
      <c r="A99" s="22">
        <v>43466</v>
      </c>
      <c r="B99" s="8" t="s">
        <v>37</v>
      </c>
      <c r="C99" s="15" t="str">
        <f>VLOOKUP(T_2019[[#This Row],[Articles]],T_Produits[],2,0)</f>
        <v>Surgelés</v>
      </c>
      <c r="D99" s="3">
        <v>7.5</v>
      </c>
      <c r="E99" s="4">
        <v>6</v>
      </c>
      <c r="F99" s="4">
        <v>6</v>
      </c>
      <c r="G99" s="4">
        <f t="shared" ref="G99:G105" si="9">SUM(E99-F99)</f>
        <v>0</v>
      </c>
      <c r="H99" s="3">
        <f t="shared" si="6"/>
        <v>0</v>
      </c>
      <c r="I99" s="10" t="str">
        <f t="shared" ref="I99:I105" si="10">IF(F99&gt;=E99,"Pas besoin","à commander")</f>
        <v>Pas besoin</v>
      </c>
      <c r="J99" s="41"/>
    </row>
    <row r="100" spans="1:10" x14ac:dyDescent="0.25">
      <c r="A100" s="22">
        <v>43466</v>
      </c>
      <c r="B100" s="7" t="s">
        <v>38</v>
      </c>
      <c r="C100" s="15" t="str">
        <f>VLOOKUP(T_2019[[#This Row],[Articles]],T_Produits[],2,0)</f>
        <v>Surgelés</v>
      </c>
      <c r="D100" s="5">
        <v>7.6</v>
      </c>
      <c r="E100" s="6">
        <v>6</v>
      </c>
      <c r="F100" s="6">
        <v>6</v>
      </c>
      <c r="G100" s="4">
        <f t="shared" si="9"/>
        <v>0</v>
      </c>
      <c r="H100" s="3">
        <f t="shared" si="6"/>
        <v>0</v>
      </c>
      <c r="I100" s="10" t="str">
        <f t="shared" si="10"/>
        <v>Pas besoin</v>
      </c>
      <c r="J100" s="41"/>
    </row>
    <row r="101" spans="1:10" x14ac:dyDescent="0.25">
      <c r="A101" s="22">
        <v>43466</v>
      </c>
      <c r="B101" s="8" t="s">
        <v>39</v>
      </c>
      <c r="C101" s="15" t="str">
        <f>VLOOKUP(T_2019[[#This Row],[Articles]],T_Produits[],2,0)</f>
        <v>Surgelés</v>
      </c>
      <c r="D101" s="3">
        <v>7.7</v>
      </c>
      <c r="E101" s="4">
        <v>6</v>
      </c>
      <c r="F101" s="4">
        <v>6</v>
      </c>
      <c r="G101" s="4">
        <f t="shared" si="9"/>
        <v>0</v>
      </c>
      <c r="H101" s="3">
        <f t="shared" si="6"/>
        <v>0</v>
      </c>
      <c r="I101" s="10" t="str">
        <f t="shared" si="10"/>
        <v>Pas besoin</v>
      </c>
      <c r="J101" s="41"/>
    </row>
    <row r="102" spans="1:10" x14ac:dyDescent="0.25">
      <c r="A102" s="22">
        <v>43466</v>
      </c>
      <c r="B102" s="7" t="s">
        <v>40</v>
      </c>
      <c r="C102" s="15" t="str">
        <f>VLOOKUP(T_2019[[#This Row],[Articles]],T_Produits[],2,0)</f>
        <v>Surgelés</v>
      </c>
      <c r="D102" s="5">
        <v>7.8</v>
      </c>
      <c r="E102" s="6">
        <v>6</v>
      </c>
      <c r="F102" s="6">
        <v>6</v>
      </c>
      <c r="G102" s="4">
        <f t="shared" si="9"/>
        <v>0</v>
      </c>
      <c r="H102" s="3">
        <f t="shared" si="6"/>
        <v>0</v>
      </c>
      <c r="I102" s="10" t="str">
        <f t="shared" si="10"/>
        <v>Pas besoin</v>
      </c>
      <c r="J102" s="41"/>
    </row>
    <row r="103" spans="1:10" x14ac:dyDescent="0.25">
      <c r="A103" s="22">
        <v>43466</v>
      </c>
      <c r="B103" s="8" t="s">
        <v>41</v>
      </c>
      <c r="C103" s="15" t="str">
        <f>VLOOKUP(T_2019[[#This Row],[Articles]],T_Produits[],2,0)</f>
        <v>Surgelés</v>
      </c>
      <c r="D103" s="3">
        <v>7.9</v>
      </c>
      <c r="E103" s="4">
        <v>6</v>
      </c>
      <c r="F103" s="4">
        <v>6</v>
      </c>
      <c r="G103" s="4">
        <f t="shared" si="9"/>
        <v>0</v>
      </c>
      <c r="H103" s="3">
        <f t="shared" si="6"/>
        <v>0</v>
      </c>
      <c r="I103" s="10" t="str">
        <f t="shared" si="10"/>
        <v>Pas besoin</v>
      </c>
      <c r="J103" s="41"/>
    </row>
    <row r="104" spans="1:10" x14ac:dyDescent="0.25">
      <c r="A104" s="22">
        <v>43466</v>
      </c>
      <c r="B104" s="15" t="s">
        <v>112</v>
      </c>
      <c r="C104" s="15" t="str">
        <f>VLOOKUP(T_2019[[#This Row],[Articles]],T_Produits[],2,0)</f>
        <v>Surgelés</v>
      </c>
      <c r="D104" s="5">
        <v>8.1</v>
      </c>
      <c r="E104" s="6">
        <v>6</v>
      </c>
      <c r="F104" s="6">
        <v>6</v>
      </c>
      <c r="G104" s="4">
        <f t="shared" si="9"/>
        <v>0</v>
      </c>
      <c r="H104" s="3">
        <f t="shared" si="6"/>
        <v>0</v>
      </c>
      <c r="I104" s="10" t="str">
        <f t="shared" si="10"/>
        <v>Pas besoin</v>
      </c>
      <c r="J104" s="41"/>
    </row>
    <row r="105" spans="1:10" x14ac:dyDescent="0.25">
      <c r="A105" s="23">
        <v>43466</v>
      </c>
      <c r="B105" s="15" t="s">
        <v>113</v>
      </c>
      <c r="C105" s="15" t="str">
        <f>VLOOKUP(T_2019[[#This Row],[Articles]],T_Produits[],2,0)</f>
        <v>Surgelés</v>
      </c>
      <c r="D105" s="3">
        <v>8.1999999999999993</v>
      </c>
      <c r="E105" s="4">
        <v>6</v>
      </c>
      <c r="F105" s="4">
        <v>6</v>
      </c>
      <c r="G105" s="4">
        <f t="shared" si="9"/>
        <v>0</v>
      </c>
      <c r="H105" s="3">
        <f t="shared" si="6"/>
        <v>0</v>
      </c>
      <c r="I105" s="10" t="str">
        <f t="shared" si="10"/>
        <v>Pas besoin</v>
      </c>
      <c r="J105" s="41"/>
    </row>
    <row r="106" spans="1:10" hidden="1" x14ac:dyDescent="0.25">
      <c r="A106" s="22">
        <v>43497</v>
      </c>
      <c r="B106" s="8" t="s">
        <v>122</v>
      </c>
      <c r="C106" s="24" t="str">
        <f>VLOOKUP(T_2019[[#This Row],[Articles]],T_Produits[],2,0)</f>
        <v>Boissons</v>
      </c>
      <c r="D106" s="3">
        <v>10</v>
      </c>
      <c r="E106" s="4">
        <v>2</v>
      </c>
      <c r="F106" s="4">
        <v>2</v>
      </c>
      <c r="G106" s="6">
        <f>SUM(E106-F106)</f>
        <v>0</v>
      </c>
      <c r="H106" s="3">
        <f t="shared" ref="H106:H128" si="11">SUM(D106*G106)</f>
        <v>0</v>
      </c>
      <c r="I106" s="9" t="str">
        <f t="shared" ref="I106:I130" si="12">IF(F106&gt;=E106,"Pas besoin","à commander")</f>
        <v>Pas besoin</v>
      </c>
      <c r="J106" s="41"/>
    </row>
    <row r="107" spans="1:10" hidden="1" x14ac:dyDescent="0.25">
      <c r="A107" s="22">
        <v>43497</v>
      </c>
      <c r="B107" s="8" t="s">
        <v>74</v>
      </c>
      <c r="C107" s="24" t="str">
        <f>VLOOKUP(T_2019[[#This Row],[Articles]],T_Produits[],2,0)</f>
        <v>Boissons</v>
      </c>
      <c r="D107" s="3">
        <v>1.1000000000000001</v>
      </c>
      <c r="E107" s="4">
        <v>4</v>
      </c>
      <c r="F107" s="4">
        <v>4</v>
      </c>
      <c r="G107" s="6">
        <f t="shared" ref="G107:G170" si="13">SUM(E107-F107)</f>
        <v>0</v>
      </c>
      <c r="H107" s="3">
        <f t="shared" si="11"/>
        <v>0</v>
      </c>
      <c r="I107" s="9" t="str">
        <f t="shared" si="12"/>
        <v>Pas besoin</v>
      </c>
      <c r="J107" s="41"/>
    </row>
    <row r="108" spans="1:10" hidden="1" x14ac:dyDescent="0.25">
      <c r="A108" s="22">
        <v>43497</v>
      </c>
      <c r="B108" s="7" t="s">
        <v>75</v>
      </c>
      <c r="C108" s="24" t="str">
        <f>VLOOKUP(T_2019[[#This Row],[Articles]],T_Produits[],2,0)</f>
        <v>Boissons</v>
      </c>
      <c r="D108" s="5">
        <v>1.2</v>
      </c>
      <c r="E108" s="6">
        <v>9</v>
      </c>
      <c r="F108" s="6">
        <v>9</v>
      </c>
      <c r="G108" s="6">
        <f t="shared" si="13"/>
        <v>0</v>
      </c>
      <c r="H108" s="3">
        <f t="shared" si="11"/>
        <v>0</v>
      </c>
      <c r="I108" s="9" t="str">
        <f t="shared" si="12"/>
        <v>Pas besoin</v>
      </c>
      <c r="J108" s="41"/>
    </row>
    <row r="109" spans="1:10" hidden="1" x14ac:dyDescent="0.25">
      <c r="A109" s="22">
        <v>43497</v>
      </c>
      <c r="B109" s="8" t="s">
        <v>76</v>
      </c>
      <c r="C109" s="24" t="str">
        <f>VLOOKUP(T_2019[[#This Row],[Articles]],T_Produits[],2,0)</f>
        <v>Boissons</v>
      </c>
      <c r="D109" s="3">
        <v>1.3</v>
      </c>
      <c r="E109" s="4">
        <v>6</v>
      </c>
      <c r="F109" s="4">
        <v>6</v>
      </c>
      <c r="G109" s="6">
        <f t="shared" si="13"/>
        <v>0</v>
      </c>
      <c r="H109" s="3">
        <f t="shared" si="11"/>
        <v>0</v>
      </c>
      <c r="I109" s="9" t="str">
        <f t="shared" si="12"/>
        <v>Pas besoin</v>
      </c>
      <c r="J109" s="41"/>
    </row>
    <row r="110" spans="1:10" hidden="1" x14ac:dyDescent="0.25">
      <c r="A110" s="22">
        <v>43497</v>
      </c>
      <c r="B110" s="7" t="s">
        <v>70</v>
      </c>
      <c r="C110" s="24" t="e">
        <f>VLOOKUP(T_2019[[#This Row],[Articles]],T_Produits[],2,0)</f>
        <v>#N/A</v>
      </c>
      <c r="D110" s="5">
        <v>1.4</v>
      </c>
      <c r="E110" s="6">
        <v>4</v>
      </c>
      <c r="F110" s="6">
        <v>4</v>
      </c>
      <c r="G110" s="6">
        <f t="shared" si="13"/>
        <v>0</v>
      </c>
      <c r="H110" s="3">
        <f t="shared" si="11"/>
        <v>0</v>
      </c>
      <c r="I110" s="9" t="str">
        <f t="shared" si="12"/>
        <v>Pas besoin</v>
      </c>
      <c r="J110" s="41"/>
    </row>
    <row r="111" spans="1:10" hidden="1" x14ac:dyDescent="0.25">
      <c r="A111" s="22">
        <v>43497</v>
      </c>
      <c r="B111" s="8" t="s">
        <v>71</v>
      </c>
      <c r="C111" s="24" t="str">
        <f>VLOOKUP(T_2019[[#This Row],[Articles]],T_Produits[],2,0)</f>
        <v>Boissons</v>
      </c>
      <c r="D111" s="3">
        <v>1.5</v>
      </c>
      <c r="E111" s="4">
        <v>9</v>
      </c>
      <c r="F111" s="4">
        <v>9</v>
      </c>
      <c r="G111" s="6">
        <f t="shared" si="13"/>
        <v>0</v>
      </c>
      <c r="H111" s="3">
        <f t="shared" si="11"/>
        <v>0</v>
      </c>
      <c r="I111" s="9" t="str">
        <f t="shared" si="12"/>
        <v>Pas besoin</v>
      </c>
      <c r="J111" s="41"/>
    </row>
    <row r="112" spans="1:10" hidden="1" x14ac:dyDescent="0.25">
      <c r="A112" s="22">
        <v>43497</v>
      </c>
      <c r="B112" s="7" t="s">
        <v>72</v>
      </c>
      <c r="C112" s="24" t="str">
        <f>VLOOKUP(T_2019[[#This Row],[Articles]],T_Produits[],2,0)</f>
        <v>Boissons</v>
      </c>
      <c r="D112" s="5">
        <v>1.6</v>
      </c>
      <c r="E112" s="6">
        <v>6</v>
      </c>
      <c r="F112" s="6">
        <v>6</v>
      </c>
      <c r="G112" s="6">
        <f t="shared" si="13"/>
        <v>0</v>
      </c>
      <c r="H112" s="3">
        <f t="shared" si="11"/>
        <v>0</v>
      </c>
      <c r="I112" s="9" t="str">
        <f t="shared" si="12"/>
        <v>Pas besoin</v>
      </c>
      <c r="J112" s="41"/>
    </row>
    <row r="113" spans="1:10" hidden="1" x14ac:dyDescent="0.25">
      <c r="A113" s="22">
        <v>43497</v>
      </c>
      <c r="B113" s="8" t="s">
        <v>19</v>
      </c>
      <c r="C113" s="24" t="str">
        <f>VLOOKUP(T_2019[[#This Row],[Articles]],T_Produits[],2,0)</f>
        <v>Boissons</v>
      </c>
      <c r="D113" s="3">
        <v>1.7</v>
      </c>
      <c r="E113" s="4">
        <v>48</v>
      </c>
      <c r="F113" s="4">
        <v>36</v>
      </c>
      <c r="G113" s="6">
        <f t="shared" si="13"/>
        <v>12</v>
      </c>
      <c r="H113" s="3">
        <f t="shared" si="11"/>
        <v>20.399999999999999</v>
      </c>
      <c r="I113" s="9" t="str">
        <f t="shared" si="12"/>
        <v>à commander</v>
      </c>
      <c r="J113" s="41"/>
    </row>
    <row r="114" spans="1:10" hidden="1" x14ac:dyDescent="0.25">
      <c r="A114" s="22">
        <v>43497</v>
      </c>
      <c r="B114" s="7" t="s">
        <v>20</v>
      </c>
      <c r="C114" s="24" t="str">
        <f>VLOOKUP(T_2019[[#This Row],[Articles]],T_Produits[],2,0)</f>
        <v>Boissons</v>
      </c>
      <c r="D114" s="5">
        <v>1.8</v>
      </c>
      <c r="E114" s="6">
        <v>9</v>
      </c>
      <c r="F114" s="6">
        <v>9</v>
      </c>
      <c r="G114" s="6">
        <f t="shared" si="13"/>
        <v>0</v>
      </c>
      <c r="H114" s="3">
        <f t="shared" si="11"/>
        <v>0</v>
      </c>
      <c r="I114" s="9" t="str">
        <f t="shared" si="12"/>
        <v>Pas besoin</v>
      </c>
      <c r="J114" s="41"/>
    </row>
    <row r="115" spans="1:10" hidden="1" x14ac:dyDescent="0.25">
      <c r="A115" s="22">
        <v>43497</v>
      </c>
      <c r="B115" s="8" t="s">
        <v>21</v>
      </c>
      <c r="C115" s="24" t="str">
        <f>VLOOKUP(T_2019[[#This Row],[Articles]],T_Produits[],2,0)</f>
        <v>Boissons</v>
      </c>
      <c r="D115" s="3">
        <v>1.9</v>
      </c>
      <c r="E115" s="4">
        <v>6</v>
      </c>
      <c r="F115" s="4">
        <v>6</v>
      </c>
      <c r="G115" s="6">
        <f t="shared" si="13"/>
        <v>0</v>
      </c>
      <c r="H115" s="3">
        <f t="shared" si="11"/>
        <v>0</v>
      </c>
      <c r="I115" s="9" t="str">
        <f t="shared" si="12"/>
        <v>Pas besoin</v>
      </c>
      <c r="J115" s="41"/>
    </row>
    <row r="116" spans="1:10" hidden="1" x14ac:dyDescent="0.25">
      <c r="A116" s="22">
        <v>43497</v>
      </c>
      <c r="B116" s="7" t="s">
        <v>22</v>
      </c>
      <c r="C116" s="24" t="str">
        <f>VLOOKUP(T_2019[[#This Row],[Articles]],T_Produits[],2,0)</f>
        <v>Boissons</v>
      </c>
      <c r="D116" s="5">
        <v>2.1</v>
      </c>
      <c r="E116" s="6">
        <v>12</v>
      </c>
      <c r="F116" s="6">
        <v>12</v>
      </c>
      <c r="G116" s="6">
        <f t="shared" si="13"/>
        <v>0</v>
      </c>
      <c r="H116" s="3">
        <f t="shared" si="11"/>
        <v>0</v>
      </c>
      <c r="I116" s="9" t="str">
        <f t="shared" si="12"/>
        <v>Pas besoin</v>
      </c>
      <c r="J116" s="41"/>
    </row>
    <row r="117" spans="1:10" hidden="1" x14ac:dyDescent="0.25">
      <c r="A117" s="22">
        <v>43497</v>
      </c>
      <c r="B117" s="25" t="s">
        <v>23</v>
      </c>
      <c r="C117" s="26" t="str">
        <f>VLOOKUP(T_2019[[#This Row],[Articles]],T_Produits[],2,0)</f>
        <v>Boissons</v>
      </c>
      <c r="D117" s="27">
        <v>2.2000000000000002</v>
      </c>
      <c r="E117" s="28">
        <v>12</v>
      </c>
      <c r="F117" s="28">
        <v>12</v>
      </c>
      <c r="G117" s="6">
        <f t="shared" si="13"/>
        <v>0</v>
      </c>
      <c r="H117" s="3">
        <f t="shared" si="11"/>
        <v>0</v>
      </c>
      <c r="I117" s="9" t="str">
        <f t="shared" si="12"/>
        <v>Pas besoin</v>
      </c>
      <c r="J117" s="41"/>
    </row>
    <row r="118" spans="1:10" hidden="1" x14ac:dyDescent="0.25">
      <c r="A118" s="22">
        <v>43497</v>
      </c>
      <c r="B118" s="7" t="s">
        <v>43</v>
      </c>
      <c r="C118" s="24" t="str">
        <f>VLOOKUP(T_2019[[#This Row],[Articles]],T_Produits[],2,0)</f>
        <v>Boissons</v>
      </c>
      <c r="D118" s="5">
        <v>2.2999999999999998</v>
      </c>
      <c r="E118" s="6">
        <v>16</v>
      </c>
      <c r="F118" s="6">
        <v>16</v>
      </c>
      <c r="G118" s="6">
        <f t="shared" si="13"/>
        <v>0</v>
      </c>
      <c r="H118" s="3">
        <f t="shared" si="11"/>
        <v>0</v>
      </c>
      <c r="I118" s="9" t="str">
        <f t="shared" si="12"/>
        <v>Pas besoin</v>
      </c>
      <c r="J118" s="41"/>
    </row>
    <row r="119" spans="1:10" hidden="1" x14ac:dyDescent="0.25">
      <c r="A119" s="22">
        <v>43497</v>
      </c>
      <c r="B119" s="8" t="s">
        <v>8</v>
      </c>
      <c r="C119" s="24" t="str">
        <f>VLOOKUP(T_2019[[#This Row],[Articles]],T_Produits[],2,0)</f>
        <v>Boissons</v>
      </c>
      <c r="D119" s="3">
        <v>2.4</v>
      </c>
      <c r="E119" s="4">
        <v>12</v>
      </c>
      <c r="F119" s="4">
        <v>12</v>
      </c>
      <c r="G119" s="6">
        <f t="shared" si="13"/>
        <v>0</v>
      </c>
      <c r="H119" s="3">
        <f t="shared" si="11"/>
        <v>0</v>
      </c>
      <c r="I119" s="9" t="str">
        <f t="shared" si="12"/>
        <v>Pas besoin</v>
      </c>
      <c r="J119" s="41"/>
    </row>
    <row r="120" spans="1:10" hidden="1" x14ac:dyDescent="0.25">
      <c r="A120" s="22">
        <v>43497</v>
      </c>
      <c r="B120" s="7" t="s">
        <v>9</v>
      </c>
      <c r="C120" s="24" t="str">
        <f>VLOOKUP(T_2019[[#This Row],[Articles]],T_Produits[],2,0)</f>
        <v>Boissons</v>
      </c>
      <c r="D120" s="5">
        <v>2.5</v>
      </c>
      <c r="E120" s="6">
        <v>12</v>
      </c>
      <c r="F120" s="6">
        <v>12</v>
      </c>
      <c r="G120" s="6">
        <f t="shared" si="13"/>
        <v>0</v>
      </c>
      <c r="H120" s="3">
        <f t="shared" si="11"/>
        <v>0</v>
      </c>
      <c r="I120" s="9" t="str">
        <f t="shared" si="12"/>
        <v>Pas besoin</v>
      </c>
      <c r="J120" s="41"/>
    </row>
    <row r="121" spans="1:10" hidden="1" x14ac:dyDescent="0.25">
      <c r="A121" s="22">
        <v>43497</v>
      </c>
      <c r="B121" s="8" t="s">
        <v>24</v>
      </c>
      <c r="C121" s="24" t="str">
        <f>VLOOKUP(T_2019[[#This Row],[Articles]],T_Produits[],2,0)</f>
        <v>Boissons</v>
      </c>
      <c r="D121" s="3">
        <v>2.6</v>
      </c>
      <c r="E121" s="4">
        <v>12</v>
      </c>
      <c r="F121" s="4">
        <v>12</v>
      </c>
      <c r="G121" s="6">
        <f t="shared" si="13"/>
        <v>0</v>
      </c>
      <c r="H121" s="3">
        <f t="shared" si="11"/>
        <v>0</v>
      </c>
      <c r="I121" s="9" t="str">
        <f t="shared" si="12"/>
        <v>Pas besoin</v>
      </c>
      <c r="J121" s="41"/>
    </row>
    <row r="122" spans="1:10" hidden="1" x14ac:dyDescent="0.25">
      <c r="A122" s="22">
        <v>43497</v>
      </c>
      <c r="B122" s="7" t="s">
        <v>25</v>
      </c>
      <c r="C122" s="24" t="str">
        <f>VLOOKUP(T_2019[[#This Row],[Articles]],T_Produits[],2,0)</f>
        <v>Boissons</v>
      </c>
      <c r="D122" s="5">
        <v>2.7</v>
      </c>
      <c r="E122" s="6">
        <v>12</v>
      </c>
      <c r="F122" s="6">
        <v>12</v>
      </c>
      <c r="G122" s="6">
        <f t="shared" si="13"/>
        <v>0</v>
      </c>
      <c r="H122" s="3">
        <f t="shared" si="11"/>
        <v>0</v>
      </c>
      <c r="I122" s="9" t="str">
        <f t="shared" si="12"/>
        <v>Pas besoin</v>
      </c>
      <c r="J122" s="41"/>
    </row>
    <row r="123" spans="1:10" hidden="1" x14ac:dyDescent="0.25">
      <c r="A123" s="22">
        <v>43497</v>
      </c>
      <c r="B123" s="8" t="s">
        <v>44</v>
      </c>
      <c r="C123" s="24" t="str">
        <f>VLOOKUP(T_2019[[#This Row],[Articles]],T_Produits[],2,0)</f>
        <v>Boissons</v>
      </c>
      <c r="D123" s="3">
        <v>2.8</v>
      </c>
      <c r="E123" s="4">
        <v>12</v>
      </c>
      <c r="F123" s="4">
        <v>12</v>
      </c>
      <c r="G123" s="6">
        <f t="shared" si="13"/>
        <v>0</v>
      </c>
      <c r="H123" s="3">
        <f t="shared" si="11"/>
        <v>0</v>
      </c>
      <c r="I123" s="9" t="str">
        <f t="shared" si="12"/>
        <v>Pas besoin</v>
      </c>
      <c r="J123" s="41"/>
    </row>
    <row r="124" spans="1:10" hidden="1" x14ac:dyDescent="0.25">
      <c r="A124" s="22">
        <v>43497</v>
      </c>
      <c r="B124" s="7" t="s">
        <v>45</v>
      </c>
      <c r="C124" s="24" t="str">
        <f>VLOOKUP(T_2019[[#This Row],[Articles]],T_Produits[],2,0)</f>
        <v>Boissons</v>
      </c>
      <c r="D124" s="5">
        <v>2.9</v>
      </c>
      <c r="E124" s="6">
        <v>6</v>
      </c>
      <c r="F124" s="6">
        <v>6</v>
      </c>
      <c r="G124" s="6">
        <f t="shared" si="13"/>
        <v>0</v>
      </c>
      <c r="H124" s="3">
        <f t="shared" si="11"/>
        <v>0</v>
      </c>
      <c r="I124" s="9" t="str">
        <f t="shared" si="12"/>
        <v>Pas besoin</v>
      </c>
      <c r="J124" s="41"/>
    </row>
    <row r="125" spans="1:10" hidden="1" x14ac:dyDescent="0.25">
      <c r="A125" s="22">
        <v>43497</v>
      </c>
      <c r="B125" s="8" t="s">
        <v>47</v>
      </c>
      <c r="C125" s="24" t="str">
        <f>VLOOKUP(T_2019[[#This Row],[Articles]],T_Produits[],2,0)</f>
        <v>Bonbons</v>
      </c>
      <c r="D125" s="3">
        <v>8.3000000000000007</v>
      </c>
      <c r="E125" s="4">
        <v>12</v>
      </c>
      <c r="F125" s="4">
        <v>12</v>
      </c>
      <c r="G125" s="6">
        <f t="shared" si="13"/>
        <v>0</v>
      </c>
      <c r="H125" s="3">
        <f t="shared" si="11"/>
        <v>0</v>
      </c>
      <c r="I125" s="9" t="str">
        <f t="shared" si="12"/>
        <v>Pas besoin</v>
      </c>
      <c r="J125" s="41"/>
    </row>
    <row r="126" spans="1:10" hidden="1" x14ac:dyDescent="0.25">
      <c r="A126" s="22">
        <v>43497</v>
      </c>
      <c r="B126" s="7" t="s">
        <v>48</v>
      </c>
      <c r="C126" s="24" t="str">
        <f>VLOOKUP(T_2019[[#This Row],[Articles]],T_Produits[],2,0)</f>
        <v>Bonbons</v>
      </c>
      <c r="D126" s="5">
        <v>8.4</v>
      </c>
      <c r="E126" s="6">
        <v>12</v>
      </c>
      <c r="F126" s="6">
        <v>12</v>
      </c>
      <c r="G126" s="6">
        <f t="shared" si="13"/>
        <v>0</v>
      </c>
      <c r="H126" s="3">
        <f t="shared" si="11"/>
        <v>0</v>
      </c>
      <c r="I126" s="9" t="str">
        <f t="shared" si="12"/>
        <v>Pas besoin</v>
      </c>
      <c r="J126" s="41"/>
    </row>
    <row r="127" spans="1:10" hidden="1" x14ac:dyDescent="0.25">
      <c r="A127" s="22">
        <v>43497</v>
      </c>
      <c r="B127" s="8" t="s">
        <v>79</v>
      </c>
      <c r="C127" s="24" t="str">
        <f>VLOOKUP(T_2019[[#This Row],[Articles]],T_Produits[],2,0)</f>
        <v>Charcuteries+Fromages</v>
      </c>
      <c r="D127" s="3">
        <v>1.5</v>
      </c>
      <c r="E127" s="4">
        <v>12</v>
      </c>
      <c r="F127" s="4">
        <v>12</v>
      </c>
      <c r="G127" s="6">
        <f t="shared" si="13"/>
        <v>0</v>
      </c>
      <c r="H127" s="3">
        <f t="shared" si="11"/>
        <v>0</v>
      </c>
      <c r="I127" s="9" t="str">
        <f t="shared" si="12"/>
        <v>Pas besoin</v>
      </c>
      <c r="J127" s="41"/>
    </row>
    <row r="128" spans="1:10" hidden="1" x14ac:dyDescent="0.25">
      <c r="A128" s="22">
        <v>43497</v>
      </c>
      <c r="B128" s="7" t="s">
        <v>80</v>
      </c>
      <c r="C128" s="24" t="str">
        <f>VLOOKUP(T_2019[[#This Row],[Articles]],T_Produits[],2,0)</f>
        <v>Charcuteries+Fromages</v>
      </c>
      <c r="D128" s="5">
        <v>2.5</v>
      </c>
      <c r="E128" s="6">
        <v>12</v>
      </c>
      <c r="F128" s="6">
        <v>12</v>
      </c>
      <c r="G128" s="6">
        <f t="shared" si="13"/>
        <v>0</v>
      </c>
      <c r="H128" s="3">
        <f t="shared" si="11"/>
        <v>0</v>
      </c>
      <c r="I128" s="9" t="str">
        <f t="shared" si="12"/>
        <v>Pas besoin</v>
      </c>
      <c r="J128" s="41"/>
    </row>
    <row r="129" spans="1:10" hidden="1" x14ac:dyDescent="0.25">
      <c r="A129" s="22">
        <v>43497</v>
      </c>
      <c r="B129" s="25" t="s">
        <v>81</v>
      </c>
      <c r="C129" s="26" t="str">
        <f>VLOOKUP(T_2019[[#This Row],[Articles]],T_Produits[],2,0)</f>
        <v>Charcuteries+Fromages</v>
      </c>
      <c r="D129" s="27">
        <v>3.5</v>
      </c>
      <c r="E129" s="28">
        <v>12</v>
      </c>
      <c r="F129" s="28">
        <v>12</v>
      </c>
      <c r="G129" s="6">
        <f t="shared" si="13"/>
        <v>0</v>
      </c>
      <c r="H129" s="3">
        <f t="shared" ref="H129:H160" si="14">SUM(D129*G129)</f>
        <v>0</v>
      </c>
      <c r="I129" s="9" t="str">
        <f t="shared" si="12"/>
        <v>Pas besoin</v>
      </c>
      <c r="J129" s="41"/>
    </row>
    <row r="130" spans="1:10" hidden="1" x14ac:dyDescent="0.25">
      <c r="A130" s="22">
        <v>43497</v>
      </c>
      <c r="B130" s="7" t="s">
        <v>82</v>
      </c>
      <c r="C130" s="24" t="str">
        <f>VLOOKUP(T_2019[[#This Row],[Articles]],T_Produits[],2,0)</f>
        <v>Charcuteries+Fromages</v>
      </c>
      <c r="D130" s="5">
        <v>4.5</v>
      </c>
      <c r="E130" s="6">
        <v>12</v>
      </c>
      <c r="F130" s="6">
        <v>12</v>
      </c>
      <c r="G130" s="6">
        <f t="shared" si="13"/>
        <v>0</v>
      </c>
      <c r="H130" s="3">
        <f t="shared" si="14"/>
        <v>0</v>
      </c>
      <c r="I130" s="9" t="str">
        <f t="shared" si="12"/>
        <v>Pas besoin</v>
      </c>
      <c r="J130" s="41"/>
    </row>
    <row r="131" spans="1:10" hidden="1" x14ac:dyDescent="0.25">
      <c r="A131" s="22">
        <v>43497</v>
      </c>
      <c r="B131" s="8" t="s">
        <v>83</v>
      </c>
      <c r="C131" s="24" t="str">
        <f>VLOOKUP(T_2019[[#This Row],[Articles]],T_Produits[],2,0)</f>
        <v>Charcuteries+Fromages</v>
      </c>
      <c r="D131" s="3">
        <v>5.5</v>
      </c>
      <c r="E131" s="4">
        <v>6</v>
      </c>
      <c r="F131" s="4">
        <v>6</v>
      </c>
      <c r="G131" s="6">
        <f t="shared" si="13"/>
        <v>0</v>
      </c>
      <c r="H131" s="3">
        <f t="shared" si="14"/>
        <v>0</v>
      </c>
      <c r="I131" s="9" t="str">
        <f t="shared" ref="I131:I189" si="15">IF(F131&gt;=E131,"Pas besoin","à commander")</f>
        <v>Pas besoin</v>
      </c>
      <c r="J131" s="41"/>
    </row>
    <row r="132" spans="1:10" hidden="1" x14ac:dyDescent="0.25">
      <c r="A132" s="22">
        <v>43497</v>
      </c>
      <c r="B132" s="7" t="s">
        <v>84</v>
      </c>
      <c r="C132" s="24" t="str">
        <f>VLOOKUP(T_2019[[#This Row],[Articles]],T_Produits[],2,0)</f>
        <v>Charcuteries+Fromages</v>
      </c>
      <c r="D132" s="5">
        <v>6.5</v>
      </c>
      <c r="E132" s="6">
        <v>12</v>
      </c>
      <c r="F132" s="6">
        <v>12</v>
      </c>
      <c r="G132" s="6">
        <f t="shared" si="13"/>
        <v>0</v>
      </c>
      <c r="H132" s="3">
        <f t="shared" si="14"/>
        <v>0</v>
      </c>
      <c r="I132" s="9" t="str">
        <f t="shared" si="15"/>
        <v>Pas besoin</v>
      </c>
      <c r="J132" s="41"/>
    </row>
    <row r="133" spans="1:10" hidden="1" x14ac:dyDescent="0.25">
      <c r="A133" s="22">
        <v>43497</v>
      </c>
      <c r="B133" s="8" t="s">
        <v>85</v>
      </c>
      <c r="C133" s="24" t="str">
        <f>VLOOKUP(T_2019[[#This Row],[Articles]],T_Produits[],2,0)</f>
        <v>Charcuteries+Fromages</v>
      </c>
      <c r="D133" s="3">
        <v>7.5</v>
      </c>
      <c r="E133" s="4">
        <v>12</v>
      </c>
      <c r="F133" s="4">
        <v>12</v>
      </c>
      <c r="G133" s="6">
        <f t="shared" si="13"/>
        <v>0</v>
      </c>
      <c r="H133" s="3">
        <f t="shared" si="14"/>
        <v>0</v>
      </c>
      <c r="I133" s="9" t="str">
        <f t="shared" si="15"/>
        <v>Pas besoin</v>
      </c>
      <c r="J133" s="41"/>
    </row>
    <row r="134" spans="1:10" hidden="1" x14ac:dyDescent="0.25">
      <c r="A134" s="22">
        <v>43497</v>
      </c>
      <c r="B134" s="7" t="s">
        <v>86</v>
      </c>
      <c r="C134" s="24" t="str">
        <f>VLOOKUP(T_2019[[#This Row],[Articles]],T_Produits[],2,0)</f>
        <v>Charcuteries+Fromages</v>
      </c>
      <c r="D134" s="5">
        <v>8.5</v>
      </c>
      <c r="E134" s="6">
        <v>12</v>
      </c>
      <c r="F134" s="6">
        <v>12</v>
      </c>
      <c r="G134" s="6">
        <f t="shared" si="13"/>
        <v>0</v>
      </c>
      <c r="H134" s="3">
        <f t="shared" si="14"/>
        <v>0</v>
      </c>
      <c r="I134" s="9" t="str">
        <f t="shared" si="15"/>
        <v>Pas besoin</v>
      </c>
      <c r="J134" s="41"/>
    </row>
    <row r="135" spans="1:10" hidden="1" x14ac:dyDescent="0.25">
      <c r="A135" s="22">
        <v>43497</v>
      </c>
      <c r="B135" s="8" t="s">
        <v>87</v>
      </c>
      <c r="C135" s="24" t="str">
        <f>VLOOKUP(T_2019[[#This Row],[Articles]],T_Produits[],2,0)</f>
        <v>Charcuteries+Fromages</v>
      </c>
      <c r="D135" s="3">
        <v>9.5</v>
      </c>
      <c r="E135" s="4">
        <v>12</v>
      </c>
      <c r="F135" s="4">
        <v>12</v>
      </c>
      <c r="G135" s="6">
        <f t="shared" si="13"/>
        <v>0</v>
      </c>
      <c r="H135" s="3">
        <f t="shared" si="14"/>
        <v>0</v>
      </c>
      <c r="I135" s="9" t="str">
        <f t="shared" si="15"/>
        <v>Pas besoin</v>
      </c>
      <c r="J135" s="41"/>
    </row>
    <row r="136" spans="1:10" hidden="1" x14ac:dyDescent="0.25">
      <c r="A136" s="22">
        <v>43497</v>
      </c>
      <c r="B136" s="7" t="s">
        <v>88</v>
      </c>
      <c r="C136" s="24" t="str">
        <f>VLOOKUP(T_2019[[#This Row],[Articles]],T_Produits[],2,0)</f>
        <v>Charcuteries+Fromages</v>
      </c>
      <c r="D136" s="5">
        <v>10.5</v>
      </c>
      <c r="E136" s="6">
        <v>12</v>
      </c>
      <c r="F136" s="6">
        <v>12</v>
      </c>
      <c r="G136" s="6">
        <f t="shared" si="13"/>
        <v>0</v>
      </c>
      <c r="H136" s="3">
        <f t="shared" si="14"/>
        <v>0</v>
      </c>
      <c r="I136" s="9" t="str">
        <f t="shared" si="15"/>
        <v>Pas besoin</v>
      </c>
      <c r="J136" s="41"/>
    </row>
    <row r="137" spans="1:10" hidden="1" x14ac:dyDescent="0.25">
      <c r="A137" s="22">
        <v>43497</v>
      </c>
      <c r="B137" s="8" t="s">
        <v>89</v>
      </c>
      <c r="C137" s="24" t="str">
        <f>VLOOKUP(T_2019[[#This Row],[Articles]],T_Produits[],2,0)</f>
        <v>Charcuteries+Fromages</v>
      </c>
      <c r="D137" s="3">
        <v>11.5</v>
      </c>
      <c r="E137" s="4">
        <v>12</v>
      </c>
      <c r="F137" s="4">
        <v>12</v>
      </c>
      <c r="G137" s="6">
        <f t="shared" si="13"/>
        <v>0</v>
      </c>
      <c r="H137" s="3">
        <f t="shared" si="14"/>
        <v>0</v>
      </c>
      <c r="I137" s="9" t="str">
        <f t="shared" si="15"/>
        <v>Pas besoin</v>
      </c>
      <c r="J137" s="41"/>
    </row>
    <row r="138" spans="1:10" hidden="1" x14ac:dyDescent="0.25">
      <c r="A138" s="22">
        <v>43497</v>
      </c>
      <c r="B138" s="7" t="s">
        <v>90</v>
      </c>
      <c r="C138" s="24" t="str">
        <f>VLOOKUP(T_2019[[#This Row],[Articles]],T_Produits[],2,0)</f>
        <v>Charcuteries+Fromages</v>
      </c>
      <c r="D138" s="5">
        <v>12.5</v>
      </c>
      <c r="E138" s="6">
        <v>12</v>
      </c>
      <c r="F138" s="6">
        <v>12</v>
      </c>
      <c r="G138" s="6">
        <f t="shared" si="13"/>
        <v>0</v>
      </c>
      <c r="H138" s="3">
        <f t="shared" si="14"/>
        <v>0</v>
      </c>
      <c r="I138" s="9" t="str">
        <f t="shared" si="15"/>
        <v>Pas besoin</v>
      </c>
      <c r="J138" s="41"/>
    </row>
    <row r="139" spans="1:10" hidden="1" x14ac:dyDescent="0.25">
      <c r="A139" s="22">
        <v>43497</v>
      </c>
      <c r="B139" s="7" t="s">
        <v>50</v>
      </c>
      <c r="C139" s="24" t="str">
        <f>VLOOKUP(T_2019[[#This Row],[Articles]],T_Produits[],2,0)</f>
        <v>Chats</v>
      </c>
      <c r="D139" s="5">
        <v>9.1</v>
      </c>
      <c r="E139" s="6">
        <v>6</v>
      </c>
      <c r="F139" s="6">
        <v>6</v>
      </c>
      <c r="G139" s="6">
        <f t="shared" si="13"/>
        <v>0</v>
      </c>
      <c r="H139" s="3">
        <f t="shared" si="14"/>
        <v>0</v>
      </c>
      <c r="I139" s="9" t="str">
        <f t="shared" si="15"/>
        <v>Pas besoin</v>
      </c>
      <c r="J139" s="41"/>
    </row>
    <row r="140" spans="1:10" hidden="1" x14ac:dyDescent="0.25">
      <c r="A140" s="22">
        <v>43497</v>
      </c>
      <c r="B140" s="8" t="s">
        <v>51</v>
      </c>
      <c r="C140" s="24" t="str">
        <f>VLOOKUP(T_2019[[#This Row],[Articles]],T_Produits[],2,0)</f>
        <v>Chats</v>
      </c>
      <c r="D140" s="3">
        <v>9.1999999999999993</v>
      </c>
      <c r="E140" s="4">
        <v>6</v>
      </c>
      <c r="F140" s="4">
        <v>6</v>
      </c>
      <c r="G140" s="6">
        <f t="shared" si="13"/>
        <v>0</v>
      </c>
      <c r="H140" s="3">
        <f t="shared" si="14"/>
        <v>0</v>
      </c>
      <c r="I140" s="9" t="str">
        <f t="shared" si="15"/>
        <v>Pas besoin</v>
      </c>
      <c r="J140" s="41"/>
    </row>
    <row r="141" spans="1:10" hidden="1" x14ac:dyDescent="0.25">
      <c r="A141" s="22">
        <v>43497</v>
      </c>
      <c r="B141" s="7" t="s">
        <v>56</v>
      </c>
      <c r="C141" s="24" t="str">
        <f>VLOOKUP(T_2019[[#This Row],[Articles]],T_Produits[],2,0)</f>
        <v>Divers +Epices</v>
      </c>
      <c r="D141" s="5">
        <v>3.1</v>
      </c>
      <c r="E141" s="6">
        <v>12</v>
      </c>
      <c r="F141" s="6">
        <v>12</v>
      </c>
      <c r="G141" s="6">
        <f t="shared" si="13"/>
        <v>0</v>
      </c>
      <c r="H141" s="3">
        <f t="shared" si="14"/>
        <v>0</v>
      </c>
      <c r="I141" s="9" t="str">
        <f t="shared" si="15"/>
        <v>Pas besoin</v>
      </c>
      <c r="J141" s="41"/>
    </row>
    <row r="142" spans="1:10" hidden="1" x14ac:dyDescent="0.25">
      <c r="A142" s="22">
        <v>43497</v>
      </c>
      <c r="B142" s="8" t="s">
        <v>57</v>
      </c>
      <c r="C142" s="24" t="str">
        <f>VLOOKUP(T_2019[[#This Row],[Articles]],T_Produits[],2,0)</f>
        <v>Divers +Epices</v>
      </c>
      <c r="D142" s="3">
        <v>3.2</v>
      </c>
      <c r="E142" s="4">
        <v>3</v>
      </c>
      <c r="F142" s="4">
        <v>3</v>
      </c>
      <c r="G142" s="6">
        <f t="shared" si="13"/>
        <v>0</v>
      </c>
      <c r="H142" s="3">
        <f t="shared" si="14"/>
        <v>0</v>
      </c>
      <c r="I142" s="9" t="str">
        <f t="shared" si="15"/>
        <v>Pas besoin</v>
      </c>
      <c r="J142" s="41"/>
    </row>
    <row r="143" spans="1:10" hidden="1" x14ac:dyDescent="0.25">
      <c r="A143" s="22">
        <v>43497</v>
      </c>
      <c r="B143" s="7" t="s">
        <v>58</v>
      </c>
      <c r="C143" s="24" t="str">
        <f>VLOOKUP(T_2019[[#This Row],[Articles]],T_Produits[],2,0)</f>
        <v>Divers +Epices</v>
      </c>
      <c r="D143" s="5">
        <v>3.3</v>
      </c>
      <c r="E143" s="6">
        <v>12</v>
      </c>
      <c r="F143" s="6">
        <v>12</v>
      </c>
      <c r="G143" s="6">
        <f t="shared" si="13"/>
        <v>0</v>
      </c>
      <c r="H143" s="3">
        <f t="shared" si="14"/>
        <v>0</v>
      </c>
      <c r="I143" s="9" t="str">
        <f t="shared" si="15"/>
        <v>Pas besoin</v>
      </c>
      <c r="J143" s="41"/>
    </row>
    <row r="144" spans="1:10" hidden="1" x14ac:dyDescent="0.25">
      <c r="A144" s="22">
        <v>43497</v>
      </c>
      <c r="B144" s="8" t="s">
        <v>61</v>
      </c>
      <c r="C144" s="24" t="str">
        <f>VLOOKUP(T_2019[[#This Row],[Articles]],T_Produits[],2,0)</f>
        <v>Divers +Epices</v>
      </c>
      <c r="D144" s="3">
        <v>3.4</v>
      </c>
      <c r="E144" s="4">
        <v>6</v>
      </c>
      <c r="F144" s="4">
        <v>6</v>
      </c>
      <c r="G144" s="6">
        <f t="shared" si="13"/>
        <v>0</v>
      </c>
      <c r="H144" s="3">
        <f t="shared" si="14"/>
        <v>0</v>
      </c>
      <c r="I144" s="9" t="str">
        <f t="shared" si="15"/>
        <v>Pas besoin</v>
      </c>
      <c r="J144" s="41"/>
    </row>
    <row r="145" spans="1:10" hidden="1" x14ac:dyDescent="0.25">
      <c r="A145" s="22">
        <v>43497</v>
      </c>
      <c r="B145" s="7" t="s">
        <v>60</v>
      </c>
      <c r="C145" s="24" t="str">
        <f>VLOOKUP(T_2019[[#This Row],[Articles]],T_Produits[],2,0)</f>
        <v>Divers +Epices</v>
      </c>
      <c r="D145" s="5">
        <v>3.5</v>
      </c>
      <c r="E145" s="6">
        <v>12</v>
      </c>
      <c r="F145" s="6">
        <v>12</v>
      </c>
      <c r="G145" s="6">
        <f t="shared" si="13"/>
        <v>0</v>
      </c>
      <c r="H145" s="3">
        <f t="shared" si="14"/>
        <v>0</v>
      </c>
      <c r="I145" s="9" t="str">
        <f t="shared" si="15"/>
        <v>Pas besoin</v>
      </c>
      <c r="J145" s="41"/>
    </row>
    <row r="146" spans="1:10" hidden="1" x14ac:dyDescent="0.25">
      <c r="A146" s="22">
        <v>43497</v>
      </c>
      <c r="B146" s="8" t="s">
        <v>62</v>
      </c>
      <c r="C146" s="24" t="str">
        <f>VLOOKUP(T_2019[[#This Row],[Articles]],T_Produits[],2,0)</f>
        <v>Divers +Epices</v>
      </c>
      <c r="D146" s="3">
        <v>3.6</v>
      </c>
      <c r="E146" s="4">
        <v>6</v>
      </c>
      <c r="F146" s="4">
        <v>6</v>
      </c>
      <c r="G146" s="6">
        <f t="shared" si="13"/>
        <v>0</v>
      </c>
      <c r="H146" s="3">
        <f t="shared" si="14"/>
        <v>0</v>
      </c>
      <c r="I146" s="9" t="str">
        <f t="shared" si="15"/>
        <v>Pas besoin</v>
      </c>
      <c r="J146" s="41"/>
    </row>
    <row r="147" spans="1:10" hidden="1" x14ac:dyDescent="0.25">
      <c r="A147" s="22">
        <v>43497</v>
      </c>
      <c r="B147" s="29" t="s">
        <v>63</v>
      </c>
      <c r="C147" s="26" t="str">
        <f>VLOOKUP(T_2019[[#This Row],[Articles]],T_Produits[],2,0)</f>
        <v>Divers +Epices</v>
      </c>
      <c r="D147" s="12">
        <v>3.7</v>
      </c>
      <c r="E147" s="13">
        <v>2</v>
      </c>
      <c r="F147" s="13">
        <v>2</v>
      </c>
      <c r="G147" s="6">
        <f t="shared" si="13"/>
        <v>0</v>
      </c>
      <c r="H147" s="3">
        <f t="shared" si="14"/>
        <v>0</v>
      </c>
      <c r="I147" s="9" t="str">
        <f t="shared" si="15"/>
        <v>Pas besoin</v>
      </c>
      <c r="J147" s="41"/>
    </row>
    <row r="148" spans="1:10" hidden="1" x14ac:dyDescent="0.25">
      <c r="A148" s="22">
        <v>43497</v>
      </c>
      <c r="B148" s="8" t="s">
        <v>64</v>
      </c>
      <c r="C148" s="24" t="str">
        <f>VLOOKUP(T_2019[[#This Row],[Articles]],T_Produits[],2,0)</f>
        <v>Divers +Epices</v>
      </c>
      <c r="D148" s="3">
        <v>3.8</v>
      </c>
      <c r="E148" s="4">
        <v>12</v>
      </c>
      <c r="F148" s="4">
        <v>12</v>
      </c>
      <c r="G148" s="6">
        <f t="shared" si="13"/>
        <v>0</v>
      </c>
      <c r="H148" s="3">
        <f t="shared" si="14"/>
        <v>0</v>
      </c>
      <c r="I148" s="9" t="str">
        <f t="shared" si="15"/>
        <v>Pas besoin</v>
      </c>
      <c r="J148" s="41"/>
    </row>
    <row r="149" spans="1:10" hidden="1" x14ac:dyDescent="0.25">
      <c r="A149" s="22">
        <v>43497</v>
      </c>
      <c r="B149" s="7" t="s">
        <v>65</v>
      </c>
      <c r="C149" s="24" t="str">
        <f>VLOOKUP(T_2019[[#This Row],[Articles]],T_Produits[],2,0)</f>
        <v>Divers +Epices</v>
      </c>
      <c r="D149" s="5">
        <v>3.9</v>
      </c>
      <c r="E149" s="6">
        <v>12</v>
      </c>
      <c r="F149" s="6">
        <v>12</v>
      </c>
      <c r="G149" s="6">
        <f t="shared" si="13"/>
        <v>0</v>
      </c>
      <c r="H149" s="3">
        <f t="shared" si="14"/>
        <v>0</v>
      </c>
      <c r="I149" s="9" t="str">
        <f t="shared" si="15"/>
        <v>Pas besoin</v>
      </c>
      <c r="J149" s="41"/>
    </row>
    <row r="150" spans="1:10" hidden="1" x14ac:dyDescent="0.25">
      <c r="A150" s="22">
        <v>43497</v>
      </c>
      <c r="B150" s="8" t="s">
        <v>77</v>
      </c>
      <c r="C150" s="24" t="str">
        <f>VLOOKUP(T_2019[[#This Row],[Articles]],T_Produits[],2,0)</f>
        <v>Divers +Epices</v>
      </c>
      <c r="D150" s="3">
        <v>4.0999999999999996</v>
      </c>
      <c r="E150" s="4">
        <v>4</v>
      </c>
      <c r="F150" s="4">
        <v>4</v>
      </c>
      <c r="G150" s="6">
        <f t="shared" si="13"/>
        <v>0</v>
      </c>
      <c r="H150" s="3">
        <f t="shared" si="14"/>
        <v>0</v>
      </c>
      <c r="I150" s="9" t="str">
        <f t="shared" si="15"/>
        <v>Pas besoin</v>
      </c>
      <c r="J150" s="41"/>
    </row>
    <row r="151" spans="1:10" hidden="1" x14ac:dyDescent="0.25">
      <c r="A151" s="22">
        <v>43497</v>
      </c>
      <c r="B151" s="7" t="s">
        <v>53</v>
      </c>
      <c r="C151" s="24" t="str">
        <f>VLOOKUP(T_2019[[#This Row],[Articles]],T_Produits[],2,0)</f>
        <v>Divers +Epices</v>
      </c>
      <c r="D151" s="5">
        <v>4.2</v>
      </c>
      <c r="E151" s="6">
        <v>6</v>
      </c>
      <c r="F151" s="6">
        <v>6</v>
      </c>
      <c r="G151" s="6">
        <f t="shared" si="13"/>
        <v>0</v>
      </c>
      <c r="H151" s="3">
        <f t="shared" si="14"/>
        <v>0</v>
      </c>
      <c r="I151" s="9" t="str">
        <f t="shared" si="15"/>
        <v>Pas besoin</v>
      </c>
      <c r="J151" s="41"/>
    </row>
    <row r="152" spans="1:10" hidden="1" x14ac:dyDescent="0.25">
      <c r="A152" s="22">
        <v>43497</v>
      </c>
      <c r="B152" s="8" t="s">
        <v>54</v>
      </c>
      <c r="C152" s="24" t="str">
        <f>VLOOKUP(T_2019[[#This Row],[Articles]],T_Produits[],2,0)</f>
        <v>Divers +Epices</v>
      </c>
      <c r="D152" s="3">
        <v>4.3</v>
      </c>
      <c r="E152" s="4">
        <v>4</v>
      </c>
      <c r="F152" s="4">
        <v>4</v>
      </c>
      <c r="G152" s="6">
        <f t="shared" si="13"/>
        <v>0</v>
      </c>
      <c r="H152" s="3">
        <f t="shared" si="14"/>
        <v>0</v>
      </c>
      <c r="I152" s="9" t="str">
        <f t="shared" si="15"/>
        <v>Pas besoin</v>
      </c>
      <c r="J152" s="41"/>
    </row>
    <row r="153" spans="1:10" hidden="1" x14ac:dyDescent="0.25">
      <c r="A153" s="22">
        <v>43497</v>
      </c>
      <c r="B153" s="7" t="s">
        <v>55</v>
      </c>
      <c r="C153" s="24" t="str">
        <f>VLOOKUP(T_2019[[#This Row],[Articles]],T_Produits[],2,0)</f>
        <v>Divers +Epices</v>
      </c>
      <c r="D153" s="5">
        <v>4.4000000000000004</v>
      </c>
      <c r="E153" s="6">
        <v>4</v>
      </c>
      <c r="F153" s="6">
        <v>4</v>
      </c>
      <c r="G153" s="6">
        <f t="shared" si="13"/>
        <v>0</v>
      </c>
      <c r="H153" s="3">
        <f t="shared" si="14"/>
        <v>0</v>
      </c>
      <c r="I153" s="9" t="str">
        <f t="shared" si="15"/>
        <v>Pas besoin</v>
      </c>
      <c r="J153" s="41"/>
    </row>
    <row r="154" spans="1:10" hidden="1" x14ac:dyDescent="0.25">
      <c r="A154" s="22">
        <v>43497</v>
      </c>
      <c r="B154" s="8" t="s">
        <v>73</v>
      </c>
      <c r="C154" s="24" t="str">
        <f>VLOOKUP(T_2019[[#This Row],[Articles]],T_Produits[],2,0)</f>
        <v>Divers +Epices</v>
      </c>
      <c r="D154" s="3">
        <v>4.5</v>
      </c>
      <c r="E154" s="4">
        <v>12</v>
      </c>
      <c r="F154" s="4">
        <v>12</v>
      </c>
      <c r="G154" s="6">
        <f t="shared" si="13"/>
        <v>0</v>
      </c>
      <c r="H154" s="3">
        <f t="shared" si="14"/>
        <v>0</v>
      </c>
      <c r="I154" s="9" t="str">
        <f t="shared" si="15"/>
        <v>Pas besoin</v>
      </c>
      <c r="J154" s="41"/>
    </row>
    <row r="155" spans="1:10" hidden="1" x14ac:dyDescent="0.25">
      <c r="A155" s="22">
        <v>43497</v>
      </c>
      <c r="B155" s="7" t="s">
        <v>98</v>
      </c>
      <c r="C155" s="24" t="str">
        <f>VLOOKUP(T_2019[[#This Row],[Articles]],T_Produits[],2,0)</f>
        <v xml:space="preserve">Légumes </v>
      </c>
      <c r="D155" s="5">
        <v>1</v>
      </c>
      <c r="E155" s="6">
        <v>12</v>
      </c>
      <c r="F155" s="6">
        <v>12</v>
      </c>
      <c r="G155" s="6">
        <f t="shared" si="13"/>
        <v>0</v>
      </c>
      <c r="H155" s="3">
        <f t="shared" si="14"/>
        <v>0</v>
      </c>
      <c r="I155" s="9" t="str">
        <f t="shared" si="15"/>
        <v>Pas besoin</v>
      </c>
      <c r="J155" s="41"/>
    </row>
    <row r="156" spans="1:10" hidden="1" x14ac:dyDescent="0.25">
      <c r="A156" s="22">
        <v>43497</v>
      </c>
      <c r="B156" s="8" t="s">
        <v>96</v>
      </c>
      <c r="C156" s="24" t="str">
        <f>VLOOKUP(T_2019[[#This Row],[Articles]],T_Produits[],2,0)</f>
        <v xml:space="preserve">Légumes </v>
      </c>
      <c r="D156" s="3">
        <v>2</v>
      </c>
      <c r="E156" s="4">
        <v>12</v>
      </c>
      <c r="F156" s="4">
        <v>12</v>
      </c>
      <c r="G156" s="6">
        <f t="shared" si="13"/>
        <v>0</v>
      </c>
      <c r="H156" s="3">
        <f t="shared" si="14"/>
        <v>0</v>
      </c>
      <c r="I156" s="9" t="str">
        <f t="shared" si="15"/>
        <v>Pas besoin</v>
      </c>
      <c r="J156" s="41"/>
    </row>
    <row r="157" spans="1:10" hidden="1" x14ac:dyDescent="0.25">
      <c r="A157" s="22">
        <v>43497</v>
      </c>
      <c r="B157" s="7" t="s">
        <v>4</v>
      </c>
      <c r="C157" s="24" t="str">
        <f>VLOOKUP(T_2019[[#This Row],[Articles]],T_Produits[],2,0)</f>
        <v xml:space="preserve">Légumes </v>
      </c>
      <c r="D157" s="5">
        <v>3</v>
      </c>
      <c r="E157" s="6">
        <v>12</v>
      </c>
      <c r="F157" s="31">
        <v>12</v>
      </c>
      <c r="G157" s="6">
        <f t="shared" si="13"/>
        <v>0</v>
      </c>
      <c r="H157" s="3">
        <f t="shared" si="14"/>
        <v>0</v>
      </c>
      <c r="I157" s="9" t="str">
        <f t="shared" si="15"/>
        <v>Pas besoin</v>
      </c>
      <c r="J157" s="41"/>
    </row>
    <row r="158" spans="1:10" hidden="1" x14ac:dyDescent="0.25">
      <c r="A158" s="22">
        <v>43497</v>
      </c>
      <c r="B158" s="8" t="s">
        <v>5</v>
      </c>
      <c r="C158" s="24" t="str">
        <f>VLOOKUP(T_2019[[#This Row],[Articles]],T_Produits[],2,0)</f>
        <v xml:space="preserve">Légumes </v>
      </c>
      <c r="D158" s="3">
        <v>4</v>
      </c>
      <c r="E158" s="4">
        <v>12</v>
      </c>
      <c r="F158" s="4">
        <v>12</v>
      </c>
      <c r="G158" s="6">
        <f t="shared" si="13"/>
        <v>0</v>
      </c>
      <c r="H158" s="3">
        <f t="shared" si="14"/>
        <v>0</v>
      </c>
      <c r="I158" s="9" t="str">
        <f t="shared" si="15"/>
        <v>Pas besoin</v>
      </c>
      <c r="J158" s="41"/>
    </row>
    <row r="159" spans="1:10" hidden="1" x14ac:dyDescent="0.25">
      <c r="A159" s="22">
        <v>43497</v>
      </c>
      <c r="B159" s="7" t="s">
        <v>100</v>
      </c>
      <c r="C159" s="24" t="str">
        <f>VLOOKUP(T_2019[[#This Row],[Articles]],T_Produits[],2,0)</f>
        <v xml:space="preserve">Légumes </v>
      </c>
      <c r="D159" s="5">
        <v>5</v>
      </c>
      <c r="E159" s="6">
        <v>12</v>
      </c>
      <c r="F159" s="6">
        <v>12</v>
      </c>
      <c r="G159" s="6">
        <f t="shared" si="13"/>
        <v>0</v>
      </c>
      <c r="H159" s="3">
        <f t="shared" si="14"/>
        <v>0</v>
      </c>
      <c r="I159" s="9" t="str">
        <f t="shared" si="15"/>
        <v>Pas besoin</v>
      </c>
      <c r="J159" s="41"/>
    </row>
    <row r="160" spans="1:10" hidden="1" x14ac:dyDescent="0.25">
      <c r="A160" s="22">
        <v>43497</v>
      </c>
      <c r="B160" s="8" t="s">
        <v>14</v>
      </c>
      <c r="C160" s="24" t="str">
        <f>VLOOKUP(T_2019[[#This Row],[Articles]],T_Produits[],2,0)</f>
        <v xml:space="preserve">Légumes </v>
      </c>
      <c r="D160" s="3">
        <v>6</v>
      </c>
      <c r="E160" s="4">
        <v>12</v>
      </c>
      <c r="F160" s="4">
        <v>12</v>
      </c>
      <c r="G160" s="6">
        <f t="shared" si="13"/>
        <v>0</v>
      </c>
      <c r="H160" s="3">
        <f t="shared" si="14"/>
        <v>0</v>
      </c>
      <c r="I160" s="9" t="str">
        <f t="shared" si="15"/>
        <v>Pas besoin</v>
      </c>
      <c r="J160" s="41"/>
    </row>
    <row r="161" spans="1:10" hidden="1" x14ac:dyDescent="0.25">
      <c r="A161" s="22">
        <v>43497</v>
      </c>
      <c r="B161" s="29" t="s">
        <v>15</v>
      </c>
      <c r="C161" s="26" t="str">
        <f>VLOOKUP(T_2019[[#This Row],[Articles]],T_Produits[],2,0)</f>
        <v xml:space="preserve">Légumes </v>
      </c>
      <c r="D161" s="12">
        <v>7</v>
      </c>
      <c r="E161" s="13">
        <v>12</v>
      </c>
      <c r="F161" s="13">
        <v>12</v>
      </c>
      <c r="G161" s="6">
        <f t="shared" si="13"/>
        <v>0</v>
      </c>
      <c r="H161" s="3">
        <f t="shared" ref="H161:H189" si="16">SUM(D161*G161)</f>
        <v>0</v>
      </c>
      <c r="I161" s="9" t="str">
        <f t="shared" si="15"/>
        <v>Pas besoin</v>
      </c>
      <c r="J161" s="41"/>
    </row>
    <row r="162" spans="1:10" hidden="1" x14ac:dyDescent="0.25">
      <c r="A162" s="22">
        <v>43497</v>
      </c>
      <c r="B162" s="8" t="s">
        <v>16</v>
      </c>
      <c r="C162" s="24" t="str">
        <f>VLOOKUP(T_2019[[#This Row],[Articles]],T_Produits[],2,0)</f>
        <v xml:space="preserve">Légumes </v>
      </c>
      <c r="D162" s="3">
        <v>8</v>
      </c>
      <c r="E162" s="4">
        <v>6</v>
      </c>
      <c r="F162" s="4">
        <v>6</v>
      </c>
      <c r="G162" s="6">
        <f t="shared" si="13"/>
        <v>0</v>
      </c>
      <c r="H162" s="3">
        <f t="shared" si="16"/>
        <v>0</v>
      </c>
      <c r="I162" s="9" t="str">
        <f t="shared" si="15"/>
        <v>Pas besoin</v>
      </c>
      <c r="J162" s="41"/>
    </row>
    <row r="163" spans="1:10" hidden="1" x14ac:dyDescent="0.25">
      <c r="A163" s="22">
        <v>43497</v>
      </c>
      <c r="B163" s="7" t="s">
        <v>99</v>
      </c>
      <c r="C163" s="24" t="str">
        <f>VLOOKUP(T_2019[[#This Row],[Articles]],T_Produits[],2,0)</f>
        <v xml:space="preserve">Légumes </v>
      </c>
      <c r="D163" s="5">
        <v>9</v>
      </c>
      <c r="E163" s="6">
        <v>12</v>
      </c>
      <c r="F163" s="6">
        <v>12</v>
      </c>
      <c r="G163" s="6">
        <f t="shared" si="13"/>
        <v>0</v>
      </c>
      <c r="H163" s="3">
        <f t="shared" si="16"/>
        <v>0</v>
      </c>
      <c r="I163" s="9" t="str">
        <f t="shared" si="15"/>
        <v>Pas besoin</v>
      </c>
      <c r="J163" s="41"/>
    </row>
    <row r="164" spans="1:10" hidden="1" x14ac:dyDescent="0.25">
      <c r="A164" s="22">
        <v>43497</v>
      </c>
      <c r="B164" s="7" t="s">
        <v>104</v>
      </c>
      <c r="C164" s="24" t="str">
        <f>VLOOKUP(T_2019[[#This Row],[Articles]],T_Produits[],2,0)</f>
        <v xml:space="preserve">Légumes </v>
      </c>
      <c r="D164" s="5">
        <v>11</v>
      </c>
      <c r="E164" s="6">
        <v>12</v>
      </c>
      <c r="F164" s="6">
        <v>12</v>
      </c>
      <c r="G164" s="6">
        <f t="shared" si="13"/>
        <v>0</v>
      </c>
      <c r="H164" s="3">
        <f t="shared" si="16"/>
        <v>0</v>
      </c>
      <c r="I164" s="9" t="str">
        <f t="shared" si="15"/>
        <v>Pas besoin</v>
      </c>
      <c r="J164" s="41"/>
    </row>
    <row r="165" spans="1:10" hidden="1" x14ac:dyDescent="0.25">
      <c r="A165" s="22">
        <v>43497</v>
      </c>
      <c r="B165" s="8" t="s">
        <v>96</v>
      </c>
      <c r="C165" s="24" t="str">
        <f>VLOOKUP(T_2019[[#This Row],[Articles]],T_Produits[],2,0)</f>
        <v xml:space="preserve">Légumes </v>
      </c>
      <c r="D165" s="3">
        <v>12</v>
      </c>
      <c r="E165" s="4">
        <v>12</v>
      </c>
      <c r="F165" s="4">
        <v>12</v>
      </c>
      <c r="G165" s="6">
        <f t="shared" si="13"/>
        <v>0</v>
      </c>
      <c r="H165" s="3">
        <f t="shared" si="16"/>
        <v>0</v>
      </c>
      <c r="I165" s="9" t="str">
        <f t="shared" si="15"/>
        <v>Pas besoin</v>
      </c>
      <c r="J165" s="41"/>
    </row>
    <row r="166" spans="1:10" hidden="1" x14ac:dyDescent="0.25">
      <c r="A166" s="22">
        <v>43497</v>
      </c>
      <c r="B166" s="7" t="s">
        <v>69</v>
      </c>
      <c r="C166" s="24" t="str">
        <f>VLOOKUP(T_2019[[#This Row],[Articles]],T_Produits[],2,0)</f>
        <v xml:space="preserve">Produis Salle de bains </v>
      </c>
      <c r="D166" s="5">
        <v>5</v>
      </c>
      <c r="E166" s="6">
        <v>6</v>
      </c>
      <c r="F166" s="6">
        <v>6</v>
      </c>
      <c r="G166" s="6">
        <f t="shared" si="13"/>
        <v>0</v>
      </c>
      <c r="H166" s="3">
        <f t="shared" si="16"/>
        <v>0</v>
      </c>
      <c r="I166" s="9" t="str">
        <f t="shared" si="15"/>
        <v>Pas besoin</v>
      </c>
      <c r="J166" s="41"/>
    </row>
    <row r="167" spans="1:10" hidden="1" x14ac:dyDescent="0.25">
      <c r="A167" s="22">
        <v>43497</v>
      </c>
      <c r="B167" s="8" t="s">
        <v>10</v>
      </c>
      <c r="C167" s="24" t="str">
        <f>VLOOKUP(T_2019[[#This Row],[Articles]],T_Produits[],2,0)</f>
        <v xml:space="preserve">Produis Salle de bains </v>
      </c>
      <c r="D167" s="3">
        <v>5.2</v>
      </c>
      <c r="E167" s="4">
        <v>6</v>
      </c>
      <c r="F167" s="4">
        <v>6</v>
      </c>
      <c r="G167" s="6">
        <f t="shared" si="13"/>
        <v>0</v>
      </c>
      <c r="H167" s="3">
        <f t="shared" si="16"/>
        <v>0</v>
      </c>
      <c r="I167" s="9" t="str">
        <f t="shared" si="15"/>
        <v>Pas besoin</v>
      </c>
      <c r="J167" s="41"/>
    </row>
    <row r="168" spans="1:10" hidden="1" x14ac:dyDescent="0.25">
      <c r="A168" s="22">
        <v>43497</v>
      </c>
      <c r="B168" s="29" t="s">
        <v>11</v>
      </c>
      <c r="C168" s="26" t="str">
        <f>VLOOKUP(T_2019[[#This Row],[Articles]],T_Produits[],2,0)</f>
        <v xml:space="preserve">Produis Salle de bains </v>
      </c>
      <c r="D168" s="12">
        <v>5.3</v>
      </c>
      <c r="E168" s="13">
        <v>6</v>
      </c>
      <c r="F168" s="13">
        <v>6</v>
      </c>
      <c r="G168" s="6">
        <f t="shared" si="13"/>
        <v>0</v>
      </c>
      <c r="H168" s="3">
        <f t="shared" si="16"/>
        <v>0</v>
      </c>
      <c r="I168" s="9" t="str">
        <f t="shared" si="15"/>
        <v>Pas besoin</v>
      </c>
      <c r="J168" s="41"/>
    </row>
    <row r="169" spans="1:10" hidden="1" x14ac:dyDescent="0.25">
      <c r="A169" s="22">
        <v>43497</v>
      </c>
      <c r="B169" s="8" t="s">
        <v>12</v>
      </c>
      <c r="C169" s="24" t="str">
        <f>VLOOKUP(T_2019[[#This Row],[Articles]],T_Produits[],2,0)</f>
        <v xml:space="preserve">Produis Salle de bains </v>
      </c>
      <c r="D169" s="3">
        <v>5.4</v>
      </c>
      <c r="E169" s="4">
        <v>6</v>
      </c>
      <c r="F169" s="4">
        <v>6</v>
      </c>
      <c r="G169" s="6">
        <f t="shared" si="13"/>
        <v>0</v>
      </c>
      <c r="H169" s="3">
        <f t="shared" si="16"/>
        <v>0</v>
      </c>
      <c r="I169" s="9" t="str">
        <f t="shared" si="15"/>
        <v>Pas besoin</v>
      </c>
      <c r="J169" s="41"/>
    </row>
    <row r="170" spans="1:10" hidden="1" x14ac:dyDescent="0.25">
      <c r="A170" s="22">
        <v>43497</v>
      </c>
      <c r="B170" s="7" t="s">
        <v>13</v>
      </c>
      <c r="C170" s="24" t="str">
        <f>VLOOKUP(T_2019[[#This Row],[Articles]],T_Produits[],2,0)</f>
        <v xml:space="preserve">Produis Salle de bains </v>
      </c>
      <c r="D170" s="5">
        <v>5.5</v>
      </c>
      <c r="E170" s="6">
        <v>6</v>
      </c>
      <c r="F170" s="6">
        <v>6</v>
      </c>
      <c r="G170" s="6">
        <f t="shared" si="13"/>
        <v>0</v>
      </c>
      <c r="H170" s="3">
        <f t="shared" si="16"/>
        <v>0</v>
      </c>
      <c r="I170" s="9" t="str">
        <f t="shared" si="15"/>
        <v>Pas besoin</v>
      </c>
      <c r="J170" s="41"/>
    </row>
    <row r="171" spans="1:10" hidden="1" x14ac:dyDescent="0.25">
      <c r="A171" s="22">
        <v>43497</v>
      </c>
      <c r="B171" s="8" t="s">
        <v>26</v>
      </c>
      <c r="C171" s="24" t="str">
        <f>VLOOKUP(T_2019[[#This Row],[Articles]],T_Produits[],2,0)</f>
        <v xml:space="preserve">Produis Salle de bains </v>
      </c>
      <c r="D171" s="3">
        <v>5.6</v>
      </c>
      <c r="E171" s="4">
        <v>2</v>
      </c>
      <c r="F171" s="4">
        <v>2</v>
      </c>
      <c r="G171" s="6">
        <f t="shared" ref="G171:G189" si="17">SUM(E171-F171)</f>
        <v>0</v>
      </c>
      <c r="H171" s="3">
        <f t="shared" si="16"/>
        <v>0</v>
      </c>
      <c r="I171" s="9" t="str">
        <f t="shared" si="15"/>
        <v>Pas besoin</v>
      </c>
      <c r="J171" s="41"/>
    </row>
    <row r="172" spans="1:10" hidden="1" x14ac:dyDescent="0.25">
      <c r="A172" s="22">
        <v>43497</v>
      </c>
      <c r="B172" s="7" t="s">
        <v>27</v>
      </c>
      <c r="C172" s="24" t="str">
        <f>VLOOKUP(T_2019[[#This Row],[Articles]],T_Produits[],2,0)</f>
        <v xml:space="preserve">Produis Salle de bains </v>
      </c>
      <c r="D172" s="5">
        <v>5.7</v>
      </c>
      <c r="E172" s="6"/>
      <c r="F172" s="6"/>
      <c r="G172" s="6">
        <f t="shared" si="17"/>
        <v>0</v>
      </c>
      <c r="H172" s="3">
        <f t="shared" si="16"/>
        <v>0</v>
      </c>
      <c r="I172" s="9" t="str">
        <f t="shared" si="15"/>
        <v>Pas besoin</v>
      </c>
      <c r="J172" s="41"/>
    </row>
    <row r="173" spans="1:10" hidden="1" x14ac:dyDescent="0.25">
      <c r="A173" s="22">
        <v>43497</v>
      </c>
      <c r="B173" s="7" t="s">
        <v>30</v>
      </c>
      <c r="C173" s="24" t="str">
        <f>VLOOKUP(T_2019[[#This Row],[Articles]],T_Produits[],2,0)</f>
        <v>Produits Entretiens</v>
      </c>
      <c r="D173" s="5">
        <v>6.1</v>
      </c>
      <c r="E173" s="6">
        <v>4</v>
      </c>
      <c r="F173" s="6">
        <v>4</v>
      </c>
      <c r="G173" s="6">
        <f t="shared" si="17"/>
        <v>0</v>
      </c>
      <c r="H173" s="3">
        <f t="shared" si="16"/>
        <v>0</v>
      </c>
      <c r="I173" s="9" t="str">
        <f t="shared" si="15"/>
        <v>Pas besoin</v>
      </c>
      <c r="J173" s="41"/>
    </row>
    <row r="174" spans="1:10" hidden="1" x14ac:dyDescent="0.25">
      <c r="A174" s="22">
        <v>43497</v>
      </c>
      <c r="B174" s="8" t="s">
        <v>31</v>
      </c>
      <c r="C174" s="24" t="str">
        <f>VLOOKUP(T_2019[[#This Row],[Articles]],T_Produits[],2,0)</f>
        <v>Produits Entretiens</v>
      </c>
      <c r="D174" s="3">
        <v>6.2</v>
      </c>
      <c r="E174" s="4">
        <v>4</v>
      </c>
      <c r="F174" s="4">
        <v>4</v>
      </c>
      <c r="G174" s="6">
        <f t="shared" si="17"/>
        <v>0</v>
      </c>
      <c r="H174" s="3">
        <f t="shared" si="16"/>
        <v>0</v>
      </c>
      <c r="I174" s="9" t="str">
        <f t="shared" si="15"/>
        <v>Pas besoin</v>
      </c>
      <c r="J174" s="41"/>
    </row>
    <row r="175" spans="1:10" hidden="1" x14ac:dyDescent="0.25">
      <c r="A175" s="22">
        <v>43497</v>
      </c>
      <c r="B175" s="7" t="s">
        <v>32</v>
      </c>
      <c r="C175" s="24" t="str">
        <f>VLOOKUP(T_2019[[#This Row],[Articles]],T_Produits[],2,0)</f>
        <v>Produits Entretiens</v>
      </c>
      <c r="D175" s="5">
        <v>6.3</v>
      </c>
      <c r="E175" s="6">
        <v>2</v>
      </c>
      <c r="F175" s="6">
        <v>2</v>
      </c>
      <c r="G175" s="6">
        <f t="shared" si="17"/>
        <v>0</v>
      </c>
      <c r="H175" s="3">
        <f t="shared" si="16"/>
        <v>0</v>
      </c>
      <c r="I175" s="9" t="str">
        <f t="shared" si="15"/>
        <v>Pas besoin</v>
      </c>
      <c r="J175" s="41"/>
    </row>
    <row r="176" spans="1:10" hidden="1" x14ac:dyDescent="0.25">
      <c r="A176" s="22">
        <v>43497</v>
      </c>
      <c r="B176" s="25" t="s">
        <v>33</v>
      </c>
      <c r="C176" s="26" t="str">
        <f>VLOOKUP(T_2019[[#This Row],[Articles]],T_Produits[],2,0)</f>
        <v>Produits Entretiens</v>
      </c>
      <c r="D176" s="27">
        <v>6.4</v>
      </c>
      <c r="E176" s="28">
        <v>6</v>
      </c>
      <c r="F176" s="28">
        <v>6</v>
      </c>
      <c r="G176" s="6">
        <f t="shared" si="17"/>
        <v>0</v>
      </c>
      <c r="H176" s="3">
        <f t="shared" si="16"/>
        <v>0</v>
      </c>
      <c r="I176" s="9" t="str">
        <f t="shared" si="15"/>
        <v>Pas besoin</v>
      </c>
      <c r="J176" s="41"/>
    </row>
    <row r="177" spans="1:10" hidden="1" x14ac:dyDescent="0.25">
      <c r="A177" s="22">
        <v>43497</v>
      </c>
      <c r="B177" s="7" t="s">
        <v>42</v>
      </c>
      <c r="C177" s="24" t="str">
        <f>VLOOKUP(T_2019[[#This Row],[Articles]],T_Produits[],2,0)</f>
        <v>Produits Entretiens</v>
      </c>
      <c r="D177" s="5">
        <v>6.5</v>
      </c>
      <c r="E177" s="6">
        <v>6</v>
      </c>
      <c r="F177" s="6">
        <v>6</v>
      </c>
      <c r="G177" s="6">
        <f t="shared" si="17"/>
        <v>0</v>
      </c>
      <c r="H177" s="3">
        <f t="shared" si="16"/>
        <v>0</v>
      </c>
      <c r="I177" s="9" t="str">
        <f t="shared" si="15"/>
        <v>Pas besoin</v>
      </c>
      <c r="J177" s="41"/>
    </row>
    <row r="178" spans="1:10" hidden="1" x14ac:dyDescent="0.25">
      <c r="A178" s="22">
        <v>43497</v>
      </c>
      <c r="B178" s="8" t="s">
        <v>66</v>
      </c>
      <c r="C178" s="24" t="str">
        <f>VLOOKUP(T_2019[[#This Row],[Articles]],T_Produits[],2,0)</f>
        <v>Produits Entretiens</v>
      </c>
      <c r="D178" s="3">
        <v>6.6</v>
      </c>
      <c r="E178" s="4">
        <v>6</v>
      </c>
      <c r="F178" s="4">
        <v>6</v>
      </c>
      <c r="G178" s="6">
        <f t="shared" si="17"/>
        <v>0</v>
      </c>
      <c r="H178" s="3">
        <f t="shared" si="16"/>
        <v>0</v>
      </c>
      <c r="I178" s="9" t="str">
        <f t="shared" si="15"/>
        <v>Pas besoin</v>
      </c>
      <c r="J178" s="41"/>
    </row>
    <row r="179" spans="1:10" hidden="1" x14ac:dyDescent="0.25">
      <c r="A179" s="22">
        <v>43497</v>
      </c>
      <c r="B179" s="7" t="s">
        <v>67</v>
      </c>
      <c r="C179" s="24" t="str">
        <f>VLOOKUP(T_2019[[#This Row],[Articles]],T_Produits[],2,0)</f>
        <v>Produits Entretiens</v>
      </c>
      <c r="D179" s="5">
        <v>6.7</v>
      </c>
      <c r="E179" s="6">
        <v>6</v>
      </c>
      <c r="F179" s="6">
        <v>6</v>
      </c>
      <c r="G179" s="6">
        <f t="shared" si="17"/>
        <v>0</v>
      </c>
      <c r="H179" s="3">
        <f t="shared" si="16"/>
        <v>0</v>
      </c>
      <c r="I179" s="9" t="str">
        <f t="shared" si="15"/>
        <v>Pas besoin</v>
      </c>
      <c r="J179" s="41"/>
    </row>
    <row r="180" spans="1:10" hidden="1" x14ac:dyDescent="0.25">
      <c r="A180" s="22">
        <v>43497</v>
      </c>
      <c r="B180" s="8" t="s">
        <v>68</v>
      </c>
      <c r="C180" s="24" t="str">
        <f>VLOOKUP(T_2019[[#This Row],[Articles]],T_Produits[],2,0)</f>
        <v>Produits Entretiens</v>
      </c>
      <c r="D180" s="3">
        <v>6.8</v>
      </c>
      <c r="E180" s="4">
        <v>6</v>
      </c>
      <c r="F180" s="4">
        <v>6</v>
      </c>
      <c r="G180" s="6">
        <f t="shared" si="17"/>
        <v>0</v>
      </c>
      <c r="H180" s="3">
        <f t="shared" si="16"/>
        <v>0</v>
      </c>
      <c r="I180" s="9" t="str">
        <f t="shared" si="15"/>
        <v>Pas besoin</v>
      </c>
      <c r="J180" s="41"/>
    </row>
    <row r="181" spans="1:10" hidden="1" x14ac:dyDescent="0.25">
      <c r="A181" s="22">
        <v>43497</v>
      </c>
      <c r="B181" s="8" t="s">
        <v>94</v>
      </c>
      <c r="C181" s="24" t="str">
        <f>VLOOKUP(T_2019[[#This Row],[Articles]],T_Produits[],2,0)</f>
        <v>Surgelés</v>
      </c>
      <c r="D181" s="3">
        <v>7.1</v>
      </c>
      <c r="E181" s="4">
        <v>6</v>
      </c>
      <c r="F181" s="4">
        <v>6</v>
      </c>
      <c r="G181" s="6">
        <f t="shared" si="17"/>
        <v>0</v>
      </c>
      <c r="H181" s="3">
        <f t="shared" si="16"/>
        <v>0</v>
      </c>
      <c r="I181" s="9" t="str">
        <f t="shared" si="15"/>
        <v>Pas besoin</v>
      </c>
      <c r="J181" s="41"/>
    </row>
    <row r="182" spans="1:10" hidden="1" x14ac:dyDescent="0.25">
      <c r="A182" s="22">
        <v>43497</v>
      </c>
      <c r="B182" s="7" t="s">
        <v>34</v>
      </c>
      <c r="C182" s="24" t="str">
        <f>VLOOKUP(T_2019[[#This Row],[Articles]],T_Produits[],2,0)</f>
        <v>Surgelés</v>
      </c>
      <c r="D182" s="5">
        <v>7.2</v>
      </c>
      <c r="E182" s="6">
        <v>6</v>
      </c>
      <c r="F182" s="6">
        <v>6</v>
      </c>
      <c r="G182" s="6">
        <f t="shared" si="17"/>
        <v>0</v>
      </c>
      <c r="H182" s="3">
        <f t="shared" si="16"/>
        <v>0</v>
      </c>
      <c r="I182" s="9" t="str">
        <f t="shared" si="15"/>
        <v>Pas besoin</v>
      </c>
      <c r="J182" s="41"/>
    </row>
    <row r="183" spans="1:10" hidden="1" x14ac:dyDescent="0.25">
      <c r="A183" s="22">
        <v>43497</v>
      </c>
      <c r="B183" s="8" t="s">
        <v>35</v>
      </c>
      <c r="C183" s="24" t="str">
        <f>VLOOKUP(T_2019[[#This Row],[Articles]],T_Produits[],2,0)</f>
        <v>Surgelés</v>
      </c>
      <c r="D183" s="3">
        <v>7.3</v>
      </c>
      <c r="E183" s="4">
        <v>6</v>
      </c>
      <c r="F183" s="4">
        <v>6</v>
      </c>
      <c r="G183" s="6">
        <f t="shared" si="17"/>
        <v>0</v>
      </c>
      <c r="H183" s="3">
        <f t="shared" si="16"/>
        <v>0</v>
      </c>
      <c r="I183" s="9" t="str">
        <f t="shared" si="15"/>
        <v>Pas besoin</v>
      </c>
      <c r="J183" s="41"/>
    </row>
    <row r="184" spans="1:10" hidden="1" x14ac:dyDescent="0.25">
      <c r="A184" s="22">
        <v>43497</v>
      </c>
      <c r="B184" s="7" t="s">
        <v>36</v>
      </c>
      <c r="C184" s="24" t="str">
        <f>VLOOKUP(T_2019[[#This Row],[Articles]],T_Produits[],2,0)</f>
        <v>Surgelés</v>
      </c>
      <c r="D184" s="5">
        <v>7.4</v>
      </c>
      <c r="E184" s="6">
        <v>6</v>
      </c>
      <c r="F184" s="6">
        <v>6</v>
      </c>
      <c r="G184" s="6">
        <f t="shared" si="17"/>
        <v>0</v>
      </c>
      <c r="H184" s="3">
        <f t="shared" si="16"/>
        <v>0</v>
      </c>
      <c r="I184" s="9" t="str">
        <f t="shared" si="15"/>
        <v>Pas besoin</v>
      </c>
      <c r="J184" s="41"/>
    </row>
    <row r="185" spans="1:10" hidden="1" x14ac:dyDescent="0.25">
      <c r="A185" s="22">
        <v>43497</v>
      </c>
      <c r="B185" s="25" t="s">
        <v>37</v>
      </c>
      <c r="C185" s="26" t="str">
        <f>VLOOKUP(T_2019[[#This Row],[Articles]],T_Produits[],2,0)</f>
        <v>Surgelés</v>
      </c>
      <c r="D185" s="27">
        <v>7.5</v>
      </c>
      <c r="E185" s="28">
        <v>6</v>
      </c>
      <c r="F185" s="28">
        <v>6</v>
      </c>
      <c r="G185" s="6">
        <f t="shared" si="17"/>
        <v>0</v>
      </c>
      <c r="H185" s="3">
        <f t="shared" si="16"/>
        <v>0</v>
      </c>
      <c r="I185" s="9" t="str">
        <f t="shared" si="15"/>
        <v>Pas besoin</v>
      </c>
      <c r="J185" s="41"/>
    </row>
    <row r="186" spans="1:10" hidden="1" x14ac:dyDescent="0.25">
      <c r="A186" s="22">
        <v>43497</v>
      </c>
      <c r="B186" s="7" t="s">
        <v>38</v>
      </c>
      <c r="C186" s="24" t="str">
        <f>VLOOKUP(T_2019[[#This Row],[Articles]],T_Produits[],2,0)</f>
        <v>Surgelés</v>
      </c>
      <c r="D186" s="5">
        <v>7.6</v>
      </c>
      <c r="E186" s="6">
        <v>6</v>
      </c>
      <c r="F186" s="6">
        <v>6</v>
      </c>
      <c r="G186" s="6">
        <f t="shared" si="17"/>
        <v>0</v>
      </c>
      <c r="H186" s="3">
        <f t="shared" si="16"/>
        <v>0</v>
      </c>
      <c r="I186" s="9" t="str">
        <f t="shared" si="15"/>
        <v>Pas besoin</v>
      </c>
      <c r="J186" s="41"/>
    </row>
    <row r="187" spans="1:10" hidden="1" x14ac:dyDescent="0.25">
      <c r="A187" s="22">
        <v>43497</v>
      </c>
      <c r="B187" s="25" t="s">
        <v>39</v>
      </c>
      <c r="C187" s="26" t="str">
        <f>VLOOKUP(T_2019[[#This Row],[Articles]],T_Produits[],2,0)</f>
        <v>Surgelés</v>
      </c>
      <c r="D187" s="27">
        <v>7.7</v>
      </c>
      <c r="E187" s="28">
        <v>6</v>
      </c>
      <c r="F187" s="28">
        <v>6</v>
      </c>
      <c r="G187" s="6">
        <f t="shared" si="17"/>
        <v>0</v>
      </c>
      <c r="H187" s="3">
        <f t="shared" si="16"/>
        <v>0</v>
      </c>
      <c r="I187" s="9" t="str">
        <f t="shared" si="15"/>
        <v>Pas besoin</v>
      </c>
      <c r="J187" s="41"/>
    </row>
    <row r="188" spans="1:10" hidden="1" x14ac:dyDescent="0.25">
      <c r="A188" s="22">
        <v>43497</v>
      </c>
      <c r="B188" s="7" t="s">
        <v>40</v>
      </c>
      <c r="C188" s="24" t="str">
        <f>VLOOKUP(T_2019[[#This Row],[Articles]],T_Produits[],2,0)</f>
        <v>Surgelés</v>
      </c>
      <c r="D188" s="5">
        <v>7.8</v>
      </c>
      <c r="E188" s="6">
        <v>6</v>
      </c>
      <c r="F188" s="6">
        <v>6</v>
      </c>
      <c r="G188" s="6">
        <f t="shared" si="17"/>
        <v>0</v>
      </c>
      <c r="H188" s="3">
        <f t="shared" si="16"/>
        <v>0</v>
      </c>
      <c r="I188" s="9" t="str">
        <f t="shared" si="15"/>
        <v>Pas besoin</v>
      </c>
      <c r="J188" s="41"/>
    </row>
    <row r="189" spans="1:10" hidden="1" x14ac:dyDescent="0.25">
      <c r="A189" s="22">
        <v>43497</v>
      </c>
      <c r="B189" s="25" t="s">
        <v>41</v>
      </c>
      <c r="C189" s="26" t="str">
        <f>VLOOKUP(T_2019[[#This Row],[Articles]],T_Produits[],2,0)</f>
        <v>Surgelés</v>
      </c>
      <c r="D189" s="27">
        <v>7.9</v>
      </c>
      <c r="E189" s="28">
        <v>6</v>
      </c>
      <c r="F189" s="28">
        <v>6</v>
      </c>
      <c r="G189" s="6">
        <f t="shared" si="17"/>
        <v>0</v>
      </c>
      <c r="H189" s="3">
        <f t="shared" si="16"/>
        <v>0</v>
      </c>
      <c r="I189" s="9" t="str">
        <f t="shared" si="15"/>
        <v>Pas besoin</v>
      </c>
      <c r="J189" s="41"/>
    </row>
    <row r="190" spans="1:10" hidden="1" x14ac:dyDescent="0.25">
      <c r="A190" s="37">
        <v>43525</v>
      </c>
      <c r="B190" s="15" t="s">
        <v>122</v>
      </c>
      <c r="C190" s="38" t="str">
        <f>VLOOKUP(T_2019[[#This Row],[Articles]],T_Produits[],2,0)</f>
        <v>Boissons</v>
      </c>
      <c r="D190" s="39">
        <v>10</v>
      </c>
      <c r="E190" s="41">
        <v>2</v>
      </c>
      <c r="F190" s="41">
        <v>2</v>
      </c>
      <c r="G190" s="42">
        <f t="shared" ref="G190:G221" si="18">SUM(E190-F190)</f>
        <v>0</v>
      </c>
      <c r="H190" s="40">
        <f t="shared" ref="H190:H221" si="19">SUM(D190*G190)</f>
        <v>0</v>
      </c>
      <c r="I190" s="9" t="str">
        <f t="shared" ref="I190:I221" si="20">IF(F190&gt;=E190,"Pas besoin","à commander")</f>
        <v>Pas besoin</v>
      </c>
      <c r="J190" s="41"/>
    </row>
    <row r="191" spans="1:10" hidden="1" x14ac:dyDescent="0.25">
      <c r="A191" s="37">
        <v>43525</v>
      </c>
      <c r="B191" s="8" t="s">
        <v>74</v>
      </c>
      <c r="C191" s="38" t="str">
        <f>VLOOKUP(T_2019[[#This Row],[Articles]],T_Produits[],2,0)</f>
        <v>Boissons</v>
      </c>
      <c r="D191" s="40">
        <v>1.1000000000000001</v>
      </c>
      <c r="E191" s="42">
        <v>4</v>
      </c>
      <c r="F191" s="42">
        <v>4</v>
      </c>
      <c r="G191" s="42">
        <f t="shared" si="18"/>
        <v>0</v>
      </c>
      <c r="H191" s="40">
        <f t="shared" si="19"/>
        <v>0</v>
      </c>
      <c r="I191" s="9" t="str">
        <f t="shared" si="20"/>
        <v>Pas besoin</v>
      </c>
      <c r="J191" s="41"/>
    </row>
    <row r="192" spans="1:10" hidden="1" x14ac:dyDescent="0.25">
      <c r="A192" s="37">
        <v>43525</v>
      </c>
      <c r="B192" s="7" t="s">
        <v>75</v>
      </c>
      <c r="C192" s="38" t="str">
        <f>VLOOKUP(T_2019[[#This Row],[Articles]],T_Produits[],2,0)</f>
        <v>Boissons</v>
      </c>
      <c r="D192" s="39">
        <v>1.2</v>
      </c>
      <c r="E192" s="41">
        <v>9</v>
      </c>
      <c r="F192" s="41">
        <v>9</v>
      </c>
      <c r="G192" s="42">
        <f t="shared" si="18"/>
        <v>0</v>
      </c>
      <c r="H192" s="40">
        <f t="shared" si="19"/>
        <v>0</v>
      </c>
      <c r="I192" s="10" t="str">
        <f t="shared" si="20"/>
        <v>Pas besoin</v>
      </c>
      <c r="J192" s="41"/>
    </row>
    <row r="193" spans="1:10" hidden="1" x14ac:dyDescent="0.25">
      <c r="A193" s="37">
        <v>43525</v>
      </c>
      <c r="B193" s="8" t="s">
        <v>76</v>
      </c>
      <c r="C193" s="38" t="str">
        <f>VLOOKUP(T_2019[[#This Row],[Articles]],T_Produits[],2,0)</f>
        <v>Boissons</v>
      </c>
      <c r="D193" s="40">
        <v>1.3</v>
      </c>
      <c r="E193" s="42">
        <v>6</v>
      </c>
      <c r="F193" s="42">
        <v>6</v>
      </c>
      <c r="G193" s="42">
        <f t="shared" si="18"/>
        <v>0</v>
      </c>
      <c r="H193" s="40">
        <f t="shared" si="19"/>
        <v>0</v>
      </c>
      <c r="I193" s="9" t="str">
        <f t="shared" si="20"/>
        <v>Pas besoin</v>
      </c>
      <c r="J193" s="41"/>
    </row>
    <row r="194" spans="1:10" hidden="1" x14ac:dyDescent="0.25">
      <c r="A194" s="37">
        <v>43525</v>
      </c>
      <c r="B194" s="7" t="s">
        <v>70</v>
      </c>
      <c r="C194" s="38" t="e">
        <f>VLOOKUP(T_2019[[#This Row],[Articles]],T_Produits[],2,0)</f>
        <v>#N/A</v>
      </c>
      <c r="D194" s="39">
        <v>15.99</v>
      </c>
      <c r="E194" s="41">
        <v>4</v>
      </c>
      <c r="F194" s="41">
        <v>4</v>
      </c>
      <c r="G194" s="42">
        <f t="shared" si="18"/>
        <v>0</v>
      </c>
      <c r="H194" s="40">
        <f t="shared" si="19"/>
        <v>0</v>
      </c>
      <c r="I194" s="10" t="str">
        <f t="shared" si="20"/>
        <v>Pas besoin</v>
      </c>
      <c r="J194" s="41"/>
    </row>
    <row r="195" spans="1:10" hidden="1" x14ac:dyDescent="0.25">
      <c r="A195" s="37">
        <v>43525</v>
      </c>
      <c r="B195" s="8" t="s">
        <v>71</v>
      </c>
      <c r="C195" s="38" t="str">
        <f>VLOOKUP(T_2019[[#This Row],[Articles]],T_Produits[],2,0)</f>
        <v>Boissons</v>
      </c>
      <c r="D195" s="40">
        <v>1.5</v>
      </c>
      <c r="E195" s="42">
        <v>9</v>
      </c>
      <c r="F195" s="42">
        <v>9</v>
      </c>
      <c r="G195" s="42">
        <f t="shared" si="18"/>
        <v>0</v>
      </c>
      <c r="H195" s="40">
        <f t="shared" si="19"/>
        <v>0</v>
      </c>
      <c r="I195" s="9" t="str">
        <f t="shared" si="20"/>
        <v>Pas besoin</v>
      </c>
      <c r="J195" s="41"/>
    </row>
    <row r="196" spans="1:10" hidden="1" x14ac:dyDescent="0.25">
      <c r="A196" s="37">
        <v>43525</v>
      </c>
      <c r="B196" s="7" t="s">
        <v>72</v>
      </c>
      <c r="C196" s="38" t="str">
        <f>VLOOKUP(T_2019[[#This Row],[Articles]],T_Produits[],2,0)</f>
        <v>Boissons</v>
      </c>
      <c r="D196" s="39">
        <v>1.6</v>
      </c>
      <c r="E196" s="41">
        <v>6</v>
      </c>
      <c r="F196" s="41">
        <v>6</v>
      </c>
      <c r="G196" s="42">
        <f t="shared" si="18"/>
        <v>0</v>
      </c>
      <c r="H196" s="40">
        <f t="shared" si="19"/>
        <v>0</v>
      </c>
      <c r="I196" s="10" t="str">
        <f t="shared" si="20"/>
        <v>Pas besoin</v>
      </c>
      <c r="J196" s="41"/>
    </row>
    <row r="197" spans="1:10" hidden="1" x14ac:dyDescent="0.25">
      <c r="A197" s="37">
        <v>43525</v>
      </c>
      <c r="B197" s="8" t="s">
        <v>19</v>
      </c>
      <c r="C197" s="38" t="str">
        <f>VLOOKUP(T_2019[[#This Row],[Articles]],T_Produits[],2,0)</f>
        <v>Boissons</v>
      </c>
      <c r="D197" s="40">
        <v>0.56999999999999995</v>
      </c>
      <c r="E197" s="42">
        <v>48</v>
      </c>
      <c r="F197" s="42">
        <v>48</v>
      </c>
      <c r="G197" s="42">
        <f t="shared" si="18"/>
        <v>0</v>
      </c>
      <c r="H197" s="40">
        <f t="shared" si="19"/>
        <v>0</v>
      </c>
      <c r="I197" s="9" t="str">
        <f t="shared" si="20"/>
        <v>Pas besoin</v>
      </c>
      <c r="J197" s="41"/>
    </row>
    <row r="198" spans="1:10" hidden="1" x14ac:dyDescent="0.25">
      <c r="A198" s="37">
        <v>43525</v>
      </c>
      <c r="B198" s="7" t="s">
        <v>20</v>
      </c>
      <c r="C198" s="38" t="str">
        <f>VLOOKUP(T_2019[[#This Row],[Articles]],T_Produits[],2,0)</f>
        <v>Boissons</v>
      </c>
      <c r="D198" s="39">
        <v>1.8</v>
      </c>
      <c r="E198" s="41">
        <v>9</v>
      </c>
      <c r="F198" s="41">
        <v>9</v>
      </c>
      <c r="G198" s="42">
        <f t="shared" si="18"/>
        <v>0</v>
      </c>
      <c r="H198" s="40">
        <f t="shared" si="19"/>
        <v>0</v>
      </c>
      <c r="I198" s="10" t="str">
        <f t="shared" si="20"/>
        <v>Pas besoin</v>
      </c>
      <c r="J198" s="41"/>
    </row>
    <row r="199" spans="1:10" hidden="1" x14ac:dyDescent="0.25">
      <c r="A199" s="37">
        <v>43525</v>
      </c>
      <c r="B199" s="8" t="s">
        <v>21</v>
      </c>
      <c r="C199" s="38" t="str">
        <f>VLOOKUP(T_2019[[#This Row],[Articles]],T_Produits[],2,0)</f>
        <v>Boissons</v>
      </c>
      <c r="D199" s="40">
        <v>1.9</v>
      </c>
      <c r="E199" s="42">
        <v>6</v>
      </c>
      <c r="F199" s="42">
        <v>6</v>
      </c>
      <c r="G199" s="42">
        <f t="shared" si="18"/>
        <v>0</v>
      </c>
      <c r="H199" s="40">
        <f t="shared" si="19"/>
        <v>0</v>
      </c>
      <c r="I199" s="9" t="str">
        <f t="shared" si="20"/>
        <v>Pas besoin</v>
      </c>
      <c r="J199" s="41"/>
    </row>
    <row r="200" spans="1:10" hidden="1" x14ac:dyDescent="0.25">
      <c r="A200" s="37">
        <v>43525</v>
      </c>
      <c r="B200" s="7" t="s">
        <v>22</v>
      </c>
      <c r="C200" s="38" t="str">
        <f>VLOOKUP(T_2019[[#This Row],[Articles]],T_Produits[],2,0)</f>
        <v>Boissons</v>
      </c>
      <c r="D200" s="39">
        <v>2.1</v>
      </c>
      <c r="E200" s="41">
        <v>12</v>
      </c>
      <c r="F200" s="41">
        <v>10</v>
      </c>
      <c r="G200" s="42">
        <f t="shared" si="18"/>
        <v>2</v>
      </c>
      <c r="H200" s="40">
        <f t="shared" si="19"/>
        <v>4.2</v>
      </c>
      <c r="I200" s="10" t="str">
        <f t="shared" si="20"/>
        <v>à commander</v>
      </c>
      <c r="J200" s="41"/>
    </row>
    <row r="201" spans="1:10" hidden="1" x14ac:dyDescent="0.25">
      <c r="A201" s="37">
        <v>43525</v>
      </c>
      <c r="B201" s="8" t="s">
        <v>23</v>
      </c>
      <c r="C201" s="38" t="str">
        <f>VLOOKUP(T_2019[[#This Row],[Articles]],T_Produits[],2,0)</f>
        <v>Boissons</v>
      </c>
      <c r="D201" s="40">
        <v>2.2000000000000002</v>
      </c>
      <c r="E201" s="42">
        <v>12</v>
      </c>
      <c r="F201" s="42">
        <v>12</v>
      </c>
      <c r="G201" s="42">
        <f t="shared" si="18"/>
        <v>0</v>
      </c>
      <c r="H201" s="40">
        <f t="shared" si="19"/>
        <v>0</v>
      </c>
      <c r="I201" s="9" t="str">
        <f t="shared" si="20"/>
        <v>Pas besoin</v>
      </c>
      <c r="J201" s="41"/>
    </row>
    <row r="202" spans="1:10" hidden="1" x14ac:dyDescent="0.25">
      <c r="A202" s="37">
        <v>43525</v>
      </c>
      <c r="B202" s="7" t="s">
        <v>43</v>
      </c>
      <c r="C202" s="38" t="str">
        <f>VLOOKUP(T_2019[[#This Row],[Articles]],T_Produits[],2,0)</f>
        <v>Boissons</v>
      </c>
      <c r="D202" s="39">
        <v>1.92</v>
      </c>
      <c r="E202" s="41">
        <v>16</v>
      </c>
      <c r="F202" s="41">
        <v>16</v>
      </c>
      <c r="G202" s="42">
        <f t="shared" si="18"/>
        <v>0</v>
      </c>
      <c r="H202" s="40">
        <f t="shared" si="19"/>
        <v>0</v>
      </c>
      <c r="I202" s="10" t="str">
        <f t="shared" si="20"/>
        <v>Pas besoin</v>
      </c>
      <c r="J202" s="41"/>
    </row>
    <row r="203" spans="1:10" hidden="1" x14ac:dyDescent="0.25">
      <c r="A203" s="37">
        <v>43525</v>
      </c>
      <c r="B203" s="8" t="s">
        <v>8</v>
      </c>
      <c r="C203" s="38" t="str">
        <f>VLOOKUP(T_2019[[#This Row],[Articles]],T_Produits[],2,0)</f>
        <v>Boissons</v>
      </c>
      <c r="D203" s="40">
        <v>2.4</v>
      </c>
      <c r="E203" s="42">
        <v>12</v>
      </c>
      <c r="F203" s="42">
        <v>12</v>
      </c>
      <c r="G203" s="42">
        <f t="shared" si="18"/>
        <v>0</v>
      </c>
      <c r="H203" s="40">
        <f t="shared" si="19"/>
        <v>0</v>
      </c>
      <c r="I203" s="9" t="str">
        <f t="shared" si="20"/>
        <v>Pas besoin</v>
      </c>
      <c r="J203" s="41"/>
    </row>
    <row r="204" spans="1:10" hidden="1" x14ac:dyDescent="0.25">
      <c r="A204" s="37">
        <v>43525</v>
      </c>
      <c r="B204" s="7" t="s">
        <v>9</v>
      </c>
      <c r="C204" s="38" t="str">
        <f>VLOOKUP(T_2019[[#This Row],[Articles]],T_Produits[],2,0)</f>
        <v>Boissons</v>
      </c>
      <c r="D204" s="39">
        <v>2.5</v>
      </c>
      <c r="E204" s="41">
        <v>12</v>
      </c>
      <c r="F204" s="41">
        <v>12</v>
      </c>
      <c r="G204" s="42">
        <f t="shared" si="18"/>
        <v>0</v>
      </c>
      <c r="H204" s="40">
        <f t="shared" si="19"/>
        <v>0</v>
      </c>
      <c r="I204" s="10" t="str">
        <f t="shared" si="20"/>
        <v>Pas besoin</v>
      </c>
      <c r="J204" s="41"/>
    </row>
    <row r="205" spans="1:10" hidden="1" x14ac:dyDescent="0.25">
      <c r="A205" s="37">
        <v>43525</v>
      </c>
      <c r="B205" s="8" t="s">
        <v>24</v>
      </c>
      <c r="C205" s="38" t="str">
        <f>VLOOKUP(T_2019[[#This Row],[Articles]],T_Produits[],2,0)</f>
        <v>Boissons</v>
      </c>
      <c r="D205" s="40">
        <v>0.38</v>
      </c>
      <c r="E205" s="42">
        <v>12</v>
      </c>
      <c r="F205" s="42">
        <v>12</v>
      </c>
      <c r="G205" s="42">
        <f t="shared" si="18"/>
        <v>0</v>
      </c>
      <c r="H205" s="40">
        <f t="shared" si="19"/>
        <v>0</v>
      </c>
      <c r="I205" s="9" t="str">
        <f t="shared" si="20"/>
        <v>Pas besoin</v>
      </c>
      <c r="J205" s="41"/>
    </row>
    <row r="206" spans="1:10" hidden="1" x14ac:dyDescent="0.25">
      <c r="A206" s="37">
        <v>43525</v>
      </c>
      <c r="B206" s="7" t="s">
        <v>25</v>
      </c>
      <c r="C206" s="38" t="str">
        <f>VLOOKUP(T_2019[[#This Row],[Articles]],T_Produits[],2,0)</f>
        <v>Boissons</v>
      </c>
      <c r="D206" s="39">
        <v>2.7</v>
      </c>
      <c r="E206" s="41">
        <v>12</v>
      </c>
      <c r="F206" s="41">
        <v>12</v>
      </c>
      <c r="G206" s="42">
        <f t="shared" si="18"/>
        <v>0</v>
      </c>
      <c r="H206" s="40">
        <f t="shared" si="19"/>
        <v>0</v>
      </c>
      <c r="I206" s="10" t="str">
        <f t="shared" si="20"/>
        <v>Pas besoin</v>
      </c>
      <c r="J206" s="41"/>
    </row>
    <row r="207" spans="1:10" hidden="1" x14ac:dyDescent="0.25">
      <c r="A207" s="37">
        <v>43525</v>
      </c>
      <c r="B207" s="8" t="s">
        <v>44</v>
      </c>
      <c r="C207" s="38" t="str">
        <f>VLOOKUP(T_2019[[#This Row],[Articles]],T_Produits[],2,0)</f>
        <v>Boissons</v>
      </c>
      <c r="D207" s="40">
        <v>2.8</v>
      </c>
      <c r="E207" s="42">
        <v>12</v>
      </c>
      <c r="F207" s="42">
        <v>12</v>
      </c>
      <c r="G207" s="42">
        <f t="shared" si="18"/>
        <v>0</v>
      </c>
      <c r="H207" s="40">
        <f t="shared" si="19"/>
        <v>0</v>
      </c>
      <c r="I207" s="9" t="str">
        <f t="shared" si="20"/>
        <v>Pas besoin</v>
      </c>
      <c r="J207" s="41"/>
    </row>
    <row r="208" spans="1:10" hidden="1" x14ac:dyDescent="0.25">
      <c r="A208" s="37">
        <v>43525</v>
      </c>
      <c r="B208" s="7" t="s">
        <v>45</v>
      </c>
      <c r="C208" s="38" t="str">
        <f>VLOOKUP(T_2019[[#This Row],[Articles]],T_Produits[],2,0)</f>
        <v>Boissons</v>
      </c>
      <c r="D208" s="39">
        <v>2.76</v>
      </c>
      <c r="E208" s="41">
        <v>6</v>
      </c>
      <c r="F208" s="41">
        <v>5</v>
      </c>
      <c r="G208" s="42">
        <f t="shared" si="18"/>
        <v>1</v>
      </c>
      <c r="H208" s="40">
        <f t="shared" si="19"/>
        <v>2.76</v>
      </c>
      <c r="I208" s="10" t="str">
        <f t="shared" si="20"/>
        <v>à commander</v>
      </c>
      <c r="J208" s="41"/>
    </row>
    <row r="209" spans="1:10" hidden="1" x14ac:dyDescent="0.25">
      <c r="A209" s="37">
        <v>43525</v>
      </c>
      <c r="B209" s="7" t="s">
        <v>95</v>
      </c>
      <c r="C209" s="38" t="str">
        <f>VLOOKUP(T_2019[[#This Row],[Articles]],T_Produits[],2,0)</f>
        <v>Boissons</v>
      </c>
      <c r="D209" s="39">
        <v>2.89</v>
      </c>
      <c r="E209" s="41">
        <v>6</v>
      </c>
      <c r="F209" s="41">
        <v>6</v>
      </c>
      <c r="G209" s="42">
        <f t="shared" si="18"/>
        <v>0</v>
      </c>
      <c r="H209" s="40">
        <f t="shared" si="19"/>
        <v>0</v>
      </c>
      <c r="I209" s="10" t="str">
        <f t="shared" si="20"/>
        <v>Pas besoin</v>
      </c>
      <c r="J209" s="41"/>
    </row>
    <row r="210" spans="1:10" hidden="1" x14ac:dyDescent="0.25">
      <c r="A210" s="37">
        <v>43525</v>
      </c>
      <c r="B210" s="15" t="s">
        <v>116</v>
      </c>
      <c r="C210" s="38" t="str">
        <f>VLOOKUP(T_2019[[#This Row],[Articles]],T_Produits[],2,0)</f>
        <v>Boissons</v>
      </c>
      <c r="D210" s="40">
        <v>9.4</v>
      </c>
      <c r="E210" s="42">
        <v>6</v>
      </c>
      <c r="F210" s="42">
        <v>6</v>
      </c>
      <c r="G210" s="42">
        <f t="shared" si="18"/>
        <v>0</v>
      </c>
      <c r="H210" s="40">
        <f t="shared" si="19"/>
        <v>0</v>
      </c>
      <c r="I210" s="9" t="str">
        <f t="shared" si="20"/>
        <v>Pas besoin</v>
      </c>
      <c r="J210" s="41"/>
    </row>
    <row r="211" spans="1:10" hidden="1" x14ac:dyDescent="0.25">
      <c r="A211" s="37">
        <v>43525</v>
      </c>
      <c r="B211" s="15" t="s">
        <v>117</v>
      </c>
      <c r="C211" s="38" t="str">
        <f>VLOOKUP(T_2019[[#This Row],[Articles]],T_Produits[],2,0)</f>
        <v>Boissons</v>
      </c>
      <c r="D211" s="39">
        <v>9.5</v>
      </c>
      <c r="E211" s="41">
        <v>6</v>
      </c>
      <c r="F211" s="41">
        <v>6</v>
      </c>
      <c r="G211" s="42">
        <f t="shared" si="18"/>
        <v>0</v>
      </c>
      <c r="H211" s="40">
        <f t="shared" si="19"/>
        <v>0</v>
      </c>
      <c r="I211" s="10" t="str">
        <f t="shared" si="20"/>
        <v>Pas besoin</v>
      </c>
      <c r="J211" s="41"/>
    </row>
    <row r="212" spans="1:10" hidden="1" x14ac:dyDescent="0.25">
      <c r="A212" s="37">
        <v>43525</v>
      </c>
      <c r="B212" s="15" t="s">
        <v>118</v>
      </c>
      <c r="C212" s="38" t="str">
        <f>VLOOKUP(T_2019[[#This Row],[Articles]],T_Produits[],2,0)</f>
        <v>Boissons</v>
      </c>
      <c r="D212" s="40">
        <v>9.5</v>
      </c>
      <c r="E212" s="42">
        <v>6</v>
      </c>
      <c r="F212" s="42">
        <v>6</v>
      </c>
      <c r="G212" s="42">
        <f t="shared" si="18"/>
        <v>0</v>
      </c>
      <c r="H212" s="40">
        <f t="shared" si="19"/>
        <v>0</v>
      </c>
      <c r="I212" s="9" t="str">
        <f t="shared" si="20"/>
        <v>Pas besoin</v>
      </c>
      <c r="J212" s="41"/>
    </row>
    <row r="213" spans="1:10" hidden="1" x14ac:dyDescent="0.25">
      <c r="A213" s="37">
        <v>43556</v>
      </c>
      <c r="B213" s="15" t="s">
        <v>122</v>
      </c>
      <c r="C213" s="38" t="str">
        <f>VLOOKUP(T_2019[[#This Row],[Articles]],T_Produits[],2,0)</f>
        <v>Boissons</v>
      </c>
      <c r="D213" s="39">
        <v>10</v>
      </c>
      <c r="E213" s="41">
        <v>2</v>
      </c>
      <c r="F213" s="41">
        <v>2</v>
      </c>
      <c r="G213" s="42">
        <f t="shared" si="18"/>
        <v>0</v>
      </c>
      <c r="H213" s="40">
        <f t="shared" si="19"/>
        <v>0</v>
      </c>
      <c r="I213" s="9" t="str">
        <f t="shared" si="20"/>
        <v>Pas besoin</v>
      </c>
      <c r="J213" s="41"/>
    </row>
    <row r="214" spans="1:10" hidden="1" x14ac:dyDescent="0.25">
      <c r="A214" s="37">
        <v>43556</v>
      </c>
      <c r="B214" s="8" t="s">
        <v>74</v>
      </c>
      <c r="C214" s="38" t="str">
        <f>VLOOKUP(T_2019[[#This Row],[Articles]],T_Produits[],2,0)</f>
        <v>Boissons</v>
      </c>
      <c r="D214" s="40">
        <v>11</v>
      </c>
      <c r="E214" s="42">
        <v>2</v>
      </c>
      <c r="F214" s="42">
        <v>1</v>
      </c>
      <c r="G214" s="42">
        <f t="shared" si="18"/>
        <v>1</v>
      </c>
      <c r="H214" s="40">
        <f t="shared" si="19"/>
        <v>11</v>
      </c>
      <c r="I214" s="9" t="str">
        <f t="shared" si="20"/>
        <v>à commander</v>
      </c>
      <c r="J214" s="41"/>
    </row>
    <row r="215" spans="1:10" hidden="1" x14ac:dyDescent="0.25">
      <c r="A215" s="37">
        <v>43556</v>
      </c>
      <c r="B215" s="7" t="s">
        <v>75</v>
      </c>
      <c r="C215" s="38" t="str">
        <f>VLOOKUP(T_2019[[#This Row],[Articles]],T_Produits[],2,0)</f>
        <v>Boissons</v>
      </c>
      <c r="D215" s="39">
        <v>1.2</v>
      </c>
      <c r="E215" s="41">
        <v>9</v>
      </c>
      <c r="F215" s="41">
        <v>9</v>
      </c>
      <c r="G215" s="42">
        <f t="shared" si="18"/>
        <v>0</v>
      </c>
      <c r="H215" s="40">
        <f t="shared" si="19"/>
        <v>0</v>
      </c>
      <c r="I215" s="10" t="str">
        <f t="shared" si="20"/>
        <v>Pas besoin</v>
      </c>
      <c r="J215" s="41"/>
    </row>
    <row r="216" spans="1:10" hidden="1" x14ac:dyDescent="0.25">
      <c r="A216" s="37">
        <v>43556</v>
      </c>
      <c r="B216" s="8" t="s">
        <v>76</v>
      </c>
      <c r="C216" s="38" t="str">
        <f>VLOOKUP(T_2019[[#This Row],[Articles]],T_Produits[],2,0)</f>
        <v>Boissons</v>
      </c>
      <c r="D216" s="40">
        <v>1.3</v>
      </c>
      <c r="E216" s="42">
        <v>6</v>
      </c>
      <c r="F216" s="42">
        <v>6</v>
      </c>
      <c r="G216" s="42">
        <f t="shared" si="18"/>
        <v>0</v>
      </c>
      <c r="H216" s="40">
        <f t="shared" si="19"/>
        <v>0</v>
      </c>
      <c r="I216" s="9" t="str">
        <f t="shared" si="20"/>
        <v>Pas besoin</v>
      </c>
      <c r="J216" s="41"/>
    </row>
    <row r="217" spans="1:10" hidden="1" x14ac:dyDescent="0.25">
      <c r="A217" s="37">
        <v>43556</v>
      </c>
      <c r="B217" s="7" t="s">
        <v>70</v>
      </c>
      <c r="C217" s="38" t="e">
        <f>VLOOKUP(T_2019[[#This Row],[Articles]],T_Produits[],2,0)</f>
        <v>#N/A</v>
      </c>
      <c r="D217" s="39">
        <v>15.99</v>
      </c>
      <c r="E217" s="41">
        <v>4</v>
      </c>
      <c r="F217" s="41">
        <v>4</v>
      </c>
      <c r="G217" s="42">
        <f t="shared" si="18"/>
        <v>0</v>
      </c>
      <c r="H217" s="40">
        <f t="shared" si="19"/>
        <v>0</v>
      </c>
      <c r="I217" s="10" t="str">
        <f t="shared" si="20"/>
        <v>Pas besoin</v>
      </c>
      <c r="J217" s="41"/>
    </row>
    <row r="218" spans="1:10" hidden="1" x14ac:dyDescent="0.25">
      <c r="A218" s="37">
        <v>43556</v>
      </c>
      <c r="B218" s="8" t="s">
        <v>71</v>
      </c>
      <c r="C218" s="38" t="str">
        <f>VLOOKUP(T_2019[[#This Row],[Articles]],T_Produits[],2,0)</f>
        <v>Boissons</v>
      </c>
      <c r="D218" s="40">
        <v>1.5</v>
      </c>
      <c r="E218" s="42">
        <v>9</v>
      </c>
      <c r="F218" s="42">
        <v>9</v>
      </c>
      <c r="G218" s="42">
        <f t="shared" si="18"/>
        <v>0</v>
      </c>
      <c r="H218" s="40">
        <f t="shared" si="19"/>
        <v>0</v>
      </c>
      <c r="I218" s="9" t="str">
        <f t="shared" si="20"/>
        <v>Pas besoin</v>
      </c>
      <c r="J218" s="41"/>
    </row>
    <row r="219" spans="1:10" hidden="1" x14ac:dyDescent="0.25">
      <c r="A219" s="37">
        <v>43556</v>
      </c>
      <c r="B219" s="7" t="s">
        <v>72</v>
      </c>
      <c r="C219" s="38" t="str">
        <f>VLOOKUP(T_2019[[#This Row],[Articles]],T_Produits[],2,0)</f>
        <v>Boissons</v>
      </c>
      <c r="D219" s="39">
        <v>1.6</v>
      </c>
      <c r="E219" s="41">
        <v>6</v>
      </c>
      <c r="F219" s="41">
        <v>6</v>
      </c>
      <c r="G219" s="42">
        <f t="shared" si="18"/>
        <v>0</v>
      </c>
      <c r="H219" s="40">
        <f t="shared" si="19"/>
        <v>0</v>
      </c>
      <c r="I219" s="10" t="str">
        <f t="shared" si="20"/>
        <v>Pas besoin</v>
      </c>
      <c r="J219" s="41"/>
    </row>
    <row r="220" spans="1:10" hidden="1" x14ac:dyDescent="0.25">
      <c r="A220" s="37">
        <v>43556</v>
      </c>
      <c r="B220" s="8" t="s">
        <v>19</v>
      </c>
      <c r="C220" s="38" t="str">
        <f>VLOOKUP(T_2019[[#This Row],[Articles]],T_Produits[],2,0)</f>
        <v>Boissons</v>
      </c>
      <c r="D220" s="40">
        <v>0.56999999999999995</v>
      </c>
      <c r="E220" s="42">
        <v>48</v>
      </c>
      <c r="F220" s="42">
        <v>48</v>
      </c>
      <c r="G220" s="42">
        <f t="shared" si="18"/>
        <v>0</v>
      </c>
      <c r="H220" s="40">
        <f t="shared" si="19"/>
        <v>0</v>
      </c>
      <c r="I220" s="9" t="str">
        <f t="shared" si="20"/>
        <v>Pas besoin</v>
      </c>
      <c r="J220" s="41"/>
    </row>
    <row r="221" spans="1:10" hidden="1" x14ac:dyDescent="0.25">
      <c r="A221" s="37">
        <v>43556</v>
      </c>
      <c r="B221" s="7" t="s">
        <v>20</v>
      </c>
      <c r="C221" s="38" t="str">
        <f>VLOOKUP(T_2019[[#This Row],[Articles]],T_Produits[],2,0)</f>
        <v>Boissons</v>
      </c>
      <c r="D221" s="39">
        <v>1.8</v>
      </c>
      <c r="E221" s="41">
        <v>9</v>
      </c>
      <c r="F221" s="41">
        <v>9</v>
      </c>
      <c r="G221" s="42">
        <f t="shared" si="18"/>
        <v>0</v>
      </c>
      <c r="H221" s="40">
        <f t="shared" si="19"/>
        <v>0</v>
      </c>
      <c r="I221" s="10" t="str">
        <f t="shared" si="20"/>
        <v>Pas besoin</v>
      </c>
      <c r="J221" s="41"/>
    </row>
    <row r="222" spans="1:10" hidden="1" x14ac:dyDescent="0.25">
      <c r="A222" s="37">
        <v>43556</v>
      </c>
      <c r="B222" s="8" t="s">
        <v>21</v>
      </c>
      <c r="C222" s="38" t="str">
        <f>VLOOKUP(T_2019[[#This Row],[Articles]],T_Produits[],2,0)</f>
        <v>Boissons</v>
      </c>
      <c r="D222" s="40">
        <v>1.9</v>
      </c>
      <c r="E222" s="42">
        <v>6</v>
      </c>
      <c r="F222" s="42">
        <v>6</v>
      </c>
      <c r="G222" s="42">
        <f t="shared" ref="G222:G253" si="21">SUM(E222-F222)</f>
        <v>0</v>
      </c>
      <c r="H222" s="40">
        <f t="shared" ref="H222:H245" si="22">SUM(D222*G222)</f>
        <v>0</v>
      </c>
      <c r="I222" s="9" t="str">
        <f t="shared" ref="I222:I253" si="23">IF(F222&gt;=E222,"Pas besoin","à commander")</f>
        <v>Pas besoin</v>
      </c>
      <c r="J222" s="41"/>
    </row>
    <row r="223" spans="1:10" hidden="1" x14ac:dyDescent="0.25">
      <c r="A223" s="37">
        <v>43556</v>
      </c>
      <c r="B223" s="7" t="s">
        <v>22</v>
      </c>
      <c r="C223" s="38" t="str">
        <f>VLOOKUP(T_2019[[#This Row],[Articles]],T_Produits[],2,0)</f>
        <v>Boissons</v>
      </c>
      <c r="D223" s="39">
        <v>2.1</v>
      </c>
      <c r="E223" s="41">
        <v>12</v>
      </c>
      <c r="F223" s="41">
        <v>12</v>
      </c>
      <c r="G223" s="42">
        <f t="shared" si="21"/>
        <v>0</v>
      </c>
      <c r="H223" s="40">
        <f t="shared" si="22"/>
        <v>0</v>
      </c>
      <c r="I223" s="10" t="str">
        <f t="shared" si="23"/>
        <v>Pas besoin</v>
      </c>
      <c r="J223" s="41"/>
    </row>
    <row r="224" spans="1:10" hidden="1" x14ac:dyDescent="0.25">
      <c r="A224" s="37">
        <v>43556</v>
      </c>
      <c r="B224" s="8" t="s">
        <v>23</v>
      </c>
      <c r="C224" s="38" t="str">
        <f>VLOOKUP(T_2019[[#This Row],[Articles]],T_Produits[],2,0)</f>
        <v>Boissons</v>
      </c>
      <c r="D224" s="40">
        <v>2.2000000000000002</v>
      </c>
      <c r="E224" s="42">
        <v>12</v>
      </c>
      <c r="F224" s="42">
        <v>12</v>
      </c>
      <c r="G224" s="42">
        <f t="shared" si="21"/>
        <v>0</v>
      </c>
      <c r="H224" s="40">
        <f t="shared" si="22"/>
        <v>0</v>
      </c>
      <c r="I224" s="9" t="str">
        <f t="shared" si="23"/>
        <v>Pas besoin</v>
      </c>
      <c r="J224" s="41"/>
    </row>
    <row r="225" spans="1:10" hidden="1" x14ac:dyDescent="0.25">
      <c r="A225" s="37">
        <v>43556</v>
      </c>
      <c r="B225" s="7" t="s">
        <v>43</v>
      </c>
      <c r="C225" s="38" t="str">
        <f>VLOOKUP(T_2019[[#This Row],[Articles]],T_Produits[],2,0)</f>
        <v>Boissons</v>
      </c>
      <c r="D225" s="39">
        <v>1.92</v>
      </c>
      <c r="E225" s="41">
        <v>16</v>
      </c>
      <c r="F225" s="41">
        <v>16</v>
      </c>
      <c r="G225" s="42">
        <f t="shared" si="21"/>
        <v>0</v>
      </c>
      <c r="H225" s="40">
        <f t="shared" si="22"/>
        <v>0</v>
      </c>
      <c r="I225" s="10" t="str">
        <f t="shared" si="23"/>
        <v>Pas besoin</v>
      </c>
      <c r="J225" s="41"/>
    </row>
    <row r="226" spans="1:10" hidden="1" x14ac:dyDescent="0.25">
      <c r="A226" s="37">
        <v>43556</v>
      </c>
      <c r="B226" s="8" t="s">
        <v>8</v>
      </c>
      <c r="C226" s="38" t="str">
        <f>VLOOKUP(T_2019[[#This Row],[Articles]],T_Produits[],2,0)</f>
        <v>Boissons</v>
      </c>
      <c r="D226" s="40">
        <v>2.4</v>
      </c>
      <c r="E226" s="42">
        <v>12</v>
      </c>
      <c r="F226" s="42">
        <v>12</v>
      </c>
      <c r="G226" s="42">
        <f t="shared" si="21"/>
        <v>0</v>
      </c>
      <c r="H226" s="40">
        <f t="shared" si="22"/>
        <v>0</v>
      </c>
      <c r="I226" s="9" t="str">
        <f t="shared" si="23"/>
        <v>Pas besoin</v>
      </c>
      <c r="J226" s="41"/>
    </row>
    <row r="227" spans="1:10" hidden="1" x14ac:dyDescent="0.25">
      <c r="A227" s="37">
        <v>43556</v>
      </c>
      <c r="B227" s="7" t="s">
        <v>9</v>
      </c>
      <c r="C227" s="38" t="str">
        <f>VLOOKUP(T_2019[[#This Row],[Articles]],T_Produits[],2,0)</f>
        <v>Boissons</v>
      </c>
      <c r="D227" s="39">
        <v>2.5</v>
      </c>
      <c r="E227" s="41">
        <v>12</v>
      </c>
      <c r="F227" s="41">
        <v>12</v>
      </c>
      <c r="G227" s="42">
        <f t="shared" si="21"/>
        <v>0</v>
      </c>
      <c r="H227" s="40">
        <f t="shared" si="22"/>
        <v>0</v>
      </c>
      <c r="I227" s="10" t="str">
        <f t="shared" si="23"/>
        <v>Pas besoin</v>
      </c>
      <c r="J227" s="41"/>
    </row>
    <row r="228" spans="1:10" hidden="1" x14ac:dyDescent="0.25">
      <c r="A228" s="37">
        <v>43556</v>
      </c>
      <c r="B228" s="8" t="s">
        <v>24</v>
      </c>
      <c r="C228" s="38" t="str">
        <f>VLOOKUP(T_2019[[#This Row],[Articles]],T_Produits[],2,0)</f>
        <v>Boissons</v>
      </c>
      <c r="D228" s="40">
        <v>0.38</v>
      </c>
      <c r="E228" s="42">
        <v>12</v>
      </c>
      <c r="F228" s="42">
        <v>12</v>
      </c>
      <c r="G228" s="42">
        <f t="shared" si="21"/>
        <v>0</v>
      </c>
      <c r="H228" s="40">
        <f t="shared" si="22"/>
        <v>0</v>
      </c>
      <c r="I228" s="9" t="str">
        <f t="shared" si="23"/>
        <v>Pas besoin</v>
      </c>
      <c r="J228" s="41"/>
    </row>
    <row r="229" spans="1:10" hidden="1" x14ac:dyDescent="0.25">
      <c r="A229" s="37">
        <v>43556</v>
      </c>
      <c r="B229" s="7" t="s">
        <v>25</v>
      </c>
      <c r="C229" s="38" t="str">
        <f>VLOOKUP(T_2019[[#This Row],[Articles]],T_Produits[],2,0)</f>
        <v>Boissons</v>
      </c>
      <c r="D229" s="39">
        <v>2.7</v>
      </c>
      <c r="E229" s="41">
        <v>12</v>
      </c>
      <c r="F229" s="41">
        <v>12</v>
      </c>
      <c r="G229" s="42">
        <f t="shared" si="21"/>
        <v>0</v>
      </c>
      <c r="H229" s="40">
        <f t="shared" si="22"/>
        <v>0</v>
      </c>
      <c r="I229" s="10" t="str">
        <f t="shared" si="23"/>
        <v>Pas besoin</v>
      </c>
      <c r="J229" s="41"/>
    </row>
    <row r="230" spans="1:10" hidden="1" x14ac:dyDescent="0.25">
      <c r="A230" s="37">
        <v>43556</v>
      </c>
      <c r="B230" s="8" t="s">
        <v>44</v>
      </c>
      <c r="C230" s="38" t="str">
        <f>VLOOKUP(T_2019[[#This Row],[Articles]],T_Produits[],2,0)</f>
        <v>Boissons</v>
      </c>
      <c r="D230" s="40">
        <v>2.8</v>
      </c>
      <c r="E230" s="42">
        <v>12</v>
      </c>
      <c r="F230" s="42">
        <v>12</v>
      </c>
      <c r="G230" s="42">
        <f t="shared" si="21"/>
        <v>0</v>
      </c>
      <c r="H230" s="40">
        <f t="shared" si="22"/>
        <v>0</v>
      </c>
      <c r="I230" s="9" t="str">
        <f t="shared" si="23"/>
        <v>Pas besoin</v>
      </c>
      <c r="J230" s="41"/>
    </row>
    <row r="231" spans="1:10" hidden="1" x14ac:dyDescent="0.25">
      <c r="A231" s="37">
        <v>43556</v>
      </c>
      <c r="B231" s="7" t="s">
        <v>45</v>
      </c>
      <c r="C231" s="38" t="str">
        <f>VLOOKUP(T_2019[[#This Row],[Articles]],T_Produits[],2,0)</f>
        <v>Boissons</v>
      </c>
      <c r="D231" s="39">
        <v>2.76</v>
      </c>
      <c r="E231" s="41">
        <v>6</v>
      </c>
      <c r="F231" s="41">
        <v>6</v>
      </c>
      <c r="G231" s="42">
        <f t="shared" si="21"/>
        <v>0</v>
      </c>
      <c r="H231" s="40">
        <f t="shared" si="22"/>
        <v>0</v>
      </c>
      <c r="I231" s="10" t="str">
        <f t="shared" si="23"/>
        <v>Pas besoin</v>
      </c>
      <c r="J231" s="41"/>
    </row>
    <row r="232" spans="1:10" hidden="1" x14ac:dyDescent="0.25">
      <c r="A232" s="37">
        <v>43556</v>
      </c>
      <c r="B232" s="7" t="s">
        <v>95</v>
      </c>
      <c r="C232" s="38" t="str">
        <f>VLOOKUP(T_2019[[#This Row],[Articles]],T_Produits[],2,0)</f>
        <v>Boissons</v>
      </c>
      <c r="D232" s="39">
        <v>2.89</v>
      </c>
      <c r="E232" s="41">
        <v>6</v>
      </c>
      <c r="F232" s="41">
        <v>6</v>
      </c>
      <c r="G232" s="42">
        <f t="shared" si="21"/>
        <v>0</v>
      </c>
      <c r="H232" s="40">
        <f t="shared" si="22"/>
        <v>0</v>
      </c>
      <c r="I232" s="10" t="str">
        <f t="shared" si="23"/>
        <v>Pas besoin</v>
      </c>
      <c r="J232" s="41"/>
    </row>
    <row r="233" spans="1:10" hidden="1" x14ac:dyDescent="0.25">
      <c r="A233" s="37">
        <v>43556</v>
      </c>
      <c r="B233" s="15" t="s">
        <v>116</v>
      </c>
      <c r="C233" s="38" t="str">
        <f>VLOOKUP(T_2019[[#This Row],[Articles]],T_Produits[],2,0)</f>
        <v>Boissons</v>
      </c>
      <c r="D233" s="40">
        <v>9.4</v>
      </c>
      <c r="E233" s="42">
        <v>6</v>
      </c>
      <c r="F233" s="42">
        <v>6</v>
      </c>
      <c r="G233" s="42">
        <f t="shared" si="21"/>
        <v>0</v>
      </c>
      <c r="H233" s="40">
        <f t="shared" si="22"/>
        <v>0</v>
      </c>
      <c r="I233" s="9" t="str">
        <f t="shared" si="23"/>
        <v>Pas besoin</v>
      </c>
      <c r="J233" s="41"/>
    </row>
    <row r="234" spans="1:10" hidden="1" x14ac:dyDescent="0.25">
      <c r="A234" s="37">
        <v>43556</v>
      </c>
      <c r="B234" s="15" t="s">
        <v>117</v>
      </c>
      <c r="C234" s="38" t="str">
        <f>VLOOKUP(T_2019[[#This Row],[Articles]],T_Produits[],2,0)</f>
        <v>Boissons</v>
      </c>
      <c r="D234" s="39">
        <v>9.5</v>
      </c>
      <c r="E234" s="41">
        <v>6</v>
      </c>
      <c r="F234" s="41">
        <v>6</v>
      </c>
      <c r="G234" s="42">
        <f t="shared" si="21"/>
        <v>0</v>
      </c>
      <c r="H234" s="40">
        <f t="shared" si="22"/>
        <v>0</v>
      </c>
      <c r="I234" s="10" t="str">
        <f t="shared" si="23"/>
        <v>Pas besoin</v>
      </c>
      <c r="J234" s="41"/>
    </row>
    <row r="235" spans="1:10" hidden="1" x14ac:dyDescent="0.25">
      <c r="A235" s="37">
        <v>43556</v>
      </c>
      <c r="B235" s="15" t="s">
        <v>118</v>
      </c>
      <c r="C235" s="38" t="str">
        <f>VLOOKUP(T_2019[[#This Row],[Articles]],T_Produits[],2,0)</f>
        <v>Boissons</v>
      </c>
      <c r="D235" s="40">
        <v>9.5</v>
      </c>
      <c r="E235" s="42">
        <v>6</v>
      </c>
      <c r="F235" s="42">
        <v>6</v>
      </c>
      <c r="G235" s="42">
        <f t="shared" si="21"/>
        <v>0</v>
      </c>
      <c r="H235" s="40">
        <f t="shared" si="22"/>
        <v>0</v>
      </c>
      <c r="I235" s="9" t="str">
        <f t="shared" si="23"/>
        <v>Pas besoin</v>
      </c>
      <c r="J235" s="41"/>
    </row>
    <row r="236" spans="1:10" hidden="1" x14ac:dyDescent="0.25">
      <c r="A236" s="37">
        <v>43525</v>
      </c>
      <c r="B236" s="15" t="s">
        <v>124</v>
      </c>
      <c r="C236" s="38" t="str">
        <f>VLOOKUP(T_2019[[#This Row],[Articles]],T_Produits[],2,0)</f>
        <v>Boissons</v>
      </c>
      <c r="D236" s="40">
        <v>8.5</v>
      </c>
      <c r="E236" s="42">
        <v>12</v>
      </c>
      <c r="F236" s="42">
        <v>12</v>
      </c>
      <c r="G236" s="42">
        <f t="shared" si="21"/>
        <v>0</v>
      </c>
      <c r="H236" s="40">
        <f t="shared" si="22"/>
        <v>0</v>
      </c>
      <c r="I236" s="10" t="str">
        <f t="shared" si="23"/>
        <v>Pas besoin</v>
      </c>
      <c r="J236" s="41"/>
    </row>
    <row r="237" spans="1:10" hidden="1" x14ac:dyDescent="0.25">
      <c r="A237" s="37">
        <v>43525</v>
      </c>
      <c r="B237" s="15" t="s">
        <v>46</v>
      </c>
      <c r="C237" s="38" t="str">
        <f>VLOOKUP(T_2019[[#This Row],[Articles]],T_Produits[],2,0)</f>
        <v>Bonbons</v>
      </c>
      <c r="D237" s="39">
        <v>25</v>
      </c>
      <c r="E237" s="41">
        <v>15</v>
      </c>
      <c r="F237" s="42">
        <v>15</v>
      </c>
      <c r="G237" s="42">
        <f t="shared" si="21"/>
        <v>0</v>
      </c>
      <c r="H237" s="40">
        <f t="shared" si="22"/>
        <v>0</v>
      </c>
      <c r="I237" s="10" t="str">
        <f t="shared" si="23"/>
        <v>Pas besoin</v>
      </c>
      <c r="J237" s="41"/>
    </row>
    <row r="238" spans="1:10" hidden="1" x14ac:dyDescent="0.25">
      <c r="A238" s="37">
        <v>43525</v>
      </c>
      <c r="B238" s="8" t="s">
        <v>47</v>
      </c>
      <c r="C238" s="38" t="str">
        <f>VLOOKUP(T_2019[[#This Row],[Articles]],T_Produits[],2,0)</f>
        <v>Bonbons</v>
      </c>
      <c r="D238" s="40">
        <v>8.3000000000000007</v>
      </c>
      <c r="E238" s="42">
        <v>12</v>
      </c>
      <c r="F238" s="42">
        <v>12</v>
      </c>
      <c r="G238" s="42">
        <f t="shared" si="21"/>
        <v>0</v>
      </c>
      <c r="H238" s="40">
        <f t="shared" si="22"/>
        <v>0</v>
      </c>
      <c r="I238" s="10" t="str">
        <f t="shared" si="23"/>
        <v>Pas besoin</v>
      </c>
      <c r="J238" s="41"/>
    </row>
    <row r="239" spans="1:10" hidden="1" x14ac:dyDescent="0.25">
      <c r="A239" s="37">
        <v>43525</v>
      </c>
      <c r="B239" s="7" t="s">
        <v>48</v>
      </c>
      <c r="C239" s="38" t="str">
        <f>VLOOKUP(T_2019[[#This Row],[Articles]],T_Produits[],2,0)</f>
        <v>Bonbons</v>
      </c>
      <c r="D239" s="39">
        <v>8.4</v>
      </c>
      <c r="E239" s="41">
        <v>12</v>
      </c>
      <c r="F239" s="41">
        <v>12</v>
      </c>
      <c r="G239" s="42">
        <f t="shared" si="21"/>
        <v>0</v>
      </c>
      <c r="H239" s="40">
        <f t="shared" si="22"/>
        <v>0</v>
      </c>
      <c r="I239" s="10" t="str">
        <f t="shared" si="23"/>
        <v>Pas besoin</v>
      </c>
      <c r="J239" s="41"/>
    </row>
    <row r="240" spans="1:10" hidden="1" x14ac:dyDescent="0.25">
      <c r="A240" s="37">
        <v>43525</v>
      </c>
      <c r="B240" s="15" t="s">
        <v>115</v>
      </c>
      <c r="C240" s="38" t="str">
        <f>VLOOKUP(T_2019[[#This Row],[Articles]],T_Produits[],2,0)</f>
        <v>Bonbons</v>
      </c>
      <c r="D240" s="39">
        <v>8.6</v>
      </c>
      <c r="E240" s="41">
        <v>10</v>
      </c>
      <c r="F240" s="41">
        <v>10</v>
      </c>
      <c r="G240" s="42">
        <f t="shared" si="21"/>
        <v>0</v>
      </c>
      <c r="H240" s="40">
        <f t="shared" si="22"/>
        <v>0</v>
      </c>
      <c r="I240" s="10" t="str">
        <f t="shared" si="23"/>
        <v>Pas besoin</v>
      </c>
      <c r="J240" s="41"/>
    </row>
    <row r="241" spans="1:10" hidden="1" x14ac:dyDescent="0.25">
      <c r="A241" s="37">
        <v>43556</v>
      </c>
      <c r="B241" s="15" t="s">
        <v>46</v>
      </c>
      <c r="C241" s="38" t="str">
        <f>VLOOKUP(T_2019[[#This Row],[Articles]],T_Produits[],2,0)</f>
        <v>Bonbons</v>
      </c>
      <c r="D241" s="39">
        <v>25</v>
      </c>
      <c r="E241" s="41">
        <v>15</v>
      </c>
      <c r="F241" s="42">
        <v>15</v>
      </c>
      <c r="G241" s="42">
        <f t="shared" si="21"/>
        <v>0</v>
      </c>
      <c r="H241" s="40">
        <f t="shared" si="22"/>
        <v>0</v>
      </c>
      <c r="I241" s="10" t="str">
        <f t="shared" si="23"/>
        <v>Pas besoin</v>
      </c>
      <c r="J241" s="41"/>
    </row>
    <row r="242" spans="1:10" hidden="1" x14ac:dyDescent="0.25">
      <c r="A242" s="37">
        <v>43556</v>
      </c>
      <c r="B242" s="8" t="s">
        <v>47</v>
      </c>
      <c r="C242" s="38" t="str">
        <f>VLOOKUP(T_2019[[#This Row],[Articles]],T_Produits[],2,0)</f>
        <v>Bonbons</v>
      </c>
      <c r="D242" s="40">
        <v>8.3000000000000007</v>
      </c>
      <c r="E242" s="42">
        <v>12</v>
      </c>
      <c r="F242" s="42">
        <v>12</v>
      </c>
      <c r="G242" s="42">
        <f t="shared" si="21"/>
        <v>0</v>
      </c>
      <c r="H242" s="40">
        <f t="shared" si="22"/>
        <v>0</v>
      </c>
      <c r="I242" s="10" t="str">
        <f t="shared" si="23"/>
        <v>Pas besoin</v>
      </c>
      <c r="J242" s="41"/>
    </row>
    <row r="243" spans="1:10" hidden="1" x14ac:dyDescent="0.25">
      <c r="A243" s="37">
        <v>43556</v>
      </c>
      <c r="B243" s="7" t="s">
        <v>48</v>
      </c>
      <c r="C243" s="38" t="str">
        <f>VLOOKUP(T_2019[[#This Row],[Articles]],T_Produits[],2,0)</f>
        <v>Bonbons</v>
      </c>
      <c r="D243" s="39">
        <v>8.4</v>
      </c>
      <c r="E243" s="41">
        <v>12</v>
      </c>
      <c r="F243" s="41">
        <v>12</v>
      </c>
      <c r="G243" s="42">
        <f t="shared" si="21"/>
        <v>0</v>
      </c>
      <c r="H243" s="40">
        <f t="shared" si="22"/>
        <v>0</v>
      </c>
      <c r="I243" s="10" t="str">
        <f t="shared" si="23"/>
        <v>Pas besoin</v>
      </c>
      <c r="J243" s="41"/>
    </row>
    <row r="244" spans="1:10" hidden="1" x14ac:dyDescent="0.25">
      <c r="A244" s="37">
        <v>43556</v>
      </c>
      <c r="B244" s="15" t="s">
        <v>114</v>
      </c>
      <c r="C244" s="38" t="str">
        <f>VLOOKUP(T_2019[[#This Row],[Articles]],T_Produits[],2,0)</f>
        <v>Bonbons</v>
      </c>
      <c r="D244" s="40">
        <v>8.5</v>
      </c>
      <c r="E244" s="42">
        <v>12</v>
      </c>
      <c r="F244" s="42">
        <v>10</v>
      </c>
      <c r="G244" s="42">
        <f t="shared" si="21"/>
        <v>2</v>
      </c>
      <c r="H244" s="40">
        <f t="shared" si="22"/>
        <v>17</v>
      </c>
      <c r="I244" s="10" t="str">
        <f t="shared" si="23"/>
        <v>à commander</v>
      </c>
      <c r="J244" s="41"/>
    </row>
    <row r="245" spans="1:10" hidden="1" x14ac:dyDescent="0.25">
      <c r="A245" s="37">
        <v>43556</v>
      </c>
      <c r="B245" s="15" t="s">
        <v>115</v>
      </c>
      <c r="C245" s="38" t="str">
        <f>VLOOKUP(T_2019[[#This Row],[Articles]],T_Produits[],2,0)</f>
        <v>Bonbons</v>
      </c>
      <c r="D245" s="39">
        <v>8.6</v>
      </c>
      <c r="E245" s="41">
        <v>10</v>
      </c>
      <c r="F245" s="41">
        <v>10</v>
      </c>
      <c r="G245" s="42">
        <f t="shared" si="21"/>
        <v>0</v>
      </c>
      <c r="H245" s="40">
        <f t="shared" si="22"/>
        <v>0</v>
      </c>
      <c r="I245" s="10" t="str">
        <f t="shared" si="23"/>
        <v>Pas besoin</v>
      </c>
      <c r="J245" s="41"/>
    </row>
    <row r="246" spans="1:10" hidden="1" x14ac:dyDescent="0.25">
      <c r="A246" s="37">
        <v>43525</v>
      </c>
      <c r="B246" s="15" t="s">
        <v>78</v>
      </c>
      <c r="C246" s="38" t="str">
        <f>VLOOKUP(T_2019[[#This Row],[Articles]],T_Produits[],2,0)</f>
        <v>Charcuteries+Fromages</v>
      </c>
      <c r="D246" s="39">
        <v>25</v>
      </c>
      <c r="E246" s="41">
        <v>12</v>
      </c>
      <c r="F246" s="41">
        <v>12</v>
      </c>
      <c r="G246" s="42">
        <f t="shared" si="21"/>
        <v>0</v>
      </c>
      <c r="H246" s="39">
        <v>0</v>
      </c>
      <c r="I246" s="9" t="str">
        <f t="shared" si="23"/>
        <v>Pas besoin</v>
      </c>
      <c r="J246" s="41"/>
    </row>
    <row r="247" spans="1:10" hidden="1" x14ac:dyDescent="0.25">
      <c r="A247" s="37">
        <v>43525</v>
      </c>
      <c r="B247" s="8" t="s">
        <v>79</v>
      </c>
      <c r="C247" s="38" t="str">
        <f>VLOOKUP(T_2019[[#This Row],[Articles]],T_Produits[],2,0)</f>
        <v>Charcuteries+Fromages</v>
      </c>
      <c r="D247" s="40">
        <v>1.73</v>
      </c>
      <c r="E247" s="42">
        <v>12</v>
      </c>
      <c r="F247" s="42">
        <v>12</v>
      </c>
      <c r="G247" s="42">
        <f t="shared" si="21"/>
        <v>0</v>
      </c>
      <c r="H247" s="40">
        <f t="shared" ref="H247:H259" si="24">SUM(D247*G247)</f>
        <v>0</v>
      </c>
      <c r="I247" s="9" t="str">
        <f t="shared" si="23"/>
        <v>Pas besoin</v>
      </c>
      <c r="J247" s="41"/>
    </row>
    <row r="248" spans="1:10" hidden="1" x14ac:dyDescent="0.25">
      <c r="A248" s="37">
        <v>43525</v>
      </c>
      <c r="B248" s="7" t="s">
        <v>80</v>
      </c>
      <c r="C248" s="38" t="str">
        <f>VLOOKUP(T_2019[[#This Row],[Articles]],T_Produits[],2,0)</f>
        <v>Charcuteries+Fromages</v>
      </c>
      <c r="D248" s="39">
        <v>2.5</v>
      </c>
      <c r="E248" s="41">
        <v>12</v>
      </c>
      <c r="F248" s="41">
        <v>12</v>
      </c>
      <c r="G248" s="42">
        <f t="shared" si="21"/>
        <v>0</v>
      </c>
      <c r="H248" s="39">
        <f t="shared" si="24"/>
        <v>0</v>
      </c>
      <c r="I248" s="10" t="str">
        <f t="shared" si="23"/>
        <v>Pas besoin</v>
      </c>
      <c r="J248" s="41"/>
    </row>
    <row r="249" spans="1:10" hidden="1" x14ac:dyDescent="0.25">
      <c r="A249" s="37">
        <v>43525</v>
      </c>
      <c r="B249" s="8" t="s">
        <v>81</v>
      </c>
      <c r="C249" s="38" t="str">
        <f>VLOOKUP(T_2019[[#This Row],[Articles]],T_Produits[],2,0)</f>
        <v>Charcuteries+Fromages</v>
      </c>
      <c r="D249" s="40">
        <v>3.5</v>
      </c>
      <c r="E249" s="42">
        <v>12</v>
      </c>
      <c r="F249" s="42">
        <v>12</v>
      </c>
      <c r="G249" s="42">
        <f t="shared" si="21"/>
        <v>0</v>
      </c>
      <c r="H249" s="40">
        <f t="shared" si="24"/>
        <v>0</v>
      </c>
      <c r="I249" s="9" t="str">
        <f t="shared" si="23"/>
        <v>Pas besoin</v>
      </c>
      <c r="J249" s="41"/>
    </row>
    <row r="250" spans="1:10" hidden="1" x14ac:dyDescent="0.25">
      <c r="A250" s="37">
        <v>43525</v>
      </c>
      <c r="B250" s="7" t="s">
        <v>82</v>
      </c>
      <c r="C250" s="38" t="str">
        <f>VLOOKUP(T_2019[[#This Row],[Articles]],T_Produits[],2,0)</f>
        <v>Charcuteries+Fromages</v>
      </c>
      <c r="D250" s="39">
        <v>1.49</v>
      </c>
      <c r="E250" s="41">
        <v>12</v>
      </c>
      <c r="F250" s="41">
        <v>12</v>
      </c>
      <c r="G250" s="42">
        <f t="shared" si="21"/>
        <v>0</v>
      </c>
      <c r="H250" s="39">
        <f t="shared" si="24"/>
        <v>0</v>
      </c>
      <c r="I250" s="10" t="str">
        <f t="shared" si="23"/>
        <v>Pas besoin</v>
      </c>
      <c r="J250" s="41"/>
    </row>
    <row r="251" spans="1:10" hidden="1" x14ac:dyDescent="0.25">
      <c r="A251" s="37">
        <v>43525</v>
      </c>
      <c r="B251" s="8" t="s">
        <v>83</v>
      </c>
      <c r="C251" s="38" t="str">
        <f>VLOOKUP(T_2019[[#This Row],[Articles]],T_Produits[],2,0)</f>
        <v>Charcuteries+Fromages</v>
      </c>
      <c r="D251" s="40">
        <v>5.5</v>
      </c>
      <c r="E251" s="42">
        <v>6</v>
      </c>
      <c r="F251" s="42">
        <v>6</v>
      </c>
      <c r="G251" s="42">
        <f t="shared" si="21"/>
        <v>0</v>
      </c>
      <c r="H251" s="40">
        <f t="shared" si="24"/>
        <v>0</v>
      </c>
      <c r="I251" s="9" t="str">
        <f t="shared" si="23"/>
        <v>Pas besoin</v>
      </c>
      <c r="J251" s="41"/>
    </row>
    <row r="252" spans="1:10" hidden="1" x14ac:dyDescent="0.25">
      <c r="A252" s="37">
        <v>43525</v>
      </c>
      <c r="B252" s="7" t="s">
        <v>84</v>
      </c>
      <c r="C252" s="38" t="str">
        <f>VLOOKUP(T_2019[[#This Row],[Articles]],T_Produits[],2,0)</f>
        <v>Charcuteries+Fromages</v>
      </c>
      <c r="D252" s="39">
        <v>6.5</v>
      </c>
      <c r="E252" s="41">
        <v>12</v>
      </c>
      <c r="F252" s="41">
        <v>12</v>
      </c>
      <c r="G252" s="42">
        <f t="shared" si="21"/>
        <v>0</v>
      </c>
      <c r="H252" s="39">
        <f t="shared" si="24"/>
        <v>0</v>
      </c>
      <c r="I252" s="10" t="str">
        <f t="shared" si="23"/>
        <v>Pas besoin</v>
      </c>
      <c r="J252" s="41"/>
    </row>
    <row r="253" spans="1:10" hidden="1" x14ac:dyDescent="0.25">
      <c r="A253" s="37">
        <v>43525</v>
      </c>
      <c r="B253" s="8" t="s">
        <v>85</v>
      </c>
      <c r="C253" s="38" t="str">
        <f>VLOOKUP(T_2019[[#This Row],[Articles]],T_Produits[],2,0)</f>
        <v>Charcuteries+Fromages</v>
      </c>
      <c r="D253" s="40">
        <v>7.5</v>
      </c>
      <c r="E253" s="42">
        <v>12</v>
      </c>
      <c r="F253" s="42">
        <v>12</v>
      </c>
      <c r="G253" s="42">
        <f t="shared" si="21"/>
        <v>0</v>
      </c>
      <c r="H253" s="40">
        <f t="shared" si="24"/>
        <v>0</v>
      </c>
      <c r="I253" s="9" t="str">
        <f t="shared" si="23"/>
        <v>Pas besoin</v>
      </c>
      <c r="J253" s="41"/>
    </row>
    <row r="254" spans="1:10" hidden="1" x14ac:dyDescent="0.25">
      <c r="A254" s="37">
        <v>43525</v>
      </c>
      <c r="B254" s="7" t="s">
        <v>86</v>
      </c>
      <c r="C254" s="38" t="str">
        <f>VLOOKUP(T_2019[[#This Row],[Articles]],T_Produits[],2,0)</f>
        <v>Charcuteries+Fromages</v>
      </c>
      <c r="D254" s="39">
        <v>8.5</v>
      </c>
      <c r="E254" s="41">
        <v>12</v>
      </c>
      <c r="F254" s="41">
        <v>12</v>
      </c>
      <c r="G254" s="42">
        <f t="shared" ref="G254:G285" si="25">SUM(E254-F254)</f>
        <v>0</v>
      </c>
      <c r="H254" s="39">
        <f t="shared" si="24"/>
        <v>0</v>
      </c>
      <c r="I254" s="10" t="str">
        <f t="shared" ref="I254:I285" si="26">IF(F254&gt;=E254,"Pas besoin","à commander")</f>
        <v>Pas besoin</v>
      </c>
      <c r="J254" s="41"/>
    </row>
    <row r="255" spans="1:10" hidden="1" x14ac:dyDescent="0.25">
      <c r="A255" s="37">
        <v>43525</v>
      </c>
      <c r="B255" s="8" t="s">
        <v>87</v>
      </c>
      <c r="C255" s="38" t="str">
        <f>VLOOKUP(T_2019[[#This Row],[Articles]],T_Produits[],2,0)</f>
        <v>Charcuteries+Fromages</v>
      </c>
      <c r="D255" s="40">
        <v>9.5</v>
      </c>
      <c r="E255" s="42">
        <v>12</v>
      </c>
      <c r="F255" s="42">
        <v>12</v>
      </c>
      <c r="G255" s="42">
        <f t="shared" si="25"/>
        <v>0</v>
      </c>
      <c r="H255" s="40">
        <f t="shared" si="24"/>
        <v>0</v>
      </c>
      <c r="I255" s="9" t="str">
        <f t="shared" si="26"/>
        <v>Pas besoin</v>
      </c>
      <c r="J255" s="41"/>
    </row>
    <row r="256" spans="1:10" hidden="1" x14ac:dyDescent="0.25">
      <c r="A256" s="37">
        <v>43525</v>
      </c>
      <c r="B256" s="7" t="s">
        <v>88</v>
      </c>
      <c r="C256" s="38" t="str">
        <f>VLOOKUP(T_2019[[#This Row],[Articles]],T_Produits[],2,0)</f>
        <v>Charcuteries+Fromages</v>
      </c>
      <c r="D256" s="39">
        <v>10.5</v>
      </c>
      <c r="E256" s="41">
        <v>12</v>
      </c>
      <c r="F256" s="41">
        <v>12</v>
      </c>
      <c r="G256" s="42">
        <f t="shared" si="25"/>
        <v>0</v>
      </c>
      <c r="H256" s="39">
        <f t="shared" si="24"/>
        <v>0</v>
      </c>
      <c r="I256" s="10" t="str">
        <f t="shared" si="26"/>
        <v>Pas besoin</v>
      </c>
      <c r="J256" s="41"/>
    </row>
    <row r="257" spans="1:10" hidden="1" x14ac:dyDescent="0.25">
      <c r="A257" s="37">
        <v>43525</v>
      </c>
      <c r="B257" s="8" t="s">
        <v>89</v>
      </c>
      <c r="C257" s="38" t="str">
        <f>VLOOKUP(T_2019[[#This Row],[Articles]],T_Produits[],2,0)</f>
        <v>Charcuteries+Fromages</v>
      </c>
      <c r="D257" s="40">
        <v>1.25</v>
      </c>
      <c r="E257" s="42">
        <v>12</v>
      </c>
      <c r="F257" s="42">
        <v>12</v>
      </c>
      <c r="G257" s="42">
        <f t="shared" si="25"/>
        <v>0</v>
      </c>
      <c r="H257" s="40">
        <f t="shared" si="24"/>
        <v>0</v>
      </c>
      <c r="I257" s="9" t="str">
        <f t="shared" si="26"/>
        <v>Pas besoin</v>
      </c>
      <c r="J257" s="41"/>
    </row>
    <row r="258" spans="1:10" hidden="1" x14ac:dyDescent="0.25">
      <c r="A258" s="37">
        <v>43525</v>
      </c>
      <c r="B258" s="7" t="s">
        <v>90</v>
      </c>
      <c r="C258" s="38" t="str">
        <f>VLOOKUP(T_2019[[#This Row],[Articles]],T_Produits[],2,0)</f>
        <v>Charcuteries+Fromages</v>
      </c>
      <c r="D258" s="39">
        <v>12.5</v>
      </c>
      <c r="E258" s="41">
        <v>12</v>
      </c>
      <c r="F258" s="41">
        <v>12</v>
      </c>
      <c r="G258" s="42">
        <f t="shared" si="25"/>
        <v>0</v>
      </c>
      <c r="H258" s="39">
        <f t="shared" si="24"/>
        <v>0</v>
      </c>
      <c r="I258" s="10" t="str">
        <f t="shared" si="26"/>
        <v>Pas besoin</v>
      </c>
      <c r="J258" s="41"/>
    </row>
    <row r="259" spans="1:10" hidden="1" x14ac:dyDescent="0.25">
      <c r="A259" s="37">
        <v>43525</v>
      </c>
      <c r="B259" s="8" t="s">
        <v>93</v>
      </c>
      <c r="C259" s="38" t="str">
        <f>VLOOKUP(T_2019[[#This Row],[Articles]],T_Produits[],2,0)</f>
        <v>Charcuteries+Fromages</v>
      </c>
      <c r="D259" s="40">
        <v>4.76</v>
      </c>
      <c r="E259" s="42">
        <v>12</v>
      </c>
      <c r="F259" s="42">
        <v>12</v>
      </c>
      <c r="G259" s="42">
        <f t="shared" si="25"/>
        <v>0</v>
      </c>
      <c r="H259" s="40">
        <f t="shared" si="24"/>
        <v>0</v>
      </c>
      <c r="I259" s="9" t="str">
        <f t="shared" si="26"/>
        <v>Pas besoin</v>
      </c>
      <c r="J259" s="41"/>
    </row>
    <row r="260" spans="1:10" hidden="1" x14ac:dyDescent="0.25">
      <c r="A260" s="37">
        <v>43556</v>
      </c>
      <c r="B260" s="15" t="s">
        <v>78</v>
      </c>
      <c r="C260" s="38" t="str">
        <f>VLOOKUP(T_2019[[#This Row],[Articles]],T_Produits[],2,0)</f>
        <v>Charcuteries+Fromages</v>
      </c>
      <c r="D260" s="39">
        <v>25</v>
      </c>
      <c r="E260" s="41">
        <v>12</v>
      </c>
      <c r="F260" s="41">
        <v>12</v>
      </c>
      <c r="G260" s="42">
        <f t="shared" si="25"/>
        <v>0</v>
      </c>
      <c r="H260" s="39">
        <v>0</v>
      </c>
      <c r="I260" s="9" t="str">
        <f t="shared" si="26"/>
        <v>Pas besoin</v>
      </c>
      <c r="J260" s="41"/>
    </row>
    <row r="261" spans="1:10" hidden="1" x14ac:dyDescent="0.25">
      <c r="A261" s="37">
        <v>43556</v>
      </c>
      <c r="B261" s="8" t="s">
        <v>79</v>
      </c>
      <c r="C261" s="38" t="str">
        <f>VLOOKUP(T_2019[[#This Row],[Articles]],T_Produits[],2,0)</f>
        <v>Charcuteries+Fromages</v>
      </c>
      <c r="D261" s="40">
        <v>1.73</v>
      </c>
      <c r="E261" s="42">
        <v>12</v>
      </c>
      <c r="F261" s="42">
        <v>12</v>
      </c>
      <c r="G261" s="42">
        <f t="shared" si="25"/>
        <v>0</v>
      </c>
      <c r="H261" s="40">
        <f t="shared" ref="H261:H292" si="27">SUM(D261*G261)</f>
        <v>0</v>
      </c>
      <c r="I261" s="9" t="str">
        <f t="shared" si="26"/>
        <v>Pas besoin</v>
      </c>
      <c r="J261" s="41"/>
    </row>
    <row r="262" spans="1:10" hidden="1" x14ac:dyDescent="0.25">
      <c r="A262" s="37">
        <v>43556</v>
      </c>
      <c r="B262" s="7" t="s">
        <v>80</v>
      </c>
      <c r="C262" s="38" t="str">
        <f>VLOOKUP(T_2019[[#This Row],[Articles]],T_Produits[],2,0)</f>
        <v>Charcuteries+Fromages</v>
      </c>
      <c r="D262" s="39">
        <v>2.5</v>
      </c>
      <c r="E262" s="41">
        <v>12</v>
      </c>
      <c r="F262" s="41">
        <v>12</v>
      </c>
      <c r="G262" s="42">
        <f t="shared" si="25"/>
        <v>0</v>
      </c>
      <c r="H262" s="39">
        <f t="shared" si="27"/>
        <v>0</v>
      </c>
      <c r="I262" s="10" t="str">
        <f t="shared" si="26"/>
        <v>Pas besoin</v>
      </c>
      <c r="J262" s="41"/>
    </row>
    <row r="263" spans="1:10" hidden="1" x14ac:dyDescent="0.25">
      <c r="A263" s="37">
        <v>43556</v>
      </c>
      <c r="B263" s="8" t="s">
        <v>81</v>
      </c>
      <c r="C263" s="38" t="str">
        <f>VLOOKUP(T_2019[[#This Row],[Articles]],T_Produits[],2,0)</f>
        <v>Charcuteries+Fromages</v>
      </c>
      <c r="D263" s="40">
        <v>3.5</v>
      </c>
      <c r="E263" s="42">
        <v>12</v>
      </c>
      <c r="F263" s="42">
        <v>12</v>
      </c>
      <c r="G263" s="42">
        <f t="shared" si="25"/>
        <v>0</v>
      </c>
      <c r="H263" s="40">
        <f t="shared" si="27"/>
        <v>0</v>
      </c>
      <c r="I263" s="9" t="str">
        <f t="shared" si="26"/>
        <v>Pas besoin</v>
      </c>
      <c r="J263" s="41"/>
    </row>
    <row r="264" spans="1:10" hidden="1" x14ac:dyDescent="0.25">
      <c r="A264" s="37">
        <v>43556</v>
      </c>
      <c r="B264" s="7" t="s">
        <v>82</v>
      </c>
      <c r="C264" s="38" t="str">
        <f>VLOOKUP(T_2019[[#This Row],[Articles]],T_Produits[],2,0)</f>
        <v>Charcuteries+Fromages</v>
      </c>
      <c r="D264" s="39">
        <v>1.49</v>
      </c>
      <c r="E264" s="41">
        <v>12</v>
      </c>
      <c r="F264" s="41">
        <v>12</v>
      </c>
      <c r="G264" s="42">
        <f t="shared" si="25"/>
        <v>0</v>
      </c>
      <c r="H264" s="39">
        <f t="shared" si="27"/>
        <v>0</v>
      </c>
      <c r="I264" s="10" t="str">
        <f t="shared" si="26"/>
        <v>Pas besoin</v>
      </c>
      <c r="J264" s="41"/>
    </row>
    <row r="265" spans="1:10" hidden="1" x14ac:dyDescent="0.25">
      <c r="A265" s="37">
        <v>43556</v>
      </c>
      <c r="B265" s="8" t="s">
        <v>83</v>
      </c>
      <c r="C265" s="38" t="str">
        <f>VLOOKUP(T_2019[[#This Row],[Articles]],T_Produits[],2,0)</f>
        <v>Charcuteries+Fromages</v>
      </c>
      <c r="D265" s="40">
        <v>5.5</v>
      </c>
      <c r="E265" s="42">
        <v>6</v>
      </c>
      <c r="F265" s="42">
        <v>6</v>
      </c>
      <c r="G265" s="42">
        <f t="shared" si="25"/>
        <v>0</v>
      </c>
      <c r="H265" s="40">
        <f t="shared" si="27"/>
        <v>0</v>
      </c>
      <c r="I265" s="9" t="str">
        <f t="shared" si="26"/>
        <v>Pas besoin</v>
      </c>
      <c r="J265" s="41"/>
    </row>
    <row r="266" spans="1:10" hidden="1" x14ac:dyDescent="0.25">
      <c r="A266" s="37">
        <v>43556</v>
      </c>
      <c r="B266" s="7" t="s">
        <v>84</v>
      </c>
      <c r="C266" s="38" t="str">
        <f>VLOOKUP(T_2019[[#This Row],[Articles]],T_Produits[],2,0)</f>
        <v>Charcuteries+Fromages</v>
      </c>
      <c r="D266" s="39">
        <v>6.5</v>
      </c>
      <c r="E266" s="41">
        <v>12</v>
      </c>
      <c r="F266" s="41">
        <v>12</v>
      </c>
      <c r="G266" s="42">
        <f t="shared" si="25"/>
        <v>0</v>
      </c>
      <c r="H266" s="39">
        <f t="shared" si="27"/>
        <v>0</v>
      </c>
      <c r="I266" s="10" t="str">
        <f t="shared" si="26"/>
        <v>Pas besoin</v>
      </c>
      <c r="J266" s="41"/>
    </row>
    <row r="267" spans="1:10" hidden="1" x14ac:dyDescent="0.25">
      <c r="A267" s="37">
        <v>43556</v>
      </c>
      <c r="B267" s="8" t="s">
        <v>85</v>
      </c>
      <c r="C267" s="38" t="str">
        <f>VLOOKUP(T_2019[[#This Row],[Articles]],T_Produits[],2,0)</f>
        <v>Charcuteries+Fromages</v>
      </c>
      <c r="D267" s="40">
        <v>7.5</v>
      </c>
      <c r="E267" s="42">
        <v>12</v>
      </c>
      <c r="F267" s="42">
        <v>12</v>
      </c>
      <c r="G267" s="42">
        <f t="shared" si="25"/>
        <v>0</v>
      </c>
      <c r="H267" s="40">
        <f t="shared" si="27"/>
        <v>0</v>
      </c>
      <c r="I267" s="9" t="str">
        <f t="shared" si="26"/>
        <v>Pas besoin</v>
      </c>
      <c r="J267" s="41"/>
    </row>
    <row r="268" spans="1:10" hidden="1" x14ac:dyDescent="0.25">
      <c r="A268" s="37">
        <v>43556</v>
      </c>
      <c r="B268" s="7" t="s">
        <v>86</v>
      </c>
      <c r="C268" s="38" t="str">
        <f>VLOOKUP(T_2019[[#This Row],[Articles]],T_Produits[],2,0)</f>
        <v>Charcuteries+Fromages</v>
      </c>
      <c r="D268" s="39">
        <v>8.5</v>
      </c>
      <c r="E268" s="41">
        <v>12</v>
      </c>
      <c r="F268" s="41">
        <v>12</v>
      </c>
      <c r="G268" s="42">
        <f t="shared" si="25"/>
        <v>0</v>
      </c>
      <c r="H268" s="39">
        <f t="shared" si="27"/>
        <v>0</v>
      </c>
      <c r="I268" s="10" t="str">
        <f t="shared" si="26"/>
        <v>Pas besoin</v>
      </c>
      <c r="J268" s="41"/>
    </row>
    <row r="269" spans="1:10" hidden="1" x14ac:dyDescent="0.25">
      <c r="A269" s="37">
        <v>43556</v>
      </c>
      <c r="B269" s="8" t="s">
        <v>87</v>
      </c>
      <c r="C269" s="38" t="str">
        <f>VLOOKUP(T_2019[[#This Row],[Articles]],T_Produits[],2,0)</f>
        <v>Charcuteries+Fromages</v>
      </c>
      <c r="D269" s="40">
        <v>9.5</v>
      </c>
      <c r="E269" s="42">
        <v>12</v>
      </c>
      <c r="F269" s="42">
        <v>12</v>
      </c>
      <c r="G269" s="42">
        <f t="shared" si="25"/>
        <v>0</v>
      </c>
      <c r="H269" s="40">
        <f t="shared" si="27"/>
        <v>0</v>
      </c>
      <c r="I269" s="9" t="str">
        <f t="shared" si="26"/>
        <v>Pas besoin</v>
      </c>
      <c r="J269" s="41"/>
    </row>
    <row r="270" spans="1:10" hidden="1" x14ac:dyDescent="0.25">
      <c r="A270" s="37">
        <v>43556</v>
      </c>
      <c r="B270" s="7" t="s">
        <v>88</v>
      </c>
      <c r="C270" s="38" t="str">
        <f>VLOOKUP(T_2019[[#This Row],[Articles]],T_Produits[],2,0)</f>
        <v>Charcuteries+Fromages</v>
      </c>
      <c r="D270" s="39">
        <v>10.5</v>
      </c>
      <c r="E270" s="41">
        <v>12</v>
      </c>
      <c r="F270" s="41">
        <v>12</v>
      </c>
      <c r="G270" s="42">
        <f t="shared" si="25"/>
        <v>0</v>
      </c>
      <c r="H270" s="39">
        <f t="shared" si="27"/>
        <v>0</v>
      </c>
      <c r="I270" s="10" t="str">
        <f t="shared" si="26"/>
        <v>Pas besoin</v>
      </c>
      <c r="J270" s="41"/>
    </row>
    <row r="271" spans="1:10" hidden="1" x14ac:dyDescent="0.25">
      <c r="A271" s="37">
        <v>43556</v>
      </c>
      <c r="B271" s="8" t="s">
        <v>89</v>
      </c>
      <c r="C271" s="38" t="str">
        <f>VLOOKUP(T_2019[[#This Row],[Articles]],T_Produits[],2,0)</f>
        <v>Charcuteries+Fromages</v>
      </c>
      <c r="D271" s="40">
        <v>1.25</v>
      </c>
      <c r="E271" s="42">
        <v>12</v>
      </c>
      <c r="F271" s="42">
        <v>12</v>
      </c>
      <c r="G271" s="42">
        <f t="shared" si="25"/>
        <v>0</v>
      </c>
      <c r="H271" s="40">
        <f t="shared" si="27"/>
        <v>0</v>
      </c>
      <c r="I271" s="9" t="str">
        <f t="shared" si="26"/>
        <v>Pas besoin</v>
      </c>
      <c r="J271" s="41"/>
    </row>
    <row r="272" spans="1:10" hidden="1" x14ac:dyDescent="0.25">
      <c r="A272" s="37">
        <v>43556</v>
      </c>
      <c r="B272" s="7" t="s">
        <v>90</v>
      </c>
      <c r="C272" s="38" t="str">
        <f>VLOOKUP(T_2019[[#This Row],[Articles]],T_Produits[],2,0)</f>
        <v>Charcuteries+Fromages</v>
      </c>
      <c r="D272" s="39">
        <v>12.5</v>
      </c>
      <c r="E272" s="41">
        <v>12</v>
      </c>
      <c r="F272" s="41">
        <v>12</v>
      </c>
      <c r="G272" s="42">
        <f t="shared" si="25"/>
        <v>0</v>
      </c>
      <c r="H272" s="39">
        <f t="shared" si="27"/>
        <v>0</v>
      </c>
      <c r="I272" s="10" t="str">
        <f t="shared" si="26"/>
        <v>Pas besoin</v>
      </c>
      <c r="J272" s="41"/>
    </row>
    <row r="273" spans="1:10" hidden="1" x14ac:dyDescent="0.25">
      <c r="A273" s="37">
        <v>43556</v>
      </c>
      <c r="B273" s="8" t="s">
        <v>93</v>
      </c>
      <c r="C273" s="38" t="str">
        <f>VLOOKUP(T_2019[[#This Row],[Articles]],T_Produits[],2,0)</f>
        <v>Charcuteries+Fromages</v>
      </c>
      <c r="D273" s="40">
        <v>4.76</v>
      </c>
      <c r="E273" s="42">
        <v>12</v>
      </c>
      <c r="F273" s="42">
        <v>12</v>
      </c>
      <c r="G273" s="42">
        <f t="shared" si="25"/>
        <v>0</v>
      </c>
      <c r="H273" s="40">
        <f t="shared" si="27"/>
        <v>0</v>
      </c>
      <c r="I273" s="9" t="str">
        <f t="shared" si="26"/>
        <v>Pas besoin</v>
      </c>
      <c r="J273" s="41"/>
    </row>
    <row r="274" spans="1:10" hidden="1" x14ac:dyDescent="0.25">
      <c r="A274" s="37">
        <v>43525</v>
      </c>
      <c r="B274" s="15" t="s">
        <v>49</v>
      </c>
      <c r="C274" s="38" t="str">
        <f>VLOOKUP(T_2019[[#This Row],[Articles]],T_Produits[],2,0)</f>
        <v>Chats</v>
      </c>
      <c r="D274" s="40">
        <v>8.99</v>
      </c>
      <c r="E274" s="42">
        <v>6</v>
      </c>
      <c r="F274" s="41">
        <v>6</v>
      </c>
      <c r="G274" s="42">
        <f t="shared" si="25"/>
        <v>0</v>
      </c>
      <c r="H274" s="40">
        <f t="shared" si="27"/>
        <v>0</v>
      </c>
      <c r="I274" s="10" t="str">
        <f t="shared" si="26"/>
        <v>Pas besoin</v>
      </c>
      <c r="J274" s="41"/>
    </row>
    <row r="275" spans="1:10" hidden="1" x14ac:dyDescent="0.25">
      <c r="A275" s="37">
        <v>43525</v>
      </c>
      <c r="B275" s="7" t="s">
        <v>50</v>
      </c>
      <c r="C275" s="38" t="str">
        <f>VLOOKUP(T_2019[[#This Row],[Articles]],T_Produits[],2,0)</f>
        <v>Chats</v>
      </c>
      <c r="D275" s="39">
        <v>0.99</v>
      </c>
      <c r="E275" s="41">
        <v>6</v>
      </c>
      <c r="F275" s="41">
        <v>6</v>
      </c>
      <c r="G275" s="42">
        <f t="shared" si="25"/>
        <v>0</v>
      </c>
      <c r="H275" s="40">
        <f t="shared" si="27"/>
        <v>0</v>
      </c>
      <c r="I275" s="10" t="str">
        <f t="shared" si="26"/>
        <v>Pas besoin</v>
      </c>
      <c r="J275" s="41"/>
    </row>
    <row r="276" spans="1:10" hidden="1" x14ac:dyDescent="0.25">
      <c r="A276" s="37">
        <v>43525</v>
      </c>
      <c r="B276" s="8" t="s">
        <v>51</v>
      </c>
      <c r="C276" s="38" t="str">
        <f>VLOOKUP(T_2019[[#This Row],[Articles]],T_Produits[],2,0)</f>
        <v>Chats</v>
      </c>
      <c r="D276" s="40">
        <v>9.1999999999999993</v>
      </c>
      <c r="E276" s="42">
        <v>6</v>
      </c>
      <c r="F276" s="42">
        <v>6</v>
      </c>
      <c r="G276" s="42">
        <f t="shared" si="25"/>
        <v>0</v>
      </c>
      <c r="H276" s="40">
        <f t="shared" si="27"/>
        <v>0</v>
      </c>
      <c r="I276" s="9" t="str">
        <f t="shared" si="26"/>
        <v>Pas besoin</v>
      </c>
      <c r="J276" s="41"/>
    </row>
    <row r="277" spans="1:10" hidden="1" x14ac:dyDescent="0.25">
      <c r="A277" s="37">
        <v>43556</v>
      </c>
      <c r="B277" s="15" t="s">
        <v>49</v>
      </c>
      <c r="C277" s="38" t="str">
        <f>VLOOKUP(T_2019[[#This Row],[Articles]],T_Produits[],2,0)</f>
        <v>Chats</v>
      </c>
      <c r="D277" s="40">
        <v>8.99</v>
      </c>
      <c r="E277" s="42">
        <v>6</v>
      </c>
      <c r="F277" s="41">
        <v>6</v>
      </c>
      <c r="G277" s="42">
        <f t="shared" si="25"/>
        <v>0</v>
      </c>
      <c r="H277" s="40">
        <f t="shared" si="27"/>
        <v>0</v>
      </c>
      <c r="I277" s="10" t="str">
        <f t="shared" si="26"/>
        <v>Pas besoin</v>
      </c>
      <c r="J277" s="41"/>
    </row>
    <row r="278" spans="1:10" hidden="1" x14ac:dyDescent="0.25">
      <c r="A278" s="37">
        <v>43556</v>
      </c>
      <c r="B278" s="7" t="s">
        <v>50</v>
      </c>
      <c r="C278" s="38" t="str">
        <f>VLOOKUP(T_2019[[#This Row],[Articles]],T_Produits[],2,0)</f>
        <v>Chats</v>
      </c>
      <c r="D278" s="39">
        <v>0.99</v>
      </c>
      <c r="E278" s="41">
        <v>6</v>
      </c>
      <c r="F278" s="41">
        <v>6</v>
      </c>
      <c r="G278" s="42">
        <f t="shared" si="25"/>
        <v>0</v>
      </c>
      <c r="H278" s="40">
        <f t="shared" si="27"/>
        <v>0</v>
      </c>
      <c r="I278" s="10" t="str">
        <f t="shared" si="26"/>
        <v>Pas besoin</v>
      </c>
      <c r="J278" s="41"/>
    </row>
    <row r="279" spans="1:10" hidden="1" x14ac:dyDescent="0.25">
      <c r="A279" s="37">
        <v>43556</v>
      </c>
      <c r="B279" s="8" t="s">
        <v>51</v>
      </c>
      <c r="C279" s="38" t="str">
        <f>VLOOKUP(T_2019[[#This Row],[Articles]],T_Produits[],2,0)</f>
        <v>Chats</v>
      </c>
      <c r="D279" s="40">
        <v>9.1999999999999993</v>
      </c>
      <c r="E279" s="42">
        <v>6</v>
      </c>
      <c r="F279" s="42">
        <v>6</v>
      </c>
      <c r="G279" s="42">
        <f t="shared" si="25"/>
        <v>0</v>
      </c>
      <c r="H279" s="40">
        <f t="shared" si="27"/>
        <v>0</v>
      </c>
      <c r="I279" s="9" t="str">
        <f t="shared" si="26"/>
        <v>Pas besoin</v>
      </c>
      <c r="J279" s="41"/>
    </row>
    <row r="280" spans="1:10" hidden="1" x14ac:dyDescent="0.25">
      <c r="A280" s="37">
        <v>43525</v>
      </c>
      <c r="B280" s="15" t="s">
        <v>59</v>
      </c>
      <c r="C280" s="38" t="str">
        <f>VLOOKUP(T_2019[[#This Row],[Articles]],T_Produits[],2,0)</f>
        <v>Divers +Epices</v>
      </c>
      <c r="D280" s="40">
        <v>18</v>
      </c>
      <c r="E280" s="42">
        <v>12</v>
      </c>
      <c r="F280" s="41">
        <v>12</v>
      </c>
      <c r="G280" s="42">
        <f t="shared" si="25"/>
        <v>0</v>
      </c>
      <c r="H280" s="40">
        <f t="shared" si="27"/>
        <v>0</v>
      </c>
      <c r="I280" s="10" t="str">
        <f t="shared" si="26"/>
        <v>Pas besoin</v>
      </c>
      <c r="J280" s="41"/>
    </row>
    <row r="281" spans="1:10" hidden="1" x14ac:dyDescent="0.25">
      <c r="A281" s="37">
        <v>43525</v>
      </c>
      <c r="B281" s="7" t="s">
        <v>56</v>
      </c>
      <c r="C281" s="38" t="str">
        <f>VLOOKUP(T_2019[[#This Row],[Articles]],T_Produits[],2,0)</f>
        <v>Divers +Epices</v>
      </c>
      <c r="D281" s="39">
        <v>3.1</v>
      </c>
      <c r="E281" s="41">
        <v>12</v>
      </c>
      <c r="F281" s="41">
        <v>12</v>
      </c>
      <c r="G281" s="42">
        <f t="shared" si="25"/>
        <v>0</v>
      </c>
      <c r="H281" s="40">
        <f t="shared" si="27"/>
        <v>0</v>
      </c>
      <c r="I281" s="10" t="str">
        <f t="shared" si="26"/>
        <v>Pas besoin</v>
      </c>
      <c r="J281" s="41"/>
    </row>
    <row r="282" spans="1:10" hidden="1" x14ac:dyDescent="0.25">
      <c r="A282" s="37">
        <v>43525</v>
      </c>
      <c r="B282" s="8" t="s">
        <v>57</v>
      </c>
      <c r="C282" s="38" t="str">
        <f>VLOOKUP(T_2019[[#This Row],[Articles]],T_Produits[],2,0)</f>
        <v>Divers +Epices</v>
      </c>
      <c r="D282" s="40">
        <v>3.2</v>
      </c>
      <c r="E282" s="42">
        <v>3</v>
      </c>
      <c r="F282" s="42">
        <v>3</v>
      </c>
      <c r="G282" s="42">
        <f t="shared" si="25"/>
        <v>0</v>
      </c>
      <c r="H282" s="40">
        <f t="shared" si="27"/>
        <v>0</v>
      </c>
      <c r="I282" s="9" t="str">
        <f t="shared" si="26"/>
        <v>Pas besoin</v>
      </c>
      <c r="J282" s="41"/>
    </row>
    <row r="283" spans="1:10" hidden="1" x14ac:dyDescent="0.25">
      <c r="A283" s="37">
        <v>43525</v>
      </c>
      <c r="B283" s="7" t="s">
        <v>58</v>
      </c>
      <c r="C283" s="38" t="str">
        <f>VLOOKUP(T_2019[[#This Row],[Articles]],T_Produits[],2,0)</f>
        <v>Divers +Epices</v>
      </c>
      <c r="D283" s="39">
        <v>3.3</v>
      </c>
      <c r="E283" s="41">
        <v>12</v>
      </c>
      <c r="F283" s="41">
        <v>12</v>
      </c>
      <c r="G283" s="42">
        <f t="shared" si="25"/>
        <v>0</v>
      </c>
      <c r="H283" s="40">
        <f t="shared" si="27"/>
        <v>0</v>
      </c>
      <c r="I283" s="10" t="str">
        <f t="shared" si="26"/>
        <v>Pas besoin</v>
      </c>
      <c r="J283" s="41"/>
    </row>
    <row r="284" spans="1:10" hidden="1" x14ac:dyDescent="0.25">
      <c r="A284" s="37">
        <v>43525</v>
      </c>
      <c r="B284" s="8" t="s">
        <v>61</v>
      </c>
      <c r="C284" s="38" t="str">
        <f>VLOOKUP(T_2019[[#This Row],[Articles]],T_Produits[],2,0)</f>
        <v>Divers +Epices</v>
      </c>
      <c r="D284" s="40">
        <v>3.4</v>
      </c>
      <c r="E284" s="42">
        <v>6</v>
      </c>
      <c r="F284" s="42">
        <v>6</v>
      </c>
      <c r="G284" s="42">
        <f t="shared" si="25"/>
        <v>0</v>
      </c>
      <c r="H284" s="40">
        <f t="shared" si="27"/>
        <v>0</v>
      </c>
      <c r="I284" s="9" t="str">
        <f t="shared" si="26"/>
        <v>Pas besoin</v>
      </c>
      <c r="J284" s="41"/>
    </row>
    <row r="285" spans="1:10" hidden="1" x14ac:dyDescent="0.25">
      <c r="A285" s="37">
        <v>43525</v>
      </c>
      <c r="B285" s="7" t="s">
        <v>60</v>
      </c>
      <c r="C285" s="38" t="str">
        <f>VLOOKUP(T_2019[[#This Row],[Articles]],T_Produits[],2,0)</f>
        <v>Divers +Epices</v>
      </c>
      <c r="D285" s="39">
        <v>3.5</v>
      </c>
      <c r="E285" s="41">
        <v>12</v>
      </c>
      <c r="F285" s="41">
        <v>12</v>
      </c>
      <c r="G285" s="42">
        <f t="shared" si="25"/>
        <v>0</v>
      </c>
      <c r="H285" s="40">
        <f t="shared" si="27"/>
        <v>0</v>
      </c>
      <c r="I285" s="10" t="str">
        <f t="shared" si="26"/>
        <v>Pas besoin</v>
      </c>
      <c r="J285" s="41"/>
    </row>
    <row r="286" spans="1:10" hidden="1" x14ac:dyDescent="0.25">
      <c r="A286" s="37">
        <v>43525</v>
      </c>
      <c r="B286" s="8" t="s">
        <v>62</v>
      </c>
      <c r="C286" s="38" t="str">
        <f>VLOOKUP(T_2019[[#This Row],[Articles]],T_Produits[],2,0)</f>
        <v>Divers +Epices</v>
      </c>
      <c r="D286" s="40">
        <v>3.6</v>
      </c>
      <c r="E286" s="42">
        <v>6</v>
      </c>
      <c r="F286" s="42">
        <v>6</v>
      </c>
      <c r="G286" s="42">
        <f t="shared" ref="G286:G317" si="28">SUM(E286-F286)</f>
        <v>0</v>
      </c>
      <c r="H286" s="40">
        <f t="shared" si="27"/>
        <v>0</v>
      </c>
      <c r="I286" s="9" t="str">
        <f t="shared" ref="I286:I317" si="29">IF(F286&gt;=E286,"Pas besoin","à commander")</f>
        <v>Pas besoin</v>
      </c>
      <c r="J286" s="41"/>
    </row>
    <row r="287" spans="1:10" hidden="1" x14ac:dyDescent="0.25">
      <c r="A287" s="37">
        <v>43525</v>
      </c>
      <c r="B287" s="7" t="s">
        <v>63</v>
      </c>
      <c r="C287" s="38" t="str">
        <f>VLOOKUP(T_2019[[#This Row],[Articles]],T_Produits[],2,0)</f>
        <v>Divers +Epices</v>
      </c>
      <c r="D287" s="39">
        <v>3.7</v>
      </c>
      <c r="E287" s="41">
        <v>2</v>
      </c>
      <c r="F287" s="41">
        <v>2</v>
      </c>
      <c r="G287" s="42">
        <f t="shared" si="28"/>
        <v>0</v>
      </c>
      <c r="H287" s="40">
        <f t="shared" si="27"/>
        <v>0</v>
      </c>
      <c r="I287" s="10" t="str">
        <f t="shared" si="29"/>
        <v>Pas besoin</v>
      </c>
      <c r="J287" s="41"/>
    </row>
    <row r="288" spans="1:10" hidden="1" x14ac:dyDescent="0.25">
      <c r="A288" s="37">
        <v>43525</v>
      </c>
      <c r="B288" s="8" t="s">
        <v>64</v>
      </c>
      <c r="C288" s="38" t="str">
        <f>VLOOKUP(T_2019[[#This Row],[Articles]],T_Produits[],2,0)</f>
        <v>Divers +Epices</v>
      </c>
      <c r="D288" s="40">
        <v>3.8</v>
      </c>
      <c r="E288" s="42">
        <v>12</v>
      </c>
      <c r="F288" s="42">
        <v>12</v>
      </c>
      <c r="G288" s="42">
        <f t="shared" si="28"/>
        <v>0</v>
      </c>
      <c r="H288" s="40">
        <f t="shared" si="27"/>
        <v>0</v>
      </c>
      <c r="I288" s="9" t="str">
        <f t="shared" si="29"/>
        <v>Pas besoin</v>
      </c>
      <c r="J288" s="41"/>
    </row>
    <row r="289" spans="1:10" hidden="1" x14ac:dyDescent="0.25">
      <c r="A289" s="37">
        <v>43525</v>
      </c>
      <c r="B289" s="7" t="s">
        <v>65</v>
      </c>
      <c r="C289" s="38" t="str">
        <f>VLOOKUP(T_2019[[#This Row],[Articles]],T_Produits[],2,0)</f>
        <v>Divers +Epices</v>
      </c>
      <c r="D289" s="39">
        <v>3.9</v>
      </c>
      <c r="E289" s="41">
        <v>12</v>
      </c>
      <c r="F289" s="41">
        <v>12</v>
      </c>
      <c r="G289" s="42">
        <f t="shared" si="28"/>
        <v>0</v>
      </c>
      <c r="H289" s="40">
        <f t="shared" si="27"/>
        <v>0</v>
      </c>
      <c r="I289" s="10" t="str">
        <f t="shared" si="29"/>
        <v>Pas besoin</v>
      </c>
      <c r="J289" s="41"/>
    </row>
    <row r="290" spans="1:10" hidden="1" x14ac:dyDescent="0.25">
      <c r="A290" s="37">
        <v>43525</v>
      </c>
      <c r="B290" s="8" t="s">
        <v>77</v>
      </c>
      <c r="C290" s="38" t="str">
        <f>VLOOKUP(T_2019[[#This Row],[Articles]],T_Produits[],2,0)</f>
        <v>Divers +Epices</v>
      </c>
      <c r="D290" s="40">
        <v>1.38</v>
      </c>
      <c r="E290" s="42">
        <v>4</v>
      </c>
      <c r="F290" s="42">
        <v>4</v>
      </c>
      <c r="G290" s="42">
        <f t="shared" si="28"/>
        <v>0</v>
      </c>
      <c r="H290" s="40">
        <f t="shared" si="27"/>
        <v>0</v>
      </c>
      <c r="I290" s="9" t="str">
        <f t="shared" si="29"/>
        <v>Pas besoin</v>
      </c>
      <c r="J290" s="41"/>
    </row>
    <row r="291" spans="1:10" hidden="1" x14ac:dyDescent="0.25">
      <c r="A291" s="37">
        <v>43525</v>
      </c>
      <c r="B291" s="7" t="s">
        <v>53</v>
      </c>
      <c r="C291" s="38" t="str">
        <f>VLOOKUP(T_2019[[#This Row],[Articles]],T_Produits[],2,0)</f>
        <v>Divers +Epices</v>
      </c>
      <c r="D291" s="39">
        <v>0.67</v>
      </c>
      <c r="E291" s="41">
        <v>6</v>
      </c>
      <c r="F291" s="41">
        <v>6</v>
      </c>
      <c r="G291" s="42">
        <f t="shared" si="28"/>
        <v>0</v>
      </c>
      <c r="H291" s="40">
        <f t="shared" si="27"/>
        <v>0</v>
      </c>
      <c r="I291" s="10" t="str">
        <f t="shared" si="29"/>
        <v>Pas besoin</v>
      </c>
      <c r="J291" s="41"/>
    </row>
    <row r="292" spans="1:10" hidden="1" x14ac:dyDescent="0.25">
      <c r="A292" s="37">
        <v>43525</v>
      </c>
      <c r="B292" s="25" t="s">
        <v>54</v>
      </c>
      <c r="C292" s="44" t="str">
        <f>VLOOKUP(T_2019[[#This Row],[Articles]],T_Produits[],2,0)</f>
        <v>Divers +Epices</v>
      </c>
      <c r="D292" s="45">
        <v>0.9</v>
      </c>
      <c r="E292" s="46">
        <v>4</v>
      </c>
      <c r="F292" s="46">
        <v>4</v>
      </c>
      <c r="G292" s="42">
        <f t="shared" si="28"/>
        <v>0</v>
      </c>
      <c r="H292" s="45">
        <f t="shared" si="27"/>
        <v>0</v>
      </c>
      <c r="I292" s="49" t="str">
        <f t="shared" si="29"/>
        <v>Pas besoin</v>
      </c>
      <c r="J292" s="41"/>
    </row>
    <row r="293" spans="1:10" hidden="1" x14ac:dyDescent="0.25">
      <c r="A293" s="37">
        <v>43525</v>
      </c>
      <c r="B293" s="7" t="s">
        <v>55</v>
      </c>
      <c r="C293" s="38" t="str">
        <f>VLOOKUP(T_2019[[#This Row],[Articles]],T_Produits[],2,0)</f>
        <v>Divers +Epices</v>
      </c>
      <c r="D293" s="39">
        <v>4.4000000000000004</v>
      </c>
      <c r="E293" s="41">
        <v>4</v>
      </c>
      <c r="F293" s="41">
        <v>4</v>
      </c>
      <c r="G293" s="42">
        <f t="shared" si="28"/>
        <v>0</v>
      </c>
      <c r="H293" s="40">
        <f t="shared" ref="H293:H311" si="30">SUM(D293*G293)</f>
        <v>0</v>
      </c>
      <c r="I293" s="10" t="str">
        <f t="shared" si="29"/>
        <v>Pas besoin</v>
      </c>
      <c r="J293" s="41"/>
    </row>
    <row r="294" spans="1:10" hidden="1" x14ac:dyDescent="0.25">
      <c r="A294" s="37">
        <v>43525</v>
      </c>
      <c r="B294" s="8" t="s">
        <v>73</v>
      </c>
      <c r="C294" s="38" t="str">
        <f>VLOOKUP(T_2019[[#This Row],[Articles]],T_Produits[],2,0)</f>
        <v>Divers +Epices</v>
      </c>
      <c r="D294" s="40">
        <v>2.82</v>
      </c>
      <c r="E294" s="42">
        <v>12</v>
      </c>
      <c r="F294" s="42">
        <v>12</v>
      </c>
      <c r="G294" s="42">
        <f t="shared" si="28"/>
        <v>0</v>
      </c>
      <c r="H294" s="40">
        <f t="shared" si="30"/>
        <v>0</v>
      </c>
      <c r="I294" s="9" t="str">
        <f t="shared" si="29"/>
        <v>Pas besoin</v>
      </c>
      <c r="J294" s="41"/>
    </row>
    <row r="295" spans="1:10" hidden="1" x14ac:dyDescent="0.25">
      <c r="A295" s="37">
        <v>43525</v>
      </c>
      <c r="B295" s="7" t="s">
        <v>97</v>
      </c>
      <c r="C295" s="38" t="str">
        <f>VLOOKUP(T_2019[[#This Row],[Articles]],T_Produits[],2,0)</f>
        <v>Divers +Epices</v>
      </c>
      <c r="D295" s="39">
        <v>0.79</v>
      </c>
      <c r="E295" s="41">
        <v>6</v>
      </c>
      <c r="F295" s="41">
        <v>6</v>
      </c>
      <c r="G295" s="42">
        <f t="shared" si="28"/>
        <v>0</v>
      </c>
      <c r="H295" s="40">
        <f t="shared" si="30"/>
        <v>0</v>
      </c>
      <c r="I295" s="10" t="str">
        <f t="shared" si="29"/>
        <v>Pas besoin</v>
      </c>
      <c r="J295" s="41"/>
    </row>
    <row r="296" spans="1:10" hidden="1" x14ac:dyDescent="0.25">
      <c r="A296" s="37">
        <v>43556</v>
      </c>
      <c r="B296" s="15" t="s">
        <v>59</v>
      </c>
      <c r="C296" s="38" t="str">
        <f>VLOOKUP(T_2019[[#This Row],[Articles]],T_Produits[],2,0)</f>
        <v>Divers +Epices</v>
      </c>
      <c r="D296" s="40">
        <v>18</v>
      </c>
      <c r="E296" s="42">
        <v>12</v>
      </c>
      <c r="F296" s="41">
        <v>12</v>
      </c>
      <c r="G296" s="42">
        <f t="shared" si="28"/>
        <v>0</v>
      </c>
      <c r="H296" s="40">
        <f t="shared" si="30"/>
        <v>0</v>
      </c>
      <c r="I296" s="10" t="str">
        <f t="shared" si="29"/>
        <v>Pas besoin</v>
      </c>
      <c r="J296" s="41"/>
    </row>
    <row r="297" spans="1:10" hidden="1" x14ac:dyDescent="0.25">
      <c r="A297" s="37">
        <v>43556</v>
      </c>
      <c r="B297" s="7" t="s">
        <v>56</v>
      </c>
      <c r="C297" s="38" t="str">
        <f>VLOOKUP(T_2019[[#This Row],[Articles]],T_Produits[],2,0)</f>
        <v>Divers +Epices</v>
      </c>
      <c r="D297" s="39">
        <v>3.1</v>
      </c>
      <c r="E297" s="41">
        <v>12</v>
      </c>
      <c r="F297" s="41">
        <v>12</v>
      </c>
      <c r="G297" s="42">
        <f t="shared" si="28"/>
        <v>0</v>
      </c>
      <c r="H297" s="40">
        <f t="shared" si="30"/>
        <v>0</v>
      </c>
      <c r="I297" s="10" t="str">
        <f t="shared" si="29"/>
        <v>Pas besoin</v>
      </c>
      <c r="J297" s="41"/>
    </row>
    <row r="298" spans="1:10" hidden="1" x14ac:dyDescent="0.25">
      <c r="A298" s="37">
        <v>43556</v>
      </c>
      <c r="B298" s="8" t="s">
        <v>57</v>
      </c>
      <c r="C298" s="38" t="str">
        <f>VLOOKUP(T_2019[[#This Row],[Articles]],T_Produits[],2,0)</f>
        <v>Divers +Epices</v>
      </c>
      <c r="D298" s="40">
        <v>3.2</v>
      </c>
      <c r="E298" s="42">
        <v>3</v>
      </c>
      <c r="F298" s="42">
        <v>3</v>
      </c>
      <c r="G298" s="42">
        <f t="shared" si="28"/>
        <v>0</v>
      </c>
      <c r="H298" s="40">
        <f t="shared" si="30"/>
        <v>0</v>
      </c>
      <c r="I298" s="9" t="str">
        <f t="shared" si="29"/>
        <v>Pas besoin</v>
      </c>
      <c r="J298" s="41"/>
    </row>
    <row r="299" spans="1:10" hidden="1" x14ac:dyDescent="0.25">
      <c r="A299" s="37">
        <v>43556</v>
      </c>
      <c r="B299" s="7" t="s">
        <v>58</v>
      </c>
      <c r="C299" s="38" t="str">
        <f>VLOOKUP(T_2019[[#This Row],[Articles]],T_Produits[],2,0)</f>
        <v>Divers +Epices</v>
      </c>
      <c r="D299" s="39">
        <v>3.3</v>
      </c>
      <c r="E299" s="41">
        <v>12</v>
      </c>
      <c r="F299" s="41">
        <v>12</v>
      </c>
      <c r="G299" s="42">
        <f t="shared" si="28"/>
        <v>0</v>
      </c>
      <c r="H299" s="40">
        <f t="shared" si="30"/>
        <v>0</v>
      </c>
      <c r="I299" s="10" t="str">
        <f t="shared" si="29"/>
        <v>Pas besoin</v>
      </c>
      <c r="J299" s="41"/>
    </row>
    <row r="300" spans="1:10" hidden="1" x14ac:dyDescent="0.25">
      <c r="A300" s="37">
        <v>43556</v>
      </c>
      <c r="B300" s="8" t="s">
        <v>61</v>
      </c>
      <c r="C300" s="38" t="str">
        <f>VLOOKUP(T_2019[[#This Row],[Articles]],T_Produits[],2,0)</f>
        <v>Divers +Epices</v>
      </c>
      <c r="D300" s="40">
        <v>3.4</v>
      </c>
      <c r="E300" s="42">
        <v>6</v>
      </c>
      <c r="F300" s="42">
        <v>6</v>
      </c>
      <c r="G300" s="42">
        <f t="shared" si="28"/>
        <v>0</v>
      </c>
      <c r="H300" s="40">
        <f t="shared" si="30"/>
        <v>0</v>
      </c>
      <c r="I300" s="9" t="str">
        <f t="shared" si="29"/>
        <v>Pas besoin</v>
      </c>
      <c r="J300" s="41"/>
    </row>
    <row r="301" spans="1:10" hidden="1" x14ac:dyDescent="0.25">
      <c r="A301" s="37">
        <v>43556</v>
      </c>
      <c r="B301" s="7" t="s">
        <v>60</v>
      </c>
      <c r="C301" s="38" t="str">
        <f>VLOOKUP(T_2019[[#This Row],[Articles]],T_Produits[],2,0)</f>
        <v>Divers +Epices</v>
      </c>
      <c r="D301" s="39">
        <v>3.5</v>
      </c>
      <c r="E301" s="41">
        <v>12</v>
      </c>
      <c r="F301" s="41">
        <v>12</v>
      </c>
      <c r="G301" s="42">
        <f t="shared" si="28"/>
        <v>0</v>
      </c>
      <c r="H301" s="40">
        <f t="shared" si="30"/>
        <v>0</v>
      </c>
      <c r="I301" s="10" t="str">
        <f t="shared" si="29"/>
        <v>Pas besoin</v>
      </c>
      <c r="J301" s="41"/>
    </row>
    <row r="302" spans="1:10" hidden="1" x14ac:dyDescent="0.25">
      <c r="A302" s="37">
        <v>43556</v>
      </c>
      <c r="B302" s="8" t="s">
        <v>62</v>
      </c>
      <c r="C302" s="38" t="str">
        <f>VLOOKUP(T_2019[[#This Row],[Articles]],T_Produits[],2,0)</f>
        <v>Divers +Epices</v>
      </c>
      <c r="D302" s="40">
        <v>3.6</v>
      </c>
      <c r="E302" s="42">
        <v>6</v>
      </c>
      <c r="F302" s="42">
        <v>6</v>
      </c>
      <c r="G302" s="42">
        <f t="shared" si="28"/>
        <v>0</v>
      </c>
      <c r="H302" s="40">
        <f t="shared" si="30"/>
        <v>0</v>
      </c>
      <c r="I302" s="9" t="str">
        <f t="shared" si="29"/>
        <v>Pas besoin</v>
      </c>
      <c r="J302" s="41"/>
    </row>
    <row r="303" spans="1:10" hidden="1" x14ac:dyDescent="0.25">
      <c r="A303" s="37">
        <v>43556</v>
      </c>
      <c r="B303" s="7" t="s">
        <v>63</v>
      </c>
      <c r="C303" s="38" t="str">
        <f>VLOOKUP(T_2019[[#This Row],[Articles]],T_Produits[],2,0)</f>
        <v>Divers +Epices</v>
      </c>
      <c r="D303" s="39">
        <v>3.7</v>
      </c>
      <c r="E303" s="41">
        <v>2</v>
      </c>
      <c r="F303" s="41">
        <v>2</v>
      </c>
      <c r="G303" s="42">
        <f t="shared" si="28"/>
        <v>0</v>
      </c>
      <c r="H303" s="40">
        <f t="shared" si="30"/>
        <v>0</v>
      </c>
      <c r="I303" s="10" t="str">
        <f t="shared" si="29"/>
        <v>Pas besoin</v>
      </c>
      <c r="J303" s="41"/>
    </row>
    <row r="304" spans="1:10" hidden="1" x14ac:dyDescent="0.25">
      <c r="A304" s="37">
        <v>43556</v>
      </c>
      <c r="B304" s="8" t="s">
        <v>64</v>
      </c>
      <c r="C304" s="38" t="str">
        <f>VLOOKUP(T_2019[[#This Row],[Articles]],T_Produits[],2,0)</f>
        <v>Divers +Epices</v>
      </c>
      <c r="D304" s="40">
        <v>3.8</v>
      </c>
      <c r="E304" s="42">
        <v>12</v>
      </c>
      <c r="F304" s="42">
        <v>12</v>
      </c>
      <c r="G304" s="42">
        <f t="shared" si="28"/>
        <v>0</v>
      </c>
      <c r="H304" s="40">
        <f t="shared" si="30"/>
        <v>0</v>
      </c>
      <c r="I304" s="9" t="str">
        <f t="shared" si="29"/>
        <v>Pas besoin</v>
      </c>
      <c r="J304" s="41"/>
    </row>
    <row r="305" spans="1:10" hidden="1" x14ac:dyDescent="0.25">
      <c r="A305" s="37">
        <v>43556</v>
      </c>
      <c r="B305" s="7" t="s">
        <v>65</v>
      </c>
      <c r="C305" s="38" t="str">
        <f>VLOOKUP(T_2019[[#This Row],[Articles]],T_Produits[],2,0)</f>
        <v>Divers +Epices</v>
      </c>
      <c r="D305" s="39">
        <v>3.9</v>
      </c>
      <c r="E305" s="41">
        <v>12</v>
      </c>
      <c r="F305" s="41">
        <v>12</v>
      </c>
      <c r="G305" s="42">
        <f t="shared" si="28"/>
        <v>0</v>
      </c>
      <c r="H305" s="40">
        <f t="shared" si="30"/>
        <v>0</v>
      </c>
      <c r="I305" s="10" t="str">
        <f t="shared" si="29"/>
        <v>Pas besoin</v>
      </c>
      <c r="J305" s="41"/>
    </row>
    <row r="306" spans="1:10" hidden="1" x14ac:dyDescent="0.25">
      <c r="A306" s="37">
        <v>43556</v>
      </c>
      <c r="B306" s="8" t="s">
        <v>77</v>
      </c>
      <c r="C306" s="38" t="str">
        <f>VLOOKUP(T_2019[[#This Row],[Articles]],T_Produits[],2,0)</f>
        <v>Divers +Epices</v>
      </c>
      <c r="D306" s="40">
        <v>1.38</v>
      </c>
      <c r="E306" s="42">
        <v>4</v>
      </c>
      <c r="F306" s="42">
        <v>4</v>
      </c>
      <c r="G306" s="42">
        <f t="shared" si="28"/>
        <v>0</v>
      </c>
      <c r="H306" s="40">
        <f t="shared" si="30"/>
        <v>0</v>
      </c>
      <c r="I306" s="9" t="str">
        <f t="shared" si="29"/>
        <v>Pas besoin</v>
      </c>
      <c r="J306" s="41"/>
    </row>
    <row r="307" spans="1:10" hidden="1" x14ac:dyDescent="0.25">
      <c r="A307" s="37">
        <v>43556</v>
      </c>
      <c r="B307" s="7" t="s">
        <v>53</v>
      </c>
      <c r="C307" s="38" t="str">
        <f>VLOOKUP(T_2019[[#This Row],[Articles]],T_Produits[],2,0)</f>
        <v>Divers +Epices</v>
      </c>
      <c r="D307" s="39">
        <v>0.67</v>
      </c>
      <c r="E307" s="41">
        <v>6</v>
      </c>
      <c r="F307" s="41">
        <v>6</v>
      </c>
      <c r="G307" s="42">
        <f t="shared" si="28"/>
        <v>0</v>
      </c>
      <c r="H307" s="40">
        <f t="shared" si="30"/>
        <v>0</v>
      </c>
      <c r="I307" s="10" t="str">
        <f t="shared" si="29"/>
        <v>Pas besoin</v>
      </c>
      <c r="J307" s="41"/>
    </row>
    <row r="308" spans="1:10" hidden="1" x14ac:dyDescent="0.25">
      <c r="A308" s="37">
        <v>43556</v>
      </c>
      <c r="B308" s="8" t="s">
        <v>54</v>
      </c>
      <c r="C308" s="38" t="str">
        <f>VLOOKUP(T_2019[[#This Row],[Articles]],T_Produits[],2,0)</f>
        <v>Divers +Epices</v>
      </c>
      <c r="D308" s="40">
        <v>0.9</v>
      </c>
      <c r="E308" s="42">
        <v>4</v>
      </c>
      <c r="F308" s="42">
        <v>4</v>
      </c>
      <c r="G308" s="42">
        <f t="shared" si="28"/>
        <v>0</v>
      </c>
      <c r="H308" s="40">
        <f t="shared" si="30"/>
        <v>0</v>
      </c>
      <c r="I308" s="9" t="str">
        <f t="shared" si="29"/>
        <v>Pas besoin</v>
      </c>
      <c r="J308" s="41"/>
    </row>
    <row r="309" spans="1:10" hidden="1" x14ac:dyDescent="0.25">
      <c r="A309" s="37">
        <v>43556</v>
      </c>
      <c r="B309" s="7" t="s">
        <v>55</v>
      </c>
      <c r="C309" s="38" t="str">
        <f>VLOOKUP(T_2019[[#This Row],[Articles]],T_Produits[],2,0)</f>
        <v>Divers +Epices</v>
      </c>
      <c r="D309" s="39">
        <v>4.4000000000000004</v>
      </c>
      <c r="E309" s="41">
        <v>4</v>
      </c>
      <c r="F309" s="41">
        <v>4</v>
      </c>
      <c r="G309" s="42">
        <f t="shared" si="28"/>
        <v>0</v>
      </c>
      <c r="H309" s="40">
        <f t="shared" si="30"/>
        <v>0</v>
      </c>
      <c r="I309" s="10" t="str">
        <f t="shared" si="29"/>
        <v>Pas besoin</v>
      </c>
      <c r="J309" s="41"/>
    </row>
    <row r="310" spans="1:10" hidden="1" x14ac:dyDescent="0.25">
      <c r="A310" s="37">
        <v>43556</v>
      </c>
      <c r="B310" s="8" t="s">
        <v>73</v>
      </c>
      <c r="C310" s="38" t="str">
        <f>VLOOKUP(T_2019[[#This Row],[Articles]],T_Produits[],2,0)</f>
        <v>Divers +Epices</v>
      </c>
      <c r="D310" s="40">
        <v>2.82</v>
      </c>
      <c r="E310" s="42">
        <v>12</v>
      </c>
      <c r="F310" s="42">
        <v>12</v>
      </c>
      <c r="G310" s="42">
        <f t="shared" si="28"/>
        <v>0</v>
      </c>
      <c r="H310" s="40">
        <f t="shared" si="30"/>
        <v>0</v>
      </c>
      <c r="I310" s="9" t="str">
        <f t="shared" si="29"/>
        <v>Pas besoin</v>
      </c>
      <c r="J310" s="41"/>
    </row>
    <row r="311" spans="1:10" hidden="1" x14ac:dyDescent="0.25">
      <c r="A311" s="37">
        <v>43556</v>
      </c>
      <c r="B311" s="7" t="s">
        <v>97</v>
      </c>
      <c r="C311" s="38" t="str">
        <f>VLOOKUP(T_2019[[#This Row],[Articles]],T_Produits[],2,0)</f>
        <v>Divers +Epices</v>
      </c>
      <c r="D311" s="39">
        <v>0.79</v>
      </c>
      <c r="E311" s="41">
        <v>6</v>
      </c>
      <c r="F311" s="41">
        <v>6</v>
      </c>
      <c r="G311" s="42">
        <f t="shared" si="28"/>
        <v>0</v>
      </c>
      <c r="H311" s="40">
        <f t="shared" si="30"/>
        <v>0</v>
      </c>
      <c r="I311" s="10" t="str">
        <f t="shared" si="29"/>
        <v>Pas besoin</v>
      </c>
      <c r="J311" s="41"/>
    </row>
    <row r="312" spans="1:10" hidden="1" x14ac:dyDescent="0.25">
      <c r="A312" s="37">
        <v>43525</v>
      </c>
      <c r="B312" s="15" t="s">
        <v>104</v>
      </c>
      <c r="C312" s="38" t="str">
        <f>VLOOKUP(T_2019[[#This Row],[Articles]],T_Produits[],2,0)</f>
        <v xml:space="preserve">Légumes </v>
      </c>
      <c r="D312" s="40">
        <v>1.35</v>
      </c>
      <c r="E312" s="42">
        <v>12</v>
      </c>
      <c r="F312" s="42">
        <v>12</v>
      </c>
      <c r="G312" s="42">
        <f t="shared" si="28"/>
        <v>0</v>
      </c>
      <c r="H312" s="40">
        <v>0</v>
      </c>
      <c r="I312" s="10" t="str">
        <f t="shared" si="29"/>
        <v>Pas besoin</v>
      </c>
      <c r="J312" s="41"/>
    </row>
    <row r="313" spans="1:10" hidden="1" x14ac:dyDescent="0.25">
      <c r="A313" s="37">
        <v>43525</v>
      </c>
      <c r="B313" s="7" t="s">
        <v>98</v>
      </c>
      <c r="C313" s="38" t="str">
        <f>VLOOKUP(T_2019[[#This Row],[Articles]],T_Produits[],2,0)</f>
        <v xml:space="preserve">Légumes </v>
      </c>
      <c r="D313" s="39">
        <v>1</v>
      </c>
      <c r="E313" s="41">
        <v>12</v>
      </c>
      <c r="F313" s="41">
        <v>12</v>
      </c>
      <c r="G313" s="42">
        <f t="shared" si="28"/>
        <v>0</v>
      </c>
      <c r="H313" s="39">
        <f t="shared" ref="H313:H324" si="31">SUM(D313*G313)</f>
        <v>0</v>
      </c>
      <c r="I313" s="10" t="str">
        <f t="shared" si="29"/>
        <v>Pas besoin</v>
      </c>
      <c r="J313" s="41"/>
    </row>
    <row r="314" spans="1:10" hidden="1" x14ac:dyDescent="0.25">
      <c r="A314" s="37">
        <v>43525</v>
      </c>
      <c r="B314" s="8" t="s">
        <v>96</v>
      </c>
      <c r="C314" s="38" t="str">
        <f>VLOOKUP(T_2019[[#This Row],[Articles]],T_Produits[],2,0)</f>
        <v xml:space="preserve">Légumes </v>
      </c>
      <c r="D314" s="40">
        <v>0.79</v>
      </c>
      <c r="E314" s="42">
        <v>12</v>
      </c>
      <c r="F314" s="42">
        <v>12</v>
      </c>
      <c r="G314" s="42">
        <f t="shared" si="28"/>
        <v>0</v>
      </c>
      <c r="H314" s="40">
        <f t="shared" si="31"/>
        <v>0</v>
      </c>
      <c r="I314" s="9" t="str">
        <f t="shared" si="29"/>
        <v>Pas besoin</v>
      </c>
      <c r="J314" s="41"/>
    </row>
    <row r="315" spans="1:10" hidden="1" x14ac:dyDescent="0.25">
      <c r="A315" s="37">
        <v>43525</v>
      </c>
      <c r="B315" s="7" t="s">
        <v>4</v>
      </c>
      <c r="C315" s="38" t="str">
        <f>VLOOKUP(T_2019[[#This Row],[Articles]],T_Produits[],2,0)</f>
        <v xml:space="preserve">Légumes </v>
      </c>
      <c r="D315" s="39">
        <v>3</v>
      </c>
      <c r="E315" s="41">
        <v>12</v>
      </c>
      <c r="F315" s="41">
        <v>12</v>
      </c>
      <c r="G315" s="42">
        <f t="shared" si="28"/>
        <v>0</v>
      </c>
      <c r="H315" s="39">
        <f t="shared" si="31"/>
        <v>0</v>
      </c>
      <c r="I315" s="10" t="str">
        <f t="shared" si="29"/>
        <v>Pas besoin</v>
      </c>
      <c r="J315" s="41"/>
    </row>
    <row r="316" spans="1:10" hidden="1" x14ac:dyDescent="0.25">
      <c r="A316" s="37">
        <v>43525</v>
      </c>
      <c r="B316" s="8" t="s">
        <v>5</v>
      </c>
      <c r="C316" s="38" t="str">
        <f>VLOOKUP(T_2019[[#This Row],[Articles]],T_Produits[],2,0)</f>
        <v xml:space="preserve">Légumes </v>
      </c>
      <c r="D316" s="40">
        <v>4</v>
      </c>
      <c r="E316" s="42">
        <v>12</v>
      </c>
      <c r="F316" s="42">
        <v>12</v>
      </c>
      <c r="G316" s="42">
        <f t="shared" si="28"/>
        <v>0</v>
      </c>
      <c r="H316" s="40">
        <f t="shared" si="31"/>
        <v>0</v>
      </c>
      <c r="I316" s="9" t="str">
        <f t="shared" si="29"/>
        <v>Pas besoin</v>
      </c>
      <c r="J316" s="41"/>
    </row>
    <row r="317" spans="1:10" hidden="1" x14ac:dyDescent="0.25">
      <c r="A317" s="37">
        <v>43525</v>
      </c>
      <c r="B317" s="7" t="s">
        <v>99</v>
      </c>
      <c r="C317" s="38" t="str">
        <f>VLOOKUP(T_2019[[#This Row],[Articles]],T_Produits[],2,0)</f>
        <v xml:space="preserve">Légumes </v>
      </c>
      <c r="D317" s="39">
        <v>0.43</v>
      </c>
      <c r="E317" s="41">
        <v>12</v>
      </c>
      <c r="F317" s="41">
        <v>12</v>
      </c>
      <c r="G317" s="42">
        <f t="shared" si="28"/>
        <v>0</v>
      </c>
      <c r="H317" s="39">
        <f t="shared" si="31"/>
        <v>0</v>
      </c>
      <c r="I317" s="10" t="str">
        <f t="shared" si="29"/>
        <v>Pas besoin</v>
      </c>
      <c r="J317" s="41"/>
    </row>
    <row r="318" spans="1:10" hidden="1" x14ac:dyDescent="0.25">
      <c r="A318" s="37">
        <v>43525</v>
      </c>
      <c r="B318" s="8" t="s">
        <v>14</v>
      </c>
      <c r="C318" s="38" t="str">
        <f>VLOOKUP(T_2019[[#This Row],[Articles]],T_Produits[],2,0)</f>
        <v xml:space="preserve">Légumes </v>
      </c>
      <c r="D318" s="40">
        <v>6</v>
      </c>
      <c r="E318" s="42">
        <v>12</v>
      </c>
      <c r="F318" s="42">
        <v>12</v>
      </c>
      <c r="G318" s="42">
        <f t="shared" ref="G318:G349" si="32">SUM(E318-F318)</f>
        <v>0</v>
      </c>
      <c r="H318" s="40">
        <f t="shared" si="31"/>
        <v>0</v>
      </c>
      <c r="I318" s="9" t="str">
        <f t="shared" ref="I318:I349" si="33">IF(F318&gt;=E318,"Pas besoin","à commander")</f>
        <v>Pas besoin</v>
      </c>
      <c r="J318" s="41"/>
    </row>
    <row r="319" spans="1:10" hidden="1" x14ac:dyDescent="0.25">
      <c r="A319" s="37">
        <v>43525</v>
      </c>
      <c r="B319" s="7" t="s">
        <v>15</v>
      </c>
      <c r="C319" s="38" t="str">
        <f>VLOOKUP(T_2019[[#This Row],[Articles]],T_Produits[],2,0)</f>
        <v xml:space="preserve">Légumes </v>
      </c>
      <c r="D319" s="39">
        <v>0.55000000000000004</v>
      </c>
      <c r="E319" s="41">
        <v>12</v>
      </c>
      <c r="F319" s="41">
        <v>12</v>
      </c>
      <c r="G319" s="42">
        <f t="shared" si="32"/>
        <v>0</v>
      </c>
      <c r="H319" s="39">
        <f t="shared" si="31"/>
        <v>0</v>
      </c>
      <c r="I319" s="10" t="str">
        <f t="shared" si="33"/>
        <v>Pas besoin</v>
      </c>
      <c r="J319" s="41"/>
    </row>
    <row r="320" spans="1:10" hidden="1" x14ac:dyDescent="0.25">
      <c r="A320" s="37">
        <v>43525</v>
      </c>
      <c r="B320" s="8" t="s">
        <v>16</v>
      </c>
      <c r="C320" s="38" t="str">
        <f>VLOOKUP(T_2019[[#This Row],[Articles]],T_Produits[],2,0)</f>
        <v xml:space="preserve">Légumes </v>
      </c>
      <c r="D320" s="40">
        <v>0.93</v>
      </c>
      <c r="E320" s="42">
        <v>6</v>
      </c>
      <c r="F320" s="42">
        <v>6</v>
      </c>
      <c r="G320" s="42">
        <f t="shared" si="32"/>
        <v>0</v>
      </c>
      <c r="H320" s="40">
        <f t="shared" si="31"/>
        <v>0</v>
      </c>
      <c r="I320" s="9" t="str">
        <f t="shared" si="33"/>
        <v>Pas besoin</v>
      </c>
      <c r="J320" s="41"/>
    </row>
    <row r="321" spans="1:10" hidden="1" x14ac:dyDescent="0.25">
      <c r="A321" s="37">
        <v>43525</v>
      </c>
      <c r="B321" s="7" t="s">
        <v>100</v>
      </c>
      <c r="C321" s="38" t="str">
        <f>VLOOKUP(T_2019[[#This Row],[Articles]],T_Produits[],2,0)</f>
        <v xml:space="preserve">Légumes </v>
      </c>
      <c r="D321" s="39">
        <v>9</v>
      </c>
      <c r="E321" s="41">
        <v>12</v>
      </c>
      <c r="F321" s="41">
        <v>12</v>
      </c>
      <c r="G321" s="42">
        <f t="shared" si="32"/>
        <v>0</v>
      </c>
      <c r="H321" s="39">
        <f t="shared" si="31"/>
        <v>0</v>
      </c>
      <c r="I321" s="10" t="str">
        <f t="shared" si="33"/>
        <v>Pas besoin</v>
      </c>
      <c r="J321" s="41"/>
    </row>
    <row r="322" spans="1:10" hidden="1" x14ac:dyDescent="0.25">
      <c r="A322" s="37">
        <v>43525</v>
      </c>
      <c r="B322" s="8" t="s">
        <v>101</v>
      </c>
      <c r="C322" s="38" t="str">
        <f>VLOOKUP(T_2019[[#This Row],[Articles]],T_Produits[],2,0)</f>
        <v xml:space="preserve">Légumes </v>
      </c>
      <c r="D322" s="40">
        <v>10</v>
      </c>
      <c r="E322" s="42">
        <v>12</v>
      </c>
      <c r="F322" s="42">
        <v>12</v>
      </c>
      <c r="G322" s="42">
        <f t="shared" si="32"/>
        <v>0</v>
      </c>
      <c r="H322" s="40">
        <f t="shared" si="31"/>
        <v>0</v>
      </c>
      <c r="I322" s="9" t="str">
        <f t="shared" si="33"/>
        <v>Pas besoin</v>
      </c>
      <c r="J322" s="41"/>
    </row>
    <row r="323" spans="1:10" hidden="1" x14ac:dyDescent="0.25">
      <c r="A323" s="37">
        <v>43525</v>
      </c>
      <c r="B323" s="7" t="s">
        <v>92</v>
      </c>
      <c r="C323" s="38" t="str">
        <f>VLOOKUP(T_2019[[#This Row],[Articles]],T_Produits[],2,0)</f>
        <v xml:space="preserve">Légumes </v>
      </c>
      <c r="D323" s="39">
        <v>0.72</v>
      </c>
      <c r="E323" s="41">
        <v>12</v>
      </c>
      <c r="F323" s="41">
        <v>12</v>
      </c>
      <c r="G323" s="42">
        <f t="shared" si="32"/>
        <v>0</v>
      </c>
      <c r="H323" s="39">
        <f t="shared" si="31"/>
        <v>0</v>
      </c>
      <c r="I323" s="10" t="str">
        <f t="shared" si="33"/>
        <v>Pas besoin</v>
      </c>
      <c r="J323" s="41"/>
    </row>
    <row r="324" spans="1:10" hidden="1" x14ac:dyDescent="0.25">
      <c r="A324" s="37">
        <v>43525</v>
      </c>
      <c r="B324" s="8" t="s">
        <v>102</v>
      </c>
      <c r="C324" s="38" t="str">
        <f>VLOOKUP(T_2019[[#This Row],[Articles]],T_Produits[],2,0)</f>
        <v xml:space="preserve">Légumes </v>
      </c>
      <c r="D324" s="40">
        <v>12</v>
      </c>
      <c r="E324" s="42">
        <v>12</v>
      </c>
      <c r="F324" s="42">
        <v>12</v>
      </c>
      <c r="G324" s="42">
        <f t="shared" si="32"/>
        <v>0</v>
      </c>
      <c r="H324" s="40">
        <f t="shared" si="31"/>
        <v>0</v>
      </c>
      <c r="I324" s="9" t="str">
        <f t="shared" si="33"/>
        <v>Pas besoin</v>
      </c>
      <c r="J324" s="41"/>
    </row>
    <row r="325" spans="1:10" hidden="1" x14ac:dyDescent="0.25">
      <c r="A325" s="37">
        <v>43556</v>
      </c>
      <c r="B325" s="15" t="s">
        <v>104</v>
      </c>
      <c r="C325" s="38" t="str">
        <f>VLOOKUP(T_2019[[#This Row],[Articles]],T_Produits[],2,0)</f>
        <v xml:space="preserve">Légumes </v>
      </c>
      <c r="D325" s="40">
        <v>1.35</v>
      </c>
      <c r="E325" s="42">
        <v>12</v>
      </c>
      <c r="F325" s="42">
        <v>12</v>
      </c>
      <c r="G325" s="42">
        <f t="shared" si="32"/>
        <v>0</v>
      </c>
      <c r="H325" s="40">
        <v>0</v>
      </c>
      <c r="I325" s="10" t="str">
        <f t="shared" si="33"/>
        <v>Pas besoin</v>
      </c>
      <c r="J325" s="41"/>
    </row>
    <row r="326" spans="1:10" hidden="1" x14ac:dyDescent="0.25">
      <c r="A326" s="37">
        <v>43556</v>
      </c>
      <c r="B326" s="7" t="s">
        <v>98</v>
      </c>
      <c r="C326" s="38" t="str">
        <f>VLOOKUP(T_2019[[#This Row],[Articles]],T_Produits[],2,0)</f>
        <v xml:space="preserve">Légumes </v>
      </c>
      <c r="D326" s="39">
        <v>1</v>
      </c>
      <c r="E326" s="41">
        <v>12</v>
      </c>
      <c r="F326" s="41">
        <v>12</v>
      </c>
      <c r="G326" s="42">
        <f t="shared" si="32"/>
        <v>0</v>
      </c>
      <c r="H326" s="39">
        <f t="shared" ref="H326:H357" si="34">SUM(D326*G326)</f>
        <v>0</v>
      </c>
      <c r="I326" s="10" t="str">
        <f t="shared" si="33"/>
        <v>Pas besoin</v>
      </c>
      <c r="J326" s="41"/>
    </row>
    <row r="327" spans="1:10" hidden="1" x14ac:dyDescent="0.25">
      <c r="A327" s="37">
        <v>43556</v>
      </c>
      <c r="B327" s="8" t="s">
        <v>96</v>
      </c>
      <c r="C327" s="38" t="str">
        <f>VLOOKUP(T_2019[[#This Row],[Articles]],T_Produits[],2,0)</f>
        <v xml:space="preserve">Légumes </v>
      </c>
      <c r="D327" s="40">
        <v>0.79</v>
      </c>
      <c r="E327" s="42">
        <v>12</v>
      </c>
      <c r="F327" s="42">
        <v>12</v>
      </c>
      <c r="G327" s="42">
        <f t="shared" si="32"/>
        <v>0</v>
      </c>
      <c r="H327" s="40">
        <f t="shared" si="34"/>
        <v>0</v>
      </c>
      <c r="I327" s="9" t="str">
        <f t="shared" si="33"/>
        <v>Pas besoin</v>
      </c>
      <c r="J327" s="41"/>
    </row>
    <row r="328" spans="1:10" hidden="1" x14ac:dyDescent="0.25">
      <c r="A328" s="37">
        <v>43556</v>
      </c>
      <c r="B328" s="7" t="s">
        <v>4</v>
      </c>
      <c r="C328" s="38" t="str">
        <f>VLOOKUP(T_2019[[#This Row],[Articles]],T_Produits[],2,0)</f>
        <v xml:space="preserve">Légumes </v>
      </c>
      <c r="D328" s="39">
        <v>3</v>
      </c>
      <c r="E328" s="41">
        <v>12</v>
      </c>
      <c r="F328" s="41">
        <v>12</v>
      </c>
      <c r="G328" s="42">
        <f t="shared" si="32"/>
        <v>0</v>
      </c>
      <c r="H328" s="39">
        <f t="shared" si="34"/>
        <v>0</v>
      </c>
      <c r="I328" s="10" t="str">
        <f t="shared" si="33"/>
        <v>Pas besoin</v>
      </c>
      <c r="J328" s="41"/>
    </row>
    <row r="329" spans="1:10" hidden="1" x14ac:dyDescent="0.25">
      <c r="A329" s="37">
        <v>43556</v>
      </c>
      <c r="B329" s="8" t="s">
        <v>5</v>
      </c>
      <c r="C329" s="38" t="str">
        <f>VLOOKUP(T_2019[[#This Row],[Articles]],T_Produits[],2,0)</f>
        <v xml:space="preserve">Légumes </v>
      </c>
      <c r="D329" s="40">
        <v>4</v>
      </c>
      <c r="E329" s="42">
        <v>12</v>
      </c>
      <c r="F329" s="42">
        <v>12</v>
      </c>
      <c r="G329" s="42">
        <f t="shared" si="32"/>
        <v>0</v>
      </c>
      <c r="H329" s="40">
        <f t="shared" si="34"/>
        <v>0</v>
      </c>
      <c r="I329" s="9" t="str">
        <f t="shared" si="33"/>
        <v>Pas besoin</v>
      </c>
      <c r="J329" s="41"/>
    </row>
    <row r="330" spans="1:10" hidden="1" x14ac:dyDescent="0.25">
      <c r="A330" s="37">
        <v>43556</v>
      </c>
      <c r="B330" s="7" t="s">
        <v>99</v>
      </c>
      <c r="C330" s="38" t="str">
        <f>VLOOKUP(T_2019[[#This Row],[Articles]],T_Produits[],2,0)</f>
        <v xml:space="preserve">Légumes </v>
      </c>
      <c r="D330" s="39">
        <v>0.43</v>
      </c>
      <c r="E330" s="41">
        <v>12</v>
      </c>
      <c r="F330" s="41">
        <v>12</v>
      </c>
      <c r="G330" s="42">
        <f t="shared" si="32"/>
        <v>0</v>
      </c>
      <c r="H330" s="39">
        <f t="shared" si="34"/>
        <v>0</v>
      </c>
      <c r="I330" s="10" t="str">
        <f t="shared" si="33"/>
        <v>Pas besoin</v>
      </c>
      <c r="J330" s="41"/>
    </row>
    <row r="331" spans="1:10" hidden="1" x14ac:dyDescent="0.25">
      <c r="A331" s="37">
        <v>43556</v>
      </c>
      <c r="B331" s="8" t="s">
        <v>14</v>
      </c>
      <c r="C331" s="38" t="str">
        <f>VLOOKUP(T_2019[[#This Row],[Articles]],T_Produits[],2,0)</f>
        <v xml:space="preserve">Légumes </v>
      </c>
      <c r="D331" s="40">
        <v>6</v>
      </c>
      <c r="E331" s="42">
        <v>12</v>
      </c>
      <c r="F331" s="42">
        <v>12</v>
      </c>
      <c r="G331" s="42">
        <f t="shared" si="32"/>
        <v>0</v>
      </c>
      <c r="H331" s="40">
        <f t="shared" si="34"/>
        <v>0</v>
      </c>
      <c r="I331" s="9" t="str">
        <f t="shared" si="33"/>
        <v>Pas besoin</v>
      </c>
      <c r="J331" s="41"/>
    </row>
    <row r="332" spans="1:10" hidden="1" x14ac:dyDescent="0.25">
      <c r="A332" s="37">
        <v>43556</v>
      </c>
      <c r="B332" s="7" t="s">
        <v>15</v>
      </c>
      <c r="C332" s="38" t="str">
        <f>VLOOKUP(T_2019[[#This Row],[Articles]],T_Produits[],2,0)</f>
        <v xml:space="preserve">Légumes </v>
      </c>
      <c r="D332" s="39">
        <v>0.55000000000000004</v>
      </c>
      <c r="E332" s="41">
        <v>12</v>
      </c>
      <c r="F332" s="41">
        <v>12</v>
      </c>
      <c r="G332" s="42">
        <f t="shared" si="32"/>
        <v>0</v>
      </c>
      <c r="H332" s="39">
        <f t="shared" si="34"/>
        <v>0</v>
      </c>
      <c r="I332" s="10" t="str">
        <f t="shared" si="33"/>
        <v>Pas besoin</v>
      </c>
      <c r="J332" s="41"/>
    </row>
    <row r="333" spans="1:10" hidden="1" x14ac:dyDescent="0.25">
      <c r="A333" s="37">
        <v>43556</v>
      </c>
      <c r="B333" s="8" t="s">
        <v>16</v>
      </c>
      <c r="C333" s="38" t="str">
        <f>VLOOKUP(T_2019[[#This Row],[Articles]],T_Produits[],2,0)</f>
        <v xml:space="preserve">Légumes </v>
      </c>
      <c r="D333" s="40">
        <v>0.93</v>
      </c>
      <c r="E333" s="42">
        <v>6</v>
      </c>
      <c r="F333" s="42">
        <v>6</v>
      </c>
      <c r="G333" s="42">
        <f t="shared" si="32"/>
        <v>0</v>
      </c>
      <c r="H333" s="40">
        <f t="shared" si="34"/>
        <v>0</v>
      </c>
      <c r="I333" s="9" t="str">
        <f t="shared" si="33"/>
        <v>Pas besoin</v>
      </c>
      <c r="J333" s="41"/>
    </row>
    <row r="334" spans="1:10" hidden="1" x14ac:dyDescent="0.25">
      <c r="A334" s="37">
        <v>43556</v>
      </c>
      <c r="B334" s="7" t="s">
        <v>100</v>
      </c>
      <c r="C334" s="38" t="str">
        <f>VLOOKUP(T_2019[[#This Row],[Articles]],T_Produits[],2,0)</f>
        <v xml:space="preserve">Légumes </v>
      </c>
      <c r="D334" s="39">
        <v>9</v>
      </c>
      <c r="E334" s="41">
        <v>12</v>
      </c>
      <c r="F334" s="41">
        <v>12</v>
      </c>
      <c r="G334" s="42">
        <f t="shared" si="32"/>
        <v>0</v>
      </c>
      <c r="H334" s="39">
        <f t="shared" si="34"/>
        <v>0</v>
      </c>
      <c r="I334" s="10" t="str">
        <f t="shared" si="33"/>
        <v>Pas besoin</v>
      </c>
      <c r="J334" s="41"/>
    </row>
    <row r="335" spans="1:10" hidden="1" x14ac:dyDescent="0.25">
      <c r="A335" s="37">
        <v>43556</v>
      </c>
      <c r="B335" s="8" t="s">
        <v>101</v>
      </c>
      <c r="C335" s="38" t="str">
        <f>VLOOKUP(T_2019[[#This Row],[Articles]],T_Produits[],2,0)</f>
        <v xml:space="preserve">Légumes </v>
      </c>
      <c r="D335" s="40">
        <v>10</v>
      </c>
      <c r="E335" s="42">
        <v>12</v>
      </c>
      <c r="F335" s="42">
        <v>12</v>
      </c>
      <c r="G335" s="42">
        <f t="shared" si="32"/>
        <v>0</v>
      </c>
      <c r="H335" s="40">
        <f t="shared" si="34"/>
        <v>0</v>
      </c>
      <c r="I335" s="9" t="str">
        <f t="shared" si="33"/>
        <v>Pas besoin</v>
      </c>
      <c r="J335" s="41"/>
    </row>
    <row r="336" spans="1:10" hidden="1" x14ac:dyDescent="0.25">
      <c r="A336" s="37">
        <v>43556</v>
      </c>
      <c r="B336" s="7" t="s">
        <v>92</v>
      </c>
      <c r="C336" s="38" t="str">
        <f>VLOOKUP(T_2019[[#This Row],[Articles]],T_Produits[],2,0)</f>
        <v xml:space="preserve">Légumes </v>
      </c>
      <c r="D336" s="39">
        <v>0.72</v>
      </c>
      <c r="E336" s="41">
        <v>12</v>
      </c>
      <c r="F336" s="41">
        <v>12</v>
      </c>
      <c r="G336" s="42">
        <f t="shared" si="32"/>
        <v>0</v>
      </c>
      <c r="H336" s="39">
        <f t="shared" si="34"/>
        <v>0</v>
      </c>
      <c r="I336" s="10" t="str">
        <f t="shared" si="33"/>
        <v>Pas besoin</v>
      </c>
      <c r="J336" s="41"/>
    </row>
    <row r="337" spans="1:10" hidden="1" x14ac:dyDescent="0.25">
      <c r="A337" s="37">
        <v>43556</v>
      </c>
      <c r="B337" s="8" t="s">
        <v>102</v>
      </c>
      <c r="C337" s="38" t="str">
        <f>VLOOKUP(T_2019[[#This Row],[Articles]],T_Produits[],2,0)</f>
        <v xml:space="preserve">Légumes </v>
      </c>
      <c r="D337" s="40">
        <v>12</v>
      </c>
      <c r="E337" s="42">
        <v>12</v>
      </c>
      <c r="F337" s="42">
        <v>12</v>
      </c>
      <c r="G337" s="42">
        <f t="shared" si="32"/>
        <v>0</v>
      </c>
      <c r="H337" s="40">
        <f t="shared" si="34"/>
        <v>0</v>
      </c>
      <c r="I337" s="9" t="str">
        <f t="shared" si="33"/>
        <v>Pas besoin</v>
      </c>
      <c r="J337" s="41"/>
    </row>
    <row r="338" spans="1:10" hidden="1" x14ac:dyDescent="0.25">
      <c r="A338" s="37">
        <v>43525</v>
      </c>
      <c r="B338" s="15" t="s">
        <v>52</v>
      </c>
      <c r="C338" s="38" t="str">
        <f>VLOOKUP(T_2019[[#This Row],[Articles]],T_Produits[],2,0)</f>
        <v xml:space="preserve">Produis Salle de bains </v>
      </c>
      <c r="D338" s="40">
        <v>35</v>
      </c>
      <c r="E338" s="42">
        <v>1</v>
      </c>
      <c r="F338" s="41">
        <v>1</v>
      </c>
      <c r="G338" s="42">
        <f t="shared" si="32"/>
        <v>0</v>
      </c>
      <c r="H338" s="40">
        <f t="shared" si="34"/>
        <v>0</v>
      </c>
      <c r="I338" s="10" t="str">
        <f t="shared" si="33"/>
        <v>Pas besoin</v>
      </c>
      <c r="J338" s="41"/>
    </row>
    <row r="339" spans="1:10" hidden="1" x14ac:dyDescent="0.25">
      <c r="A339" s="37">
        <v>43525</v>
      </c>
      <c r="B339" s="7" t="s">
        <v>69</v>
      </c>
      <c r="C339" s="38" t="str">
        <f>VLOOKUP(T_2019[[#This Row],[Articles]],T_Produits[],2,0)</f>
        <v xml:space="preserve">Produis Salle de bains </v>
      </c>
      <c r="D339" s="39">
        <v>5</v>
      </c>
      <c r="E339" s="41">
        <v>6</v>
      </c>
      <c r="F339" s="41">
        <v>6</v>
      </c>
      <c r="G339" s="42">
        <f t="shared" si="32"/>
        <v>0</v>
      </c>
      <c r="H339" s="40">
        <f t="shared" si="34"/>
        <v>0</v>
      </c>
      <c r="I339" s="10" t="str">
        <f t="shared" si="33"/>
        <v>Pas besoin</v>
      </c>
      <c r="J339" s="41"/>
    </row>
    <row r="340" spans="1:10" hidden="1" x14ac:dyDescent="0.25">
      <c r="A340" s="37">
        <v>43525</v>
      </c>
      <c r="B340" s="8" t="s">
        <v>10</v>
      </c>
      <c r="C340" s="38" t="str">
        <f>VLOOKUP(T_2019[[#This Row],[Articles]],T_Produits[],2,0)</f>
        <v xml:space="preserve">Produis Salle de bains </v>
      </c>
      <c r="D340" s="40">
        <v>5.2</v>
      </c>
      <c r="E340" s="42">
        <v>6</v>
      </c>
      <c r="F340" s="42">
        <v>6</v>
      </c>
      <c r="G340" s="42">
        <f t="shared" si="32"/>
        <v>0</v>
      </c>
      <c r="H340" s="40">
        <f t="shared" si="34"/>
        <v>0</v>
      </c>
      <c r="I340" s="9" t="str">
        <f t="shared" si="33"/>
        <v>Pas besoin</v>
      </c>
      <c r="J340" s="41"/>
    </row>
    <row r="341" spans="1:10" hidden="1" x14ac:dyDescent="0.25">
      <c r="A341" s="37">
        <v>43525</v>
      </c>
      <c r="B341" s="7" t="s">
        <v>11</v>
      </c>
      <c r="C341" s="38" t="str">
        <f>VLOOKUP(T_2019[[#This Row],[Articles]],T_Produits[],2,0)</f>
        <v xml:space="preserve">Produis Salle de bains </v>
      </c>
      <c r="D341" s="39">
        <v>5.3</v>
      </c>
      <c r="E341" s="41">
        <v>6</v>
      </c>
      <c r="F341" s="41">
        <v>6</v>
      </c>
      <c r="G341" s="42">
        <f t="shared" si="32"/>
        <v>0</v>
      </c>
      <c r="H341" s="40">
        <f t="shared" si="34"/>
        <v>0</v>
      </c>
      <c r="I341" s="10" t="str">
        <f t="shared" si="33"/>
        <v>Pas besoin</v>
      </c>
      <c r="J341" s="41"/>
    </row>
    <row r="342" spans="1:10" hidden="1" x14ac:dyDescent="0.25">
      <c r="A342" s="37">
        <v>43525</v>
      </c>
      <c r="B342" s="8" t="s">
        <v>12</v>
      </c>
      <c r="C342" s="38" t="str">
        <f>VLOOKUP(T_2019[[#This Row],[Articles]],T_Produits[],2,0)</f>
        <v xml:space="preserve">Produis Salle de bains </v>
      </c>
      <c r="D342" s="40">
        <v>5.4</v>
      </c>
      <c r="E342" s="42">
        <v>6</v>
      </c>
      <c r="F342" s="42">
        <v>6</v>
      </c>
      <c r="G342" s="42">
        <f t="shared" si="32"/>
        <v>0</v>
      </c>
      <c r="H342" s="40">
        <f t="shared" si="34"/>
        <v>0</v>
      </c>
      <c r="I342" s="9" t="str">
        <f t="shared" si="33"/>
        <v>Pas besoin</v>
      </c>
      <c r="J342" s="41"/>
    </row>
    <row r="343" spans="1:10" hidden="1" x14ac:dyDescent="0.25">
      <c r="A343" s="37">
        <v>43525</v>
      </c>
      <c r="B343" s="7" t="s">
        <v>13</v>
      </c>
      <c r="C343" s="38" t="str">
        <f>VLOOKUP(T_2019[[#This Row],[Articles]],T_Produits[],2,0)</f>
        <v xml:space="preserve">Produis Salle de bains </v>
      </c>
      <c r="D343" s="39">
        <v>5.5</v>
      </c>
      <c r="E343" s="41">
        <v>6</v>
      </c>
      <c r="F343" s="41">
        <v>6</v>
      </c>
      <c r="G343" s="42">
        <f t="shared" si="32"/>
        <v>0</v>
      </c>
      <c r="H343" s="40">
        <f t="shared" si="34"/>
        <v>0</v>
      </c>
      <c r="I343" s="10" t="str">
        <f t="shared" si="33"/>
        <v>Pas besoin</v>
      </c>
      <c r="J343" s="41"/>
    </row>
    <row r="344" spans="1:10" hidden="1" x14ac:dyDescent="0.25">
      <c r="A344" s="37">
        <v>43525</v>
      </c>
      <c r="B344" s="8" t="s">
        <v>26</v>
      </c>
      <c r="C344" s="38" t="str">
        <f>VLOOKUP(T_2019[[#This Row],[Articles]],T_Produits[],2,0)</f>
        <v xml:space="preserve">Produis Salle de bains </v>
      </c>
      <c r="D344" s="40">
        <v>5.6</v>
      </c>
      <c r="E344" s="42">
        <v>2</v>
      </c>
      <c r="F344" s="42">
        <v>2</v>
      </c>
      <c r="G344" s="42">
        <f t="shared" si="32"/>
        <v>0</v>
      </c>
      <c r="H344" s="40">
        <f t="shared" si="34"/>
        <v>0</v>
      </c>
      <c r="I344" s="9" t="str">
        <f t="shared" si="33"/>
        <v>Pas besoin</v>
      </c>
      <c r="J344" s="41"/>
    </row>
    <row r="345" spans="1:10" hidden="1" x14ac:dyDescent="0.25">
      <c r="A345" s="37">
        <v>43525</v>
      </c>
      <c r="B345" s="7" t="s">
        <v>27</v>
      </c>
      <c r="C345" s="38" t="str">
        <f>VLOOKUP(T_2019[[#This Row],[Articles]],T_Produits[],2,0)</f>
        <v xml:space="preserve">Produis Salle de bains </v>
      </c>
      <c r="D345" s="39">
        <v>5.7</v>
      </c>
      <c r="E345" s="41">
        <v>6</v>
      </c>
      <c r="F345" s="41">
        <v>6</v>
      </c>
      <c r="G345" s="42">
        <f t="shared" si="32"/>
        <v>0</v>
      </c>
      <c r="H345" s="40">
        <f t="shared" si="34"/>
        <v>0</v>
      </c>
      <c r="I345" s="10" t="str">
        <f t="shared" si="33"/>
        <v>Pas besoin</v>
      </c>
      <c r="J345" s="41"/>
    </row>
    <row r="346" spans="1:10" hidden="1" x14ac:dyDescent="0.25">
      <c r="A346" s="37">
        <v>43556</v>
      </c>
      <c r="B346" s="15" t="s">
        <v>52</v>
      </c>
      <c r="C346" s="38" t="str">
        <f>VLOOKUP(T_2019[[#This Row],[Articles]],T_Produits[],2,0)</f>
        <v xml:space="preserve">Produis Salle de bains </v>
      </c>
      <c r="D346" s="40">
        <v>35</v>
      </c>
      <c r="E346" s="42">
        <v>1</v>
      </c>
      <c r="F346" s="41">
        <v>1</v>
      </c>
      <c r="G346" s="42">
        <f t="shared" si="32"/>
        <v>0</v>
      </c>
      <c r="H346" s="40">
        <f t="shared" si="34"/>
        <v>0</v>
      </c>
      <c r="I346" s="10" t="str">
        <f t="shared" si="33"/>
        <v>Pas besoin</v>
      </c>
      <c r="J346" s="41"/>
    </row>
    <row r="347" spans="1:10" hidden="1" x14ac:dyDescent="0.25">
      <c r="A347" s="37">
        <v>43556</v>
      </c>
      <c r="B347" s="7" t="s">
        <v>69</v>
      </c>
      <c r="C347" s="38" t="str">
        <f>VLOOKUP(T_2019[[#This Row],[Articles]],T_Produits[],2,0)</f>
        <v xml:space="preserve">Produis Salle de bains </v>
      </c>
      <c r="D347" s="39">
        <v>5</v>
      </c>
      <c r="E347" s="41">
        <v>6</v>
      </c>
      <c r="F347" s="41">
        <v>6</v>
      </c>
      <c r="G347" s="42">
        <f t="shared" si="32"/>
        <v>0</v>
      </c>
      <c r="H347" s="40">
        <f t="shared" si="34"/>
        <v>0</v>
      </c>
      <c r="I347" s="10" t="str">
        <f t="shared" si="33"/>
        <v>Pas besoin</v>
      </c>
      <c r="J347" s="41"/>
    </row>
    <row r="348" spans="1:10" hidden="1" x14ac:dyDescent="0.25">
      <c r="A348" s="37">
        <v>43556</v>
      </c>
      <c r="B348" s="8" t="s">
        <v>10</v>
      </c>
      <c r="C348" s="38" t="str">
        <f>VLOOKUP(T_2019[[#This Row],[Articles]],T_Produits[],2,0)</f>
        <v xml:space="preserve">Produis Salle de bains </v>
      </c>
      <c r="D348" s="40">
        <v>5.2</v>
      </c>
      <c r="E348" s="42">
        <v>6</v>
      </c>
      <c r="F348" s="42">
        <v>6</v>
      </c>
      <c r="G348" s="42">
        <f t="shared" si="32"/>
        <v>0</v>
      </c>
      <c r="H348" s="40">
        <f t="shared" si="34"/>
        <v>0</v>
      </c>
      <c r="I348" s="9" t="str">
        <f t="shared" si="33"/>
        <v>Pas besoin</v>
      </c>
      <c r="J348" s="41"/>
    </row>
    <row r="349" spans="1:10" hidden="1" x14ac:dyDescent="0.25">
      <c r="A349" s="37">
        <v>43556</v>
      </c>
      <c r="B349" s="7" t="s">
        <v>11</v>
      </c>
      <c r="C349" s="38" t="str">
        <f>VLOOKUP(T_2019[[#This Row],[Articles]],T_Produits[],2,0)</f>
        <v xml:space="preserve">Produis Salle de bains </v>
      </c>
      <c r="D349" s="39">
        <v>5.3</v>
      </c>
      <c r="E349" s="41">
        <v>6</v>
      </c>
      <c r="F349" s="41">
        <v>6</v>
      </c>
      <c r="G349" s="42">
        <f t="shared" si="32"/>
        <v>0</v>
      </c>
      <c r="H349" s="40">
        <f t="shared" si="34"/>
        <v>0</v>
      </c>
      <c r="I349" s="10" t="str">
        <f t="shared" si="33"/>
        <v>Pas besoin</v>
      </c>
      <c r="J349" s="41"/>
    </row>
    <row r="350" spans="1:10" hidden="1" x14ac:dyDescent="0.25">
      <c r="A350" s="37">
        <v>43556</v>
      </c>
      <c r="B350" s="8" t="s">
        <v>12</v>
      </c>
      <c r="C350" s="38" t="str">
        <f>VLOOKUP(T_2019[[#This Row],[Articles]],T_Produits[],2,0)</f>
        <v xml:space="preserve">Produis Salle de bains </v>
      </c>
      <c r="D350" s="40">
        <v>5.4</v>
      </c>
      <c r="E350" s="42">
        <v>6</v>
      </c>
      <c r="F350" s="42">
        <v>6</v>
      </c>
      <c r="G350" s="42">
        <f t="shared" ref="G350:G381" si="35">SUM(E350-F350)</f>
        <v>0</v>
      </c>
      <c r="H350" s="40">
        <f t="shared" si="34"/>
        <v>0</v>
      </c>
      <c r="I350" s="9" t="str">
        <f t="shared" ref="I350:I383" si="36">IF(F350&gt;=E350,"Pas besoin","à commander")</f>
        <v>Pas besoin</v>
      </c>
      <c r="J350" s="41"/>
    </row>
    <row r="351" spans="1:10" hidden="1" x14ac:dyDescent="0.25">
      <c r="A351" s="37">
        <v>43556</v>
      </c>
      <c r="B351" s="7" t="s">
        <v>13</v>
      </c>
      <c r="C351" s="38" t="str">
        <f>VLOOKUP(T_2019[[#This Row],[Articles]],T_Produits[],2,0)</f>
        <v xml:space="preserve">Produis Salle de bains </v>
      </c>
      <c r="D351" s="39">
        <v>5.5</v>
      </c>
      <c r="E351" s="41">
        <v>6</v>
      </c>
      <c r="F351" s="41">
        <v>6</v>
      </c>
      <c r="G351" s="42">
        <f t="shared" si="35"/>
        <v>0</v>
      </c>
      <c r="H351" s="40">
        <f t="shared" si="34"/>
        <v>0</v>
      </c>
      <c r="I351" s="10" t="str">
        <f t="shared" si="36"/>
        <v>Pas besoin</v>
      </c>
      <c r="J351" s="41"/>
    </row>
    <row r="352" spans="1:10" hidden="1" x14ac:dyDescent="0.25">
      <c r="A352" s="37">
        <v>43556</v>
      </c>
      <c r="B352" s="8" t="s">
        <v>26</v>
      </c>
      <c r="C352" s="38" t="str">
        <f>VLOOKUP(T_2019[[#This Row],[Articles]],T_Produits[],2,0)</f>
        <v xml:space="preserve">Produis Salle de bains </v>
      </c>
      <c r="D352" s="40">
        <v>5.6</v>
      </c>
      <c r="E352" s="42">
        <v>2</v>
      </c>
      <c r="F352" s="42">
        <v>2</v>
      </c>
      <c r="G352" s="42">
        <f t="shared" si="35"/>
        <v>0</v>
      </c>
      <c r="H352" s="40">
        <f t="shared" si="34"/>
        <v>0</v>
      </c>
      <c r="I352" s="9" t="str">
        <f t="shared" si="36"/>
        <v>Pas besoin</v>
      </c>
      <c r="J352" s="41"/>
    </row>
    <row r="353" spans="1:10" hidden="1" x14ac:dyDescent="0.25">
      <c r="A353" s="37">
        <v>43556</v>
      </c>
      <c r="B353" s="7" t="s">
        <v>27</v>
      </c>
      <c r="C353" s="38" t="str">
        <f>VLOOKUP(T_2019[[#This Row],[Articles]],T_Produits[],2,0)</f>
        <v xml:space="preserve">Produis Salle de bains </v>
      </c>
      <c r="D353" s="39">
        <v>5.7</v>
      </c>
      <c r="E353" s="41">
        <v>6</v>
      </c>
      <c r="F353" s="41">
        <v>6</v>
      </c>
      <c r="G353" s="42">
        <f t="shared" si="35"/>
        <v>0</v>
      </c>
      <c r="H353" s="40">
        <f t="shared" si="34"/>
        <v>0</v>
      </c>
      <c r="I353" s="10" t="str">
        <f t="shared" si="36"/>
        <v>Pas besoin</v>
      </c>
      <c r="J353" s="41"/>
    </row>
    <row r="354" spans="1:10" hidden="1" x14ac:dyDescent="0.25">
      <c r="A354" s="37">
        <v>43525</v>
      </c>
      <c r="B354" s="15" t="s">
        <v>28</v>
      </c>
      <c r="C354" s="38" t="str">
        <f>VLOOKUP(T_2019[[#This Row],[Articles]],T_Produits[],2,0)</f>
        <v>Produits Entretiens</v>
      </c>
      <c r="D354" s="40">
        <v>35</v>
      </c>
      <c r="E354" s="42">
        <v>1</v>
      </c>
      <c r="F354" s="41">
        <v>1</v>
      </c>
      <c r="G354" s="42">
        <f t="shared" si="35"/>
        <v>0</v>
      </c>
      <c r="H354" s="40">
        <f t="shared" si="34"/>
        <v>0</v>
      </c>
      <c r="I354" s="10" t="str">
        <f t="shared" si="36"/>
        <v>Pas besoin</v>
      </c>
      <c r="J354" s="41"/>
    </row>
    <row r="355" spans="1:10" hidden="1" x14ac:dyDescent="0.25">
      <c r="A355" s="37">
        <v>43525</v>
      </c>
      <c r="B355" s="7" t="s">
        <v>30</v>
      </c>
      <c r="C355" s="38" t="str">
        <f>VLOOKUP(T_2019[[#This Row],[Articles]],T_Produits[],2,0)</f>
        <v>Produits Entretiens</v>
      </c>
      <c r="D355" s="39">
        <v>6.1</v>
      </c>
      <c r="E355" s="41">
        <v>4</v>
      </c>
      <c r="F355" s="41">
        <v>4</v>
      </c>
      <c r="G355" s="42">
        <f t="shared" si="35"/>
        <v>0</v>
      </c>
      <c r="H355" s="40">
        <f t="shared" si="34"/>
        <v>0</v>
      </c>
      <c r="I355" s="10" t="str">
        <f t="shared" si="36"/>
        <v>Pas besoin</v>
      </c>
      <c r="J355" s="41"/>
    </row>
    <row r="356" spans="1:10" hidden="1" x14ac:dyDescent="0.25">
      <c r="A356" s="37">
        <v>43525</v>
      </c>
      <c r="B356" s="8" t="s">
        <v>31</v>
      </c>
      <c r="C356" s="38" t="str">
        <f>VLOOKUP(T_2019[[#This Row],[Articles]],T_Produits[],2,0)</f>
        <v>Produits Entretiens</v>
      </c>
      <c r="D356" s="40">
        <v>6.2</v>
      </c>
      <c r="E356" s="42">
        <v>4</v>
      </c>
      <c r="F356" s="42">
        <v>4</v>
      </c>
      <c r="G356" s="42">
        <f t="shared" si="35"/>
        <v>0</v>
      </c>
      <c r="H356" s="40">
        <f t="shared" si="34"/>
        <v>0</v>
      </c>
      <c r="I356" s="10" t="str">
        <f t="shared" si="36"/>
        <v>Pas besoin</v>
      </c>
      <c r="J356" s="41"/>
    </row>
    <row r="357" spans="1:10" hidden="1" x14ac:dyDescent="0.25">
      <c r="A357" s="37">
        <v>43525</v>
      </c>
      <c r="B357" s="7" t="s">
        <v>32</v>
      </c>
      <c r="C357" s="38" t="str">
        <f>VLOOKUP(T_2019[[#This Row],[Articles]],T_Produits[],2,0)</f>
        <v>Produits Entretiens</v>
      </c>
      <c r="D357" s="39">
        <v>6.3</v>
      </c>
      <c r="E357" s="41">
        <v>2</v>
      </c>
      <c r="F357" s="41">
        <v>2</v>
      </c>
      <c r="G357" s="42">
        <f t="shared" si="35"/>
        <v>0</v>
      </c>
      <c r="H357" s="40">
        <f t="shared" si="34"/>
        <v>0</v>
      </c>
      <c r="I357" s="10" t="str">
        <f t="shared" si="36"/>
        <v>Pas besoin</v>
      </c>
      <c r="J357" s="41"/>
    </row>
    <row r="358" spans="1:10" hidden="1" x14ac:dyDescent="0.25">
      <c r="A358" s="37">
        <v>43525</v>
      </c>
      <c r="B358" s="8" t="s">
        <v>33</v>
      </c>
      <c r="C358" s="38" t="str">
        <f>VLOOKUP(T_2019[[#This Row],[Articles]],T_Produits[],2,0)</f>
        <v>Produits Entretiens</v>
      </c>
      <c r="D358" s="40">
        <v>6.4</v>
      </c>
      <c r="E358" s="42">
        <v>6</v>
      </c>
      <c r="F358" s="42">
        <v>6</v>
      </c>
      <c r="G358" s="42">
        <f t="shared" si="35"/>
        <v>0</v>
      </c>
      <c r="H358" s="40">
        <f t="shared" ref="H358:H383" si="37">SUM(D358*G358)</f>
        <v>0</v>
      </c>
      <c r="I358" s="10" t="str">
        <f t="shared" si="36"/>
        <v>Pas besoin</v>
      </c>
      <c r="J358" s="41"/>
    </row>
    <row r="359" spans="1:10" hidden="1" x14ac:dyDescent="0.25">
      <c r="A359" s="37">
        <v>43525</v>
      </c>
      <c r="B359" s="7" t="s">
        <v>42</v>
      </c>
      <c r="C359" s="38" t="str">
        <f>VLOOKUP(T_2019[[#This Row],[Articles]],T_Produits[],2,0)</f>
        <v>Produits Entretiens</v>
      </c>
      <c r="D359" s="39">
        <v>6.5</v>
      </c>
      <c r="E359" s="41">
        <v>6</v>
      </c>
      <c r="F359" s="41">
        <v>6</v>
      </c>
      <c r="G359" s="42">
        <f t="shared" si="35"/>
        <v>0</v>
      </c>
      <c r="H359" s="40">
        <f t="shared" si="37"/>
        <v>0</v>
      </c>
      <c r="I359" s="10" t="str">
        <f t="shared" si="36"/>
        <v>Pas besoin</v>
      </c>
      <c r="J359" s="41"/>
    </row>
    <row r="360" spans="1:10" hidden="1" x14ac:dyDescent="0.25">
      <c r="A360" s="37">
        <v>43525</v>
      </c>
      <c r="B360" s="8" t="s">
        <v>66</v>
      </c>
      <c r="C360" s="38" t="str">
        <f>VLOOKUP(T_2019[[#This Row],[Articles]],T_Produits[],2,0)</f>
        <v>Produits Entretiens</v>
      </c>
      <c r="D360" s="40">
        <v>6.6</v>
      </c>
      <c r="E360" s="42">
        <v>6</v>
      </c>
      <c r="F360" s="42">
        <v>6</v>
      </c>
      <c r="G360" s="42">
        <f t="shared" si="35"/>
        <v>0</v>
      </c>
      <c r="H360" s="40">
        <f t="shared" si="37"/>
        <v>0</v>
      </c>
      <c r="I360" s="10" t="str">
        <f t="shared" si="36"/>
        <v>Pas besoin</v>
      </c>
      <c r="J360" s="41"/>
    </row>
    <row r="361" spans="1:10" hidden="1" x14ac:dyDescent="0.25">
      <c r="A361" s="37">
        <v>43525</v>
      </c>
      <c r="B361" s="7" t="s">
        <v>67</v>
      </c>
      <c r="C361" s="38" t="str">
        <f>VLOOKUP(T_2019[[#This Row],[Articles]],T_Produits[],2,0)</f>
        <v>Produits Entretiens</v>
      </c>
      <c r="D361" s="39">
        <v>6.7</v>
      </c>
      <c r="E361" s="41">
        <v>6</v>
      </c>
      <c r="F361" s="41">
        <v>6</v>
      </c>
      <c r="G361" s="42">
        <f t="shared" si="35"/>
        <v>0</v>
      </c>
      <c r="H361" s="40">
        <f t="shared" si="37"/>
        <v>0</v>
      </c>
      <c r="I361" s="10" t="str">
        <f t="shared" si="36"/>
        <v>Pas besoin</v>
      </c>
      <c r="J361" s="41"/>
    </row>
    <row r="362" spans="1:10" hidden="1" x14ac:dyDescent="0.25">
      <c r="A362" s="37">
        <v>43525</v>
      </c>
      <c r="B362" s="8" t="s">
        <v>68</v>
      </c>
      <c r="C362" s="38" t="str">
        <f>VLOOKUP(T_2019[[#This Row],[Articles]],T_Produits[],2,0)</f>
        <v>Produits Entretiens</v>
      </c>
      <c r="D362" s="40">
        <v>6.8</v>
      </c>
      <c r="E362" s="42">
        <v>6</v>
      </c>
      <c r="F362" s="42">
        <v>6</v>
      </c>
      <c r="G362" s="42">
        <f t="shared" si="35"/>
        <v>0</v>
      </c>
      <c r="H362" s="40">
        <f t="shared" si="37"/>
        <v>0</v>
      </c>
      <c r="I362" s="10" t="str">
        <f t="shared" si="36"/>
        <v>Pas besoin</v>
      </c>
      <c r="J362" s="41"/>
    </row>
    <row r="363" spans="1:10" hidden="1" x14ac:dyDescent="0.25">
      <c r="A363" s="37">
        <v>43556</v>
      </c>
      <c r="B363" s="15" t="s">
        <v>28</v>
      </c>
      <c r="C363" s="38" t="str">
        <f>VLOOKUP(T_2019[[#This Row],[Articles]],T_Produits[],2,0)</f>
        <v>Produits Entretiens</v>
      </c>
      <c r="D363" s="40">
        <v>35</v>
      </c>
      <c r="E363" s="42">
        <v>1</v>
      </c>
      <c r="F363" s="41">
        <v>1</v>
      </c>
      <c r="G363" s="42">
        <f t="shared" si="35"/>
        <v>0</v>
      </c>
      <c r="H363" s="40">
        <f t="shared" si="37"/>
        <v>0</v>
      </c>
      <c r="I363" s="10" t="str">
        <f t="shared" si="36"/>
        <v>Pas besoin</v>
      </c>
      <c r="J363" s="41"/>
    </row>
    <row r="364" spans="1:10" hidden="1" x14ac:dyDescent="0.25">
      <c r="A364" s="37">
        <v>43556</v>
      </c>
      <c r="B364" s="7" t="s">
        <v>30</v>
      </c>
      <c r="C364" s="38" t="str">
        <f>VLOOKUP(T_2019[[#This Row],[Articles]],T_Produits[],2,0)</f>
        <v>Produits Entretiens</v>
      </c>
      <c r="D364" s="39">
        <v>6.1</v>
      </c>
      <c r="E364" s="41">
        <v>4</v>
      </c>
      <c r="F364" s="41">
        <v>4</v>
      </c>
      <c r="G364" s="42">
        <f t="shared" si="35"/>
        <v>0</v>
      </c>
      <c r="H364" s="40">
        <f t="shared" si="37"/>
        <v>0</v>
      </c>
      <c r="I364" s="10" t="str">
        <f t="shared" si="36"/>
        <v>Pas besoin</v>
      </c>
      <c r="J364" s="41"/>
    </row>
    <row r="365" spans="1:10" hidden="1" x14ac:dyDescent="0.25">
      <c r="A365" s="37">
        <v>43556</v>
      </c>
      <c r="B365" s="8" t="s">
        <v>31</v>
      </c>
      <c r="C365" s="38" t="str">
        <f>VLOOKUP(T_2019[[#This Row],[Articles]],T_Produits[],2,0)</f>
        <v>Produits Entretiens</v>
      </c>
      <c r="D365" s="40">
        <v>6.2</v>
      </c>
      <c r="E365" s="42">
        <v>4</v>
      </c>
      <c r="F365" s="42">
        <v>4</v>
      </c>
      <c r="G365" s="42">
        <f t="shared" si="35"/>
        <v>0</v>
      </c>
      <c r="H365" s="40">
        <f t="shared" si="37"/>
        <v>0</v>
      </c>
      <c r="I365" s="10" t="str">
        <f t="shared" si="36"/>
        <v>Pas besoin</v>
      </c>
      <c r="J365" s="41"/>
    </row>
    <row r="366" spans="1:10" hidden="1" x14ac:dyDescent="0.25">
      <c r="A366" s="37">
        <v>43556</v>
      </c>
      <c r="B366" s="7" t="s">
        <v>32</v>
      </c>
      <c r="C366" s="38" t="str">
        <f>VLOOKUP(T_2019[[#This Row],[Articles]],T_Produits[],2,0)</f>
        <v>Produits Entretiens</v>
      </c>
      <c r="D366" s="39">
        <v>6.3</v>
      </c>
      <c r="E366" s="41">
        <v>2</v>
      </c>
      <c r="F366" s="41">
        <v>2</v>
      </c>
      <c r="G366" s="42">
        <f t="shared" si="35"/>
        <v>0</v>
      </c>
      <c r="H366" s="40">
        <f t="shared" si="37"/>
        <v>0</v>
      </c>
      <c r="I366" s="10" t="str">
        <f t="shared" si="36"/>
        <v>Pas besoin</v>
      </c>
      <c r="J366" s="41"/>
    </row>
    <row r="367" spans="1:10" hidden="1" x14ac:dyDescent="0.25">
      <c r="A367" s="37">
        <v>43556</v>
      </c>
      <c r="B367" s="8" t="s">
        <v>33</v>
      </c>
      <c r="C367" s="38" t="str">
        <f>VLOOKUP(T_2019[[#This Row],[Articles]],T_Produits[],2,0)</f>
        <v>Produits Entretiens</v>
      </c>
      <c r="D367" s="40">
        <v>6.4</v>
      </c>
      <c r="E367" s="42">
        <v>6</v>
      </c>
      <c r="F367" s="42">
        <v>6</v>
      </c>
      <c r="G367" s="42">
        <f t="shared" si="35"/>
        <v>0</v>
      </c>
      <c r="H367" s="40">
        <f t="shared" si="37"/>
        <v>0</v>
      </c>
      <c r="I367" s="10" t="str">
        <f t="shared" si="36"/>
        <v>Pas besoin</v>
      </c>
      <c r="J367" s="41"/>
    </row>
    <row r="368" spans="1:10" hidden="1" x14ac:dyDescent="0.25">
      <c r="A368" s="37">
        <v>43556</v>
      </c>
      <c r="B368" s="7" t="s">
        <v>42</v>
      </c>
      <c r="C368" s="38" t="str">
        <f>VLOOKUP(T_2019[[#This Row],[Articles]],T_Produits[],2,0)</f>
        <v>Produits Entretiens</v>
      </c>
      <c r="D368" s="39">
        <v>6.5</v>
      </c>
      <c r="E368" s="41">
        <v>6</v>
      </c>
      <c r="F368" s="41">
        <v>6</v>
      </c>
      <c r="G368" s="42">
        <f t="shared" si="35"/>
        <v>0</v>
      </c>
      <c r="H368" s="40">
        <f t="shared" si="37"/>
        <v>0</v>
      </c>
      <c r="I368" s="10" t="str">
        <f t="shared" si="36"/>
        <v>Pas besoin</v>
      </c>
      <c r="J368" s="41"/>
    </row>
    <row r="369" spans="1:10" hidden="1" x14ac:dyDescent="0.25">
      <c r="A369" s="37">
        <v>43556</v>
      </c>
      <c r="B369" s="8" t="s">
        <v>66</v>
      </c>
      <c r="C369" s="38" t="str">
        <f>VLOOKUP(T_2019[[#This Row],[Articles]],T_Produits[],2,0)</f>
        <v>Produits Entretiens</v>
      </c>
      <c r="D369" s="40">
        <v>6.6</v>
      </c>
      <c r="E369" s="42">
        <v>6</v>
      </c>
      <c r="F369" s="42">
        <v>6</v>
      </c>
      <c r="G369" s="42">
        <f t="shared" si="35"/>
        <v>0</v>
      </c>
      <c r="H369" s="40">
        <f t="shared" si="37"/>
        <v>0</v>
      </c>
      <c r="I369" s="10" t="str">
        <f t="shared" si="36"/>
        <v>Pas besoin</v>
      </c>
      <c r="J369" s="41"/>
    </row>
    <row r="370" spans="1:10" hidden="1" x14ac:dyDescent="0.25">
      <c r="A370" s="37">
        <v>43556</v>
      </c>
      <c r="B370" s="7" t="s">
        <v>67</v>
      </c>
      <c r="C370" s="38" t="str">
        <f>VLOOKUP(T_2019[[#This Row],[Articles]],T_Produits[],2,0)</f>
        <v>Produits Entretiens</v>
      </c>
      <c r="D370" s="39">
        <v>6.7</v>
      </c>
      <c r="E370" s="41">
        <v>6</v>
      </c>
      <c r="F370" s="41">
        <v>6</v>
      </c>
      <c r="G370" s="42">
        <f t="shared" si="35"/>
        <v>0</v>
      </c>
      <c r="H370" s="40">
        <f t="shared" si="37"/>
        <v>0</v>
      </c>
      <c r="I370" s="10" t="str">
        <f t="shared" si="36"/>
        <v>Pas besoin</v>
      </c>
      <c r="J370" s="41"/>
    </row>
    <row r="371" spans="1:10" hidden="1" x14ac:dyDescent="0.25">
      <c r="A371" s="37">
        <v>43556</v>
      </c>
      <c r="B371" s="8" t="s">
        <v>68</v>
      </c>
      <c r="C371" s="38" t="str">
        <f>VLOOKUP(T_2019[[#This Row],[Articles]],T_Produits[],2,0)</f>
        <v>Produits Entretiens</v>
      </c>
      <c r="D371" s="40">
        <v>6.8</v>
      </c>
      <c r="E371" s="42">
        <v>6</v>
      </c>
      <c r="F371" s="42">
        <v>6</v>
      </c>
      <c r="G371" s="42">
        <f t="shared" si="35"/>
        <v>0</v>
      </c>
      <c r="H371" s="40">
        <f t="shared" si="37"/>
        <v>0</v>
      </c>
      <c r="I371" s="10" t="str">
        <f t="shared" si="36"/>
        <v>Pas besoin</v>
      </c>
      <c r="J371" s="41"/>
    </row>
    <row r="372" spans="1:10" hidden="1" x14ac:dyDescent="0.25">
      <c r="A372" s="37">
        <v>43525</v>
      </c>
      <c r="B372" s="15" t="s">
        <v>29</v>
      </c>
      <c r="C372" s="38" t="str">
        <f>VLOOKUP(T_2019[[#This Row],[Articles]],T_Produits[],2,0)</f>
        <v>Surgelés</v>
      </c>
      <c r="D372" s="39">
        <v>3</v>
      </c>
      <c r="E372" s="41">
        <v>18</v>
      </c>
      <c r="F372" s="41">
        <v>18</v>
      </c>
      <c r="G372" s="42">
        <f t="shared" si="35"/>
        <v>0</v>
      </c>
      <c r="H372" s="40">
        <f t="shared" si="37"/>
        <v>0</v>
      </c>
      <c r="I372" s="10" t="str">
        <f t="shared" si="36"/>
        <v>Pas besoin</v>
      </c>
      <c r="J372" s="41"/>
    </row>
    <row r="373" spans="1:10" hidden="1" x14ac:dyDescent="0.25">
      <c r="A373" s="37">
        <v>43525</v>
      </c>
      <c r="B373" s="8" t="s">
        <v>94</v>
      </c>
      <c r="C373" s="38" t="str">
        <f>VLOOKUP(T_2019[[#This Row],[Articles]],T_Produits[],2,0)</f>
        <v>Surgelés</v>
      </c>
      <c r="D373" s="40">
        <v>1.79</v>
      </c>
      <c r="E373" s="42">
        <v>6</v>
      </c>
      <c r="F373" s="42">
        <v>6</v>
      </c>
      <c r="G373" s="42">
        <f t="shared" si="35"/>
        <v>0</v>
      </c>
      <c r="H373" s="40">
        <f t="shared" si="37"/>
        <v>0</v>
      </c>
      <c r="I373" s="10" t="str">
        <f t="shared" si="36"/>
        <v>Pas besoin</v>
      </c>
      <c r="J373" s="41"/>
    </row>
    <row r="374" spans="1:10" hidden="1" x14ac:dyDescent="0.25">
      <c r="A374" s="37">
        <v>43525</v>
      </c>
      <c r="B374" s="7" t="s">
        <v>34</v>
      </c>
      <c r="C374" s="38" t="str">
        <f>VLOOKUP(T_2019[[#This Row],[Articles]],T_Produits[],2,0)</f>
        <v>Surgelés</v>
      </c>
      <c r="D374" s="39">
        <v>7.2</v>
      </c>
      <c r="E374" s="41">
        <v>6</v>
      </c>
      <c r="F374" s="41">
        <v>6</v>
      </c>
      <c r="G374" s="42">
        <f t="shared" si="35"/>
        <v>0</v>
      </c>
      <c r="H374" s="40">
        <f t="shared" si="37"/>
        <v>0</v>
      </c>
      <c r="I374" s="10" t="str">
        <f t="shared" si="36"/>
        <v>Pas besoin</v>
      </c>
      <c r="J374" s="41"/>
    </row>
    <row r="375" spans="1:10" hidden="1" x14ac:dyDescent="0.25">
      <c r="A375" s="37">
        <v>43525</v>
      </c>
      <c r="B375" s="8" t="s">
        <v>35</v>
      </c>
      <c r="C375" s="38" t="str">
        <f>VLOOKUP(T_2019[[#This Row],[Articles]],T_Produits[],2,0)</f>
        <v>Surgelés</v>
      </c>
      <c r="D375" s="40">
        <v>1.5</v>
      </c>
      <c r="E375" s="42">
        <v>6</v>
      </c>
      <c r="F375" s="42">
        <v>6</v>
      </c>
      <c r="G375" s="42">
        <f t="shared" si="35"/>
        <v>0</v>
      </c>
      <c r="H375" s="40">
        <f t="shared" si="37"/>
        <v>0</v>
      </c>
      <c r="I375" s="10" t="str">
        <f t="shared" si="36"/>
        <v>Pas besoin</v>
      </c>
      <c r="J375" s="41"/>
    </row>
    <row r="376" spans="1:10" hidden="1" x14ac:dyDescent="0.25">
      <c r="A376" s="37">
        <v>43525</v>
      </c>
      <c r="B376" s="7" t="s">
        <v>36</v>
      </c>
      <c r="C376" s="38" t="str">
        <f>VLOOKUP(T_2019[[#This Row],[Articles]],T_Produits[],2,0)</f>
        <v>Surgelés</v>
      </c>
      <c r="D376" s="39">
        <v>1.99</v>
      </c>
      <c r="E376" s="41">
        <v>6</v>
      </c>
      <c r="F376" s="41">
        <v>6</v>
      </c>
      <c r="G376" s="42">
        <f t="shared" si="35"/>
        <v>0</v>
      </c>
      <c r="H376" s="40">
        <f t="shared" si="37"/>
        <v>0</v>
      </c>
      <c r="I376" s="10" t="str">
        <f t="shared" si="36"/>
        <v>Pas besoin</v>
      </c>
      <c r="J376" s="41"/>
    </row>
    <row r="377" spans="1:10" hidden="1" x14ac:dyDescent="0.25">
      <c r="A377" s="37">
        <v>43525</v>
      </c>
      <c r="B377" s="8" t="s">
        <v>37</v>
      </c>
      <c r="C377" s="38" t="str">
        <f>VLOOKUP(T_2019[[#This Row],[Articles]],T_Produits[],2,0)</f>
        <v>Surgelés</v>
      </c>
      <c r="D377" s="40">
        <v>7.5</v>
      </c>
      <c r="E377" s="42">
        <v>6</v>
      </c>
      <c r="F377" s="42">
        <v>6</v>
      </c>
      <c r="G377" s="42">
        <f t="shared" si="35"/>
        <v>0</v>
      </c>
      <c r="H377" s="40">
        <f t="shared" si="37"/>
        <v>0</v>
      </c>
      <c r="I377" s="10" t="str">
        <f t="shared" si="36"/>
        <v>Pas besoin</v>
      </c>
      <c r="J377" s="41"/>
    </row>
    <row r="378" spans="1:10" hidden="1" x14ac:dyDescent="0.25">
      <c r="A378" s="37">
        <v>43525</v>
      </c>
      <c r="B378" s="7" t="s">
        <v>38</v>
      </c>
      <c r="C378" s="38" t="str">
        <f>VLOOKUP(T_2019[[#This Row],[Articles]],T_Produits[],2,0)</f>
        <v>Surgelés</v>
      </c>
      <c r="D378" s="39">
        <v>7.6</v>
      </c>
      <c r="E378" s="41">
        <v>6</v>
      </c>
      <c r="F378" s="41">
        <v>6</v>
      </c>
      <c r="G378" s="42">
        <f t="shared" si="35"/>
        <v>0</v>
      </c>
      <c r="H378" s="40">
        <f t="shared" si="37"/>
        <v>0</v>
      </c>
      <c r="I378" s="10" t="str">
        <f t="shared" si="36"/>
        <v>Pas besoin</v>
      </c>
      <c r="J378" s="41"/>
    </row>
    <row r="379" spans="1:10" hidden="1" x14ac:dyDescent="0.25">
      <c r="A379" s="37">
        <v>43525</v>
      </c>
      <c r="B379" s="8" t="s">
        <v>39</v>
      </c>
      <c r="C379" s="38" t="str">
        <f>VLOOKUP(T_2019[[#This Row],[Articles]],T_Produits[],2,0)</f>
        <v>Surgelés</v>
      </c>
      <c r="D379" s="40">
        <v>7.7</v>
      </c>
      <c r="E379" s="42">
        <v>6</v>
      </c>
      <c r="F379" s="42">
        <v>6</v>
      </c>
      <c r="G379" s="42">
        <f t="shared" si="35"/>
        <v>0</v>
      </c>
      <c r="H379" s="40">
        <f t="shared" si="37"/>
        <v>0</v>
      </c>
      <c r="I379" s="10" t="str">
        <f t="shared" si="36"/>
        <v>Pas besoin</v>
      </c>
      <c r="J379" s="41"/>
    </row>
    <row r="380" spans="1:10" hidden="1" x14ac:dyDescent="0.25">
      <c r="A380" s="37">
        <v>43525</v>
      </c>
      <c r="B380" s="7" t="s">
        <v>40</v>
      </c>
      <c r="C380" s="38" t="str">
        <f>VLOOKUP(T_2019[[#This Row],[Articles]],T_Produits[],2,0)</f>
        <v>Surgelés</v>
      </c>
      <c r="D380" s="39">
        <v>7.8</v>
      </c>
      <c r="E380" s="41">
        <v>6</v>
      </c>
      <c r="F380" s="41">
        <v>6</v>
      </c>
      <c r="G380" s="42">
        <f t="shared" si="35"/>
        <v>0</v>
      </c>
      <c r="H380" s="40">
        <f t="shared" si="37"/>
        <v>0</v>
      </c>
      <c r="I380" s="10" t="str">
        <f t="shared" si="36"/>
        <v>Pas besoin</v>
      </c>
      <c r="J380" s="41"/>
    </row>
    <row r="381" spans="1:10" hidden="1" x14ac:dyDescent="0.25">
      <c r="A381" s="37">
        <v>43525</v>
      </c>
      <c r="B381" s="8" t="s">
        <v>41</v>
      </c>
      <c r="C381" s="38" t="str">
        <f>VLOOKUP(T_2019[[#This Row],[Articles]],T_Produits[],2,0)</f>
        <v>Surgelés</v>
      </c>
      <c r="D381" s="40">
        <v>7.9</v>
      </c>
      <c r="E381" s="42">
        <v>6</v>
      </c>
      <c r="F381" s="42">
        <v>6</v>
      </c>
      <c r="G381" s="42">
        <f t="shared" si="35"/>
        <v>0</v>
      </c>
      <c r="H381" s="40">
        <f t="shared" si="37"/>
        <v>0</v>
      </c>
      <c r="I381" s="10" t="str">
        <f t="shared" si="36"/>
        <v>Pas besoin</v>
      </c>
      <c r="J381" s="41"/>
    </row>
    <row r="382" spans="1:10" hidden="1" x14ac:dyDescent="0.25">
      <c r="A382" s="37">
        <v>43525</v>
      </c>
      <c r="B382" s="15" t="s">
        <v>112</v>
      </c>
      <c r="C382" s="38" t="str">
        <f>VLOOKUP(T_2019[[#This Row],[Articles]],T_Produits[],2,0)</f>
        <v>Surgelés</v>
      </c>
      <c r="D382" s="39">
        <v>8.1</v>
      </c>
      <c r="E382" s="41">
        <v>6</v>
      </c>
      <c r="F382" s="41">
        <v>6</v>
      </c>
      <c r="G382" s="42">
        <f t="shared" ref="G382:G383" si="38">SUM(E382-F382)</f>
        <v>0</v>
      </c>
      <c r="H382" s="40">
        <f t="shared" si="37"/>
        <v>0</v>
      </c>
      <c r="I382" s="10" t="str">
        <f t="shared" si="36"/>
        <v>Pas besoin</v>
      </c>
      <c r="J382" s="41"/>
    </row>
    <row r="383" spans="1:10" hidden="1" x14ac:dyDescent="0.25">
      <c r="A383" s="37">
        <v>43525</v>
      </c>
      <c r="B383" s="15" t="s">
        <v>113</v>
      </c>
      <c r="C383" s="38" t="str">
        <f>VLOOKUP(T_2019[[#This Row],[Articles]],T_Produits[],2,0)</f>
        <v>Surgelés</v>
      </c>
      <c r="D383" s="40">
        <v>8.1999999999999993</v>
      </c>
      <c r="E383" s="42">
        <v>6</v>
      </c>
      <c r="F383" s="42">
        <v>6</v>
      </c>
      <c r="G383" s="42">
        <f t="shared" si="38"/>
        <v>0</v>
      </c>
      <c r="H383" s="40">
        <f t="shared" si="37"/>
        <v>0</v>
      </c>
      <c r="I383" s="10" t="str">
        <f t="shared" si="36"/>
        <v>Pas besoin</v>
      </c>
      <c r="J383" s="41"/>
    </row>
    <row r="384" spans="1:10" hidden="1" x14ac:dyDescent="0.25">
      <c r="A384" s="37">
        <v>43556</v>
      </c>
      <c r="B384" s="15" t="s">
        <v>29</v>
      </c>
      <c r="C384" s="38" t="str">
        <f>VLOOKUP(T_2019[[#This Row],[Articles]],T_Produits[],2,0)</f>
        <v>Surgelés</v>
      </c>
      <c r="D384" s="39">
        <v>3</v>
      </c>
      <c r="E384" s="41">
        <v>18</v>
      </c>
      <c r="F384" s="41">
        <v>18</v>
      </c>
      <c r="G384" s="42">
        <f t="shared" ref="G384:G395" si="39">SUM(E384-F384)</f>
        <v>0</v>
      </c>
      <c r="H384" s="40">
        <f t="shared" ref="H384:H389" si="40">SUM(D384*G384)</f>
        <v>0</v>
      </c>
      <c r="I384" s="10" t="str">
        <f t="shared" ref="I384:I395" si="41">IF(F384&gt;=E384,"Pas besoin","à commander")</f>
        <v>Pas besoin</v>
      </c>
      <c r="J384" s="41"/>
    </row>
    <row r="385" spans="1:10" hidden="1" x14ac:dyDescent="0.25">
      <c r="A385" s="37">
        <v>43556</v>
      </c>
      <c r="B385" s="8" t="s">
        <v>94</v>
      </c>
      <c r="C385" s="38" t="str">
        <f>VLOOKUP(T_2019[[#This Row],[Articles]],T_Produits[],2,0)</f>
        <v>Surgelés</v>
      </c>
      <c r="D385" s="40">
        <v>1.79</v>
      </c>
      <c r="E385" s="42">
        <v>6</v>
      </c>
      <c r="F385" s="42">
        <v>6</v>
      </c>
      <c r="G385" s="42">
        <f t="shared" si="39"/>
        <v>0</v>
      </c>
      <c r="H385" s="40">
        <f t="shared" si="40"/>
        <v>0</v>
      </c>
      <c r="I385" s="10" t="str">
        <f t="shared" si="41"/>
        <v>Pas besoin</v>
      </c>
      <c r="J385" s="41"/>
    </row>
    <row r="386" spans="1:10" hidden="1" x14ac:dyDescent="0.25">
      <c r="A386" s="37">
        <v>43556</v>
      </c>
      <c r="B386" s="7" t="s">
        <v>34</v>
      </c>
      <c r="C386" s="38" t="str">
        <f>VLOOKUP(T_2019[[#This Row],[Articles]],T_Produits[],2,0)</f>
        <v>Surgelés</v>
      </c>
      <c r="D386" s="39">
        <v>7.2</v>
      </c>
      <c r="E386" s="41">
        <v>6</v>
      </c>
      <c r="F386" s="41">
        <v>6</v>
      </c>
      <c r="G386" s="42">
        <f t="shared" si="39"/>
        <v>0</v>
      </c>
      <c r="H386" s="40">
        <f t="shared" si="40"/>
        <v>0</v>
      </c>
      <c r="I386" s="10" t="str">
        <f t="shared" si="41"/>
        <v>Pas besoin</v>
      </c>
      <c r="J386" s="41"/>
    </row>
    <row r="387" spans="1:10" hidden="1" x14ac:dyDescent="0.25">
      <c r="A387" s="37">
        <v>43556</v>
      </c>
      <c r="B387" s="8" t="s">
        <v>35</v>
      </c>
      <c r="C387" s="38" t="str">
        <f>VLOOKUP(T_2019[[#This Row],[Articles]],T_Produits[],2,0)</f>
        <v>Surgelés</v>
      </c>
      <c r="D387" s="40">
        <v>1.5</v>
      </c>
      <c r="E387" s="42">
        <v>6</v>
      </c>
      <c r="F387" s="42">
        <v>6</v>
      </c>
      <c r="G387" s="42">
        <f t="shared" si="39"/>
        <v>0</v>
      </c>
      <c r="H387" s="40">
        <f t="shared" si="40"/>
        <v>0</v>
      </c>
      <c r="I387" s="10" t="str">
        <f t="shared" si="41"/>
        <v>Pas besoin</v>
      </c>
      <c r="J387" s="41"/>
    </row>
    <row r="388" spans="1:10" hidden="1" x14ac:dyDescent="0.25">
      <c r="A388" s="37">
        <v>43556</v>
      </c>
      <c r="B388" s="7" t="s">
        <v>36</v>
      </c>
      <c r="C388" s="38" t="str">
        <f>VLOOKUP(T_2019[[#This Row],[Articles]],T_Produits[],2,0)</f>
        <v>Surgelés</v>
      </c>
      <c r="D388" s="39">
        <v>1.99</v>
      </c>
      <c r="E388" s="41">
        <v>6</v>
      </c>
      <c r="F388" s="41">
        <v>6</v>
      </c>
      <c r="G388" s="42">
        <f t="shared" si="39"/>
        <v>0</v>
      </c>
      <c r="H388" s="40">
        <f t="shared" si="40"/>
        <v>0</v>
      </c>
      <c r="I388" s="10" t="str">
        <f t="shared" si="41"/>
        <v>Pas besoin</v>
      </c>
      <c r="J388" s="41"/>
    </row>
    <row r="389" spans="1:10" hidden="1" x14ac:dyDescent="0.25">
      <c r="A389" s="37">
        <v>43556</v>
      </c>
      <c r="B389" s="8" t="s">
        <v>37</v>
      </c>
      <c r="C389" s="38" t="str">
        <f>VLOOKUP(T_2019[[#This Row],[Articles]],T_Produits[],2,0)</f>
        <v>Surgelés</v>
      </c>
      <c r="D389" s="40">
        <v>7.5</v>
      </c>
      <c r="E389" s="42">
        <v>6</v>
      </c>
      <c r="F389" s="42">
        <v>6</v>
      </c>
      <c r="G389" s="42">
        <f t="shared" si="39"/>
        <v>0</v>
      </c>
      <c r="H389" s="40">
        <f t="shared" si="40"/>
        <v>0</v>
      </c>
      <c r="I389" s="10" t="str">
        <f t="shared" si="41"/>
        <v>Pas besoin</v>
      </c>
      <c r="J389" s="41"/>
    </row>
    <row r="390" spans="1:10" hidden="1" x14ac:dyDescent="0.25">
      <c r="A390" s="37">
        <v>43556</v>
      </c>
      <c r="B390" s="7" t="s">
        <v>38</v>
      </c>
      <c r="C390" s="38" t="str">
        <f>VLOOKUP(T_2019[[#This Row],[Articles]],T_Produits[],2,0)</f>
        <v>Surgelés</v>
      </c>
      <c r="D390" s="39">
        <v>7.6</v>
      </c>
      <c r="E390" s="41">
        <v>6</v>
      </c>
      <c r="F390" s="41">
        <v>6</v>
      </c>
      <c r="G390" s="42">
        <f t="shared" si="39"/>
        <v>0</v>
      </c>
      <c r="H390" s="40">
        <f t="shared" ref="H390:H395" si="42">SUM(D390*G390)</f>
        <v>0</v>
      </c>
      <c r="I390" s="10" t="str">
        <f t="shared" si="41"/>
        <v>Pas besoin</v>
      </c>
      <c r="J390" s="41"/>
    </row>
    <row r="391" spans="1:10" hidden="1" x14ac:dyDescent="0.25">
      <c r="A391" s="37">
        <v>43556</v>
      </c>
      <c r="B391" s="8" t="s">
        <v>39</v>
      </c>
      <c r="C391" s="38" t="str">
        <f>VLOOKUP(T_2019[[#This Row],[Articles]],T_Produits[],2,0)</f>
        <v>Surgelés</v>
      </c>
      <c r="D391" s="40">
        <v>7.7</v>
      </c>
      <c r="E391" s="42">
        <v>6</v>
      </c>
      <c r="F391" s="42">
        <v>6</v>
      </c>
      <c r="G391" s="42">
        <f t="shared" si="39"/>
        <v>0</v>
      </c>
      <c r="H391" s="40">
        <f t="shared" si="42"/>
        <v>0</v>
      </c>
      <c r="I391" s="10" t="str">
        <f t="shared" si="41"/>
        <v>Pas besoin</v>
      </c>
      <c r="J391" s="41"/>
    </row>
    <row r="392" spans="1:10" hidden="1" x14ac:dyDescent="0.25">
      <c r="A392" s="37">
        <v>43556</v>
      </c>
      <c r="B392" s="7" t="s">
        <v>40</v>
      </c>
      <c r="C392" s="38" t="str">
        <f>VLOOKUP(T_2019[[#This Row],[Articles]],T_Produits[],2,0)</f>
        <v>Surgelés</v>
      </c>
      <c r="D392" s="39">
        <v>7.8</v>
      </c>
      <c r="E392" s="41">
        <v>6</v>
      </c>
      <c r="F392" s="41">
        <v>6</v>
      </c>
      <c r="G392" s="42">
        <f t="shared" si="39"/>
        <v>0</v>
      </c>
      <c r="H392" s="40">
        <f t="shared" si="42"/>
        <v>0</v>
      </c>
      <c r="I392" s="10" t="str">
        <f t="shared" si="41"/>
        <v>Pas besoin</v>
      </c>
      <c r="J392" s="41"/>
    </row>
    <row r="393" spans="1:10" hidden="1" x14ac:dyDescent="0.25">
      <c r="A393" s="37">
        <v>43556</v>
      </c>
      <c r="B393" s="8" t="s">
        <v>41</v>
      </c>
      <c r="C393" s="38" t="str">
        <f>VLOOKUP(T_2019[[#This Row],[Articles]],T_Produits[],2,0)</f>
        <v>Surgelés</v>
      </c>
      <c r="D393" s="40">
        <v>7.9</v>
      </c>
      <c r="E393" s="42">
        <v>6</v>
      </c>
      <c r="F393" s="42">
        <v>6</v>
      </c>
      <c r="G393" s="42">
        <f t="shared" si="39"/>
        <v>0</v>
      </c>
      <c r="H393" s="40">
        <f t="shared" si="42"/>
        <v>0</v>
      </c>
      <c r="I393" s="10" t="str">
        <f t="shared" si="41"/>
        <v>Pas besoin</v>
      </c>
      <c r="J393" s="41"/>
    </row>
    <row r="394" spans="1:10" hidden="1" x14ac:dyDescent="0.25">
      <c r="A394" s="37">
        <v>43556</v>
      </c>
      <c r="B394" s="15" t="s">
        <v>112</v>
      </c>
      <c r="C394" s="38" t="str">
        <f>VLOOKUP(T_2019[[#This Row],[Articles]],T_Produits[],2,0)</f>
        <v>Surgelés</v>
      </c>
      <c r="D394" s="39">
        <v>8.1</v>
      </c>
      <c r="E394" s="41">
        <v>6</v>
      </c>
      <c r="F394" s="41">
        <v>6</v>
      </c>
      <c r="G394" s="42">
        <f t="shared" si="39"/>
        <v>0</v>
      </c>
      <c r="H394" s="40">
        <f t="shared" si="42"/>
        <v>0</v>
      </c>
      <c r="I394" s="10" t="str">
        <f t="shared" si="41"/>
        <v>Pas besoin</v>
      </c>
      <c r="J394" s="41"/>
    </row>
    <row r="395" spans="1:10" hidden="1" x14ac:dyDescent="0.25">
      <c r="A395" s="37">
        <v>43556</v>
      </c>
      <c r="B395" s="43" t="s">
        <v>113</v>
      </c>
      <c r="C395" s="44" t="str">
        <f>VLOOKUP(T_2019[[#This Row],[Articles]],T_Produits[],2,0)</f>
        <v>Surgelés</v>
      </c>
      <c r="D395" s="45">
        <v>8.1999999999999993</v>
      </c>
      <c r="E395" s="46">
        <v>6</v>
      </c>
      <c r="F395" s="46">
        <v>6</v>
      </c>
      <c r="G395" s="42">
        <f t="shared" si="39"/>
        <v>0</v>
      </c>
      <c r="H395" s="45">
        <f t="shared" si="42"/>
        <v>0</v>
      </c>
      <c r="I395" s="47" t="str">
        <f t="shared" si="41"/>
        <v>Pas besoin</v>
      </c>
      <c r="J395" s="41"/>
    </row>
    <row r="396" spans="1:10" hidden="1" x14ac:dyDescent="0.25">
      <c r="A396" s="37">
        <v>43586</v>
      </c>
      <c r="B396" s="15" t="s">
        <v>122</v>
      </c>
      <c r="C396" s="38" t="str">
        <f>VLOOKUP(T_2019[[#This Row],[Articles]],T_Produits[],2,0)</f>
        <v>Boissons</v>
      </c>
      <c r="D396" s="39">
        <v>10</v>
      </c>
      <c r="E396" s="41">
        <v>2</v>
      </c>
      <c r="F396" s="41">
        <v>2</v>
      </c>
      <c r="G396" s="42">
        <f>SUM(E396-F396)</f>
        <v>0</v>
      </c>
      <c r="H396" s="40">
        <f t="shared" ref="H396:H423" si="43">SUM(D396*G396)</f>
        <v>0</v>
      </c>
      <c r="I396" s="9" t="str">
        <f t="shared" ref="I396:I459" si="44">IF(F396&gt;=E396,"Pas besoin","à commander")</f>
        <v>Pas besoin</v>
      </c>
      <c r="J396" s="41"/>
    </row>
    <row r="397" spans="1:10" hidden="1" x14ac:dyDescent="0.25">
      <c r="A397" s="37">
        <v>43586</v>
      </c>
      <c r="B397" s="8" t="s">
        <v>74</v>
      </c>
      <c r="C397" s="38" t="str">
        <f>VLOOKUP(T_2019[[#This Row],[Articles]],T_Produits[],2,0)</f>
        <v>Boissons</v>
      </c>
      <c r="D397" s="40">
        <v>1.1000000000000001</v>
      </c>
      <c r="E397" s="42">
        <v>4</v>
      </c>
      <c r="F397" s="42">
        <v>4</v>
      </c>
      <c r="G397" s="42">
        <f t="shared" ref="G397:G460" si="45">SUM(E397-F397)</f>
        <v>0</v>
      </c>
      <c r="H397" s="40">
        <f t="shared" si="43"/>
        <v>0</v>
      </c>
      <c r="I397" s="9" t="str">
        <f t="shared" si="44"/>
        <v>Pas besoin</v>
      </c>
      <c r="J397" s="41"/>
    </row>
    <row r="398" spans="1:10" hidden="1" x14ac:dyDescent="0.25">
      <c r="A398" s="37">
        <v>43586</v>
      </c>
      <c r="B398" s="7" t="s">
        <v>75</v>
      </c>
      <c r="C398" s="38" t="str">
        <f>VLOOKUP(T_2019[[#This Row],[Articles]],T_Produits[],2,0)</f>
        <v>Boissons</v>
      </c>
      <c r="D398" s="39">
        <v>1.2</v>
      </c>
      <c r="E398" s="41">
        <v>9</v>
      </c>
      <c r="F398" s="41">
        <v>9</v>
      </c>
      <c r="G398" s="42">
        <f t="shared" si="45"/>
        <v>0</v>
      </c>
      <c r="H398" s="40">
        <f t="shared" si="43"/>
        <v>0</v>
      </c>
      <c r="I398" s="10" t="str">
        <f t="shared" si="44"/>
        <v>Pas besoin</v>
      </c>
      <c r="J398" s="41"/>
    </row>
    <row r="399" spans="1:10" hidden="1" x14ac:dyDescent="0.25">
      <c r="A399" s="37">
        <v>43586</v>
      </c>
      <c r="B399" s="8" t="s">
        <v>76</v>
      </c>
      <c r="C399" s="38" t="str">
        <f>VLOOKUP(T_2019[[#This Row],[Articles]],T_Produits[],2,0)</f>
        <v>Boissons</v>
      </c>
      <c r="D399" s="40">
        <v>1.3</v>
      </c>
      <c r="E399" s="42">
        <v>6</v>
      </c>
      <c r="F399" s="42">
        <v>6</v>
      </c>
      <c r="G399" s="42">
        <f t="shared" si="45"/>
        <v>0</v>
      </c>
      <c r="H399" s="40">
        <f t="shared" si="43"/>
        <v>0</v>
      </c>
      <c r="I399" s="9" t="str">
        <f t="shared" si="44"/>
        <v>Pas besoin</v>
      </c>
      <c r="J399" s="41"/>
    </row>
    <row r="400" spans="1:10" hidden="1" x14ac:dyDescent="0.25">
      <c r="A400" s="37">
        <v>43586</v>
      </c>
      <c r="B400" s="7" t="s">
        <v>70</v>
      </c>
      <c r="C400" s="38" t="e">
        <f>VLOOKUP(T_2019[[#This Row],[Articles]],T_Produits[],2,0)</f>
        <v>#N/A</v>
      </c>
      <c r="D400" s="39">
        <v>15.99</v>
      </c>
      <c r="E400" s="41">
        <v>4</v>
      </c>
      <c r="F400" s="41">
        <v>4</v>
      </c>
      <c r="G400" s="42">
        <f t="shared" si="45"/>
        <v>0</v>
      </c>
      <c r="H400" s="40">
        <f t="shared" si="43"/>
        <v>0</v>
      </c>
      <c r="I400" s="10" t="str">
        <f t="shared" si="44"/>
        <v>Pas besoin</v>
      </c>
      <c r="J400" s="41"/>
    </row>
    <row r="401" spans="1:10" hidden="1" x14ac:dyDescent="0.25">
      <c r="A401" s="37">
        <v>43586</v>
      </c>
      <c r="B401" s="8" t="s">
        <v>71</v>
      </c>
      <c r="C401" s="38" t="str">
        <f>VLOOKUP(T_2019[[#This Row],[Articles]],T_Produits[],2,0)</f>
        <v>Boissons</v>
      </c>
      <c r="D401" s="40">
        <v>1.5</v>
      </c>
      <c r="E401" s="42">
        <v>9</v>
      </c>
      <c r="F401" s="42">
        <v>9</v>
      </c>
      <c r="G401" s="42">
        <f t="shared" si="45"/>
        <v>0</v>
      </c>
      <c r="H401" s="40">
        <f t="shared" si="43"/>
        <v>0</v>
      </c>
      <c r="I401" s="9" t="str">
        <f t="shared" si="44"/>
        <v>Pas besoin</v>
      </c>
      <c r="J401" s="41"/>
    </row>
    <row r="402" spans="1:10" hidden="1" x14ac:dyDescent="0.25">
      <c r="A402" s="37">
        <v>43586</v>
      </c>
      <c r="B402" s="7" t="s">
        <v>72</v>
      </c>
      <c r="C402" s="38" t="str">
        <f>VLOOKUP(T_2019[[#This Row],[Articles]],T_Produits[],2,0)</f>
        <v>Boissons</v>
      </c>
      <c r="D402" s="39">
        <v>1.6</v>
      </c>
      <c r="E402" s="41">
        <v>6</v>
      </c>
      <c r="F402" s="41">
        <v>6</v>
      </c>
      <c r="G402" s="42">
        <f t="shared" si="45"/>
        <v>0</v>
      </c>
      <c r="H402" s="40">
        <f t="shared" si="43"/>
        <v>0</v>
      </c>
      <c r="I402" s="10" t="str">
        <f t="shared" si="44"/>
        <v>Pas besoin</v>
      </c>
      <c r="J402" s="41"/>
    </row>
    <row r="403" spans="1:10" hidden="1" x14ac:dyDescent="0.25">
      <c r="A403" s="37">
        <v>43586</v>
      </c>
      <c r="B403" s="8" t="s">
        <v>19</v>
      </c>
      <c r="C403" s="38" t="str">
        <f>VLOOKUP(T_2019[[#This Row],[Articles]],T_Produits[],2,0)</f>
        <v>Boissons</v>
      </c>
      <c r="D403" s="40">
        <v>0.56999999999999995</v>
      </c>
      <c r="E403" s="42">
        <v>48</v>
      </c>
      <c r="F403" s="42">
        <v>48</v>
      </c>
      <c r="G403" s="42">
        <f t="shared" si="45"/>
        <v>0</v>
      </c>
      <c r="H403" s="40">
        <f t="shared" si="43"/>
        <v>0</v>
      </c>
      <c r="I403" s="9" t="str">
        <f t="shared" si="44"/>
        <v>Pas besoin</v>
      </c>
      <c r="J403" s="41"/>
    </row>
    <row r="404" spans="1:10" hidden="1" x14ac:dyDescent="0.25">
      <c r="A404" s="37">
        <v>43586</v>
      </c>
      <c r="B404" s="7" t="s">
        <v>20</v>
      </c>
      <c r="C404" s="38" t="str">
        <f>VLOOKUP(T_2019[[#This Row],[Articles]],T_Produits[],2,0)</f>
        <v>Boissons</v>
      </c>
      <c r="D404" s="39">
        <v>1.8</v>
      </c>
      <c r="E404" s="41">
        <v>9</v>
      </c>
      <c r="F404" s="41">
        <v>9</v>
      </c>
      <c r="G404" s="42">
        <f t="shared" si="45"/>
        <v>0</v>
      </c>
      <c r="H404" s="40">
        <f t="shared" si="43"/>
        <v>0</v>
      </c>
      <c r="I404" s="10" t="str">
        <f t="shared" si="44"/>
        <v>Pas besoin</v>
      </c>
      <c r="J404" s="41"/>
    </row>
    <row r="405" spans="1:10" hidden="1" x14ac:dyDescent="0.25">
      <c r="A405" s="37">
        <v>43586</v>
      </c>
      <c r="B405" s="8" t="s">
        <v>21</v>
      </c>
      <c r="C405" s="38" t="str">
        <f>VLOOKUP(T_2019[[#This Row],[Articles]],T_Produits[],2,0)</f>
        <v>Boissons</v>
      </c>
      <c r="D405" s="40">
        <v>1.9</v>
      </c>
      <c r="E405" s="42">
        <v>6</v>
      </c>
      <c r="F405" s="42">
        <v>6</v>
      </c>
      <c r="G405" s="42">
        <f t="shared" si="45"/>
        <v>0</v>
      </c>
      <c r="H405" s="40">
        <f t="shared" si="43"/>
        <v>0</v>
      </c>
      <c r="I405" s="9" t="str">
        <f t="shared" si="44"/>
        <v>Pas besoin</v>
      </c>
      <c r="J405" s="41"/>
    </row>
    <row r="406" spans="1:10" hidden="1" x14ac:dyDescent="0.25">
      <c r="A406" s="37">
        <v>43586</v>
      </c>
      <c r="B406" s="7" t="s">
        <v>22</v>
      </c>
      <c r="C406" s="38" t="str">
        <f>VLOOKUP(T_2019[[#This Row],[Articles]],T_Produits[],2,0)</f>
        <v>Boissons</v>
      </c>
      <c r="D406" s="39">
        <v>2.1</v>
      </c>
      <c r="E406" s="41">
        <v>12</v>
      </c>
      <c r="F406" s="41">
        <v>12</v>
      </c>
      <c r="G406" s="42">
        <f t="shared" si="45"/>
        <v>0</v>
      </c>
      <c r="H406" s="40">
        <f t="shared" si="43"/>
        <v>0</v>
      </c>
      <c r="I406" s="10" t="str">
        <f t="shared" si="44"/>
        <v>Pas besoin</v>
      </c>
      <c r="J406" s="41"/>
    </row>
    <row r="407" spans="1:10" hidden="1" x14ac:dyDescent="0.25">
      <c r="A407" s="37">
        <v>43586</v>
      </c>
      <c r="B407" s="8" t="s">
        <v>23</v>
      </c>
      <c r="C407" s="38" t="str">
        <f>VLOOKUP(T_2019[[#This Row],[Articles]],T_Produits[],2,0)</f>
        <v>Boissons</v>
      </c>
      <c r="D407" s="40">
        <v>2.2000000000000002</v>
      </c>
      <c r="E407" s="42">
        <v>12</v>
      </c>
      <c r="F407" s="42">
        <v>12</v>
      </c>
      <c r="G407" s="42">
        <f t="shared" si="45"/>
        <v>0</v>
      </c>
      <c r="H407" s="40">
        <f t="shared" si="43"/>
        <v>0</v>
      </c>
      <c r="I407" s="9" t="str">
        <f t="shared" si="44"/>
        <v>Pas besoin</v>
      </c>
      <c r="J407" s="41"/>
    </row>
    <row r="408" spans="1:10" hidden="1" x14ac:dyDescent="0.25">
      <c r="A408" s="37">
        <v>43586</v>
      </c>
      <c r="B408" s="7" t="s">
        <v>43</v>
      </c>
      <c r="C408" s="38" t="str">
        <f>VLOOKUP(T_2019[[#This Row],[Articles]],T_Produits[],2,0)</f>
        <v>Boissons</v>
      </c>
      <c r="D408" s="39">
        <v>1.92</v>
      </c>
      <c r="E408" s="41">
        <v>16</v>
      </c>
      <c r="F408" s="41">
        <v>16</v>
      </c>
      <c r="G408" s="42">
        <f t="shared" si="45"/>
        <v>0</v>
      </c>
      <c r="H408" s="40">
        <f t="shared" si="43"/>
        <v>0</v>
      </c>
      <c r="I408" s="10" t="str">
        <f t="shared" si="44"/>
        <v>Pas besoin</v>
      </c>
      <c r="J408" s="41"/>
    </row>
    <row r="409" spans="1:10" hidden="1" x14ac:dyDescent="0.25">
      <c r="A409" s="37">
        <v>43586</v>
      </c>
      <c r="B409" s="8" t="s">
        <v>8</v>
      </c>
      <c r="C409" s="38" t="str">
        <f>VLOOKUP(T_2019[[#This Row],[Articles]],T_Produits[],2,0)</f>
        <v>Boissons</v>
      </c>
      <c r="D409" s="40">
        <v>2.4</v>
      </c>
      <c r="E409" s="42">
        <v>12</v>
      </c>
      <c r="F409" s="42">
        <v>12</v>
      </c>
      <c r="G409" s="42">
        <f t="shared" si="45"/>
        <v>0</v>
      </c>
      <c r="H409" s="40">
        <f t="shared" si="43"/>
        <v>0</v>
      </c>
      <c r="I409" s="9" t="str">
        <f t="shared" si="44"/>
        <v>Pas besoin</v>
      </c>
      <c r="J409" s="41"/>
    </row>
    <row r="410" spans="1:10" hidden="1" x14ac:dyDescent="0.25">
      <c r="A410" s="37">
        <v>43586</v>
      </c>
      <c r="B410" s="7" t="s">
        <v>9</v>
      </c>
      <c r="C410" s="38" t="str">
        <f>VLOOKUP(T_2019[[#This Row],[Articles]],T_Produits[],2,0)</f>
        <v>Boissons</v>
      </c>
      <c r="D410" s="39">
        <v>2.5</v>
      </c>
      <c r="E410" s="41">
        <v>12</v>
      </c>
      <c r="F410" s="41">
        <v>12</v>
      </c>
      <c r="G410" s="42">
        <f t="shared" si="45"/>
        <v>0</v>
      </c>
      <c r="H410" s="40">
        <f t="shared" si="43"/>
        <v>0</v>
      </c>
      <c r="I410" s="10" t="str">
        <f t="shared" si="44"/>
        <v>Pas besoin</v>
      </c>
      <c r="J410" s="41"/>
    </row>
    <row r="411" spans="1:10" hidden="1" x14ac:dyDescent="0.25">
      <c r="A411" s="37">
        <v>43586</v>
      </c>
      <c r="B411" s="8" t="s">
        <v>24</v>
      </c>
      <c r="C411" s="38" t="str">
        <f>VLOOKUP(T_2019[[#This Row],[Articles]],T_Produits[],2,0)</f>
        <v>Boissons</v>
      </c>
      <c r="D411" s="40">
        <v>0.38</v>
      </c>
      <c r="E411" s="42">
        <v>12</v>
      </c>
      <c r="F411" s="42">
        <v>12</v>
      </c>
      <c r="G411" s="42">
        <f t="shared" si="45"/>
        <v>0</v>
      </c>
      <c r="H411" s="40">
        <f t="shared" si="43"/>
        <v>0</v>
      </c>
      <c r="I411" s="9" t="str">
        <f t="shared" si="44"/>
        <v>Pas besoin</v>
      </c>
      <c r="J411" s="41"/>
    </row>
    <row r="412" spans="1:10" hidden="1" x14ac:dyDescent="0.25">
      <c r="A412" s="37">
        <v>43586</v>
      </c>
      <c r="B412" s="7" t="s">
        <v>25</v>
      </c>
      <c r="C412" s="38" t="str">
        <f>VLOOKUP(T_2019[[#This Row],[Articles]],T_Produits[],2,0)</f>
        <v>Boissons</v>
      </c>
      <c r="D412" s="39">
        <v>2.7</v>
      </c>
      <c r="E412" s="41">
        <v>12</v>
      </c>
      <c r="F412" s="41">
        <v>12</v>
      </c>
      <c r="G412" s="42">
        <f t="shared" si="45"/>
        <v>0</v>
      </c>
      <c r="H412" s="40">
        <f t="shared" si="43"/>
        <v>0</v>
      </c>
      <c r="I412" s="10" t="str">
        <f t="shared" si="44"/>
        <v>Pas besoin</v>
      </c>
      <c r="J412" s="41"/>
    </row>
    <row r="413" spans="1:10" hidden="1" x14ac:dyDescent="0.25">
      <c r="A413" s="37">
        <v>43586</v>
      </c>
      <c r="B413" s="8" t="s">
        <v>44</v>
      </c>
      <c r="C413" s="38" t="str">
        <f>VLOOKUP(T_2019[[#This Row],[Articles]],T_Produits[],2,0)</f>
        <v>Boissons</v>
      </c>
      <c r="D413" s="40">
        <v>2.8</v>
      </c>
      <c r="E413" s="42">
        <v>12</v>
      </c>
      <c r="F413" s="42">
        <v>12</v>
      </c>
      <c r="G413" s="42">
        <f t="shared" si="45"/>
        <v>0</v>
      </c>
      <c r="H413" s="40">
        <f t="shared" si="43"/>
        <v>0</v>
      </c>
      <c r="I413" s="9" t="str">
        <f t="shared" si="44"/>
        <v>Pas besoin</v>
      </c>
      <c r="J413" s="41"/>
    </row>
    <row r="414" spans="1:10" hidden="1" x14ac:dyDescent="0.25">
      <c r="A414" s="37">
        <v>43586</v>
      </c>
      <c r="B414" s="7" t="s">
        <v>45</v>
      </c>
      <c r="C414" s="38" t="str">
        <f>VLOOKUP(T_2019[[#This Row],[Articles]],T_Produits[],2,0)</f>
        <v>Boissons</v>
      </c>
      <c r="D414" s="39">
        <v>2.76</v>
      </c>
      <c r="E414" s="41">
        <v>6</v>
      </c>
      <c r="F414" s="41">
        <v>6</v>
      </c>
      <c r="G414" s="42">
        <f t="shared" si="45"/>
        <v>0</v>
      </c>
      <c r="H414" s="40">
        <f t="shared" si="43"/>
        <v>0</v>
      </c>
      <c r="I414" s="10" t="str">
        <f t="shared" si="44"/>
        <v>Pas besoin</v>
      </c>
      <c r="J414" s="41"/>
    </row>
    <row r="415" spans="1:10" hidden="1" x14ac:dyDescent="0.25">
      <c r="A415" s="37">
        <v>43586</v>
      </c>
      <c r="B415" s="7" t="s">
        <v>95</v>
      </c>
      <c r="C415" s="38" t="str">
        <f>VLOOKUP(T_2019[[#This Row],[Articles]],T_Produits[],2,0)</f>
        <v>Boissons</v>
      </c>
      <c r="D415" s="39">
        <v>2.89</v>
      </c>
      <c r="E415" s="41">
        <v>6</v>
      </c>
      <c r="F415" s="41">
        <v>6</v>
      </c>
      <c r="G415" s="42">
        <f t="shared" si="45"/>
        <v>0</v>
      </c>
      <c r="H415" s="40">
        <f t="shared" si="43"/>
        <v>0</v>
      </c>
      <c r="I415" s="10" t="str">
        <f t="shared" si="44"/>
        <v>Pas besoin</v>
      </c>
      <c r="J415" s="41"/>
    </row>
    <row r="416" spans="1:10" hidden="1" x14ac:dyDescent="0.25">
      <c r="A416" s="37">
        <v>43586</v>
      </c>
      <c r="B416" s="15" t="s">
        <v>116</v>
      </c>
      <c r="C416" s="38" t="str">
        <f>VLOOKUP(T_2019[[#This Row],[Articles]],T_Produits[],2,0)</f>
        <v>Boissons</v>
      </c>
      <c r="D416" s="40">
        <v>9.4</v>
      </c>
      <c r="E416" s="42">
        <v>6</v>
      </c>
      <c r="F416" s="42">
        <v>6</v>
      </c>
      <c r="G416" s="42">
        <f t="shared" si="45"/>
        <v>0</v>
      </c>
      <c r="H416" s="40">
        <f t="shared" si="43"/>
        <v>0</v>
      </c>
      <c r="I416" s="9" t="str">
        <f t="shared" si="44"/>
        <v>Pas besoin</v>
      </c>
      <c r="J416" s="41"/>
    </row>
    <row r="417" spans="1:10" hidden="1" x14ac:dyDescent="0.25">
      <c r="A417" s="37">
        <v>43586</v>
      </c>
      <c r="B417" s="15" t="s">
        <v>117</v>
      </c>
      <c r="C417" s="38" t="str">
        <f>VLOOKUP(T_2019[[#This Row],[Articles]],T_Produits[],2,0)</f>
        <v>Boissons</v>
      </c>
      <c r="D417" s="39">
        <v>9.5</v>
      </c>
      <c r="E417" s="41">
        <v>6</v>
      </c>
      <c r="F417" s="41">
        <v>6</v>
      </c>
      <c r="G417" s="42">
        <f t="shared" si="45"/>
        <v>0</v>
      </c>
      <c r="H417" s="40">
        <f t="shared" si="43"/>
        <v>0</v>
      </c>
      <c r="I417" s="10" t="str">
        <f t="shared" si="44"/>
        <v>Pas besoin</v>
      </c>
      <c r="J417" s="41"/>
    </row>
    <row r="418" spans="1:10" hidden="1" x14ac:dyDescent="0.25">
      <c r="A418" s="37">
        <v>43586</v>
      </c>
      <c r="B418" s="15" t="s">
        <v>118</v>
      </c>
      <c r="C418" s="38" t="str">
        <f>VLOOKUP(T_2019[[#This Row],[Articles]],T_Produits[],2,0)</f>
        <v>Boissons</v>
      </c>
      <c r="D418" s="40">
        <v>9.5</v>
      </c>
      <c r="E418" s="42">
        <v>6</v>
      </c>
      <c r="F418" s="42">
        <v>6</v>
      </c>
      <c r="G418" s="42">
        <f t="shared" si="45"/>
        <v>0</v>
      </c>
      <c r="H418" s="40">
        <f t="shared" si="43"/>
        <v>0</v>
      </c>
      <c r="I418" s="9" t="str">
        <f t="shared" si="44"/>
        <v>Pas besoin</v>
      </c>
      <c r="J418" s="41"/>
    </row>
    <row r="419" spans="1:10" hidden="1" x14ac:dyDescent="0.25">
      <c r="A419" s="37">
        <v>43586</v>
      </c>
      <c r="B419" s="15" t="s">
        <v>46</v>
      </c>
      <c r="C419" s="38" t="str">
        <f>VLOOKUP(T_2019[[#This Row],[Articles]],T_Produits[],2,0)</f>
        <v>Bonbons</v>
      </c>
      <c r="D419" s="39">
        <v>25</v>
      </c>
      <c r="E419" s="41">
        <v>15</v>
      </c>
      <c r="F419" s="42">
        <v>15</v>
      </c>
      <c r="G419" s="42">
        <f t="shared" si="45"/>
        <v>0</v>
      </c>
      <c r="H419" s="40">
        <f t="shared" si="43"/>
        <v>0</v>
      </c>
      <c r="I419" s="10" t="str">
        <f t="shared" si="44"/>
        <v>Pas besoin</v>
      </c>
      <c r="J419" s="41"/>
    </row>
    <row r="420" spans="1:10" hidden="1" x14ac:dyDescent="0.25">
      <c r="A420" s="37">
        <v>43586</v>
      </c>
      <c r="B420" s="8" t="s">
        <v>47</v>
      </c>
      <c r="C420" s="38" t="str">
        <f>VLOOKUP(T_2019[[#This Row],[Articles]],T_Produits[],2,0)</f>
        <v>Bonbons</v>
      </c>
      <c r="D420" s="40">
        <v>8.3000000000000007</v>
      </c>
      <c r="E420" s="42">
        <v>12</v>
      </c>
      <c r="F420" s="42">
        <v>12</v>
      </c>
      <c r="G420" s="42">
        <f t="shared" si="45"/>
        <v>0</v>
      </c>
      <c r="H420" s="40">
        <f t="shared" si="43"/>
        <v>0</v>
      </c>
      <c r="I420" s="10" t="str">
        <f t="shared" si="44"/>
        <v>Pas besoin</v>
      </c>
      <c r="J420" s="41"/>
    </row>
    <row r="421" spans="1:10" hidden="1" x14ac:dyDescent="0.25">
      <c r="A421" s="37">
        <v>43586</v>
      </c>
      <c r="B421" s="7" t="s">
        <v>48</v>
      </c>
      <c r="C421" s="38" t="str">
        <f>VLOOKUP(T_2019[[#This Row],[Articles]],T_Produits[],2,0)</f>
        <v>Bonbons</v>
      </c>
      <c r="D421" s="39">
        <v>8.4</v>
      </c>
      <c r="E421" s="41">
        <v>12</v>
      </c>
      <c r="F421" s="41">
        <v>12</v>
      </c>
      <c r="G421" s="42">
        <f t="shared" si="45"/>
        <v>0</v>
      </c>
      <c r="H421" s="40">
        <f t="shared" si="43"/>
        <v>0</v>
      </c>
      <c r="I421" s="10" t="str">
        <f t="shared" si="44"/>
        <v>Pas besoin</v>
      </c>
      <c r="J421" s="41"/>
    </row>
    <row r="422" spans="1:10" hidden="1" x14ac:dyDescent="0.25">
      <c r="A422" s="37">
        <v>43586</v>
      </c>
      <c r="B422" s="15" t="s">
        <v>114</v>
      </c>
      <c r="C422" s="38" t="str">
        <f>VLOOKUP(T_2019[[#This Row],[Articles]],T_Produits[],2,0)</f>
        <v>Bonbons</v>
      </c>
      <c r="D422" s="40">
        <v>8.5</v>
      </c>
      <c r="E422" s="42">
        <v>12</v>
      </c>
      <c r="F422" s="42">
        <v>12</v>
      </c>
      <c r="G422" s="42">
        <f t="shared" si="45"/>
        <v>0</v>
      </c>
      <c r="H422" s="40">
        <f t="shared" si="43"/>
        <v>0</v>
      </c>
      <c r="I422" s="10" t="str">
        <f t="shared" si="44"/>
        <v>Pas besoin</v>
      </c>
      <c r="J422" s="41"/>
    </row>
    <row r="423" spans="1:10" hidden="1" x14ac:dyDescent="0.25">
      <c r="A423" s="37">
        <v>43586</v>
      </c>
      <c r="B423" s="15" t="s">
        <v>115</v>
      </c>
      <c r="C423" s="38" t="str">
        <f>VLOOKUP(T_2019[[#This Row],[Articles]],T_Produits[],2,0)</f>
        <v>Bonbons</v>
      </c>
      <c r="D423" s="39">
        <v>8.6</v>
      </c>
      <c r="E423" s="41">
        <v>10</v>
      </c>
      <c r="F423" s="41">
        <v>10</v>
      </c>
      <c r="G423" s="42">
        <f t="shared" si="45"/>
        <v>0</v>
      </c>
      <c r="H423" s="40">
        <f t="shared" si="43"/>
        <v>0</v>
      </c>
      <c r="I423" s="10" t="str">
        <f t="shared" si="44"/>
        <v>Pas besoin</v>
      </c>
      <c r="J423" s="41"/>
    </row>
    <row r="424" spans="1:10" hidden="1" x14ac:dyDescent="0.25">
      <c r="A424" s="37">
        <v>43586</v>
      </c>
      <c r="B424" s="15" t="s">
        <v>78</v>
      </c>
      <c r="C424" s="38" t="str">
        <f>VLOOKUP(T_2019[[#This Row],[Articles]],T_Produits[],2,0)</f>
        <v>Charcuteries+Fromages</v>
      </c>
      <c r="D424" s="39">
        <v>25</v>
      </c>
      <c r="E424" s="41">
        <v>12</v>
      </c>
      <c r="F424" s="41">
        <v>12</v>
      </c>
      <c r="G424" s="42">
        <f t="shared" si="45"/>
        <v>0</v>
      </c>
      <c r="H424" s="39">
        <v>0</v>
      </c>
      <c r="I424" s="9" t="str">
        <f t="shared" si="44"/>
        <v>Pas besoin</v>
      </c>
      <c r="J424" s="41"/>
    </row>
    <row r="425" spans="1:10" hidden="1" x14ac:dyDescent="0.25">
      <c r="A425" s="37">
        <v>43586</v>
      </c>
      <c r="B425" s="8" t="s">
        <v>79</v>
      </c>
      <c r="C425" s="38" t="str">
        <f>VLOOKUP(T_2019[[#This Row],[Articles]],T_Produits[],2,0)</f>
        <v>Charcuteries+Fromages</v>
      </c>
      <c r="D425" s="40">
        <v>1.73</v>
      </c>
      <c r="E425" s="42">
        <v>12</v>
      </c>
      <c r="F425" s="42">
        <v>12</v>
      </c>
      <c r="G425" s="42">
        <f t="shared" si="45"/>
        <v>0</v>
      </c>
      <c r="H425" s="40">
        <f t="shared" ref="H425:H456" si="46">SUM(D425*G425)</f>
        <v>0</v>
      </c>
      <c r="I425" s="9" t="str">
        <f t="shared" si="44"/>
        <v>Pas besoin</v>
      </c>
      <c r="J425" s="41"/>
    </row>
    <row r="426" spans="1:10" hidden="1" x14ac:dyDescent="0.25">
      <c r="A426" s="37">
        <v>43586</v>
      </c>
      <c r="B426" s="7" t="s">
        <v>80</v>
      </c>
      <c r="C426" s="38" t="str">
        <f>VLOOKUP(T_2019[[#This Row],[Articles]],T_Produits[],2,0)</f>
        <v>Charcuteries+Fromages</v>
      </c>
      <c r="D426" s="39">
        <v>2.5</v>
      </c>
      <c r="E426" s="41">
        <v>12</v>
      </c>
      <c r="F426" s="41">
        <v>12</v>
      </c>
      <c r="G426" s="42">
        <f t="shared" si="45"/>
        <v>0</v>
      </c>
      <c r="H426" s="39">
        <f t="shared" si="46"/>
        <v>0</v>
      </c>
      <c r="I426" s="10" t="str">
        <f t="shared" si="44"/>
        <v>Pas besoin</v>
      </c>
      <c r="J426" s="41"/>
    </row>
    <row r="427" spans="1:10" hidden="1" x14ac:dyDescent="0.25">
      <c r="A427" s="37">
        <v>43586</v>
      </c>
      <c r="B427" s="8" t="s">
        <v>81</v>
      </c>
      <c r="C427" s="38" t="str">
        <f>VLOOKUP(T_2019[[#This Row],[Articles]],T_Produits[],2,0)</f>
        <v>Charcuteries+Fromages</v>
      </c>
      <c r="D427" s="40">
        <v>3.5</v>
      </c>
      <c r="E427" s="42">
        <v>12</v>
      </c>
      <c r="F427" s="42">
        <v>12</v>
      </c>
      <c r="G427" s="42">
        <f t="shared" si="45"/>
        <v>0</v>
      </c>
      <c r="H427" s="40">
        <f t="shared" si="46"/>
        <v>0</v>
      </c>
      <c r="I427" s="9" t="str">
        <f t="shared" si="44"/>
        <v>Pas besoin</v>
      </c>
      <c r="J427" s="41"/>
    </row>
    <row r="428" spans="1:10" hidden="1" x14ac:dyDescent="0.25">
      <c r="A428" s="37">
        <v>43586</v>
      </c>
      <c r="B428" s="7" t="s">
        <v>82</v>
      </c>
      <c r="C428" s="38" t="str">
        <f>VLOOKUP(T_2019[[#This Row],[Articles]],T_Produits[],2,0)</f>
        <v>Charcuteries+Fromages</v>
      </c>
      <c r="D428" s="39">
        <v>1.49</v>
      </c>
      <c r="E428" s="41">
        <v>12</v>
      </c>
      <c r="F428" s="41">
        <v>12</v>
      </c>
      <c r="G428" s="42">
        <f t="shared" si="45"/>
        <v>0</v>
      </c>
      <c r="H428" s="39">
        <f t="shared" si="46"/>
        <v>0</v>
      </c>
      <c r="I428" s="10" t="str">
        <f t="shared" si="44"/>
        <v>Pas besoin</v>
      </c>
      <c r="J428" s="41"/>
    </row>
    <row r="429" spans="1:10" hidden="1" x14ac:dyDescent="0.25">
      <c r="A429" s="37">
        <v>43586</v>
      </c>
      <c r="B429" s="8" t="s">
        <v>83</v>
      </c>
      <c r="C429" s="38" t="str">
        <f>VLOOKUP(T_2019[[#This Row],[Articles]],T_Produits[],2,0)</f>
        <v>Charcuteries+Fromages</v>
      </c>
      <c r="D429" s="40">
        <v>5.5</v>
      </c>
      <c r="E429" s="42">
        <v>6</v>
      </c>
      <c r="F429" s="42">
        <v>6</v>
      </c>
      <c r="G429" s="42">
        <f t="shared" si="45"/>
        <v>0</v>
      </c>
      <c r="H429" s="40">
        <f t="shared" si="46"/>
        <v>0</v>
      </c>
      <c r="I429" s="9" t="str">
        <f t="shared" si="44"/>
        <v>Pas besoin</v>
      </c>
      <c r="J429" s="41"/>
    </row>
    <row r="430" spans="1:10" hidden="1" x14ac:dyDescent="0.25">
      <c r="A430" s="37">
        <v>43586</v>
      </c>
      <c r="B430" s="7" t="s">
        <v>84</v>
      </c>
      <c r="C430" s="38" t="str">
        <f>VLOOKUP(T_2019[[#This Row],[Articles]],T_Produits[],2,0)</f>
        <v>Charcuteries+Fromages</v>
      </c>
      <c r="D430" s="39">
        <v>6.5</v>
      </c>
      <c r="E430" s="41">
        <v>12</v>
      </c>
      <c r="F430" s="41">
        <v>12</v>
      </c>
      <c r="G430" s="42">
        <f t="shared" si="45"/>
        <v>0</v>
      </c>
      <c r="H430" s="39">
        <f t="shared" si="46"/>
        <v>0</v>
      </c>
      <c r="I430" s="10" t="str">
        <f t="shared" si="44"/>
        <v>Pas besoin</v>
      </c>
      <c r="J430" s="41"/>
    </row>
    <row r="431" spans="1:10" hidden="1" x14ac:dyDescent="0.25">
      <c r="A431" s="37">
        <v>43586</v>
      </c>
      <c r="B431" s="8" t="s">
        <v>85</v>
      </c>
      <c r="C431" s="38" t="str">
        <f>VLOOKUP(T_2019[[#This Row],[Articles]],T_Produits[],2,0)</f>
        <v>Charcuteries+Fromages</v>
      </c>
      <c r="D431" s="40">
        <v>7.5</v>
      </c>
      <c r="E431" s="42">
        <v>12</v>
      </c>
      <c r="F431" s="42">
        <v>12</v>
      </c>
      <c r="G431" s="42">
        <f t="shared" si="45"/>
        <v>0</v>
      </c>
      <c r="H431" s="40">
        <f t="shared" si="46"/>
        <v>0</v>
      </c>
      <c r="I431" s="9" t="str">
        <f t="shared" si="44"/>
        <v>Pas besoin</v>
      </c>
      <c r="J431" s="41"/>
    </row>
    <row r="432" spans="1:10" hidden="1" x14ac:dyDescent="0.25">
      <c r="A432" s="37">
        <v>43586</v>
      </c>
      <c r="B432" s="7" t="s">
        <v>86</v>
      </c>
      <c r="C432" s="38" t="str">
        <f>VLOOKUP(T_2019[[#This Row],[Articles]],T_Produits[],2,0)</f>
        <v>Charcuteries+Fromages</v>
      </c>
      <c r="D432" s="39">
        <v>8.5</v>
      </c>
      <c r="E432" s="41">
        <v>12</v>
      </c>
      <c r="F432" s="41">
        <v>12</v>
      </c>
      <c r="G432" s="42">
        <f t="shared" si="45"/>
        <v>0</v>
      </c>
      <c r="H432" s="39">
        <f t="shared" si="46"/>
        <v>0</v>
      </c>
      <c r="I432" s="10" t="str">
        <f t="shared" si="44"/>
        <v>Pas besoin</v>
      </c>
      <c r="J432" s="41"/>
    </row>
    <row r="433" spans="1:10" hidden="1" x14ac:dyDescent="0.25">
      <c r="A433" s="37">
        <v>43586</v>
      </c>
      <c r="B433" s="8" t="s">
        <v>87</v>
      </c>
      <c r="C433" s="38" t="str">
        <f>VLOOKUP(T_2019[[#This Row],[Articles]],T_Produits[],2,0)</f>
        <v>Charcuteries+Fromages</v>
      </c>
      <c r="D433" s="40">
        <v>9.5</v>
      </c>
      <c r="E433" s="42">
        <v>12</v>
      </c>
      <c r="F433" s="42">
        <v>12</v>
      </c>
      <c r="G433" s="42">
        <f t="shared" si="45"/>
        <v>0</v>
      </c>
      <c r="H433" s="40">
        <f t="shared" si="46"/>
        <v>0</v>
      </c>
      <c r="I433" s="9" t="str">
        <f t="shared" si="44"/>
        <v>Pas besoin</v>
      </c>
      <c r="J433" s="41"/>
    </row>
    <row r="434" spans="1:10" hidden="1" x14ac:dyDescent="0.25">
      <c r="A434" s="37">
        <v>43586</v>
      </c>
      <c r="B434" s="7" t="s">
        <v>88</v>
      </c>
      <c r="C434" s="38" t="str">
        <f>VLOOKUP(T_2019[[#This Row],[Articles]],T_Produits[],2,0)</f>
        <v>Charcuteries+Fromages</v>
      </c>
      <c r="D434" s="39">
        <v>10.5</v>
      </c>
      <c r="E434" s="41">
        <v>12</v>
      </c>
      <c r="F434" s="41">
        <v>12</v>
      </c>
      <c r="G434" s="42">
        <f t="shared" si="45"/>
        <v>0</v>
      </c>
      <c r="H434" s="39">
        <f t="shared" si="46"/>
        <v>0</v>
      </c>
      <c r="I434" s="10" t="str">
        <f t="shared" si="44"/>
        <v>Pas besoin</v>
      </c>
      <c r="J434" s="41"/>
    </row>
    <row r="435" spans="1:10" hidden="1" x14ac:dyDescent="0.25">
      <c r="A435" s="37">
        <v>43586</v>
      </c>
      <c r="B435" s="8" t="s">
        <v>89</v>
      </c>
      <c r="C435" s="38" t="str">
        <f>VLOOKUP(T_2019[[#This Row],[Articles]],T_Produits[],2,0)</f>
        <v>Charcuteries+Fromages</v>
      </c>
      <c r="D435" s="40">
        <v>1.25</v>
      </c>
      <c r="E435" s="42">
        <v>12</v>
      </c>
      <c r="F435" s="42">
        <v>12</v>
      </c>
      <c r="G435" s="42">
        <f t="shared" si="45"/>
        <v>0</v>
      </c>
      <c r="H435" s="40">
        <f t="shared" si="46"/>
        <v>0</v>
      </c>
      <c r="I435" s="9" t="str">
        <f t="shared" si="44"/>
        <v>Pas besoin</v>
      </c>
      <c r="J435" s="41"/>
    </row>
    <row r="436" spans="1:10" hidden="1" x14ac:dyDescent="0.25">
      <c r="A436" s="37">
        <v>43586</v>
      </c>
      <c r="B436" s="7" t="s">
        <v>90</v>
      </c>
      <c r="C436" s="38" t="str">
        <f>VLOOKUP(T_2019[[#This Row],[Articles]],T_Produits[],2,0)</f>
        <v>Charcuteries+Fromages</v>
      </c>
      <c r="D436" s="39">
        <v>12.5</v>
      </c>
      <c r="E436" s="41">
        <v>12</v>
      </c>
      <c r="F436" s="41">
        <v>12</v>
      </c>
      <c r="G436" s="42">
        <f t="shared" si="45"/>
        <v>0</v>
      </c>
      <c r="H436" s="39">
        <f t="shared" si="46"/>
        <v>0</v>
      </c>
      <c r="I436" s="10" t="str">
        <f t="shared" si="44"/>
        <v>Pas besoin</v>
      </c>
      <c r="J436" s="41"/>
    </row>
    <row r="437" spans="1:10" hidden="1" x14ac:dyDescent="0.25">
      <c r="A437" s="37">
        <v>43586</v>
      </c>
      <c r="B437" s="8" t="s">
        <v>93</v>
      </c>
      <c r="C437" s="38" t="str">
        <f>VLOOKUP(T_2019[[#This Row],[Articles]],T_Produits[],2,0)</f>
        <v>Charcuteries+Fromages</v>
      </c>
      <c r="D437" s="40">
        <v>4.76</v>
      </c>
      <c r="E437" s="42">
        <v>12</v>
      </c>
      <c r="F437" s="42">
        <v>12</v>
      </c>
      <c r="G437" s="42">
        <f t="shared" si="45"/>
        <v>0</v>
      </c>
      <c r="H437" s="40">
        <f t="shared" si="46"/>
        <v>0</v>
      </c>
      <c r="I437" s="9" t="str">
        <f t="shared" si="44"/>
        <v>Pas besoin</v>
      </c>
      <c r="J437" s="41"/>
    </row>
    <row r="438" spans="1:10" hidden="1" x14ac:dyDescent="0.25">
      <c r="A438" s="37">
        <v>43586</v>
      </c>
      <c r="B438" s="15" t="s">
        <v>49</v>
      </c>
      <c r="C438" s="38" t="str">
        <f>VLOOKUP(T_2019[[#This Row],[Articles]],T_Produits[],2,0)</f>
        <v>Chats</v>
      </c>
      <c r="D438" s="40">
        <v>8.99</v>
      </c>
      <c r="E438" s="42">
        <v>6</v>
      </c>
      <c r="F438" s="41">
        <v>6</v>
      </c>
      <c r="G438" s="42">
        <f t="shared" si="45"/>
        <v>0</v>
      </c>
      <c r="H438" s="40">
        <f t="shared" si="46"/>
        <v>0</v>
      </c>
      <c r="I438" s="10" t="str">
        <f t="shared" si="44"/>
        <v>Pas besoin</v>
      </c>
      <c r="J438" s="41"/>
    </row>
    <row r="439" spans="1:10" hidden="1" x14ac:dyDescent="0.25">
      <c r="A439" s="37">
        <v>43586</v>
      </c>
      <c r="B439" s="7" t="s">
        <v>50</v>
      </c>
      <c r="C439" s="38" t="str">
        <f>VLOOKUP(T_2019[[#This Row],[Articles]],T_Produits[],2,0)</f>
        <v>Chats</v>
      </c>
      <c r="D439" s="39">
        <v>0.99</v>
      </c>
      <c r="E439" s="41">
        <v>6</v>
      </c>
      <c r="F439" s="41">
        <v>6</v>
      </c>
      <c r="G439" s="42">
        <f t="shared" si="45"/>
        <v>0</v>
      </c>
      <c r="H439" s="40">
        <f t="shared" si="46"/>
        <v>0</v>
      </c>
      <c r="I439" s="10" t="str">
        <f t="shared" si="44"/>
        <v>Pas besoin</v>
      </c>
      <c r="J439" s="41"/>
    </row>
    <row r="440" spans="1:10" hidden="1" x14ac:dyDescent="0.25">
      <c r="A440" s="37">
        <v>43586</v>
      </c>
      <c r="B440" s="8" t="s">
        <v>51</v>
      </c>
      <c r="C440" s="38" t="str">
        <f>VLOOKUP(T_2019[[#This Row],[Articles]],T_Produits[],2,0)</f>
        <v>Chats</v>
      </c>
      <c r="D440" s="40">
        <v>9.1999999999999993</v>
      </c>
      <c r="E440" s="42">
        <v>6</v>
      </c>
      <c r="F440" s="42">
        <v>6</v>
      </c>
      <c r="G440" s="42">
        <f t="shared" si="45"/>
        <v>0</v>
      </c>
      <c r="H440" s="40">
        <f t="shared" si="46"/>
        <v>0</v>
      </c>
      <c r="I440" s="9" t="str">
        <f t="shared" si="44"/>
        <v>Pas besoin</v>
      </c>
      <c r="J440" s="41"/>
    </row>
    <row r="441" spans="1:10" hidden="1" x14ac:dyDescent="0.25">
      <c r="A441" s="37">
        <v>43586</v>
      </c>
      <c r="B441" s="15" t="s">
        <v>59</v>
      </c>
      <c r="C441" s="38" t="str">
        <f>VLOOKUP(T_2019[[#This Row],[Articles]],T_Produits[],2,0)</f>
        <v>Divers +Epices</v>
      </c>
      <c r="D441" s="40">
        <v>18</v>
      </c>
      <c r="E441" s="42">
        <v>12</v>
      </c>
      <c r="F441" s="41">
        <v>12</v>
      </c>
      <c r="G441" s="42">
        <f t="shared" si="45"/>
        <v>0</v>
      </c>
      <c r="H441" s="40">
        <f t="shared" si="46"/>
        <v>0</v>
      </c>
      <c r="I441" s="10" t="str">
        <f t="shared" si="44"/>
        <v>Pas besoin</v>
      </c>
      <c r="J441" s="41"/>
    </row>
    <row r="442" spans="1:10" hidden="1" x14ac:dyDescent="0.25">
      <c r="A442" s="37">
        <v>43586</v>
      </c>
      <c r="B442" s="7" t="s">
        <v>56</v>
      </c>
      <c r="C442" s="38" t="str">
        <f>VLOOKUP(T_2019[[#This Row],[Articles]],T_Produits[],2,0)</f>
        <v>Divers +Epices</v>
      </c>
      <c r="D442" s="39">
        <v>3.1</v>
      </c>
      <c r="E442" s="41">
        <v>12</v>
      </c>
      <c r="F442" s="41">
        <v>12</v>
      </c>
      <c r="G442" s="42">
        <f t="shared" si="45"/>
        <v>0</v>
      </c>
      <c r="H442" s="40">
        <f t="shared" si="46"/>
        <v>0</v>
      </c>
      <c r="I442" s="10" t="str">
        <f t="shared" si="44"/>
        <v>Pas besoin</v>
      </c>
      <c r="J442" s="41"/>
    </row>
    <row r="443" spans="1:10" hidden="1" x14ac:dyDescent="0.25">
      <c r="A443" s="37">
        <v>43586</v>
      </c>
      <c r="B443" s="8" t="s">
        <v>57</v>
      </c>
      <c r="C443" s="38" t="str">
        <f>VLOOKUP(T_2019[[#This Row],[Articles]],T_Produits[],2,0)</f>
        <v>Divers +Epices</v>
      </c>
      <c r="D443" s="40">
        <v>3.2</v>
      </c>
      <c r="E443" s="42">
        <v>3</v>
      </c>
      <c r="F443" s="42">
        <v>3</v>
      </c>
      <c r="G443" s="42">
        <f t="shared" si="45"/>
        <v>0</v>
      </c>
      <c r="H443" s="40">
        <f t="shared" si="46"/>
        <v>0</v>
      </c>
      <c r="I443" s="9" t="str">
        <f t="shared" si="44"/>
        <v>Pas besoin</v>
      </c>
      <c r="J443" s="41"/>
    </row>
    <row r="444" spans="1:10" hidden="1" x14ac:dyDescent="0.25">
      <c r="A444" s="37">
        <v>43586</v>
      </c>
      <c r="B444" s="7" t="s">
        <v>58</v>
      </c>
      <c r="C444" s="38" t="str">
        <f>VLOOKUP(T_2019[[#This Row],[Articles]],T_Produits[],2,0)</f>
        <v>Divers +Epices</v>
      </c>
      <c r="D444" s="39">
        <v>3.3</v>
      </c>
      <c r="E444" s="41">
        <v>12</v>
      </c>
      <c r="F444" s="41">
        <v>12</v>
      </c>
      <c r="G444" s="42">
        <f t="shared" si="45"/>
        <v>0</v>
      </c>
      <c r="H444" s="40">
        <f t="shared" si="46"/>
        <v>0</v>
      </c>
      <c r="I444" s="10" t="str">
        <f t="shared" si="44"/>
        <v>Pas besoin</v>
      </c>
      <c r="J444" s="41"/>
    </row>
    <row r="445" spans="1:10" hidden="1" x14ac:dyDescent="0.25">
      <c r="A445" s="37">
        <v>43586</v>
      </c>
      <c r="B445" s="8" t="s">
        <v>61</v>
      </c>
      <c r="C445" s="38" t="str">
        <f>VLOOKUP(T_2019[[#This Row],[Articles]],T_Produits[],2,0)</f>
        <v>Divers +Epices</v>
      </c>
      <c r="D445" s="40">
        <v>3.4</v>
      </c>
      <c r="E445" s="42">
        <v>6</v>
      </c>
      <c r="F445" s="42">
        <v>6</v>
      </c>
      <c r="G445" s="42">
        <f t="shared" si="45"/>
        <v>0</v>
      </c>
      <c r="H445" s="40">
        <f t="shared" si="46"/>
        <v>0</v>
      </c>
      <c r="I445" s="9" t="str">
        <f t="shared" si="44"/>
        <v>Pas besoin</v>
      </c>
      <c r="J445" s="41"/>
    </row>
    <row r="446" spans="1:10" hidden="1" x14ac:dyDescent="0.25">
      <c r="A446" s="37">
        <v>43586</v>
      </c>
      <c r="B446" s="7" t="s">
        <v>60</v>
      </c>
      <c r="C446" s="38" t="str">
        <f>VLOOKUP(T_2019[[#This Row],[Articles]],T_Produits[],2,0)</f>
        <v>Divers +Epices</v>
      </c>
      <c r="D446" s="39">
        <v>3.5</v>
      </c>
      <c r="E446" s="41">
        <v>12</v>
      </c>
      <c r="F446" s="41">
        <v>10</v>
      </c>
      <c r="G446" s="42">
        <f t="shared" si="45"/>
        <v>2</v>
      </c>
      <c r="H446" s="40">
        <f t="shared" si="46"/>
        <v>7</v>
      </c>
      <c r="I446" s="10" t="str">
        <f t="shared" si="44"/>
        <v>à commander</v>
      </c>
      <c r="J446" s="41"/>
    </row>
    <row r="447" spans="1:10" hidden="1" x14ac:dyDescent="0.25">
      <c r="A447" s="37">
        <v>43586</v>
      </c>
      <c r="B447" s="8" t="s">
        <v>62</v>
      </c>
      <c r="C447" s="38" t="str">
        <f>VLOOKUP(T_2019[[#This Row],[Articles]],T_Produits[],2,0)</f>
        <v>Divers +Epices</v>
      </c>
      <c r="D447" s="40">
        <v>3.6</v>
      </c>
      <c r="E447" s="42">
        <v>6</v>
      </c>
      <c r="F447" s="42">
        <v>6</v>
      </c>
      <c r="G447" s="42">
        <f t="shared" si="45"/>
        <v>0</v>
      </c>
      <c r="H447" s="40">
        <f t="shared" si="46"/>
        <v>0</v>
      </c>
      <c r="I447" s="9" t="str">
        <f t="shared" si="44"/>
        <v>Pas besoin</v>
      </c>
      <c r="J447" s="41"/>
    </row>
    <row r="448" spans="1:10" hidden="1" x14ac:dyDescent="0.25">
      <c r="A448" s="37">
        <v>43586</v>
      </c>
      <c r="B448" s="7" t="s">
        <v>63</v>
      </c>
      <c r="C448" s="38" t="str">
        <f>VLOOKUP(T_2019[[#This Row],[Articles]],T_Produits[],2,0)</f>
        <v>Divers +Epices</v>
      </c>
      <c r="D448" s="39">
        <v>3.7</v>
      </c>
      <c r="E448" s="41">
        <v>2</v>
      </c>
      <c r="F448" s="41">
        <v>2</v>
      </c>
      <c r="G448" s="42">
        <f t="shared" si="45"/>
        <v>0</v>
      </c>
      <c r="H448" s="40">
        <f t="shared" si="46"/>
        <v>0</v>
      </c>
      <c r="I448" s="10" t="str">
        <f t="shared" si="44"/>
        <v>Pas besoin</v>
      </c>
      <c r="J448" s="41"/>
    </row>
    <row r="449" spans="1:10" hidden="1" x14ac:dyDescent="0.25">
      <c r="A449" s="37">
        <v>43586</v>
      </c>
      <c r="B449" s="8" t="s">
        <v>64</v>
      </c>
      <c r="C449" s="38" t="str">
        <f>VLOOKUP(T_2019[[#This Row],[Articles]],T_Produits[],2,0)</f>
        <v>Divers +Epices</v>
      </c>
      <c r="D449" s="40">
        <v>3.8</v>
      </c>
      <c r="E449" s="42">
        <v>12</v>
      </c>
      <c r="F449" s="42">
        <v>12</v>
      </c>
      <c r="G449" s="42">
        <f t="shared" si="45"/>
        <v>0</v>
      </c>
      <c r="H449" s="40">
        <f t="shared" si="46"/>
        <v>0</v>
      </c>
      <c r="I449" s="9" t="str">
        <f t="shared" si="44"/>
        <v>Pas besoin</v>
      </c>
      <c r="J449" s="41"/>
    </row>
    <row r="450" spans="1:10" hidden="1" x14ac:dyDescent="0.25">
      <c r="A450" s="37">
        <v>43586</v>
      </c>
      <c r="B450" s="7" t="s">
        <v>65</v>
      </c>
      <c r="C450" s="38" t="str">
        <f>VLOOKUP(T_2019[[#This Row],[Articles]],T_Produits[],2,0)</f>
        <v>Divers +Epices</v>
      </c>
      <c r="D450" s="39">
        <v>3.9</v>
      </c>
      <c r="E450" s="41">
        <v>12</v>
      </c>
      <c r="F450" s="41">
        <v>12</v>
      </c>
      <c r="G450" s="42">
        <f t="shared" si="45"/>
        <v>0</v>
      </c>
      <c r="H450" s="40">
        <f t="shared" si="46"/>
        <v>0</v>
      </c>
      <c r="I450" s="10" t="str">
        <f t="shared" si="44"/>
        <v>Pas besoin</v>
      </c>
      <c r="J450" s="41"/>
    </row>
    <row r="451" spans="1:10" hidden="1" x14ac:dyDescent="0.25">
      <c r="A451" s="37">
        <v>43586</v>
      </c>
      <c r="B451" s="8" t="s">
        <v>77</v>
      </c>
      <c r="C451" s="38" t="str">
        <f>VLOOKUP(T_2019[[#This Row],[Articles]],T_Produits[],2,0)</f>
        <v>Divers +Epices</v>
      </c>
      <c r="D451" s="40">
        <v>1.38</v>
      </c>
      <c r="E451" s="42">
        <v>4</v>
      </c>
      <c r="F451" s="42">
        <v>4</v>
      </c>
      <c r="G451" s="42">
        <f t="shared" si="45"/>
        <v>0</v>
      </c>
      <c r="H451" s="40">
        <f t="shared" si="46"/>
        <v>0</v>
      </c>
      <c r="I451" s="9" t="str">
        <f t="shared" si="44"/>
        <v>Pas besoin</v>
      </c>
      <c r="J451" s="41"/>
    </row>
    <row r="452" spans="1:10" hidden="1" x14ac:dyDescent="0.25">
      <c r="A452" s="37">
        <v>43586</v>
      </c>
      <c r="B452" s="7" t="s">
        <v>53</v>
      </c>
      <c r="C452" s="38" t="str">
        <f>VLOOKUP(T_2019[[#This Row],[Articles]],T_Produits[],2,0)</f>
        <v>Divers +Epices</v>
      </c>
      <c r="D452" s="39">
        <v>0.67</v>
      </c>
      <c r="E452" s="41">
        <v>6</v>
      </c>
      <c r="F452" s="41">
        <v>6</v>
      </c>
      <c r="G452" s="42">
        <f t="shared" si="45"/>
        <v>0</v>
      </c>
      <c r="H452" s="40">
        <f t="shared" si="46"/>
        <v>0</v>
      </c>
      <c r="I452" s="10" t="str">
        <f t="shared" si="44"/>
        <v>Pas besoin</v>
      </c>
      <c r="J452" s="41"/>
    </row>
    <row r="453" spans="1:10" hidden="1" x14ac:dyDescent="0.25">
      <c r="A453" s="37">
        <v>43586</v>
      </c>
      <c r="B453" s="8" t="s">
        <v>54</v>
      </c>
      <c r="C453" s="38" t="str">
        <f>VLOOKUP(T_2019[[#This Row],[Articles]],T_Produits[],2,0)</f>
        <v>Divers +Epices</v>
      </c>
      <c r="D453" s="40">
        <v>0.9</v>
      </c>
      <c r="E453" s="42">
        <v>4</v>
      </c>
      <c r="F453" s="42">
        <v>3</v>
      </c>
      <c r="G453" s="42">
        <f t="shared" si="45"/>
        <v>1</v>
      </c>
      <c r="H453" s="40">
        <f t="shared" si="46"/>
        <v>0.9</v>
      </c>
      <c r="I453" s="9" t="str">
        <f t="shared" si="44"/>
        <v>à commander</v>
      </c>
      <c r="J453" s="41"/>
    </row>
    <row r="454" spans="1:10" hidden="1" x14ac:dyDescent="0.25">
      <c r="A454" s="37">
        <v>43586</v>
      </c>
      <c r="B454" s="7" t="s">
        <v>55</v>
      </c>
      <c r="C454" s="38" t="str">
        <f>VLOOKUP(T_2019[[#This Row],[Articles]],T_Produits[],2,0)</f>
        <v>Divers +Epices</v>
      </c>
      <c r="D454" s="39">
        <v>4.4000000000000004</v>
      </c>
      <c r="E454" s="41">
        <v>4</v>
      </c>
      <c r="F454" s="41">
        <v>4</v>
      </c>
      <c r="G454" s="42">
        <f t="shared" si="45"/>
        <v>0</v>
      </c>
      <c r="H454" s="40">
        <f t="shared" si="46"/>
        <v>0</v>
      </c>
      <c r="I454" s="10" t="str">
        <f t="shared" si="44"/>
        <v>Pas besoin</v>
      </c>
      <c r="J454" s="41"/>
    </row>
    <row r="455" spans="1:10" hidden="1" x14ac:dyDescent="0.25">
      <c r="A455" s="37">
        <v>43586</v>
      </c>
      <c r="B455" s="8" t="s">
        <v>73</v>
      </c>
      <c r="C455" s="38" t="str">
        <f>VLOOKUP(T_2019[[#This Row],[Articles]],T_Produits[],2,0)</f>
        <v>Divers +Epices</v>
      </c>
      <c r="D455" s="40">
        <v>2.82</v>
      </c>
      <c r="E455" s="42">
        <v>12</v>
      </c>
      <c r="F455" s="42">
        <v>12</v>
      </c>
      <c r="G455" s="42">
        <f t="shared" si="45"/>
        <v>0</v>
      </c>
      <c r="H455" s="40">
        <f t="shared" si="46"/>
        <v>0</v>
      </c>
      <c r="I455" s="9" t="str">
        <f t="shared" si="44"/>
        <v>Pas besoin</v>
      </c>
      <c r="J455" s="41"/>
    </row>
    <row r="456" spans="1:10" hidden="1" x14ac:dyDescent="0.25">
      <c r="A456" s="37">
        <v>43586</v>
      </c>
      <c r="B456" s="7" t="s">
        <v>97</v>
      </c>
      <c r="C456" s="38" t="str">
        <f>VLOOKUP(T_2019[[#This Row],[Articles]],T_Produits[],2,0)</f>
        <v>Divers +Epices</v>
      </c>
      <c r="D456" s="39">
        <v>0.79</v>
      </c>
      <c r="E456" s="41">
        <v>6</v>
      </c>
      <c r="F456" s="41">
        <v>6</v>
      </c>
      <c r="G456" s="42">
        <f t="shared" si="45"/>
        <v>0</v>
      </c>
      <c r="H456" s="40">
        <f t="shared" si="46"/>
        <v>0</v>
      </c>
      <c r="I456" s="10" t="str">
        <f t="shared" si="44"/>
        <v>Pas besoin</v>
      </c>
      <c r="J456" s="41"/>
    </row>
    <row r="457" spans="1:10" hidden="1" x14ac:dyDescent="0.25">
      <c r="A457" s="37">
        <v>43586</v>
      </c>
      <c r="B457" s="15" t="s">
        <v>104</v>
      </c>
      <c r="C457" s="38" t="str">
        <f>VLOOKUP(T_2019[[#This Row],[Articles]],T_Produits[],2,0)</f>
        <v xml:space="preserve">Légumes </v>
      </c>
      <c r="D457" s="40">
        <v>1.35</v>
      </c>
      <c r="E457" s="42">
        <v>12</v>
      </c>
      <c r="F457" s="42">
        <v>12</v>
      </c>
      <c r="G457" s="42">
        <f t="shared" si="45"/>
        <v>0</v>
      </c>
      <c r="H457" s="40">
        <v>0</v>
      </c>
      <c r="I457" s="10" t="str">
        <f t="shared" si="44"/>
        <v>Pas besoin</v>
      </c>
      <c r="J457" s="41"/>
    </row>
    <row r="458" spans="1:10" hidden="1" x14ac:dyDescent="0.25">
      <c r="A458" s="37">
        <v>43586</v>
      </c>
      <c r="B458" s="7" t="s">
        <v>98</v>
      </c>
      <c r="C458" s="38" t="str">
        <f>VLOOKUP(T_2019[[#This Row],[Articles]],T_Produits[],2,0)</f>
        <v xml:space="preserve">Légumes </v>
      </c>
      <c r="D458" s="39">
        <v>1</v>
      </c>
      <c r="E458" s="41">
        <v>12</v>
      </c>
      <c r="F458" s="41">
        <v>9</v>
      </c>
      <c r="G458" s="42">
        <f t="shared" si="45"/>
        <v>3</v>
      </c>
      <c r="H458" s="39">
        <f t="shared" ref="H458:H489" si="47">SUM(D458*G458)</f>
        <v>3</v>
      </c>
      <c r="I458" s="10" t="str">
        <f t="shared" si="44"/>
        <v>à commander</v>
      </c>
      <c r="J458" s="41"/>
    </row>
    <row r="459" spans="1:10" hidden="1" x14ac:dyDescent="0.25">
      <c r="A459" s="37">
        <v>43586</v>
      </c>
      <c r="B459" s="8" t="s">
        <v>96</v>
      </c>
      <c r="C459" s="38" t="str">
        <f>VLOOKUP(T_2019[[#This Row],[Articles]],T_Produits[],2,0)</f>
        <v xml:space="preserve">Légumes </v>
      </c>
      <c r="D459" s="40">
        <v>0.79</v>
      </c>
      <c r="E459" s="42">
        <v>12</v>
      </c>
      <c r="F459" s="42">
        <v>12</v>
      </c>
      <c r="G459" s="42">
        <f t="shared" si="45"/>
        <v>0</v>
      </c>
      <c r="H459" s="40">
        <f t="shared" si="47"/>
        <v>0</v>
      </c>
      <c r="I459" s="9" t="str">
        <f t="shared" si="44"/>
        <v>Pas besoin</v>
      </c>
      <c r="J459" s="41"/>
    </row>
    <row r="460" spans="1:10" hidden="1" x14ac:dyDescent="0.25">
      <c r="A460" s="37">
        <v>43586</v>
      </c>
      <c r="B460" s="7" t="s">
        <v>4</v>
      </c>
      <c r="C460" s="38" t="str">
        <f>VLOOKUP(T_2019[[#This Row],[Articles]],T_Produits[],2,0)</f>
        <v xml:space="preserve">Légumes </v>
      </c>
      <c r="D460" s="39">
        <v>3</v>
      </c>
      <c r="E460" s="41">
        <v>12</v>
      </c>
      <c r="F460" s="41">
        <v>12</v>
      </c>
      <c r="G460" s="42">
        <f t="shared" si="45"/>
        <v>0</v>
      </c>
      <c r="H460" s="39">
        <f t="shared" si="47"/>
        <v>0</v>
      </c>
      <c r="I460" s="10" t="str">
        <f t="shared" ref="I460:I523" si="48">IF(F460&gt;=E460,"Pas besoin","à commander")</f>
        <v>Pas besoin</v>
      </c>
      <c r="J460" s="41"/>
    </row>
    <row r="461" spans="1:10" hidden="1" x14ac:dyDescent="0.25">
      <c r="A461" s="37">
        <v>43586</v>
      </c>
      <c r="B461" s="8" t="s">
        <v>5</v>
      </c>
      <c r="C461" s="38" t="str">
        <f>VLOOKUP(T_2019[[#This Row],[Articles]],T_Produits[],2,0)</f>
        <v xml:space="preserve">Légumes </v>
      </c>
      <c r="D461" s="40">
        <v>4</v>
      </c>
      <c r="E461" s="42">
        <v>12</v>
      </c>
      <c r="F461" s="42">
        <v>12</v>
      </c>
      <c r="G461" s="42">
        <f t="shared" ref="G461:G497" si="49">SUM(E461-F461)</f>
        <v>0</v>
      </c>
      <c r="H461" s="40">
        <f t="shared" si="47"/>
        <v>0</v>
      </c>
      <c r="I461" s="9" t="str">
        <f t="shared" si="48"/>
        <v>Pas besoin</v>
      </c>
      <c r="J461" s="41"/>
    </row>
    <row r="462" spans="1:10" hidden="1" x14ac:dyDescent="0.25">
      <c r="A462" s="37">
        <v>43586</v>
      </c>
      <c r="B462" s="7" t="s">
        <v>99</v>
      </c>
      <c r="C462" s="38" t="str">
        <f>VLOOKUP(T_2019[[#This Row],[Articles]],T_Produits[],2,0)</f>
        <v xml:space="preserve">Légumes </v>
      </c>
      <c r="D462" s="39">
        <v>0.43</v>
      </c>
      <c r="E462" s="41">
        <v>12</v>
      </c>
      <c r="F462" s="41">
        <v>12</v>
      </c>
      <c r="G462" s="42">
        <f t="shared" si="49"/>
        <v>0</v>
      </c>
      <c r="H462" s="39">
        <f t="shared" si="47"/>
        <v>0</v>
      </c>
      <c r="I462" s="10" t="str">
        <f t="shared" si="48"/>
        <v>Pas besoin</v>
      </c>
      <c r="J462" s="41"/>
    </row>
    <row r="463" spans="1:10" hidden="1" x14ac:dyDescent="0.25">
      <c r="A463" s="37">
        <v>43586</v>
      </c>
      <c r="B463" s="8" t="s">
        <v>14</v>
      </c>
      <c r="C463" s="38" t="str">
        <f>VLOOKUP(T_2019[[#This Row],[Articles]],T_Produits[],2,0)</f>
        <v xml:space="preserve">Légumes </v>
      </c>
      <c r="D463" s="40">
        <v>6</v>
      </c>
      <c r="E463" s="42">
        <v>12</v>
      </c>
      <c r="F463" s="42">
        <v>12</v>
      </c>
      <c r="G463" s="42">
        <f t="shared" si="49"/>
        <v>0</v>
      </c>
      <c r="H463" s="40">
        <f t="shared" si="47"/>
        <v>0</v>
      </c>
      <c r="I463" s="9" t="str">
        <f t="shared" si="48"/>
        <v>Pas besoin</v>
      </c>
      <c r="J463" s="41"/>
    </row>
    <row r="464" spans="1:10" hidden="1" x14ac:dyDescent="0.25">
      <c r="A464" s="37">
        <v>43586</v>
      </c>
      <c r="B464" s="7" t="s">
        <v>15</v>
      </c>
      <c r="C464" s="38" t="str">
        <f>VLOOKUP(T_2019[[#This Row],[Articles]],T_Produits[],2,0)</f>
        <v xml:space="preserve">Légumes </v>
      </c>
      <c r="D464" s="39">
        <v>0.55000000000000004</v>
      </c>
      <c r="E464" s="41">
        <v>12</v>
      </c>
      <c r="F464" s="41">
        <v>12</v>
      </c>
      <c r="G464" s="42">
        <f t="shared" si="49"/>
        <v>0</v>
      </c>
      <c r="H464" s="39">
        <f t="shared" si="47"/>
        <v>0</v>
      </c>
      <c r="I464" s="10" t="str">
        <f t="shared" si="48"/>
        <v>Pas besoin</v>
      </c>
      <c r="J464" s="41"/>
    </row>
    <row r="465" spans="1:10" hidden="1" x14ac:dyDescent="0.25">
      <c r="A465" s="37">
        <v>43586</v>
      </c>
      <c r="B465" s="8" t="s">
        <v>16</v>
      </c>
      <c r="C465" s="38" t="str">
        <f>VLOOKUP(T_2019[[#This Row],[Articles]],T_Produits[],2,0)</f>
        <v xml:space="preserve">Légumes </v>
      </c>
      <c r="D465" s="40">
        <v>0.93</v>
      </c>
      <c r="E465" s="42">
        <v>6</v>
      </c>
      <c r="F465" s="42">
        <v>6</v>
      </c>
      <c r="G465" s="42">
        <f t="shared" si="49"/>
        <v>0</v>
      </c>
      <c r="H465" s="40">
        <f t="shared" si="47"/>
        <v>0</v>
      </c>
      <c r="I465" s="9" t="str">
        <f t="shared" si="48"/>
        <v>Pas besoin</v>
      </c>
      <c r="J465" s="41"/>
    </row>
    <row r="466" spans="1:10" hidden="1" x14ac:dyDescent="0.25">
      <c r="A466" s="37">
        <v>43586</v>
      </c>
      <c r="B466" s="7" t="s">
        <v>100</v>
      </c>
      <c r="C466" s="38" t="str">
        <f>VLOOKUP(T_2019[[#This Row],[Articles]],T_Produits[],2,0)</f>
        <v xml:space="preserve">Légumes </v>
      </c>
      <c r="D466" s="39">
        <v>9</v>
      </c>
      <c r="E466" s="41">
        <v>12</v>
      </c>
      <c r="F466" s="41">
        <v>12</v>
      </c>
      <c r="G466" s="42">
        <f t="shared" si="49"/>
        <v>0</v>
      </c>
      <c r="H466" s="39">
        <f t="shared" si="47"/>
        <v>0</v>
      </c>
      <c r="I466" s="10" t="str">
        <f t="shared" si="48"/>
        <v>Pas besoin</v>
      </c>
      <c r="J466" s="41"/>
    </row>
    <row r="467" spans="1:10" hidden="1" x14ac:dyDescent="0.25">
      <c r="A467" s="37">
        <v>43586</v>
      </c>
      <c r="B467" s="8" t="s">
        <v>101</v>
      </c>
      <c r="C467" s="38" t="str">
        <f>VLOOKUP(T_2019[[#This Row],[Articles]],T_Produits[],2,0)</f>
        <v xml:space="preserve">Légumes </v>
      </c>
      <c r="D467" s="40">
        <v>10</v>
      </c>
      <c r="E467" s="42">
        <v>12</v>
      </c>
      <c r="F467" s="42">
        <v>12</v>
      </c>
      <c r="G467" s="42">
        <f t="shared" si="49"/>
        <v>0</v>
      </c>
      <c r="H467" s="40">
        <f t="shared" si="47"/>
        <v>0</v>
      </c>
      <c r="I467" s="9" t="str">
        <f t="shared" si="48"/>
        <v>Pas besoin</v>
      </c>
      <c r="J467" s="41"/>
    </row>
    <row r="468" spans="1:10" hidden="1" x14ac:dyDescent="0.25">
      <c r="A468" s="37">
        <v>43586</v>
      </c>
      <c r="B468" s="7" t="s">
        <v>92</v>
      </c>
      <c r="C468" s="38" t="str">
        <f>VLOOKUP(T_2019[[#This Row],[Articles]],T_Produits[],2,0)</f>
        <v xml:space="preserve">Légumes </v>
      </c>
      <c r="D468" s="39">
        <v>0.72</v>
      </c>
      <c r="E468" s="41">
        <v>12</v>
      </c>
      <c r="F468" s="41">
        <v>12</v>
      </c>
      <c r="G468" s="42">
        <f t="shared" si="49"/>
        <v>0</v>
      </c>
      <c r="H468" s="39">
        <f t="shared" si="47"/>
        <v>0</v>
      </c>
      <c r="I468" s="10" t="str">
        <f t="shared" si="48"/>
        <v>Pas besoin</v>
      </c>
      <c r="J468" s="41"/>
    </row>
    <row r="469" spans="1:10" hidden="1" x14ac:dyDescent="0.25">
      <c r="A469" s="37">
        <v>43586</v>
      </c>
      <c r="B469" s="8" t="s">
        <v>102</v>
      </c>
      <c r="C469" s="38" t="str">
        <f>VLOOKUP(T_2019[[#This Row],[Articles]],T_Produits[],2,0)</f>
        <v xml:space="preserve">Légumes </v>
      </c>
      <c r="D469" s="40">
        <v>12</v>
      </c>
      <c r="E469" s="42">
        <v>12</v>
      </c>
      <c r="F469" s="42">
        <v>12</v>
      </c>
      <c r="G469" s="42">
        <f t="shared" si="49"/>
        <v>0</v>
      </c>
      <c r="H469" s="40">
        <f t="shared" si="47"/>
        <v>0</v>
      </c>
      <c r="I469" s="9" t="str">
        <f t="shared" si="48"/>
        <v>Pas besoin</v>
      </c>
      <c r="J469" s="41"/>
    </row>
    <row r="470" spans="1:10" hidden="1" x14ac:dyDescent="0.25">
      <c r="A470" s="37">
        <v>43586</v>
      </c>
      <c r="B470" s="15" t="s">
        <v>52</v>
      </c>
      <c r="C470" s="38" t="str">
        <f>VLOOKUP(T_2019[[#This Row],[Articles]],T_Produits[],2,0)</f>
        <v xml:space="preserve">Produis Salle de bains </v>
      </c>
      <c r="D470" s="40">
        <v>35</v>
      </c>
      <c r="E470" s="42">
        <v>1</v>
      </c>
      <c r="F470" s="41">
        <v>1</v>
      </c>
      <c r="G470" s="42">
        <f t="shared" si="49"/>
        <v>0</v>
      </c>
      <c r="H470" s="40">
        <f t="shared" si="47"/>
        <v>0</v>
      </c>
      <c r="I470" s="10" t="str">
        <f t="shared" si="48"/>
        <v>Pas besoin</v>
      </c>
      <c r="J470" s="41"/>
    </row>
    <row r="471" spans="1:10" hidden="1" x14ac:dyDescent="0.25">
      <c r="A471" s="37">
        <v>43586</v>
      </c>
      <c r="B471" s="7" t="s">
        <v>69</v>
      </c>
      <c r="C471" s="38" t="str">
        <f>VLOOKUP(T_2019[[#This Row],[Articles]],T_Produits[],2,0)</f>
        <v xml:space="preserve">Produis Salle de bains </v>
      </c>
      <c r="D471" s="39">
        <v>5</v>
      </c>
      <c r="E471" s="41">
        <v>6</v>
      </c>
      <c r="F471" s="41">
        <v>6</v>
      </c>
      <c r="G471" s="42">
        <f t="shared" si="49"/>
        <v>0</v>
      </c>
      <c r="H471" s="40">
        <f t="shared" si="47"/>
        <v>0</v>
      </c>
      <c r="I471" s="10" t="str">
        <f t="shared" si="48"/>
        <v>Pas besoin</v>
      </c>
      <c r="J471" s="41"/>
    </row>
    <row r="472" spans="1:10" hidden="1" x14ac:dyDescent="0.25">
      <c r="A472" s="37">
        <v>43586</v>
      </c>
      <c r="B472" s="8" t="s">
        <v>10</v>
      </c>
      <c r="C472" s="38" t="str">
        <f>VLOOKUP(T_2019[[#This Row],[Articles]],T_Produits[],2,0)</f>
        <v xml:space="preserve">Produis Salle de bains </v>
      </c>
      <c r="D472" s="40">
        <v>5.2</v>
      </c>
      <c r="E472" s="42">
        <v>6</v>
      </c>
      <c r="F472" s="42">
        <v>6</v>
      </c>
      <c r="G472" s="42">
        <f t="shared" si="49"/>
        <v>0</v>
      </c>
      <c r="H472" s="40">
        <f t="shared" si="47"/>
        <v>0</v>
      </c>
      <c r="I472" s="9" t="str">
        <f t="shared" si="48"/>
        <v>Pas besoin</v>
      </c>
      <c r="J472" s="41"/>
    </row>
    <row r="473" spans="1:10" hidden="1" x14ac:dyDescent="0.25">
      <c r="A473" s="37">
        <v>43586</v>
      </c>
      <c r="B473" s="7" t="s">
        <v>11</v>
      </c>
      <c r="C473" s="38" t="str">
        <f>VLOOKUP(T_2019[[#This Row],[Articles]],T_Produits[],2,0)</f>
        <v xml:space="preserve">Produis Salle de bains </v>
      </c>
      <c r="D473" s="39">
        <v>5.3</v>
      </c>
      <c r="E473" s="41">
        <v>6</v>
      </c>
      <c r="F473" s="41">
        <v>6</v>
      </c>
      <c r="G473" s="42">
        <f t="shared" si="49"/>
        <v>0</v>
      </c>
      <c r="H473" s="40">
        <f t="shared" si="47"/>
        <v>0</v>
      </c>
      <c r="I473" s="10" t="str">
        <f t="shared" si="48"/>
        <v>Pas besoin</v>
      </c>
      <c r="J473" s="41"/>
    </row>
    <row r="474" spans="1:10" hidden="1" x14ac:dyDescent="0.25">
      <c r="A474" s="37">
        <v>43586</v>
      </c>
      <c r="B474" s="8" t="s">
        <v>12</v>
      </c>
      <c r="C474" s="38" t="str">
        <f>VLOOKUP(T_2019[[#This Row],[Articles]],T_Produits[],2,0)</f>
        <v xml:space="preserve">Produis Salle de bains </v>
      </c>
      <c r="D474" s="40">
        <v>5.4</v>
      </c>
      <c r="E474" s="42">
        <v>6</v>
      </c>
      <c r="F474" s="42">
        <v>6</v>
      </c>
      <c r="G474" s="42">
        <f t="shared" si="49"/>
        <v>0</v>
      </c>
      <c r="H474" s="40">
        <f t="shared" si="47"/>
        <v>0</v>
      </c>
      <c r="I474" s="9" t="str">
        <f t="shared" si="48"/>
        <v>Pas besoin</v>
      </c>
      <c r="J474" s="41"/>
    </row>
    <row r="475" spans="1:10" hidden="1" x14ac:dyDescent="0.25">
      <c r="A475" s="37">
        <v>43586</v>
      </c>
      <c r="B475" s="7" t="s">
        <v>13</v>
      </c>
      <c r="C475" s="38" t="str">
        <f>VLOOKUP(T_2019[[#This Row],[Articles]],T_Produits[],2,0)</f>
        <v xml:space="preserve">Produis Salle de bains </v>
      </c>
      <c r="D475" s="39">
        <v>5.5</v>
      </c>
      <c r="E475" s="41">
        <v>6</v>
      </c>
      <c r="F475" s="41">
        <v>6</v>
      </c>
      <c r="G475" s="42">
        <f t="shared" si="49"/>
        <v>0</v>
      </c>
      <c r="H475" s="40">
        <f t="shared" si="47"/>
        <v>0</v>
      </c>
      <c r="I475" s="10" t="str">
        <f t="shared" si="48"/>
        <v>Pas besoin</v>
      </c>
      <c r="J475" s="41"/>
    </row>
    <row r="476" spans="1:10" hidden="1" x14ac:dyDescent="0.25">
      <c r="A476" s="37">
        <v>43586</v>
      </c>
      <c r="B476" s="8" t="s">
        <v>26</v>
      </c>
      <c r="C476" s="38" t="str">
        <f>VLOOKUP(T_2019[[#This Row],[Articles]],T_Produits[],2,0)</f>
        <v xml:space="preserve">Produis Salle de bains </v>
      </c>
      <c r="D476" s="40">
        <v>5.6</v>
      </c>
      <c r="E476" s="42">
        <v>2</v>
      </c>
      <c r="F476" s="42">
        <v>2</v>
      </c>
      <c r="G476" s="42">
        <f t="shared" si="49"/>
        <v>0</v>
      </c>
      <c r="H476" s="40">
        <f t="shared" si="47"/>
        <v>0</v>
      </c>
      <c r="I476" s="9" t="str">
        <f t="shared" si="48"/>
        <v>Pas besoin</v>
      </c>
      <c r="J476" s="41"/>
    </row>
    <row r="477" spans="1:10" hidden="1" x14ac:dyDescent="0.25">
      <c r="A477" s="37">
        <v>43586</v>
      </c>
      <c r="B477" s="7" t="s">
        <v>27</v>
      </c>
      <c r="C477" s="38" t="str">
        <f>VLOOKUP(T_2019[[#This Row],[Articles]],T_Produits[],2,0)</f>
        <v xml:space="preserve">Produis Salle de bains </v>
      </c>
      <c r="D477" s="39">
        <v>5.7</v>
      </c>
      <c r="E477" s="41">
        <v>6</v>
      </c>
      <c r="F477" s="41">
        <v>6</v>
      </c>
      <c r="G477" s="42">
        <f t="shared" si="49"/>
        <v>0</v>
      </c>
      <c r="H477" s="40">
        <f t="shared" si="47"/>
        <v>0</v>
      </c>
      <c r="I477" s="10" t="str">
        <f t="shared" si="48"/>
        <v>Pas besoin</v>
      </c>
      <c r="J477" s="41"/>
    </row>
    <row r="478" spans="1:10" hidden="1" x14ac:dyDescent="0.25">
      <c r="A478" s="37">
        <v>43586</v>
      </c>
      <c r="B478" s="15" t="s">
        <v>28</v>
      </c>
      <c r="C478" s="38" t="str">
        <f>VLOOKUP(T_2019[[#This Row],[Articles]],T_Produits[],2,0)</f>
        <v>Produits Entretiens</v>
      </c>
      <c r="D478" s="40">
        <v>35</v>
      </c>
      <c r="E478" s="42">
        <v>1</v>
      </c>
      <c r="F478" s="41">
        <v>1</v>
      </c>
      <c r="G478" s="42">
        <f t="shared" si="49"/>
        <v>0</v>
      </c>
      <c r="H478" s="40">
        <f t="shared" si="47"/>
        <v>0</v>
      </c>
      <c r="I478" s="10" t="str">
        <f t="shared" si="48"/>
        <v>Pas besoin</v>
      </c>
      <c r="J478" s="41"/>
    </row>
    <row r="479" spans="1:10" hidden="1" x14ac:dyDescent="0.25">
      <c r="A479" s="37">
        <v>43586</v>
      </c>
      <c r="B479" s="7" t="s">
        <v>30</v>
      </c>
      <c r="C479" s="38" t="str">
        <f>VLOOKUP(T_2019[[#This Row],[Articles]],T_Produits[],2,0)</f>
        <v>Produits Entretiens</v>
      </c>
      <c r="D479" s="39">
        <v>6.1</v>
      </c>
      <c r="E479" s="41">
        <v>4</v>
      </c>
      <c r="F479" s="41">
        <v>2</v>
      </c>
      <c r="G479" s="42">
        <f t="shared" si="49"/>
        <v>2</v>
      </c>
      <c r="H479" s="40">
        <f t="shared" si="47"/>
        <v>12.2</v>
      </c>
      <c r="I479" s="10" t="str">
        <f t="shared" si="48"/>
        <v>à commander</v>
      </c>
      <c r="J479" s="41"/>
    </row>
    <row r="480" spans="1:10" hidden="1" x14ac:dyDescent="0.25">
      <c r="A480" s="37">
        <v>43586</v>
      </c>
      <c r="B480" s="8" t="s">
        <v>31</v>
      </c>
      <c r="C480" s="38" t="str">
        <f>VLOOKUP(T_2019[[#This Row],[Articles]],T_Produits[],2,0)</f>
        <v>Produits Entretiens</v>
      </c>
      <c r="D480" s="40">
        <v>6.2</v>
      </c>
      <c r="E480" s="42">
        <v>4</v>
      </c>
      <c r="F480" s="42">
        <v>4</v>
      </c>
      <c r="G480" s="42">
        <f t="shared" si="49"/>
        <v>0</v>
      </c>
      <c r="H480" s="40">
        <f t="shared" si="47"/>
        <v>0</v>
      </c>
      <c r="I480" s="10" t="str">
        <f t="shared" si="48"/>
        <v>Pas besoin</v>
      </c>
      <c r="J480" s="41"/>
    </row>
    <row r="481" spans="1:10" hidden="1" x14ac:dyDescent="0.25">
      <c r="A481" s="37">
        <v>43586</v>
      </c>
      <c r="B481" s="7" t="s">
        <v>32</v>
      </c>
      <c r="C481" s="38" t="str">
        <f>VLOOKUP(T_2019[[#This Row],[Articles]],T_Produits[],2,0)</f>
        <v>Produits Entretiens</v>
      </c>
      <c r="D481" s="39">
        <v>6.3</v>
      </c>
      <c r="E481" s="41">
        <v>2</v>
      </c>
      <c r="F481" s="41">
        <v>2</v>
      </c>
      <c r="G481" s="42">
        <f t="shared" si="49"/>
        <v>0</v>
      </c>
      <c r="H481" s="40">
        <f t="shared" si="47"/>
        <v>0</v>
      </c>
      <c r="I481" s="10" t="str">
        <f t="shared" si="48"/>
        <v>Pas besoin</v>
      </c>
      <c r="J481" s="41"/>
    </row>
    <row r="482" spans="1:10" hidden="1" x14ac:dyDescent="0.25">
      <c r="A482" s="37">
        <v>43586</v>
      </c>
      <c r="B482" s="8" t="s">
        <v>33</v>
      </c>
      <c r="C482" s="38" t="str">
        <f>VLOOKUP(T_2019[[#This Row],[Articles]],T_Produits[],2,0)</f>
        <v>Produits Entretiens</v>
      </c>
      <c r="D482" s="40">
        <v>6.4</v>
      </c>
      <c r="E482" s="42">
        <v>6</v>
      </c>
      <c r="F482" s="42">
        <v>6</v>
      </c>
      <c r="G482" s="42">
        <f t="shared" si="49"/>
        <v>0</v>
      </c>
      <c r="H482" s="40">
        <f t="shared" si="47"/>
        <v>0</v>
      </c>
      <c r="I482" s="10" t="str">
        <f t="shared" si="48"/>
        <v>Pas besoin</v>
      </c>
      <c r="J482" s="41"/>
    </row>
    <row r="483" spans="1:10" hidden="1" x14ac:dyDescent="0.25">
      <c r="A483" s="37">
        <v>43586</v>
      </c>
      <c r="B483" s="7" t="s">
        <v>42</v>
      </c>
      <c r="C483" s="38" t="str">
        <f>VLOOKUP(T_2019[[#This Row],[Articles]],T_Produits[],2,0)</f>
        <v>Produits Entretiens</v>
      </c>
      <c r="D483" s="39">
        <v>6.5</v>
      </c>
      <c r="E483" s="41">
        <v>6</v>
      </c>
      <c r="F483" s="41">
        <v>6</v>
      </c>
      <c r="G483" s="42">
        <f t="shared" si="49"/>
        <v>0</v>
      </c>
      <c r="H483" s="40">
        <f t="shared" si="47"/>
        <v>0</v>
      </c>
      <c r="I483" s="10" t="str">
        <f t="shared" si="48"/>
        <v>Pas besoin</v>
      </c>
      <c r="J483" s="41"/>
    </row>
    <row r="484" spans="1:10" hidden="1" x14ac:dyDescent="0.25">
      <c r="A484" s="37">
        <v>43586</v>
      </c>
      <c r="B484" s="8" t="s">
        <v>66</v>
      </c>
      <c r="C484" s="38" t="str">
        <f>VLOOKUP(T_2019[[#This Row],[Articles]],T_Produits[],2,0)</f>
        <v>Produits Entretiens</v>
      </c>
      <c r="D484" s="40">
        <v>6.6</v>
      </c>
      <c r="E484" s="42">
        <v>6</v>
      </c>
      <c r="F484" s="42">
        <v>6</v>
      </c>
      <c r="G484" s="42">
        <f t="shared" si="49"/>
        <v>0</v>
      </c>
      <c r="H484" s="40">
        <f t="shared" si="47"/>
        <v>0</v>
      </c>
      <c r="I484" s="10" t="str">
        <f t="shared" si="48"/>
        <v>Pas besoin</v>
      </c>
      <c r="J484" s="41"/>
    </row>
    <row r="485" spans="1:10" hidden="1" x14ac:dyDescent="0.25">
      <c r="A485" s="37">
        <v>43586</v>
      </c>
      <c r="B485" s="7" t="s">
        <v>67</v>
      </c>
      <c r="C485" s="38" t="str">
        <f>VLOOKUP(T_2019[[#This Row],[Articles]],T_Produits[],2,0)</f>
        <v>Produits Entretiens</v>
      </c>
      <c r="D485" s="39">
        <v>6.7</v>
      </c>
      <c r="E485" s="41">
        <v>6</v>
      </c>
      <c r="F485" s="41">
        <v>6</v>
      </c>
      <c r="G485" s="42">
        <f t="shared" si="49"/>
        <v>0</v>
      </c>
      <c r="H485" s="40">
        <f t="shared" si="47"/>
        <v>0</v>
      </c>
      <c r="I485" s="10" t="str">
        <f t="shared" si="48"/>
        <v>Pas besoin</v>
      </c>
      <c r="J485" s="41"/>
    </row>
    <row r="486" spans="1:10" hidden="1" x14ac:dyDescent="0.25">
      <c r="A486" s="37">
        <v>43586</v>
      </c>
      <c r="B486" s="8" t="s">
        <v>68</v>
      </c>
      <c r="C486" s="38" t="str">
        <f>VLOOKUP(T_2019[[#This Row],[Articles]],T_Produits[],2,0)</f>
        <v>Produits Entretiens</v>
      </c>
      <c r="D486" s="40">
        <v>6.8</v>
      </c>
      <c r="E486" s="42">
        <v>6</v>
      </c>
      <c r="F486" s="42">
        <v>6</v>
      </c>
      <c r="G486" s="42">
        <f t="shared" si="49"/>
        <v>0</v>
      </c>
      <c r="H486" s="40">
        <f t="shared" si="47"/>
        <v>0</v>
      </c>
      <c r="I486" s="10" t="str">
        <f t="shared" si="48"/>
        <v>Pas besoin</v>
      </c>
      <c r="J486" s="41"/>
    </row>
    <row r="487" spans="1:10" hidden="1" x14ac:dyDescent="0.25">
      <c r="A487" s="37">
        <v>43586</v>
      </c>
      <c r="B487" s="15" t="s">
        <v>29</v>
      </c>
      <c r="C487" s="38" t="str">
        <f>VLOOKUP(T_2019[[#This Row],[Articles]],T_Produits[],2,0)</f>
        <v>Surgelés</v>
      </c>
      <c r="D487" s="39">
        <v>3</v>
      </c>
      <c r="E487" s="41">
        <v>18</v>
      </c>
      <c r="F487" s="41">
        <v>18</v>
      </c>
      <c r="G487" s="42">
        <f t="shared" si="49"/>
        <v>0</v>
      </c>
      <c r="H487" s="40">
        <f t="shared" si="47"/>
        <v>0</v>
      </c>
      <c r="I487" s="10" t="str">
        <f t="shared" si="48"/>
        <v>Pas besoin</v>
      </c>
      <c r="J487" s="41"/>
    </row>
    <row r="488" spans="1:10" hidden="1" x14ac:dyDescent="0.25">
      <c r="A488" s="37">
        <v>43586</v>
      </c>
      <c r="B488" s="8" t="s">
        <v>94</v>
      </c>
      <c r="C488" s="38" t="str">
        <f>VLOOKUP(T_2019[[#This Row],[Articles]],T_Produits[],2,0)</f>
        <v>Surgelés</v>
      </c>
      <c r="D488" s="40">
        <v>1.79</v>
      </c>
      <c r="E488" s="42">
        <v>6</v>
      </c>
      <c r="F488" s="42">
        <v>6</v>
      </c>
      <c r="G488" s="42">
        <f t="shared" si="49"/>
        <v>0</v>
      </c>
      <c r="H488" s="40">
        <f t="shared" si="47"/>
        <v>0</v>
      </c>
      <c r="I488" s="10" t="str">
        <f t="shared" si="48"/>
        <v>Pas besoin</v>
      </c>
      <c r="J488" s="41"/>
    </row>
    <row r="489" spans="1:10" hidden="1" x14ac:dyDescent="0.25">
      <c r="A489" s="37">
        <v>43586</v>
      </c>
      <c r="B489" s="7" t="s">
        <v>34</v>
      </c>
      <c r="C489" s="38" t="str">
        <f>VLOOKUP(T_2019[[#This Row],[Articles]],T_Produits[],2,0)</f>
        <v>Surgelés</v>
      </c>
      <c r="D489" s="39">
        <v>7.2</v>
      </c>
      <c r="E489" s="41">
        <v>6</v>
      </c>
      <c r="F489" s="41">
        <v>6</v>
      </c>
      <c r="G489" s="42">
        <f t="shared" si="49"/>
        <v>0</v>
      </c>
      <c r="H489" s="40">
        <f t="shared" si="47"/>
        <v>0</v>
      </c>
      <c r="I489" s="10" t="str">
        <f t="shared" si="48"/>
        <v>Pas besoin</v>
      </c>
      <c r="J489" s="41"/>
    </row>
    <row r="490" spans="1:10" hidden="1" x14ac:dyDescent="0.25">
      <c r="A490" s="37">
        <v>43586</v>
      </c>
      <c r="B490" s="8" t="s">
        <v>35</v>
      </c>
      <c r="C490" s="38" t="str">
        <f>VLOOKUP(T_2019[[#This Row],[Articles]],T_Produits[],2,0)</f>
        <v>Surgelés</v>
      </c>
      <c r="D490" s="40">
        <v>1.5</v>
      </c>
      <c r="E490" s="42">
        <v>6</v>
      </c>
      <c r="F490" s="42">
        <v>6</v>
      </c>
      <c r="G490" s="42">
        <f t="shared" si="49"/>
        <v>0</v>
      </c>
      <c r="H490" s="40">
        <f t="shared" ref="H490:H521" si="50">SUM(D490*G490)</f>
        <v>0</v>
      </c>
      <c r="I490" s="10" t="str">
        <f t="shared" si="48"/>
        <v>Pas besoin</v>
      </c>
      <c r="J490" s="41"/>
    </row>
    <row r="491" spans="1:10" hidden="1" x14ac:dyDescent="0.25">
      <c r="A491" s="37">
        <v>43586</v>
      </c>
      <c r="B491" s="7" t="s">
        <v>36</v>
      </c>
      <c r="C491" s="38" t="str">
        <f>VLOOKUP(T_2019[[#This Row],[Articles]],T_Produits[],2,0)</f>
        <v>Surgelés</v>
      </c>
      <c r="D491" s="39">
        <v>1.99</v>
      </c>
      <c r="E491" s="41">
        <v>6</v>
      </c>
      <c r="F491" s="41">
        <v>6</v>
      </c>
      <c r="G491" s="42">
        <f t="shared" si="49"/>
        <v>0</v>
      </c>
      <c r="H491" s="40">
        <f t="shared" si="50"/>
        <v>0</v>
      </c>
      <c r="I491" s="10" t="str">
        <f t="shared" si="48"/>
        <v>Pas besoin</v>
      </c>
      <c r="J491" s="41"/>
    </row>
    <row r="492" spans="1:10" hidden="1" x14ac:dyDescent="0.25">
      <c r="A492" s="37">
        <v>43586</v>
      </c>
      <c r="B492" s="8" t="s">
        <v>37</v>
      </c>
      <c r="C492" s="38" t="str">
        <f>VLOOKUP(T_2019[[#This Row],[Articles]],T_Produits[],2,0)</f>
        <v>Surgelés</v>
      </c>
      <c r="D492" s="40">
        <v>7.5</v>
      </c>
      <c r="E492" s="42">
        <v>6</v>
      </c>
      <c r="F492" s="42">
        <v>6</v>
      </c>
      <c r="G492" s="42">
        <f t="shared" si="49"/>
        <v>0</v>
      </c>
      <c r="H492" s="40">
        <f t="shared" si="50"/>
        <v>0</v>
      </c>
      <c r="I492" s="10" t="str">
        <f t="shared" si="48"/>
        <v>Pas besoin</v>
      </c>
      <c r="J492" s="41"/>
    </row>
    <row r="493" spans="1:10" hidden="1" x14ac:dyDescent="0.25">
      <c r="A493" s="37">
        <v>43586</v>
      </c>
      <c r="B493" s="7" t="s">
        <v>38</v>
      </c>
      <c r="C493" s="38" t="str">
        <f>VLOOKUP(T_2019[[#This Row],[Articles]],T_Produits[],2,0)</f>
        <v>Surgelés</v>
      </c>
      <c r="D493" s="39">
        <v>7.6</v>
      </c>
      <c r="E493" s="41">
        <v>6</v>
      </c>
      <c r="F493" s="41">
        <v>6</v>
      </c>
      <c r="G493" s="42">
        <f t="shared" si="49"/>
        <v>0</v>
      </c>
      <c r="H493" s="40">
        <f t="shared" si="50"/>
        <v>0</v>
      </c>
      <c r="I493" s="10" t="str">
        <f t="shared" si="48"/>
        <v>Pas besoin</v>
      </c>
      <c r="J493" s="41"/>
    </row>
    <row r="494" spans="1:10" hidden="1" x14ac:dyDescent="0.25">
      <c r="A494" s="37">
        <v>43586</v>
      </c>
      <c r="B494" s="8" t="s">
        <v>39</v>
      </c>
      <c r="C494" s="38" t="str">
        <f>VLOOKUP(T_2019[[#This Row],[Articles]],T_Produits[],2,0)</f>
        <v>Surgelés</v>
      </c>
      <c r="D494" s="40">
        <v>7.7</v>
      </c>
      <c r="E494" s="42">
        <v>6</v>
      </c>
      <c r="F494" s="42">
        <v>6</v>
      </c>
      <c r="G494" s="42">
        <f t="shared" si="49"/>
        <v>0</v>
      </c>
      <c r="H494" s="40">
        <f t="shared" si="50"/>
        <v>0</v>
      </c>
      <c r="I494" s="10" t="str">
        <f t="shared" si="48"/>
        <v>Pas besoin</v>
      </c>
      <c r="J494" s="41"/>
    </row>
    <row r="495" spans="1:10" hidden="1" x14ac:dyDescent="0.25">
      <c r="A495" s="37">
        <v>43586</v>
      </c>
      <c r="B495" s="7" t="s">
        <v>40</v>
      </c>
      <c r="C495" s="38" t="str">
        <f>VLOOKUP(T_2019[[#This Row],[Articles]],T_Produits[],2,0)</f>
        <v>Surgelés</v>
      </c>
      <c r="D495" s="39">
        <v>7.8</v>
      </c>
      <c r="E495" s="41">
        <v>6</v>
      </c>
      <c r="F495" s="41">
        <v>6</v>
      </c>
      <c r="G495" s="42">
        <f t="shared" si="49"/>
        <v>0</v>
      </c>
      <c r="H495" s="40">
        <f t="shared" si="50"/>
        <v>0</v>
      </c>
      <c r="I495" s="10" t="str">
        <f t="shared" si="48"/>
        <v>Pas besoin</v>
      </c>
      <c r="J495" s="41"/>
    </row>
    <row r="496" spans="1:10" hidden="1" x14ac:dyDescent="0.25">
      <c r="A496" s="37">
        <v>43586</v>
      </c>
      <c r="B496" s="8" t="s">
        <v>41</v>
      </c>
      <c r="C496" s="38" t="str">
        <f>VLOOKUP(T_2019[[#This Row],[Articles]],T_Produits[],2,0)</f>
        <v>Surgelés</v>
      </c>
      <c r="D496" s="40">
        <v>7.9</v>
      </c>
      <c r="E496" s="42">
        <v>6</v>
      </c>
      <c r="F496" s="42">
        <v>6</v>
      </c>
      <c r="G496" s="42">
        <f t="shared" si="49"/>
        <v>0</v>
      </c>
      <c r="H496" s="40">
        <f t="shared" si="50"/>
        <v>0</v>
      </c>
      <c r="I496" s="10" t="str">
        <f t="shared" si="48"/>
        <v>Pas besoin</v>
      </c>
      <c r="J496" s="41"/>
    </row>
    <row r="497" spans="1:10" hidden="1" x14ac:dyDescent="0.25">
      <c r="A497" s="37">
        <v>43586</v>
      </c>
      <c r="B497" s="15" t="s">
        <v>112</v>
      </c>
      <c r="C497" s="38" t="str">
        <f>VLOOKUP(T_2019[[#This Row],[Articles]],T_Produits[],2,0)</f>
        <v>Surgelés</v>
      </c>
      <c r="D497" s="39">
        <v>8.1</v>
      </c>
      <c r="E497" s="41">
        <v>6</v>
      </c>
      <c r="F497" s="41">
        <v>6</v>
      </c>
      <c r="G497" s="42">
        <f t="shared" si="49"/>
        <v>0</v>
      </c>
      <c r="H497" s="40">
        <f t="shared" si="50"/>
        <v>0</v>
      </c>
      <c r="I497" s="10" t="str">
        <f t="shared" si="48"/>
        <v>Pas besoin</v>
      </c>
      <c r="J497" s="41"/>
    </row>
    <row r="498" spans="1:10" hidden="1" x14ac:dyDescent="0.25">
      <c r="A498" s="37">
        <v>43586</v>
      </c>
      <c r="B498" s="43" t="s">
        <v>113</v>
      </c>
      <c r="C498" s="44" t="str">
        <f>VLOOKUP(T_2019[[#This Row],[Articles]],T_Produits[],2,0)</f>
        <v>Surgelés</v>
      </c>
      <c r="D498" s="45">
        <v>8.1999999999999993</v>
      </c>
      <c r="E498" s="46">
        <v>6</v>
      </c>
      <c r="F498" s="46">
        <v>6</v>
      </c>
      <c r="G498" s="42">
        <f>SUM(E498-F498)</f>
        <v>0</v>
      </c>
      <c r="H498" s="45">
        <f t="shared" si="50"/>
        <v>0</v>
      </c>
      <c r="I498" s="47" t="str">
        <f t="shared" si="48"/>
        <v>Pas besoin</v>
      </c>
      <c r="J498" s="41"/>
    </row>
    <row r="499" spans="1:10" hidden="1" x14ac:dyDescent="0.25">
      <c r="A499" s="37">
        <v>43617</v>
      </c>
      <c r="B499" s="15" t="s">
        <v>122</v>
      </c>
      <c r="C499" s="38" t="str">
        <f>VLOOKUP(T_2019[[#This Row],[Articles]],T_Produits[],2,0)</f>
        <v>Boissons</v>
      </c>
      <c r="D499" s="39">
        <v>10</v>
      </c>
      <c r="E499" s="41">
        <v>2</v>
      </c>
      <c r="F499" s="41">
        <v>2</v>
      </c>
      <c r="G499" s="42">
        <f>SUM(E499-F499)</f>
        <v>0</v>
      </c>
      <c r="H499" s="40">
        <f t="shared" si="50"/>
        <v>0</v>
      </c>
      <c r="I499" s="9" t="str">
        <f t="shared" si="48"/>
        <v>Pas besoin</v>
      </c>
      <c r="J499" s="41"/>
    </row>
    <row r="500" spans="1:10" hidden="1" x14ac:dyDescent="0.25">
      <c r="A500" s="37">
        <v>43617</v>
      </c>
      <c r="B500" s="8" t="s">
        <v>74</v>
      </c>
      <c r="C500" s="38" t="str">
        <f>VLOOKUP(T_2019[[#This Row],[Articles]],T_Produits[],2,0)</f>
        <v>Boissons</v>
      </c>
      <c r="D500" s="40">
        <v>1.1000000000000001</v>
      </c>
      <c r="E500" s="42">
        <v>4</v>
      </c>
      <c r="F500" s="42">
        <v>4</v>
      </c>
      <c r="G500" s="42">
        <f t="shared" ref="G500:G563" si="51">SUM(E500-F500)</f>
        <v>0</v>
      </c>
      <c r="H500" s="40">
        <f t="shared" si="50"/>
        <v>0</v>
      </c>
      <c r="I500" s="9" t="str">
        <f t="shared" si="48"/>
        <v>Pas besoin</v>
      </c>
      <c r="J500" s="41"/>
    </row>
    <row r="501" spans="1:10" hidden="1" x14ac:dyDescent="0.25">
      <c r="A501" s="37">
        <v>43617</v>
      </c>
      <c r="B501" s="7" t="s">
        <v>75</v>
      </c>
      <c r="C501" s="38" t="str">
        <f>VLOOKUP(T_2019[[#This Row],[Articles]],T_Produits[],2,0)</f>
        <v>Boissons</v>
      </c>
      <c r="D501" s="39">
        <v>1.2</v>
      </c>
      <c r="E501" s="41">
        <v>9</v>
      </c>
      <c r="F501" s="41">
        <v>9</v>
      </c>
      <c r="G501" s="42">
        <f t="shared" si="51"/>
        <v>0</v>
      </c>
      <c r="H501" s="40">
        <f t="shared" si="50"/>
        <v>0</v>
      </c>
      <c r="I501" s="10" t="str">
        <f t="shared" si="48"/>
        <v>Pas besoin</v>
      </c>
      <c r="J501" s="41"/>
    </row>
    <row r="502" spans="1:10" hidden="1" x14ac:dyDescent="0.25">
      <c r="A502" s="37">
        <v>43617</v>
      </c>
      <c r="B502" s="8" t="s">
        <v>76</v>
      </c>
      <c r="C502" s="38" t="str">
        <f>VLOOKUP(T_2019[[#This Row],[Articles]],T_Produits[],2,0)</f>
        <v>Boissons</v>
      </c>
      <c r="D502" s="40">
        <v>1.3</v>
      </c>
      <c r="E502" s="42">
        <v>6</v>
      </c>
      <c r="F502" s="42">
        <v>4</v>
      </c>
      <c r="G502" s="42">
        <f t="shared" si="51"/>
        <v>2</v>
      </c>
      <c r="H502" s="40">
        <f t="shared" si="50"/>
        <v>2.6</v>
      </c>
      <c r="I502" s="9" t="str">
        <f t="shared" si="48"/>
        <v>à commander</v>
      </c>
      <c r="J502" s="41"/>
    </row>
    <row r="503" spans="1:10" hidden="1" x14ac:dyDescent="0.25">
      <c r="A503" s="37">
        <v>43617</v>
      </c>
      <c r="B503" s="7" t="s">
        <v>70</v>
      </c>
      <c r="C503" s="38" t="e">
        <f>VLOOKUP(T_2019[[#This Row],[Articles]],T_Produits[],2,0)</f>
        <v>#N/A</v>
      </c>
      <c r="D503" s="39">
        <v>15.99</v>
      </c>
      <c r="E503" s="41">
        <v>4</v>
      </c>
      <c r="F503" s="41">
        <v>4</v>
      </c>
      <c r="G503" s="42">
        <f t="shared" si="51"/>
        <v>0</v>
      </c>
      <c r="H503" s="40">
        <f t="shared" si="50"/>
        <v>0</v>
      </c>
      <c r="I503" s="10" t="str">
        <f t="shared" si="48"/>
        <v>Pas besoin</v>
      </c>
      <c r="J503" s="41"/>
    </row>
    <row r="504" spans="1:10" hidden="1" x14ac:dyDescent="0.25">
      <c r="A504" s="37">
        <v>43617</v>
      </c>
      <c r="B504" s="8" t="s">
        <v>71</v>
      </c>
      <c r="C504" s="38" t="str">
        <f>VLOOKUP(T_2019[[#This Row],[Articles]],T_Produits[],2,0)</f>
        <v>Boissons</v>
      </c>
      <c r="D504" s="40">
        <v>1.5</v>
      </c>
      <c r="E504" s="42">
        <v>9</v>
      </c>
      <c r="F504" s="42">
        <v>9</v>
      </c>
      <c r="G504" s="42">
        <f t="shared" si="51"/>
        <v>0</v>
      </c>
      <c r="H504" s="40">
        <f t="shared" si="50"/>
        <v>0</v>
      </c>
      <c r="I504" s="9" t="str">
        <f t="shared" si="48"/>
        <v>Pas besoin</v>
      </c>
      <c r="J504" s="41"/>
    </row>
    <row r="505" spans="1:10" hidden="1" x14ac:dyDescent="0.25">
      <c r="A505" s="37">
        <v>43617</v>
      </c>
      <c r="B505" s="7" t="s">
        <v>72</v>
      </c>
      <c r="C505" s="38" t="str">
        <f>VLOOKUP(T_2019[[#This Row],[Articles]],T_Produits[],2,0)</f>
        <v>Boissons</v>
      </c>
      <c r="D505" s="39">
        <v>1.6</v>
      </c>
      <c r="E505" s="41">
        <v>6</v>
      </c>
      <c r="F505" s="41">
        <v>6</v>
      </c>
      <c r="G505" s="42">
        <f t="shared" si="51"/>
        <v>0</v>
      </c>
      <c r="H505" s="40">
        <f t="shared" si="50"/>
        <v>0</v>
      </c>
      <c r="I505" s="10" t="str">
        <f t="shared" si="48"/>
        <v>Pas besoin</v>
      </c>
      <c r="J505" s="41"/>
    </row>
    <row r="506" spans="1:10" hidden="1" x14ac:dyDescent="0.25">
      <c r="A506" s="37">
        <v>43617</v>
      </c>
      <c r="B506" s="8" t="s">
        <v>19</v>
      </c>
      <c r="C506" s="38" t="str">
        <f>VLOOKUP(T_2019[[#This Row],[Articles]],T_Produits[],2,0)</f>
        <v>Boissons</v>
      </c>
      <c r="D506" s="40">
        <v>0.56999999999999995</v>
      </c>
      <c r="E506" s="42">
        <v>48</v>
      </c>
      <c r="F506" s="42">
        <v>36</v>
      </c>
      <c r="G506" s="42">
        <f t="shared" si="51"/>
        <v>12</v>
      </c>
      <c r="H506" s="40">
        <f t="shared" si="50"/>
        <v>6.84</v>
      </c>
      <c r="I506" s="9" t="str">
        <f t="shared" si="48"/>
        <v>à commander</v>
      </c>
      <c r="J506" s="41"/>
    </row>
    <row r="507" spans="1:10" hidden="1" x14ac:dyDescent="0.25">
      <c r="A507" s="37">
        <v>43617</v>
      </c>
      <c r="B507" s="7" t="s">
        <v>20</v>
      </c>
      <c r="C507" s="38" t="str">
        <f>VLOOKUP(T_2019[[#This Row],[Articles]],T_Produits[],2,0)</f>
        <v>Boissons</v>
      </c>
      <c r="D507" s="39">
        <v>1.8</v>
      </c>
      <c r="E507" s="41">
        <v>9</v>
      </c>
      <c r="F507" s="41">
        <v>9</v>
      </c>
      <c r="G507" s="42">
        <f t="shared" si="51"/>
        <v>0</v>
      </c>
      <c r="H507" s="40">
        <f t="shared" si="50"/>
        <v>0</v>
      </c>
      <c r="I507" s="10" t="str">
        <f t="shared" si="48"/>
        <v>Pas besoin</v>
      </c>
      <c r="J507" s="41"/>
    </row>
    <row r="508" spans="1:10" hidden="1" x14ac:dyDescent="0.25">
      <c r="A508" s="37">
        <v>43617</v>
      </c>
      <c r="B508" s="8" t="s">
        <v>21</v>
      </c>
      <c r="C508" s="38" t="str">
        <f>VLOOKUP(T_2019[[#This Row],[Articles]],T_Produits[],2,0)</f>
        <v>Boissons</v>
      </c>
      <c r="D508" s="40">
        <v>1.9</v>
      </c>
      <c r="E508" s="42">
        <v>6</v>
      </c>
      <c r="F508" s="42">
        <v>6</v>
      </c>
      <c r="G508" s="42">
        <f t="shared" si="51"/>
        <v>0</v>
      </c>
      <c r="H508" s="40">
        <f t="shared" si="50"/>
        <v>0</v>
      </c>
      <c r="I508" s="9" t="str">
        <f t="shared" si="48"/>
        <v>Pas besoin</v>
      </c>
      <c r="J508" s="41"/>
    </row>
    <row r="509" spans="1:10" hidden="1" x14ac:dyDescent="0.25">
      <c r="A509" s="37">
        <v>43617</v>
      </c>
      <c r="B509" s="7" t="s">
        <v>22</v>
      </c>
      <c r="C509" s="38" t="str">
        <f>VLOOKUP(T_2019[[#This Row],[Articles]],T_Produits[],2,0)</f>
        <v>Boissons</v>
      </c>
      <c r="D509" s="39">
        <v>2.1</v>
      </c>
      <c r="E509" s="41">
        <v>12</v>
      </c>
      <c r="F509" s="41">
        <v>12</v>
      </c>
      <c r="G509" s="42">
        <f t="shared" si="51"/>
        <v>0</v>
      </c>
      <c r="H509" s="40">
        <f t="shared" si="50"/>
        <v>0</v>
      </c>
      <c r="I509" s="10" t="str">
        <f t="shared" si="48"/>
        <v>Pas besoin</v>
      </c>
      <c r="J509" s="41"/>
    </row>
    <row r="510" spans="1:10" hidden="1" x14ac:dyDescent="0.25">
      <c r="A510" s="37">
        <v>43617</v>
      </c>
      <c r="B510" s="8" t="s">
        <v>23</v>
      </c>
      <c r="C510" s="38" t="str">
        <f>VLOOKUP(T_2019[[#This Row],[Articles]],T_Produits[],2,0)</f>
        <v>Boissons</v>
      </c>
      <c r="D510" s="40">
        <v>2.2000000000000002</v>
      </c>
      <c r="E510" s="42">
        <v>12</v>
      </c>
      <c r="F510" s="42">
        <v>10</v>
      </c>
      <c r="G510" s="42">
        <f t="shared" si="51"/>
        <v>2</v>
      </c>
      <c r="H510" s="40">
        <f t="shared" si="50"/>
        <v>4.4000000000000004</v>
      </c>
      <c r="I510" s="9" t="str">
        <f t="shared" si="48"/>
        <v>à commander</v>
      </c>
      <c r="J510" s="41"/>
    </row>
    <row r="511" spans="1:10" hidden="1" x14ac:dyDescent="0.25">
      <c r="A511" s="37">
        <v>43617</v>
      </c>
      <c r="B511" s="7" t="s">
        <v>43</v>
      </c>
      <c r="C511" s="38" t="str">
        <f>VLOOKUP(T_2019[[#This Row],[Articles]],T_Produits[],2,0)</f>
        <v>Boissons</v>
      </c>
      <c r="D511" s="39">
        <v>1.92</v>
      </c>
      <c r="E511" s="41">
        <v>16</v>
      </c>
      <c r="F511" s="41">
        <v>16</v>
      </c>
      <c r="G511" s="42">
        <f t="shared" si="51"/>
        <v>0</v>
      </c>
      <c r="H511" s="40">
        <f t="shared" si="50"/>
        <v>0</v>
      </c>
      <c r="I511" s="10" t="str">
        <f t="shared" si="48"/>
        <v>Pas besoin</v>
      </c>
      <c r="J511" s="41"/>
    </row>
    <row r="512" spans="1:10" hidden="1" x14ac:dyDescent="0.25">
      <c r="A512" s="37">
        <v>43617</v>
      </c>
      <c r="B512" s="8" t="s">
        <v>8</v>
      </c>
      <c r="C512" s="38" t="str">
        <f>VLOOKUP(T_2019[[#This Row],[Articles]],T_Produits[],2,0)</f>
        <v>Boissons</v>
      </c>
      <c r="D512" s="40">
        <v>2.4</v>
      </c>
      <c r="E512" s="42">
        <v>12</v>
      </c>
      <c r="F512" s="42">
        <v>12</v>
      </c>
      <c r="G512" s="42">
        <f t="shared" si="51"/>
        <v>0</v>
      </c>
      <c r="H512" s="40">
        <f t="shared" si="50"/>
        <v>0</v>
      </c>
      <c r="I512" s="9" t="str">
        <f t="shared" si="48"/>
        <v>Pas besoin</v>
      </c>
      <c r="J512" s="41"/>
    </row>
    <row r="513" spans="1:10" hidden="1" x14ac:dyDescent="0.25">
      <c r="A513" s="37">
        <v>43617</v>
      </c>
      <c r="B513" s="7" t="s">
        <v>9</v>
      </c>
      <c r="C513" s="38" t="str">
        <f>VLOOKUP(T_2019[[#This Row],[Articles]],T_Produits[],2,0)</f>
        <v>Boissons</v>
      </c>
      <c r="D513" s="39">
        <v>2.5</v>
      </c>
      <c r="E513" s="41">
        <v>12</v>
      </c>
      <c r="F513" s="41">
        <v>12</v>
      </c>
      <c r="G513" s="42">
        <f t="shared" si="51"/>
        <v>0</v>
      </c>
      <c r="H513" s="40">
        <f t="shared" si="50"/>
        <v>0</v>
      </c>
      <c r="I513" s="10" t="str">
        <f t="shared" si="48"/>
        <v>Pas besoin</v>
      </c>
      <c r="J513" s="41"/>
    </row>
    <row r="514" spans="1:10" hidden="1" x14ac:dyDescent="0.25">
      <c r="A514" s="37">
        <v>43617</v>
      </c>
      <c r="B514" s="8" t="s">
        <v>24</v>
      </c>
      <c r="C514" s="38" t="str">
        <f>VLOOKUP(T_2019[[#This Row],[Articles]],T_Produits[],2,0)</f>
        <v>Boissons</v>
      </c>
      <c r="D514" s="40">
        <v>0.38</v>
      </c>
      <c r="E514" s="42">
        <v>12</v>
      </c>
      <c r="F514" s="42">
        <v>12</v>
      </c>
      <c r="G514" s="42">
        <f t="shared" si="51"/>
        <v>0</v>
      </c>
      <c r="H514" s="40">
        <f t="shared" si="50"/>
        <v>0</v>
      </c>
      <c r="I514" s="9" t="str">
        <f t="shared" si="48"/>
        <v>Pas besoin</v>
      </c>
      <c r="J514" s="41"/>
    </row>
    <row r="515" spans="1:10" hidden="1" x14ac:dyDescent="0.25">
      <c r="A515" s="37">
        <v>43617</v>
      </c>
      <c r="B515" s="7" t="s">
        <v>25</v>
      </c>
      <c r="C515" s="38" t="str">
        <f>VLOOKUP(T_2019[[#This Row],[Articles]],T_Produits[],2,0)</f>
        <v>Boissons</v>
      </c>
      <c r="D515" s="39">
        <v>2.7</v>
      </c>
      <c r="E515" s="41">
        <v>12</v>
      </c>
      <c r="F515" s="41">
        <v>12</v>
      </c>
      <c r="G515" s="42">
        <f t="shared" si="51"/>
        <v>0</v>
      </c>
      <c r="H515" s="40">
        <f t="shared" si="50"/>
        <v>0</v>
      </c>
      <c r="I515" s="10" t="str">
        <f t="shared" si="48"/>
        <v>Pas besoin</v>
      </c>
      <c r="J515" s="41"/>
    </row>
    <row r="516" spans="1:10" hidden="1" x14ac:dyDescent="0.25">
      <c r="A516" s="37">
        <v>43617</v>
      </c>
      <c r="B516" s="8" t="s">
        <v>44</v>
      </c>
      <c r="C516" s="38" t="str">
        <f>VLOOKUP(T_2019[[#This Row],[Articles]],T_Produits[],2,0)</f>
        <v>Boissons</v>
      </c>
      <c r="D516" s="40">
        <v>2.8</v>
      </c>
      <c r="E516" s="42">
        <v>12</v>
      </c>
      <c r="F516" s="42">
        <v>12</v>
      </c>
      <c r="G516" s="42">
        <f t="shared" si="51"/>
        <v>0</v>
      </c>
      <c r="H516" s="40">
        <f t="shared" si="50"/>
        <v>0</v>
      </c>
      <c r="I516" s="9" t="str">
        <f t="shared" si="48"/>
        <v>Pas besoin</v>
      </c>
      <c r="J516" s="41"/>
    </row>
    <row r="517" spans="1:10" hidden="1" x14ac:dyDescent="0.25">
      <c r="A517" s="37">
        <v>43617</v>
      </c>
      <c r="B517" s="7" t="s">
        <v>45</v>
      </c>
      <c r="C517" s="38" t="str">
        <f>VLOOKUP(T_2019[[#This Row],[Articles]],T_Produits[],2,0)</f>
        <v>Boissons</v>
      </c>
      <c r="D517" s="39">
        <v>2.76</v>
      </c>
      <c r="E517" s="41">
        <v>6</v>
      </c>
      <c r="F517" s="41">
        <v>6</v>
      </c>
      <c r="G517" s="42">
        <f t="shared" si="51"/>
        <v>0</v>
      </c>
      <c r="H517" s="40">
        <f t="shared" si="50"/>
        <v>0</v>
      </c>
      <c r="I517" s="10" t="str">
        <f t="shared" si="48"/>
        <v>Pas besoin</v>
      </c>
      <c r="J517" s="41"/>
    </row>
    <row r="518" spans="1:10" hidden="1" x14ac:dyDescent="0.25">
      <c r="A518" s="37">
        <v>43617</v>
      </c>
      <c r="B518" s="7" t="s">
        <v>95</v>
      </c>
      <c r="C518" s="38" t="str">
        <f>VLOOKUP(T_2019[[#This Row],[Articles]],T_Produits[],2,0)</f>
        <v>Boissons</v>
      </c>
      <c r="D518" s="39">
        <v>2.89</v>
      </c>
      <c r="E518" s="41">
        <v>6</v>
      </c>
      <c r="F518" s="41">
        <v>6</v>
      </c>
      <c r="G518" s="42">
        <f t="shared" si="51"/>
        <v>0</v>
      </c>
      <c r="H518" s="40">
        <f t="shared" si="50"/>
        <v>0</v>
      </c>
      <c r="I518" s="10" t="str">
        <f t="shared" si="48"/>
        <v>Pas besoin</v>
      </c>
      <c r="J518" s="41"/>
    </row>
    <row r="519" spans="1:10" hidden="1" x14ac:dyDescent="0.25">
      <c r="A519" s="37">
        <v>43617</v>
      </c>
      <c r="B519" s="15" t="s">
        <v>116</v>
      </c>
      <c r="C519" s="38" t="str">
        <f>VLOOKUP(T_2019[[#This Row],[Articles]],T_Produits[],2,0)</f>
        <v>Boissons</v>
      </c>
      <c r="D519" s="40">
        <v>9.4</v>
      </c>
      <c r="E519" s="42">
        <v>6</v>
      </c>
      <c r="F519" s="42">
        <v>6</v>
      </c>
      <c r="G519" s="42">
        <f t="shared" si="51"/>
        <v>0</v>
      </c>
      <c r="H519" s="40">
        <f t="shared" si="50"/>
        <v>0</v>
      </c>
      <c r="I519" s="9" t="str">
        <f t="shared" si="48"/>
        <v>Pas besoin</v>
      </c>
      <c r="J519" s="41"/>
    </row>
    <row r="520" spans="1:10" hidden="1" x14ac:dyDescent="0.25">
      <c r="A520" s="37">
        <v>43617</v>
      </c>
      <c r="B520" s="15" t="s">
        <v>117</v>
      </c>
      <c r="C520" s="38" t="str">
        <f>VLOOKUP(T_2019[[#This Row],[Articles]],T_Produits[],2,0)</f>
        <v>Boissons</v>
      </c>
      <c r="D520" s="39">
        <v>9.5</v>
      </c>
      <c r="E520" s="41">
        <v>6</v>
      </c>
      <c r="F520" s="41">
        <v>6</v>
      </c>
      <c r="G520" s="42">
        <f t="shared" si="51"/>
        <v>0</v>
      </c>
      <c r="H520" s="40">
        <f t="shared" si="50"/>
        <v>0</v>
      </c>
      <c r="I520" s="10" t="str">
        <f t="shared" si="48"/>
        <v>Pas besoin</v>
      </c>
      <c r="J520" s="41"/>
    </row>
    <row r="521" spans="1:10" hidden="1" x14ac:dyDescent="0.25">
      <c r="A521" s="37">
        <v>43617</v>
      </c>
      <c r="B521" s="15" t="s">
        <v>118</v>
      </c>
      <c r="C521" s="38" t="str">
        <f>VLOOKUP(T_2019[[#This Row],[Articles]],T_Produits[],2,0)</f>
        <v>Boissons</v>
      </c>
      <c r="D521" s="40">
        <v>9.5</v>
      </c>
      <c r="E521" s="42">
        <v>6</v>
      </c>
      <c r="F521" s="42">
        <v>6</v>
      </c>
      <c r="G521" s="42">
        <f t="shared" si="51"/>
        <v>0</v>
      </c>
      <c r="H521" s="40">
        <f t="shared" si="50"/>
        <v>0</v>
      </c>
      <c r="I521" s="9" t="str">
        <f t="shared" si="48"/>
        <v>Pas besoin</v>
      </c>
      <c r="J521" s="41"/>
    </row>
    <row r="522" spans="1:10" hidden="1" x14ac:dyDescent="0.25">
      <c r="A522" s="37">
        <v>43617</v>
      </c>
      <c r="B522" s="15" t="s">
        <v>46</v>
      </c>
      <c r="C522" s="38" t="str">
        <f>VLOOKUP(T_2019[[#This Row],[Articles]],T_Produits[],2,0)</f>
        <v>Bonbons</v>
      </c>
      <c r="D522" s="39">
        <v>25</v>
      </c>
      <c r="E522" s="41">
        <v>15</v>
      </c>
      <c r="F522" s="42">
        <v>15</v>
      </c>
      <c r="G522" s="42">
        <f t="shared" si="51"/>
        <v>0</v>
      </c>
      <c r="H522" s="40">
        <f t="shared" ref="H522:H526" si="52">SUM(D522*G522)</f>
        <v>0</v>
      </c>
      <c r="I522" s="10" t="str">
        <f t="shared" si="48"/>
        <v>Pas besoin</v>
      </c>
      <c r="J522" s="41"/>
    </row>
    <row r="523" spans="1:10" hidden="1" x14ac:dyDescent="0.25">
      <c r="A523" s="37">
        <v>43617</v>
      </c>
      <c r="B523" s="8" t="s">
        <v>47</v>
      </c>
      <c r="C523" s="38" t="str">
        <f>VLOOKUP(T_2019[[#This Row],[Articles]],T_Produits[],2,0)</f>
        <v>Bonbons</v>
      </c>
      <c r="D523" s="40">
        <v>8.3000000000000007</v>
      </c>
      <c r="E523" s="42">
        <v>12</v>
      </c>
      <c r="F523" s="42">
        <v>12</v>
      </c>
      <c r="G523" s="42">
        <f t="shared" si="51"/>
        <v>0</v>
      </c>
      <c r="H523" s="40">
        <f t="shared" si="52"/>
        <v>0</v>
      </c>
      <c r="I523" s="10" t="str">
        <f t="shared" si="48"/>
        <v>Pas besoin</v>
      </c>
      <c r="J523" s="41"/>
    </row>
    <row r="524" spans="1:10" hidden="1" x14ac:dyDescent="0.25">
      <c r="A524" s="37">
        <v>43617</v>
      </c>
      <c r="B524" s="7" t="s">
        <v>48</v>
      </c>
      <c r="C524" s="38" t="str">
        <f>VLOOKUP(T_2019[[#This Row],[Articles]],T_Produits[],2,0)</f>
        <v>Bonbons</v>
      </c>
      <c r="D524" s="39">
        <v>8.4</v>
      </c>
      <c r="E524" s="41">
        <v>12</v>
      </c>
      <c r="F524" s="41">
        <v>12</v>
      </c>
      <c r="G524" s="42">
        <f t="shared" si="51"/>
        <v>0</v>
      </c>
      <c r="H524" s="40">
        <f t="shared" si="52"/>
        <v>0</v>
      </c>
      <c r="I524" s="10" t="str">
        <f t="shared" ref="I524:I587" si="53">IF(F524&gt;=E524,"Pas besoin","à commander")</f>
        <v>Pas besoin</v>
      </c>
      <c r="J524" s="41"/>
    </row>
    <row r="525" spans="1:10" hidden="1" x14ac:dyDescent="0.25">
      <c r="A525" s="37">
        <v>43617</v>
      </c>
      <c r="B525" s="15" t="s">
        <v>114</v>
      </c>
      <c r="C525" s="38" t="str">
        <f>VLOOKUP(T_2019[[#This Row],[Articles]],T_Produits[],2,0)</f>
        <v>Bonbons</v>
      </c>
      <c r="D525" s="40">
        <v>8.5</v>
      </c>
      <c r="E525" s="42">
        <v>12</v>
      </c>
      <c r="F525" s="42">
        <v>12</v>
      </c>
      <c r="G525" s="42">
        <f t="shared" si="51"/>
        <v>0</v>
      </c>
      <c r="H525" s="40">
        <f t="shared" si="52"/>
        <v>0</v>
      </c>
      <c r="I525" s="10" t="str">
        <f t="shared" si="53"/>
        <v>Pas besoin</v>
      </c>
      <c r="J525" s="41"/>
    </row>
    <row r="526" spans="1:10" hidden="1" x14ac:dyDescent="0.25">
      <c r="A526" s="37">
        <v>43617</v>
      </c>
      <c r="B526" s="15" t="s">
        <v>115</v>
      </c>
      <c r="C526" s="38" t="str">
        <f>VLOOKUP(T_2019[[#This Row],[Articles]],T_Produits[],2,0)</f>
        <v>Bonbons</v>
      </c>
      <c r="D526" s="39">
        <v>8.6</v>
      </c>
      <c r="E526" s="41">
        <v>10</v>
      </c>
      <c r="F526" s="41">
        <v>10</v>
      </c>
      <c r="G526" s="42">
        <f t="shared" si="51"/>
        <v>0</v>
      </c>
      <c r="H526" s="40">
        <f t="shared" si="52"/>
        <v>0</v>
      </c>
      <c r="I526" s="10" t="str">
        <f t="shared" si="53"/>
        <v>Pas besoin</v>
      </c>
      <c r="J526" s="41"/>
    </row>
    <row r="527" spans="1:10" hidden="1" x14ac:dyDescent="0.25">
      <c r="A527" s="37">
        <v>43617</v>
      </c>
      <c r="B527" s="15" t="s">
        <v>78</v>
      </c>
      <c r="C527" s="38" t="str">
        <f>VLOOKUP(T_2019[[#This Row],[Articles]],T_Produits[],2,0)</f>
        <v>Charcuteries+Fromages</v>
      </c>
      <c r="D527" s="39">
        <v>25</v>
      </c>
      <c r="E527" s="41">
        <v>12</v>
      </c>
      <c r="F527" s="41">
        <v>12</v>
      </c>
      <c r="G527" s="42">
        <f t="shared" si="51"/>
        <v>0</v>
      </c>
      <c r="H527" s="39">
        <v>0</v>
      </c>
      <c r="I527" s="9" t="str">
        <f t="shared" si="53"/>
        <v>Pas besoin</v>
      </c>
      <c r="J527" s="41"/>
    </row>
    <row r="528" spans="1:10" hidden="1" x14ac:dyDescent="0.25">
      <c r="A528" s="37">
        <v>43617</v>
      </c>
      <c r="B528" s="8" t="s">
        <v>79</v>
      </c>
      <c r="C528" s="38" t="str">
        <f>VLOOKUP(T_2019[[#This Row],[Articles]],T_Produits[],2,0)</f>
        <v>Charcuteries+Fromages</v>
      </c>
      <c r="D528" s="40">
        <v>1.73</v>
      </c>
      <c r="E528" s="42">
        <v>12</v>
      </c>
      <c r="F528" s="42">
        <v>12</v>
      </c>
      <c r="G528" s="42">
        <f t="shared" si="51"/>
        <v>0</v>
      </c>
      <c r="H528" s="40">
        <f t="shared" ref="H528:H559" si="54">SUM(D528*G528)</f>
        <v>0</v>
      </c>
      <c r="I528" s="9" t="str">
        <f t="shared" si="53"/>
        <v>Pas besoin</v>
      </c>
      <c r="J528" s="41"/>
    </row>
    <row r="529" spans="1:10" hidden="1" x14ac:dyDescent="0.25">
      <c r="A529" s="37">
        <v>43617</v>
      </c>
      <c r="B529" s="7" t="s">
        <v>80</v>
      </c>
      <c r="C529" s="38" t="str">
        <f>VLOOKUP(T_2019[[#This Row],[Articles]],T_Produits[],2,0)</f>
        <v>Charcuteries+Fromages</v>
      </c>
      <c r="D529" s="39">
        <v>2.5</v>
      </c>
      <c r="E529" s="41">
        <v>12</v>
      </c>
      <c r="F529" s="41">
        <v>12</v>
      </c>
      <c r="G529" s="42">
        <f t="shared" si="51"/>
        <v>0</v>
      </c>
      <c r="H529" s="39">
        <f t="shared" si="54"/>
        <v>0</v>
      </c>
      <c r="I529" s="10" t="str">
        <f t="shared" si="53"/>
        <v>Pas besoin</v>
      </c>
      <c r="J529" s="41"/>
    </row>
    <row r="530" spans="1:10" hidden="1" x14ac:dyDescent="0.25">
      <c r="A530" s="37">
        <v>43617</v>
      </c>
      <c r="B530" s="8" t="s">
        <v>81</v>
      </c>
      <c r="C530" s="38" t="str">
        <f>VLOOKUP(T_2019[[#This Row],[Articles]],T_Produits[],2,0)</f>
        <v>Charcuteries+Fromages</v>
      </c>
      <c r="D530" s="40">
        <v>3.5</v>
      </c>
      <c r="E530" s="42">
        <v>12</v>
      </c>
      <c r="F530" s="42">
        <v>12</v>
      </c>
      <c r="G530" s="42">
        <f t="shared" si="51"/>
        <v>0</v>
      </c>
      <c r="H530" s="40">
        <f t="shared" si="54"/>
        <v>0</v>
      </c>
      <c r="I530" s="9" t="str">
        <f t="shared" si="53"/>
        <v>Pas besoin</v>
      </c>
      <c r="J530" s="41"/>
    </row>
    <row r="531" spans="1:10" hidden="1" x14ac:dyDescent="0.25">
      <c r="A531" s="37">
        <v>43617</v>
      </c>
      <c r="B531" s="7" t="s">
        <v>82</v>
      </c>
      <c r="C531" s="38" t="str">
        <f>VLOOKUP(T_2019[[#This Row],[Articles]],T_Produits[],2,0)</f>
        <v>Charcuteries+Fromages</v>
      </c>
      <c r="D531" s="39">
        <v>1.49</v>
      </c>
      <c r="E531" s="41">
        <v>12</v>
      </c>
      <c r="F531" s="41">
        <v>12</v>
      </c>
      <c r="G531" s="42">
        <f t="shared" si="51"/>
        <v>0</v>
      </c>
      <c r="H531" s="39">
        <f t="shared" si="54"/>
        <v>0</v>
      </c>
      <c r="I531" s="10" t="str">
        <f t="shared" si="53"/>
        <v>Pas besoin</v>
      </c>
      <c r="J531" s="41"/>
    </row>
    <row r="532" spans="1:10" hidden="1" x14ac:dyDescent="0.25">
      <c r="A532" s="37">
        <v>43617</v>
      </c>
      <c r="B532" s="8" t="s">
        <v>83</v>
      </c>
      <c r="C532" s="38" t="str">
        <f>VLOOKUP(T_2019[[#This Row],[Articles]],T_Produits[],2,0)</f>
        <v>Charcuteries+Fromages</v>
      </c>
      <c r="D532" s="40">
        <v>5.5</v>
      </c>
      <c r="E532" s="42">
        <v>6</v>
      </c>
      <c r="F532" s="42">
        <v>6</v>
      </c>
      <c r="G532" s="42">
        <f t="shared" si="51"/>
        <v>0</v>
      </c>
      <c r="H532" s="40">
        <f t="shared" si="54"/>
        <v>0</v>
      </c>
      <c r="I532" s="9" t="str">
        <f t="shared" si="53"/>
        <v>Pas besoin</v>
      </c>
      <c r="J532" s="41"/>
    </row>
    <row r="533" spans="1:10" hidden="1" x14ac:dyDescent="0.25">
      <c r="A533" s="37">
        <v>43617</v>
      </c>
      <c r="B533" s="7" t="s">
        <v>84</v>
      </c>
      <c r="C533" s="38" t="str">
        <f>VLOOKUP(T_2019[[#This Row],[Articles]],T_Produits[],2,0)</f>
        <v>Charcuteries+Fromages</v>
      </c>
      <c r="D533" s="39">
        <v>6.5</v>
      </c>
      <c r="E533" s="41">
        <v>12</v>
      </c>
      <c r="F533" s="41">
        <v>12</v>
      </c>
      <c r="G533" s="42">
        <f t="shared" si="51"/>
        <v>0</v>
      </c>
      <c r="H533" s="39">
        <f t="shared" si="54"/>
        <v>0</v>
      </c>
      <c r="I533" s="10" t="str">
        <f t="shared" si="53"/>
        <v>Pas besoin</v>
      </c>
      <c r="J533" s="41"/>
    </row>
    <row r="534" spans="1:10" hidden="1" x14ac:dyDescent="0.25">
      <c r="A534" s="37">
        <v>43617</v>
      </c>
      <c r="B534" s="8" t="s">
        <v>85</v>
      </c>
      <c r="C534" s="38" t="str">
        <f>VLOOKUP(T_2019[[#This Row],[Articles]],T_Produits[],2,0)</f>
        <v>Charcuteries+Fromages</v>
      </c>
      <c r="D534" s="40">
        <v>7.5</v>
      </c>
      <c r="E534" s="42">
        <v>12</v>
      </c>
      <c r="F534" s="42">
        <v>12</v>
      </c>
      <c r="G534" s="42">
        <f t="shared" si="51"/>
        <v>0</v>
      </c>
      <c r="H534" s="40">
        <f t="shared" si="54"/>
        <v>0</v>
      </c>
      <c r="I534" s="9" t="str">
        <f t="shared" si="53"/>
        <v>Pas besoin</v>
      </c>
      <c r="J534" s="41"/>
    </row>
    <row r="535" spans="1:10" hidden="1" x14ac:dyDescent="0.25">
      <c r="A535" s="37">
        <v>43617</v>
      </c>
      <c r="B535" s="7" t="s">
        <v>86</v>
      </c>
      <c r="C535" s="38" t="str">
        <f>VLOOKUP(T_2019[[#This Row],[Articles]],T_Produits[],2,0)</f>
        <v>Charcuteries+Fromages</v>
      </c>
      <c r="D535" s="39">
        <v>8.5</v>
      </c>
      <c r="E535" s="41">
        <v>12</v>
      </c>
      <c r="F535" s="41">
        <v>12</v>
      </c>
      <c r="G535" s="42">
        <f t="shared" si="51"/>
        <v>0</v>
      </c>
      <c r="H535" s="39">
        <f t="shared" si="54"/>
        <v>0</v>
      </c>
      <c r="I535" s="10" t="str">
        <f t="shared" si="53"/>
        <v>Pas besoin</v>
      </c>
      <c r="J535" s="41"/>
    </row>
    <row r="536" spans="1:10" hidden="1" x14ac:dyDescent="0.25">
      <c r="A536" s="37">
        <v>43617</v>
      </c>
      <c r="B536" s="8" t="s">
        <v>87</v>
      </c>
      <c r="C536" s="38" t="str">
        <f>VLOOKUP(T_2019[[#This Row],[Articles]],T_Produits[],2,0)</f>
        <v>Charcuteries+Fromages</v>
      </c>
      <c r="D536" s="40">
        <v>9.5</v>
      </c>
      <c r="E536" s="42">
        <v>12</v>
      </c>
      <c r="F536" s="42">
        <v>12</v>
      </c>
      <c r="G536" s="42">
        <f t="shared" si="51"/>
        <v>0</v>
      </c>
      <c r="H536" s="40">
        <f t="shared" si="54"/>
        <v>0</v>
      </c>
      <c r="I536" s="9" t="str">
        <f t="shared" si="53"/>
        <v>Pas besoin</v>
      </c>
      <c r="J536" s="41"/>
    </row>
    <row r="537" spans="1:10" hidden="1" x14ac:dyDescent="0.25">
      <c r="A537" s="37">
        <v>43617</v>
      </c>
      <c r="B537" s="7" t="s">
        <v>88</v>
      </c>
      <c r="C537" s="38" t="str">
        <f>VLOOKUP(T_2019[[#This Row],[Articles]],T_Produits[],2,0)</f>
        <v>Charcuteries+Fromages</v>
      </c>
      <c r="D537" s="39">
        <v>10.5</v>
      </c>
      <c r="E537" s="41">
        <v>12</v>
      </c>
      <c r="F537" s="41">
        <v>12</v>
      </c>
      <c r="G537" s="42">
        <f t="shared" si="51"/>
        <v>0</v>
      </c>
      <c r="H537" s="39">
        <f t="shared" si="54"/>
        <v>0</v>
      </c>
      <c r="I537" s="10" t="str">
        <f t="shared" si="53"/>
        <v>Pas besoin</v>
      </c>
      <c r="J537" s="41"/>
    </row>
    <row r="538" spans="1:10" hidden="1" x14ac:dyDescent="0.25">
      <c r="A538" s="37">
        <v>43617</v>
      </c>
      <c r="B538" s="8" t="s">
        <v>89</v>
      </c>
      <c r="C538" s="38" t="str">
        <f>VLOOKUP(T_2019[[#This Row],[Articles]],T_Produits[],2,0)</f>
        <v>Charcuteries+Fromages</v>
      </c>
      <c r="D538" s="40">
        <v>1.25</v>
      </c>
      <c r="E538" s="42">
        <v>12</v>
      </c>
      <c r="F538" s="42">
        <v>12</v>
      </c>
      <c r="G538" s="42">
        <f t="shared" si="51"/>
        <v>0</v>
      </c>
      <c r="H538" s="40">
        <f t="shared" si="54"/>
        <v>0</v>
      </c>
      <c r="I538" s="9" t="str">
        <f t="shared" si="53"/>
        <v>Pas besoin</v>
      </c>
      <c r="J538" s="41"/>
    </row>
    <row r="539" spans="1:10" hidden="1" x14ac:dyDescent="0.25">
      <c r="A539" s="37">
        <v>43617</v>
      </c>
      <c r="B539" s="7" t="s">
        <v>90</v>
      </c>
      <c r="C539" s="38" t="str">
        <f>VLOOKUP(T_2019[[#This Row],[Articles]],T_Produits[],2,0)</f>
        <v>Charcuteries+Fromages</v>
      </c>
      <c r="D539" s="39">
        <v>12.5</v>
      </c>
      <c r="E539" s="41">
        <v>12</v>
      </c>
      <c r="F539" s="41">
        <v>12</v>
      </c>
      <c r="G539" s="42">
        <f t="shared" si="51"/>
        <v>0</v>
      </c>
      <c r="H539" s="39">
        <f t="shared" si="54"/>
        <v>0</v>
      </c>
      <c r="I539" s="10" t="str">
        <f t="shared" si="53"/>
        <v>Pas besoin</v>
      </c>
      <c r="J539" s="41"/>
    </row>
    <row r="540" spans="1:10" hidden="1" x14ac:dyDescent="0.25">
      <c r="A540" s="37">
        <v>43617</v>
      </c>
      <c r="B540" s="8" t="s">
        <v>93</v>
      </c>
      <c r="C540" s="38" t="str">
        <f>VLOOKUP(T_2019[[#This Row],[Articles]],T_Produits[],2,0)</f>
        <v>Charcuteries+Fromages</v>
      </c>
      <c r="D540" s="40">
        <v>4.76</v>
      </c>
      <c r="E540" s="42">
        <v>12</v>
      </c>
      <c r="F540" s="42">
        <v>12</v>
      </c>
      <c r="G540" s="42">
        <f t="shared" si="51"/>
        <v>0</v>
      </c>
      <c r="H540" s="40">
        <f t="shared" si="54"/>
        <v>0</v>
      </c>
      <c r="I540" s="9" t="str">
        <f t="shared" si="53"/>
        <v>Pas besoin</v>
      </c>
      <c r="J540" s="41"/>
    </row>
    <row r="541" spans="1:10" hidden="1" x14ac:dyDescent="0.25">
      <c r="A541" s="37">
        <v>43617</v>
      </c>
      <c r="B541" s="15" t="s">
        <v>49</v>
      </c>
      <c r="C541" s="38" t="str">
        <f>VLOOKUP(T_2019[[#This Row],[Articles]],T_Produits[],2,0)</f>
        <v>Chats</v>
      </c>
      <c r="D541" s="40">
        <v>8.99</v>
      </c>
      <c r="E541" s="42">
        <v>6</v>
      </c>
      <c r="F541" s="41">
        <v>6</v>
      </c>
      <c r="G541" s="42">
        <f t="shared" si="51"/>
        <v>0</v>
      </c>
      <c r="H541" s="40">
        <f t="shared" si="54"/>
        <v>0</v>
      </c>
      <c r="I541" s="10" t="str">
        <f t="shared" si="53"/>
        <v>Pas besoin</v>
      </c>
      <c r="J541" s="41"/>
    </row>
    <row r="542" spans="1:10" hidden="1" x14ac:dyDescent="0.25">
      <c r="A542" s="37">
        <v>43617</v>
      </c>
      <c r="B542" s="7" t="s">
        <v>50</v>
      </c>
      <c r="C542" s="38" t="str">
        <f>VLOOKUP(T_2019[[#This Row],[Articles]],T_Produits[],2,0)</f>
        <v>Chats</v>
      </c>
      <c r="D542" s="39">
        <v>0.99</v>
      </c>
      <c r="E542" s="41">
        <v>6</v>
      </c>
      <c r="F542" s="41">
        <v>6</v>
      </c>
      <c r="G542" s="42">
        <f t="shared" si="51"/>
        <v>0</v>
      </c>
      <c r="H542" s="40">
        <f t="shared" si="54"/>
        <v>0</v>
      </c>
      <c r="I542" s="10" t="str">
        <f t="shared" si="53"/>
        <v>Pas besoin</v>
      </c>
      <c r="J542" s="41"/>
    </row>
    <row r="543" spans="1:10" hidden="1" x14ac:dyDescent="0.25">
      <c r="A543" s="37">
        <v>43617</v>
      </c>
      <c r="B543" s="8" t="s">
        <v>51</v>
      </c>
      <c r="C543" s="38" t="str">
        <f>VLOOKUP(T_2019[[#This Row],[Articles]],T_Produits[],2,0)</f>
        <v>Chats</v>
      </c>
      <c r="D543" s="40">
        <v>9.1999999999999993</v>
      </c>
      <c r="E543" s="42">
        <v>6</v>
      </c>
      <c r="F543" s="42">
        <v>6</v>
      </c>
      <c r="G543" s="42">
        <f t="shared" si="51"/>
        <v>0</v>
      </c>
      <c r="H543" s="40">
        <f t="shared" si="54"/>
        <v>0</v>
      </c>
      <c r="I543" s="9" t="str">
        <f t="shared" si="53"/>
        <v>Pas besoin</v>
      </c>
      <c r="J543" s="41"/>
    </row>
    <row r="544" spans="1:10" hidden="1" x14ac:dyDescent="0.25">
      <c r="A544" s="37">
        <v>43617</v>
      </c>
      <c r="B544" s="15" t="s">
        <v>59</v>
      </c>
      <c r="C544" s="38" t="str">
        <f>VLOOKUP(T_2019[[#This Row],[Articles]],T_Produits[],2,0)</f>
        <v>Divers +Epices</v>
      </c>
      <c r="D544" s="40">
        <v>18</v>
      </c>
      <c r="E544" s="42">
        <v>12</v>
      </c>
      <c r="F544" s="41">
        <v>12</v>
      </c>
      <c r="G544" s="42">
        <f t="shared" si="51"/>
        <v>0</v>
      </c>
      <c r="H544" s="40">
        <f t="shared" si="54"/>
        <v>0</v>
      </c>
      <c r="I544" s="10" t="str">
        <f t="shared" si="53"/>
        <v>Pas besoin</v>
      </c>
      <c r="J544" s="41"/>
    </row>
    <row r="545" spans="1:10" hidden="1" x14ac:dyDescent="0.25">
      <c r="A545" s="37">
        <v>43617</v>
      </c>
      <c r="B545" s="7" t="s">
        <v>56</v>
      </c>
      <c r="C545" s="38" t="str">
        <f>VLOOKUP(T_2019[[#This Row],[Articles]],T_Produits[],2,0)</f>
        <v>Divers +Epices</v>
      </c>
      <c r="D545" s="39">
        <v>3.1</v>
      </c>
      <c r="E545" s="41">
        <v>12</v>
      </c>
      <c r="F545" s="41">
        <v>12</v>
      </c>
      <c r="G545" s="42">
        <f t="shared" si="51"/>
        <v>0</v>
      </c>
      <c r="H545" s="40">
        <f t="shared" si="54"/>
        <v>0</v>
      </c>
      <c r="I545" s="10" t="str">
        <f t="shared" si="53"/>
        <v>Pas besoin</v>
      </c>
      <c r="J545" s="41"/>
    </row>
    <row r="546" spans="1:10" hidden="1" x14ac:dyDescent="0.25">
      <c r="A546" s="37">
        <v>43617</v>
      </c>
      <c r="B546" s="8" t="s">
        <v>57</v>
      </c>
      <c r="C546" s="38" t="str">
        <f>VLOOKUP(T_2019[[#This Row],[Articles]],T_Produits[],2,0)</f>
        <v>Divers +Epices</v>
      </c>
      <c r="D546" s="40">
        <v>3.2</v>
      </c>
      <c r="E546" s="42">
        <v>3</v>
      </c>
      <c r="F546" s="42">
        <v>3</v>
      </c>
      <c r="G546" s="42">
        <f t="shared" si="51"/>
        <v>0</v>
      </c>
      <c r="H546" s="40">
        <f t="shared" si="54"/>
        <v>0</v>
      </c>
      <c r="I546" s="9" t="str">
        <f t="shared" si="53"/>
        <v>Pas besoin</v>
      </c>
      <c r="J546" s="41"/>
    </row>
    <row r="547" spans="1:10" hidden="1" x14ac:dyDescent="0.25">
      <c r="A547" s="37">
        <v>43617</v>
      </c>
      <c r="B547" s="7" t="s">
        <v>58</v>
      </c>
      <c r="C547" s="38" t="str">
        <f>VLOOKUP(T_2019[[#This Row],[Articles]],T_Produits[],2,0)</f>
        <v>Divers +Epices</v>
      </c>
      <c r="D547" s="39">
        <v>3.3</v>
      </c>
      <c r="E547" s="41">
        <v>12</v>
      </c>
      <c r="F547" s="41">
        <v>12</v>
      </c>
      <c r="G547" s="42">
        <f t="shared" si="51"/>
        <v>0</v>
      </c>
      <c r="H547" s="40">
        <f t="shared" si="54"/>
        <v>0</v>
      </c>
      <c r="I547" s="10" t="str">
        <f t="shared" si="53"/>
        <v>Pas besoin</v>
      </c>
      <c r="J547" s="41"/>
    </row>
    <row r="548" spans="1:10" hidden="1" x14ac:dyDescent="0.25">
      <c r="A548" s="37">
        <v>43617</v>
      </c>
      <c r="B548" s="8" t="s">
        <v>61</v>
      </c>
      <c r="C548" s="38" t="str">
        <f>VLOOKUP(T_2019[[#This Row],[Articles]],T_Produits[],2,0)</f>
        <v>Divers +Epices</v>
      </c>
      <c r="D548" s="40">
        <v>3.4</v>
      </c>
      <c r="E548" s="42">
        <v>6</v>
      </c>
      <c r="F548" s="42">
        <v>6</v>
      </c>
      <c r="G548" s="42">
        <f t="shared" si="51"/>
        <v>0</v>
      </c>
      <c r="H548" s="40">
        <f t="shared" si="54"/>
        <v>0</v>
      </c>
      <c r="I548" s="9" t="str">
        <f t="shared" si="53"/>
        <v>Pas besoin</v>
      </c>
      <c r="J548" s="41"/>
    </row>
    <row r="549" spans="1:10" hidden="1" x14ac:dyDescent="0.25">
      <c r="A549" s="37">
        <v>43617</v>
      </c>
      <c r="B549" s="7" t="s">
        <v>60</v>
      </c>
      <c r="C549" s="38" t="str">
        <f>VLOOKUP(T_2019[[#This Row],[Articles]],T_Produits[],2,0)</f>
        <v>Divers +Epices</v>
      </c>
      <c r="D549" s="39">
        <v>3.5</v>
      </c>
      <c r="E549" s="41">
        <v>12</v>
      </c>
      <c r="F549" s="41">
        <v>12</v>
      </c>
      <c r="G549" s="42">
        <f t="shared" si="51"/>
        <v>0</v>
      </c>
      <c r="H549" s="40">
        <f t="shared" si="54"/>
        <v>0</v>
      </c>
      <c r="I549" s="10" t="str">
        <f t="shared" si="53"/>
        <v>Pas besoin</v>
      </c>
      <c r="J549" s="41"/>
    </row>
    <row r="550" spans="1:10" hidden="1" x14ac:dyDescent="0.25">
      <c r="A550" s="37">
        <v>43617</v>
      </c>
      <c r="B550" s="8" t="s">
        <v>62</v>
      </c>
      <c r="C550" s="38" t="str">
        <f>VLOOKUP(T_2019[[#This Row],[Articles]],T_Produits[],2,0)</f>
        <v>Divers +Epices</v>
      </c>
      <c r="D550" s="40">
        <v>3.6</v>
      </c>
      <c r="E550" s="42">
        <v>6</v>
      </c>
      <c r="F550" s="42">
        <v>6</v>
      </c>
      <c r="G550" s="42">
        <f t="shared" si="51"/>
        <v>0</v>
      </c>
      <c r="H550" s="40">
        <f t="shared" si="54"/>
        <v>0</v>
      </c>
      <c r="I550" s="9" t="str">
        <f t="shared" si="53"/>
        <v>Pas besoin</v>
      </c>
      <c r="J550" s="41"/>
    </row>
    <row r="551" spans="1:10" hidden="1" x14ac:dyDescent="0.25">
      <c r="A551" s="37">
        <v>43617</v>
      </c>
      <c r="B551" s="7" t="s">
        <v>63</v>
      </c>
      <c r="C551" s="38" t="str">
        <f>VLOOKUP(T_2019[[#This Row],[Articles]],T_Produits[],2,0)</f>
        <v>Divers +Epices</v>
      </c>
      <c r="D551" s="39">
        <v>3.7</v>
      </c>
      <c r="E551" s="41">
        <v>2</v>
      </c>
      <c r="F551" s="41">
        <v>2</v>
      </c>
      <c r="G551" s="42">
        <f t="shared" si="51"/>
        <v>0</v>
      </c>
      <c r="H551" s="40">
        <f t="shared" si="54"/>
        <v>0</v>
      </c>
      <c r="I551" s="10" t="str">
        <f t="shared" si="53"/>
        <v>Pas besoin</v>
      </c>
      <c r="J551" s="41"/>
    </row>
    <row r="552" spans="1:10" hidden="1" x14ac:dyDescent="0.25">
      <c r="A552" s="37">
        <v>43617</v>
      </c>
      <c r="B552" s="8" t="s">
        <v>64</v>
      </c>
      <c r="C552" s="38" t="str">
        <f>VLOOKUP(T_2019[[#This Row],[Articles]],T_Produits[],2,0)</f>
        <v>Divers +Epices</v>
      </c>
      <c r="D552" s="40">
        <v>3.8</v>
      </c>
      <c r="E552" s="42">
        <v>12</v>
      </c>
      <c r="F552" s="42">
        <v>12</v>
      </c>
      <c r="G552" s="42">
        <f t="shared" si="51"/>
        <v>0</v>
      </c>
      <c r="H552" s="40">
        <f t="shared" si="54"/>
        <v>0</v>
      </c>
      <c r="I552" s="9" t="str">
        <f t="shared" si="53"/>
        <v>Pas besoin</v>
      </c>
      <c r="J552" s="41"/>
    </row>
    <row r="553" spans="1:10" hidden="1" x14ac:dyDescent="0.25">
      <c r="A553" s="37">
        <v>43617</v>
      </c>
      <c r="B553" s="7" t="s">
        <v>65</v>
      </c>
      <c r="C553" s="38" t="str">
        <f>VLOOKUP(T_2019[[#This Row],[Articles]],T_Produits[],2,0)</f>
        <v>Divers +Epices</v>
      </c>
      <c r="D553" s="39">
        <v>3.9</v>
      </c>
      <c r="E553" s="41">
        <v>12</v>
      </c>
      <c r="F553" s="41">
        <v>12</v>
      </c>
      <c r="G553" s="42">
        <f t="shared" si="51"/>
        <v>0</v>
      </c>
      <c r="H553" s="40">
        <f t="shared" si="54"/>
        <v>0</v>
      </c>
      <c r="I553" s="10" t="str">
        <f t="shared" si="53"/>
        <v>Pas besoin</v>
      </c>
      <c r="J553" s="41"/>
    </row>
    <row r="554" spans="1:10" hidden="1" x14ac:dyDescent="0.25">
      <c r="A554" s="37">
        <v>43617</v>
      </c>
      <c r="B554" s="8" t="s">
        <v>77</v>
      </c>
      <c r="C554" s="38" t="str">
        <f>VLOOKUP(T_2019[[#This Row],[Articles]],T_Produits[],2,0)</f>
        <v>Divers +Epices</v>
      </c>
      <c r="D554" s="40">
        <v>1.38</v>
      </c>
      <c r="E554" s="42">
        <v>4</v>
      </c>
      <c r="F554" s="42">
        <v>4</v>
      </c>
      <c r="G554" s="42">
        <f t="shared" si="51"/>
        <v>0</v>
      </c>
      <c r="H554" s="40">
        <f t="shared" si="54"/>
        <v>0</v>
      </c>
      <c r="I554" s="9" t="str">
        <f t="shared" si="53"/>
        <v>Pas besoin</v>
      </c>
      <c r="J554" s="41"/>
    </row>
    <row r="555" spans="1:10" hidden="1" x14ac:dyDescent="0.25">
      <c r="A555" s="37">
        <v>43617</v>
      </c>
      <c r="B555" s="7" t="s">
        <v>53</v>
      </c>
      <c r="C555" s="38" t="str">
        <f>VLOOKUP(T_2019[[#This Row],[Articles]],T_Produits[],2,0)</f>
        <v>Divers +Epices</v>
      </c>
      <c r="D555" s="39">
        <v>0.67</v>
      </c>
      <c r="E555" s="41">
        <v>6</v>
      </c>
      <c r="F555" s="41">
        <v>6</v>
      </c>
      <c r="G555" s="42">
        <f t="shared" si="51"/>
        <v>0</v>
      </c>
      <c r="H555" s="40">
        <f t="shared" si="54"/>
        <v>0</v>
      </c>
      <c r="I555" s="10" t="str">
        <f t="shared" si="53"/>
        <v>Pas besoin</v>
      </c>
      <c r="J555" s="41"/>
    </row>
    <row r="556" spans="1:10" hidden="1" x14ac:dyDescent="0.25">
      <c r="A556" s="37">
        <v>43617</v>
      </c>
      <c r="B556" s="8" t="s">
        <v>54</v>
      </c>
      <c r="C556" s="38" t="str">
        <f>VLOOKUP(T_2019[[#This Row],[Articles]],T_Produits[],2,0)</f>
        <v>Divers +Epices</v>
      </c>
      <c r="D556" s="40">
        <v>0.9</v>
      </c>
      <c r="E556" s="42">
        <v>4</v>
      </c>
      <c r="F556" s="42">
        <v>4</v>
      </c>
      <c r="G556" s="42">
        <f t="shared" si="51"/>
        <v>0</v>
      </c>
      <c r="H556" s="40">
        <f t="shared" si="54"/>
        <v>0</v>
      </c>
      <c r="I556" s="9" t="str">
        <f t="shared" si="53"/>
        <v>Pas besoin</v>
      </c>
      <c r="J556" s="41"/>
    </row>
    <row r="557" spans="1:10" hidden="1" x14ac:dyDescent="0.25">
      <c r="A557" s="37">
        <v>43617</v>
      </c>
      <c r="B557" s="7" t="s">
        <v>55</v>
      </c>
      <c r="C557" s="38" t="str">
        <f>VLOOKUP(T_2019[[#This Row],[Articles]],T_Produits[],2,0)</f>
        <v>Divers +Epices</v>
      </c>
      <c r="D557" s="39">
        <v>4.4000000000000004</v>
      </c>
      <c r="E557" s="41">
        <v>4</v>
      </c>
      <c r="F557" s="41">
        <v>4</v>
      </c>
      <c r="G557" s="42">
        <f t="shared" si="51"/>
        <v>0</v>
      </c>
      <c r="H557" s="40">
        <f t="shared" si="54"/>
        <v>0</v>
      </c>
      <c r="I557" s="10" t="str">
        <f t="shared" si="53"/>
        <v>Pas besoin</v>
      </c>
      <c r="J557" s="41"/>
    </row>
    <row r="558" spans="1:10" hidden="1" x14ac:dyDescent="0.25">
      <c r="A558" s="37">
        <v>43617</v>
      </c>
      <c r="B558" s="8" t="s">
        <v>73</v>
      </c>
      <c r="C558" s="38" t="str">
        <f>VLOOKUP(T_2019[[#This Row],[Articles]],T_Produits[],2,0)</f>
        <v>Divers +Epices</v>
      </c>
      <c r="D558" s="40">
        <v>2.82</v>
      </c>
      <c r="E558" s="42">
        <v>12</v>
      </c>
      <c r="F558" s="42">
        <v>12</v>
      </c>
      <c r="G558" s="42">
        <f t="shared" si="51"/>
        <v>0</v>
      </c>
      <c r="H558" s="40">
        <f t="shared" si="54"/>
        <v>0</v>
      </c>
      <c r="I558" s="9" t="str">
        <f t="shared" si="53"/>
        <v>Pas besoin</v>
      </c>
      <c r="J558" s="41"/>
    </row>
    <row r="559" spans="1:10" hidden="1" x14ac:dyDescent="0.25">
      <c r="A559" s="37">
        <v>43617</v>
      </c>
      <c r="B559" s="7" t="s">
        <v>97</v>
      </c>
      <c r="C559" s="38" t="str">
        <f>VLOOKUP(T_2019[[#This Row],[Articles]],T_Produits[],2,0)</f>
        <v>Divers +Epices</v>
      </c>
      <c r="D559" s="39">
        <v>0.79</v>
      </c>
      <c r="E559" s="41">
        <v>6</v>
      </c>
      <c r="F559" s="41">
        <v>6</v>
      </c>
      <c r="G559" s="42">
        <f t="shared" si="51"/>
        <v>0</v>
      </c>
      <c r="H559" s="40">
        <f t="shared" si="54"/>
        <v>0</v>
      </c>
      <c r="I559" s="10" t="str">
        <f t="shared" si="53"/>
        <v>Pas besoin</v>
      </c>
      <c r="J559" s="41"/>
    </row>
    <row r="560" spans="1:10" hidden="1" x14ac:dyDescent="0.25">
      <c r="A560" s="37">
        <v>43617</v>
      </c>
      <c r="B560" s="15" t="s">
        <v>104</v>
      </c>
      <c r="C560" s="38" t="str">
        <f>VLOOKUP(T_2019[[#This Row],[Articles]],T_Produits[],2,0)</f>
        <v xml:space="preserve">Légumes </v>
      </c>
      <c r="D560" s="40">
        <v>1.35</v>
      </c>
      <c r="E560" s="42">
        <v>12</v>
      </c>
      <c r="F560" s="42">
        <v>12</v>
      </c>
      <c r="G560" s="42">
        <f t="shared" si="51"/>
        <v>0</v>
      </c>
      <c r="H560" s="40">
        <v>0</v>
      </c>
      <c r="I560" s="10" t="str">
        <f t="shared" si="53"/>
        <v>Pas besoin</v>
      </c>
      <c r="J560" s="41"/>
    </row>
    <row r="561" spans="1:10" hidden="1" x14ac:dyDescent="0.25">
      <c r="A561" s="37">
        <v>43617</v>
      </c>
      <c r="B561" s="7" t="s">
        <v>98</v>
      </c>
      <c r="C561" s="38" t="str">
        <f>VLOOKUP(T_2019[[#This Row],[Articles]],T_Produits[],2,0)</f>
        <v xml:space="preserve">Légumes </v>
      </c>
      <c r="D561" s="39">
        <v>1</v>
      </c>
      <c r="E561" s="41">
        <v>12</v>
      </c>
      <c r="F561" s="41">
        <v>12</v>
      </c>
      <c r="G561" s="42">
        <f t="shared" si="51"/>
        <v>0</v>
      </c>
      <c r="H561" s="39">
        <f t="shared" ref="H561:H601" si="55">SUM(D561*G561)</f>
        <v>0</v>
      </c>
      <c r="I561" s="10" t="str">
        <f t="shared" si="53"/>
        <v>Pas besoin</v>
      </c>
      <c r="J561" s="41"/>
    </row>
    <row r="562" spans="1:10" hidden="1" x14ac:dyDescent="0.25">
      <c r="A562" s="37">
        <v>43617</v>
      </c>
      <c r="B562" s="8" t="s">
        <v>96</v>
      </c>
      <c r="C562" s="38" t="str">
        <f>VLOOKUP(T_2019[[#This Row],[Articles]],T_Produits[],2,0)</f>
        <v xml:space="preserve">Légumes </v>
      </c>
      <c r="D562" s="40">
        <v>0.79</v>
      </c>
      <c r="E562" s="42">
        <v>12</v>
      </c>
      <c r="F562" s="42">
        <v>12</v>
      </c>
      <c r="G562" s="42">
        <f t="shared" si="51"/>
        <v>0</v>
      </c>
      <c r="H562" s="40">
        <f t="shared" si="55"/>
        <v>0</v>
      </c>
      <c r="I562" s="9" t="str">
        <f t="shared" si="53"/>
        <v>Pas besoin</v>
      </c>
      <c r="J562" s="41"/>
    </row>
    <row r="563" spans="1:10" hidden="1" x14ac:dyDescent="0.25">
      <c r="A563" s="37">
        <v>43617</v>
      </c>
      <c r="B563" s="7" t="s">
        <v>4</v>
      </c>
      <c r="C563" s="38" t="str">
        <f>VLOOKUP(T_2019[[#This Row],[Articles]],T_Produits[],2,0)</f>
        <v xml:space="preserve">Légumes </v>
      </c>
      <c r="D563" s="39">
        <v>3</v>
      </c>
      <c r="E563" s="41">
        <v>12</v>
      </c>
      <c r="F563" s="41">
        <v>12</v>
      </c>
      <c r="G563" s="42">
        <f t="shared" si="51"/>
        <v>0</v>
      </c>
      <c r="H563" s="39">
        <f t="shared" si="55"/>
        <v>0</v>
      </c>
      <c r="I563" s="10" t="str">
        <f t="shared" si="53"/>
        <v>Pas besoin</v>
      </c>
      <c r="J563" s="41"/>
    </row>
    <row r="564" spans="1:10" hidden="1" x14ac:dyDescent="0.25">
      <c r="A564" s="37">
        <v>43617</v>
      </c>
      <c r="B564" s="8" t="s">
        <v>5</v>
      </c>
      <c r="C564" s="38" t="str">
        <f>VLOOKUP(T_2019[[#This Row],[Articles]],T_Produits[],2,0)</f>
        <v xml:space="preserve">Légumes </v>
      </c>
      <c r="D564" s="40">
        <v>4</v>
      </c>
      <c r="E564" s="42">
        <v>12</v>
      </c>
      <c r="F564" s="42">
        <v>12</v>
      </c>
      <c r="G564" s="42">
        <f t="shared" ref="G564:G601" si="56">SUM(E564-F564)</f>
        <v>0</v>
      </c>
      <c r="H564" s="40">
        <f t="shared" si="55"/>
        <v>0</v>
      </c>
      <c r="I564" s="9" t="str">
        <f t="shared" si="53"/>
        <v>Pas besoin</v>
      </c>
      <c r="J564" s="41"/>
    </row>
    <row r="565" spans="1:10" hidden="1" x14ac:dyDescent="0.25">
      <c r="A565" s="37">
        <v>43617</v>
      </c>
      <c r="B565" s="7" t="s">
        <v>99</v>
      </c>
      <c r="C565" s="38" t="str">
        <f>VLOOKUP(T_2019[[#This Row],[Articles]],T_Produits[],2,0)</f>
        <v xml:space="preserve">Légumes </v>
      </c>
      <c r="D565" s="39">
        <v>0.43</v>
      </c>
      <c r="E565" s="41">
        <v>12</v>
      </c>
      <c r="F565" s="41">
        <v>12</v>
      </c>
      <c r="G565" s="42">
        <f t="shared" si="56"/>
        <v>0</v>
      </c>
      <c r="H565" s="39">
        <f t="shared" si="55"/>
        <v>0</v>
      </c>
      <c r="I565" s="10" t="str">
        <f t="shared" si="53"/>
        <v>Pas besoin</v>
      </c>
      <c r="J565" s="41"/>
    </row>
    <row r="566" spans="1:10" hidden="1" x14ac:dyDescent="0.25">
      <c r="A566" s="37">
        <v>43617</v>
      </c>
      <c r="B566" s="8" t="s">
        <v>14</v>
      </c>
      <c r="C566" s="38" t="str">
        <f>VLOOKUP(T_2019[[#This Row],[Articles]],T_Produits[],2,0)</f>
        <v xml:space="preserve">Légumes </v>
      </c>
      <c r="D566" s="40">
        <v>6</v>
      </c>
      <c r="E566" s="42">
        <v>12</v>
      </c>
      <c r="F566" s="42">
        <v>12</v>
      </c>
      <c r="G566" s="42">
        <f t="shared" si="56"/>
        <v>0</v>
      </c>
      <c r="H566" s="40">
        <f t="shared" si="55"/>
        <v>0</v>
      </c>
      <c r="I566" s="9" t="str">
        <f t="shared" si="53"/>
        <v>Pas besoin</v>
      </c>
      <c r="J566" s="41"/>
    </row>
    <row r="567" spans="1:10" hidden="1" x14ac:dyDescent="0.25">
      <c r="A567" s="37">
        <v>43617</v>
      </c>
      <c r="B567" s="7" t="s">
        <v>15</v>
      </c>
      <c r="C567" s="38" t="str">
        <f>VLOOKUP(T_2019[[#This Row],[Articles]],T_Produits[],2,0)</f>
        <v xml:space="preserve">Légumes </v>
      </c>
      <c r="D567" s="39">
        <v>0.55000000000000004</v>
      </c>
      <c r="E567" s="41">
        <v>12</v>
      </c>
      <c r="F567" s="41">
        <v>12</v>
      </c>
      <c r="G567" s="42">
        <f t="shared" si="56"/>
        <v>0</v>
      </c>
      <c r="H567" s="39">
        <f t="shared" si="55"/>
        <v>0</v>
      </c>
      <c r="I567" s="10" t="str">
        <f t="shared" si="53"/>
        <v>Pas besoin</v>
      </c>
      <c r="J567" s="41"/>
    </row>
    <row r="568" spans="1:10" hidden="1" x14ac:dyDescent="0.25">
      <c r="A568" s="37">
        <v>43617</v>
      </c>
      <c r="B568" s="8" t="s">
        <v>16</v>
      </c>
      <c r="C568" s="38" t="str">
        <f>VLOOKUP(T_2019[[#This Row],[Articles]],T_Produits[],2,0)</f>
        <v xml:space="preserve">Légumes </v>
      </c>
      <c r="D568" s="40">
        <v>0.93</v>
      </c>
      <c r="E568" s="42">
        <v>6</v>
      </c>
      <c r="F568" s="42">
        <v>6</v>
      </c>
      <c r="G568" s="42">
        <f t="shared" si="56"/>
        <v>0</v>
      </c>
      <c r="H568" s="40">
        <f t="shared" si="55"/>
        <v>0</v>
      </c>
      <c r="I568" s="9" t="str">
        <f t="shared" si="53"/>
        <v>Pas besoin</v>
      </c>
      <c r="J568" s="41"/>
    </row>
    <row r="569" spans="1:10" hidden="1" x14ac:dyDescent="0.25">
      <c r="A569" s="37">
        <v>43617</v>
      </c>
      <c r="B569" s="7" t="s">
        <v>100</v>
      </c>
      <c r="C569" s="38" t="str">
        <f>VLOOKUP(T_2019[[#This Row],[Articles]],T_Produits[],2,0)</f>
        <v xml:space="preserve">Légumes </v>
      </c>
      <c r="D569" s="39">
        <v>9</v>
      </c>
      <c r="E569" s="41">
        <v>12</v>
      </c>
      <c r="F569" s="41">
        <v>12</v>
      </c>
      <c r="G569" s="42">
        <f t="shared" si="56"/>
        <v>0</v>
      </c>
      <c r="H569" s="39">
        <f t="shared" si="55"/>
        <v>0</v>
      </c>
      <c r="I569" s="10" t="str">
        <f t="shared" si="53"/>
        <v>Pas besoin</v>
      </c>
      <c r="J569" s="41"/>
    </row>
    <row r="570" spans="1:10" hidden="1" x14ac:dyDescent="0.25">
      <c r="A570" s="37">
        <v>43617</v>
      </c>
      <c r="B570" s="8" t="s">
        <v>101</v>
      </c>
      <c r="C570" s="38" t="str">
        <f>VLOOKUP(T_2019[[#This Row],[Articles]],T_Produits[],2,0)</f>
        <v xml:space="preserve">Légumes </v>
      </c>
      <c r="D570" s="40">
        <v>10</v>
      </c>
      <c r="E570" s="42">
        <v>12</v>
      </c>
      <c r="F570" s="42">
        <v>12</v>
      </c>
      <c r="G570" s="42">
        <f t="shared" si="56"/>
        <v>0</v>
      </c>
      <c r="H570" s="40">
        <f t="shared" si="55"/>
        <v>0</v>
      </c>
      <c r="I570" s="9" t="str">
        <f t="shared" si="53"/>
        <v>Pas besoin</v>
      </c>
      <c r="J570" s="41"/>
    </row>
    <row r="571" spans="1:10" hidden="1" x14ac:dyDescent="0.25">
      <c r="A571" s="37">
        <v>43617</v>
      </c>
      <c r="B571" s="7" t="s">
        <v>92</v>
      </c>
      <c r="C571" s="38" t="str">
        <f>VLOOKUP(T_2019[[#This Row],[Articles]],T_Produits[],2,0)</f>
        <v xml:space="preserve">Légumes </v>
      </c>
      <c r="D571" s="39">
        <v>0.72</v>
      </c>
      <c r="E571" s="41">
        <v>12</v>
      </c>
      <c r="F571" s="41">
        <v>12</v>
      </c>
      <c r="G571" s="42">
        <f t="shared" si="56"/>
        <v>0</v>
      </c>
      <c r="H571" s="39">
        <f t="shared" si="55"/>
        <v>0</v>
      </c>
      <c r="I571" s="10" t="str">
        <f t="shared" si="53"/>
        <v>Pas besoin</v>
      </c>
      <c r="J571" s="41"/>
    </row>
    <row r="572" spans="1:10" hidden="1" x14ac:dyDescent="0.25">
      <c r="A572" s="37">
        <v>43617</v>
      </c>
      <c r="B572" s="8" t="s">
        <v>102</v>
      </c>
      <c r="C572" s="38" t="str">
        <f>VLOOKUP(T_2019[[#This Row],[Articles]],T_Produits[],2,0)</f>
        <v xml:space="preserve">Légumes </v>
      </c>
      <c r="D572" s="40">
        <v>12</v>
      </c>
      <c r="E572" s="42">
        <v>12</v>
      </c>
      <c r="F572" s="42">
        <v>12</v>
      </c>
      <c r="G572" s="42">
        <f t="shared" si="56"/>
        <v>0</v>
      </c>
      <c r="H572" s="40">
        <f t="shared" si="55"/>
        <v>0</v>
      </c>
      <c r="I572" s="9" t="str">
        <f t="shared" si="53"/>
        <v>Pas besoin</v>
      </c>
      <c r="J572" s="41"/>
    </row>
    <row r="573" spans="1:10" hidden="1" x14ac:dyDescent="0.25">
      <c r="A573" s="37">
        <v>43617</v>
      </c>
      <c r="B573" s="15" t="s">
        <v>52</v>
      </c>
      <c r="C573" s="38" t="str">
        <f>VLOOKUP(T_2019[[#This Row],[Articles]],T_Produits[],2,0)</f>
        <v xml:space="preserve">Produis Salle de bains </v>
      </c>
      <c r="D573" s="40">
        <v>35</v>
      </c>
      <c r="E573" s="42">
        <v>1</v>
      </c>
      <c r="F573" s="41">
        <v>1</v>
      </c>
      <c r="G573" s="42">
        <f t="shared" si="56"/>
        <v>0</v>
      </c>
      <c r="H573" s="40">
        <f t="shared" si="55"/>
        <v>0</v>
      </c>
      <c r="I573" s="10" t="str">
        <f t="shared" si="53"/>
        <v>Pas besoin</v>
      </c>
      <c r="J573" s="41"/>
    </row>
    <row r="574" spans="1:10" hidden="1" x14ac:dyDescent="0.25">
      <c r="A574" s="37">
        <v>43617</v>
      </c>
      <c r="B574" s="7" t="s">
        <v>69</v>
      </c>
      <c r="C574" s="38" t="str">
        <f>VLOOKUP(T_2019[[#This Row],[Articles]],T_Produits[],2,0)</f>
        <v xml:space="preserve">Produis Salle de bains </v>
      </c>
      <c r="D574" s="39">
        <v>5</v>
      </c>
      <c r="E574" s="41">
        <v>6</v>
      </c>
      <c r="F574" s="41">
        <v>6</v>
      </c>
      <c r="G574" s="42">
        <f t="shared" si="56"/>
        <v>0</v>
      </c>
      <c r="H574" s="40">
        <f t="shared" si="55"/>
        <v>0</v>
      </c>
      <c r="I574" s="10" t="str">
        <f t="shared" si="53"/>
        <v>Pas besoin</v>
      </c>
      <c r="J574" s="41"/>
    </row>
    <row r="575" spans="1:10" hidden="1" x14ac:dyDescent="0.25">
      <c r="A575" s="37">
        <v>43617</v>
      </c>
      <c r="B575" s="8" t="s">
        <v>10</v>
      </c>
      <c r="C575" s="38" t="str">
        <f>VLOOKUP(T_2019[[#This Row],[Articles]],T_Produits[],2,0)</f>
        <v xml:space="preserve">Produis Salle de bains </v>
      </c>
      <c r="D575" s="40">
        <v>5.2</v>
      </c>
      <c r="E575" s="42">
        <v>6</v>
      </c>
      <c r="F575" s="42">
        <v>6</v>
      </c>
      <c r="G575" s="42">
        <f t="shared" si="56"/>
        <v>0</v>
      </c>
      <c r="H575" s="40">
        <f t="shared" si="55"/>
        <v>0</v>
      </c>
      <c r="I575" s="9" t="str">
        <f t="shared" si="53"/>
        <v>Pas besoin</v>
      </c>
      <c r="J575" s="41"/>
    </row>
    <row r="576" spans="1:10" hidden="1" x14ac:dyDescent="0.25">
      <c r="A576" s="37">
        <v>43617</v>
      </c>
      <c r="B576" s="7" t="s">
        <v>11</v>
      </c>
      <c r="C576" s="38" t="str">
        <f>VLOOKUP(T_2019[[#This Row],[Articles]],T_Produits[],2,0)</f>
        <v xml:space="preserve">Produis Salle de bains </v>
      </c>
      <c r="D576" s="39">
        <v>5.3</v>
      </c>
      <c r="E576" s="41">
        <v>6</v>
      </c>
      <c r="F576" s="41">
        <v>6</v>
      </c>
      <c r="G576" s="42">
        <f t="shared" si="56"/>
        <v>0</v>
      </c>
      <c r="H576" s="40">
        <f t="shared" si="55"/>
        <v>0</v>
      </c>
      <c r="I576" s="10" t="str">
        <f t="shared" si="53"/>
        <v>Pas besoin</v>
      </c>
      <c r="J576" s="41"/>
    </row>
    <row r="577" spans="1:10" hidden="1" x14ac:dyDescent="0.25">
      <c r="A577" s="37">
        <v>43617</v>
      </c>
      <c r="B577" s="8" t="s">
        <v>12</v>
      </c>
      <c r="C577" s="38" t="str">
        <f>VLOOKUP(T_2019[[#This Row],[Articles]],T_Produits[],2,0)</f>
        <v xml:space="preserve">Produis Salle de bains </v>
      </c>
      <c r="D577" s="40">
        <v>5.4</v>
      </c>
      <c r="E577" s="42">
        <v>6</v>
      </c>
      <c r="F577" s="42">
        <v>6</v>
      </c>
      <c r="G577" s="42">
        <f t="shared" si="56"/>
        <v>0</v>
      </c>
      <c r="H577" s="40">
        <f t="shared" si="55"/>
        <v>0</v>
      </c>
      <c r="I577" s="9" t="str">
        <f t="shared" si="53"/>
        <v>Pas besoin</v>
      </c>
      <c r="J577" s="41"/>
    </row>
    <row r="578" spans="1:10" hidden="1" x14ac:dyDescent="0.25">
      <c r="A578" s="37">
        <v>43617</v>
      </c>
      <c r="B578" s="7" t="s">
        <v>13</v>
      </c>
      <c r="C578" s="38" t="str">
        <f>VLOOKUP(T_2019[[#This Row],[Articles]],T_Produits[],2,0)</f>
        <v xml:space="preserve">Produis Salle de bains </v>
      </c>
      <c r="D578" s="39">
        <v>5.5</v>
      </c>
      <c r="E578" s="41">
        <v>6</v>
      </c>
      <c r="F578" s="41">
        <v>6</v>
      </c>
      <c r="G578" s="42">
        <f t="shared" si="56"/>
        <v>0</v>
      </c>
      <c r="H578" s="40">
        <f t="shared" si="55"/>
        <v>0</v>
      </c>
      <c r="I578" s="10" t="str">
        <f t="shared" si="53"/>
        <v>Pas besoin</v>
      </c>
      <c r="J578" s="41"/>
    </row>
    <row r="579" spans="1:10" hidden="1" x14ac:dyDescent="0.25">
      <c r="A579" s="37">
        <v>43617</v>
      </c>
      <c r="B579" s="8" t="s">
        <v>26</v>
      </c>
      <c r="C579" s="38" t="str">
        <f>VLOOKUP(T_2019[[#This Row],[Articles]],T_Produits[],2,0)</f>
        <v xml:space="preserve">Produis Salle de bains </v>
      </c>
      <c r="D579" s="40">
        <v>5.6</v>
      </c>
      <c r="E579" s="42">
        <v>2</v>
      </c>
      <c r="F579" s="42">
        <v>2</v>
      </c>
      <c r="G579" s="42">
        <f t="shared" si="56"/>
        <v>0</v>
      </c>
      <c r="H579" s="40">
        <f t="shared" si="55"/>
        <v>0</v>
      </c>
      <c r="I579" s="9" t="str">
        <f t="shared" si="53"/>
        <v>Pas besoin</v>
      </c>
      <c r="J579" s="41"/>
    </row>
    <row r="580" spans="1:10" hidden="1" x14ac:dyDescent="0.25">
      <c r="A580" s="37">
        <v>43617</v>
      </c>
      <c r="B580" s="7" t="s">
        <v>27</v>
      </c>
      <c r="C580" s="38" t="str">
        <f>VLOOKUP(T_2019[[#This Row],[Articles]],T_Produits[],2,0)</f>
        <v xml:space="preserve">Produis Salle de bains </v>
      </c>
      <c r="D580" s="39">
        <v>5.7</v>
      </c>
      <c r="E580" s="41">
        <v>6</v>
      </c>
      <c r="F580" s="41">
        <v>6</v>
      </c>
      <c r="G580" s="42">
        <f t="shared" si="56"/>
        <v>0</v>
      </c>
      <c r="H580" s="40">
        <f t="shared" si="55"/>
        <v>0</v>
      </c>
      <c r="I580" s="10" t="str">
        <f t="shared" si="53"/>
        <v>Pas besoin</v>
      </c>
      <c r="J580" s="41"/>
    </row>
    <row r="581" spans="1:10" hidden="1" x14ac:dyDescent="0.25">
      <c r="A581" s="37">
        <v>43617</v>
      </c>
      <c r="B581" s="15" t="s">
        <v>28</v>
      </c>
      <c r="C581" s="38" t="str">
        <f>VLOOKUP(T_2019[[#This Row],[Articles]],T_Produits[],2,0)</f>
        <v>Produits Entretiens</v>
      </c>
      <c r="D581" s="40">
        <v>35</v>
      </c>
      <c r="E581" s="42">
        <v>1</v>
      </c>
      <c r="F581" s="41">
        <v>1</v>
      </c>
      <c r="G581" s="42">
        <f t="shared" si="56"/>
        <v>0</v>
      </c>
      <c r="H581" s="40">
        <f t="shared" si="55"/>
        <v>0</v>
      </c>
      <c r="I581" s="10" t="str">
        <f t="shared" si="53"/>
        <v>Pas besoin</v>
      </c>
      <c r="J581" s="41"/>
    </row>
    <row r="582" spans="1:10" hidden="1" x14ac:dyDescent="0.25">
      <c r="A582" s="37">
        <v>43617</v>
      </c>
      <c r="B582" s="7" t="s">
        <v>30</v>
      </c>
      <c r="C582" s="38" t="str">
        <f>VLOOKUP(T_2019[[#This Row],[Articles]],T_Produits[],2,0)</f>
        <v>Produits Entretiens</v>
      </c>
      <c r="D582" s="39">
        <v>6.1</v>
      </c>
      <c r="E582" s="41">
        <v>4</v>
      </c>
      <c r="F582" s="41">
        <v>4</v>
      </c>
      <c r="G582" s="42">
        <f t="shared" si="56"/>
        <v>0</v>
      </c>
      <c r="H582" s="40">
        <f t="shared" si="55"/>
        <v>0</v>
      </c>
      <c r="I582" s="10" t="str">
        <f t="shared" si="53"/>
        <v>Pas besoin</v>
      </c>
      <c r="J582" s="41"/>
    </row>
    <row r="583" spans="1:10" hidden="1" x14ac:dyDescent="0.25">
      <c r="A583" s="37">
        <v>43617</v>
      </c>
      <c r="B583" s="8" t="s">
        <v>31</v>
      </c>
      <c r="C583" s="38" t="str">
        <f>VLOOKUP(T_2019[[#This Row],[Articles]],T_Produits[],2,0)</f>
        <v>Produits Entretiens</v>
      </c>
      <c r="D583" s="40">
        <v>6.2</v>
      </c>
      <c r="E583" s="42">
        <v>4</v>
      </c>
      <c r="F583" s="42">
        <v>4</v>
      </c>
      <c r="G583" s="42">
        <f t="shared" si="56"/>
        <v>0</v>
      </c>
      <c r="H583" s="40">
        <f t="shared" si="55"/>
        <v>0</v>
      </c>
      <c r="I583" s="10" t="str">
        <f t="shared" si="53"/>
        <v>Pas besoin</v>
      </c>
      <c r="J583" s="41"/>
    </row>
    <row r="584" spans="1:10" hidden="1" x14ac:dyDescent="0.25">
      <c r="A584" s="37">
        <v>43617</v>
      </c>
      <c r="B584" s="7" t="s">
        <v>32</v>
      </c>
      <c r="C584" s="38" t="str">
        <f>VLOOKUP(T_2019[[#This Row],[Articles]],T_Produits[],2,0)</f>
        <v>Produits Entretiens</v>
      </c>
      <c r="D584" s="39">
        <v>6.3</v>
      </c>
      <c r="E584" s="41">
        <v>2</v>
      </c>
      <c r="F584" s="41">
        <v>2</v>
      </c>
      <c r="G584" s="42">
        <f t="shared" si="56"/>
        <v>0</v>
      </c>
      <c r="H584" s="40">
        <f t="shared" si="55"/>
        <v>0</v>
      </c>
      <c r="I584" s="10" t="str">
        <f t="shared" si="53"/>
        <v>Pas besoin</v>
      </c>
      <c r="J584" s="41"/>
    </row>
    <row r="585" spans="1:10" hidden="1" x14ac:dyDescent="0.25">
      <c r="A585" s="37">
        <v>43617</v>
      </c>
      <c r="B585" s="8" t="s">
        <v>33</v>
      </c>
      <c r="C585" s="38" t="str">
        <f>VLOOKUP(T_2019[[#This Row],[Articles]],T_Produits[],2,0)</f>
        <v>Produits Entretiens</v>
      </c>
      <c r="D585" s="40">
        <v>6.4</v>
      </c>
      <c r="E585" s="42">
        <v>6</v>
      </c>
      <c r="F585" s="42">
        <v>6</v>
      </c>
      <c r="G585" s="42">
        <f t="shared" si="56"/>
        <v>0</v>
      </c>
      <c r="H585" s="40">
        <f t="shared" si="55"/>
        <v>0</v>
      </c>
      <c r="I585" s="10" t="str">
        <f t="shared" si="53"/>
        <v>Pas besoin</v>
      </c>
      <c r="J585" s="41"/>
    </row>
    <row r="586" spans="1:10" hidden="1" x14ac:dyDescent="0.25">
      <c r="A586" s="37">
        <v>43617</v>
      </c>
      <c r="B586" s="7" t="s">
        <v>42</v>
      </c>
      <c r="C586" s="38" t="str">
        <f>VLOOKUP(T_2019[[#This Row],[Articles]],T_Produits[],2,0)</f>
        <v>Produits Entretiens</v>
      </c>
      <c r="D586" s="39">
        <v>6.5</v>
      </c>
      <c r="E586" s="41">
        <v>6</v>
      </c>
      <c r="F586" s="41">
        <v>6</v>
      </c>
      <c r="G586" s="42">
        <f t="shared" si="56"/>
        <v>0</v>
      </c>
      <c r="H586" s="40">
        <f t="shared" si="55"/>
        <v>0</v>
      </c>
      <c r="I586" s="10" t="str">
        <f t="shared" si="53"/>
        <v>Pas besoin</v>
      </c>
      <c r="J586" s="41"/>
    </row>
    <row r="587" spans="1:10" hidden="1" x14ac:dyDescent="0.25">
      <c r="A587" s="37">
        <v>43617</v>
      </c>
      <c r="B587" s="8" t="s">
        <v>66</v>
      </c>
      <c r="C587" s="38" t="str">
        <f>VLOOKUP(T_2019[[#This Row],[Articles]],T_Produits[],2,0)</f>
        <v>Produits Entretiens</v>
      </c>
      <c r="D587" s="40">
        <v>6.6</v>
      </c>
      <c r="E587" s="42">
        <v>6</v>
      </c>
      <c r="F587" s="42">
        <v>6</v>
      </c>
      <c r="G587" s="42">
        <f t="shared" si="56"/>
        <v>0</v>
      </c>
      <c r="H587" s="40">
        <f t="shared" si="55"/>
        <v>0</v>
      </c>
      <c r="I587" s="10" t="str">
        <f t="shared" si="53"/>
        <v>Pas besoin</v>
      </c>
      <c r="J587" s="41"/>
    </row>
    <row r="588" spans="1:10" hidden="1" x14ac:dyDescent="0.25">
      <c r="A588" s="37">
        <v>43617</v>
      </c>
      <c r="B588" s="7" t="s">
        <v>67</v>
      </c>
      <c r="C588" s="38" t="str">
        <f>VLOOKUP(T_2019[[#This Row],[Articles]],T_Produits[],2,0)</f>
        <v>Produits Entretiens</v>
      </c>
      <c r="D588" s="39">
        <v>6.7</v>
      </c>
      <c r="E588" s="41">
        <v>6</v>
      </c>
      <c r="F588" s="41">
        <v>6</v>
      </c>
      <c r="G588" s="42">
        <f t="shared" si="56"/>
        <v>0</v>
      </c>
      <c r="H588" s="40">
        <f t="shared" si="55"/>
        <v>0</v>
      </c>
      <c r="I588" s="10" t="str">
        <f t="shared" ref="I588:I651" si="57">IF(F588&gt;=E588,"Pas besoin","à commander")</f>
        <v>Pas besoin</v>
      </c>
      <c r="J588" s="41"/>
    </row>
    <row r="589" spans="1:10" hidden="1" x14ac:dyDescent="0.25">
      <c r="A589" s="37">
        <v>43617</v>
      </c>
      <c r="B589" s="8" t="s">
        <v>68</v>
      </c>
      <c r="C589" s="38" t="str">
        <f>VLOOKUP(T_2019[[#This Row],[Articles]],T_Produits[],2,0)</f>
        <v>Produits Entretiens</v>
      </c>
      <c r="D589" s="40">
        <v>6.8</v>
      </c>
      <c r="E589" s="42">
        <v>6</v>
      </c>
      <c r="F589" s="42">
        <v>6</v>
      </c>
      <c r="G589" s="42">
        <f t="shared" si="56"/>
        <v>0</v>
      </c>
      <c r="H589" s="40">
        <f t="shared" si="55"/>
        <v>0</v>
      </c>
      <c r="I589" s="10" t="str">
        <f t="shared" si="57"/>
        <v>Pas besoin</v>
      </c>
      <c r="J589" s="41"/>
    </row>
    <row r="590" spans="1:10" hidden="1" x14ac:dyDescent="0.25">
      <c r="A590" s="37">
        <v>43617</v>
      </c>
      <c r="B590" s="15" t="s">
        <v>29</v>
      </c>
      <c r="C590" s="38" t="str">
        <f>VLOOKUP(T_2019[[#This Row],[Articles]],T_Produits[],2,0)</f>
        <v>Surgelés</v>
      </c>
      <c r="D590" s="39">
        <v>3</v>
      </c>
      <c r="E590" s="41">
        <v>18</v>
      </c>
      <c r="F590" s="41">
        <v>18</v>
      </c>
      <c r="G590" s="42">
        <f t="shared" si="56"/>
        <v>0</v>
      </c>
      <c r="H590" s="40">
        <f t="shared" si="55"/>
        <v>0</v>
      </c>
      <c r="I590" s="10" t="str">
        <f t="shared" si="57"/>
        <v>Pas besoin</v>
      </c>
      <c r="J590" s="41"/>
    </row>
    <row r="591" spans="1:10" hidden="1" x14ac:dyDescent="0.25">
      <c r="A591" s="37">
        <v>43617</v>
      </c>
      <c r="B591" s="8" t="s">
        <v>94</v>
      </c>
      <c r="C591" s="38" t="str">
        <f>VLOOKUP(T_2019[[#This Row],[Articles]],T_Produits[],2,0)</f>
        <v>Surgelés</v>
      </c>
      <c r="D591" s="40">
        <v>1.79</v>
      </c>
      <c r="E591" s="42">
        <v>6</v>
      </c>
      <c r="F591" s="42">
        <v>6</v>
      </c>
      <c r="G591" s="42">
        <f t="shared" si="56"/>
        <v>0</v>
      </c>
      <c r="H591" s="40">
        <f t="shared" si="55"/>
        <v>0</v>
      </c>
      <c r="I591" s="10" t="str">
        <f t="shared" si="57"/>
        <v>Pas besoin</v>
      </c>
      <c r="J591" s="41"/>
    </row>
    <row r="592" spans="1:10" hidden="1" x14ac:dyDescent="0.25">
      <c r="A592" s="37">
        <v>43617</v>
      </c>
      <c r="B592" s="7" t="s">
        <v>34</v>
      </c>
      <c r="C592" s="38" t="str">
        <f>VLOOKUP(T_2019[[#This Row],[Articles]],T_Produits[],2,0)</f>
        <v>Surgelés</v>
      </c>
      <c r="D592" s="39">
        <v>7.2</v>
      </c>
      <c r="E592" s="41">
        <v>6</v>
      </c>
      <c r="F592" s="41">
        <v>6</v>
      </c>
      <c r="G592" s="42">
        <f t="shared" si="56"/>
        <v>0</v>
      </c>
      <c r="H592" s="40">
        <f t="shared" si="55"/>
        <v>0</v>
      </c>
      <c r="I592" s="10" t="str">
        <f t="shared" si="57"/>
        <v>Pas besoin</v>
      </c>
      <c r="J592" s="41"/>
    </row>
    <row r="593" spans="1:10" hidden="1" x14ac:dyDescent="0.25">
      <c r="A593" s="37">
        <v>43617</v>
      </c>
      <c r="B593" s="8" t="s">
        <v>35</v>
      </c>
      <c r="C593" s="38" t="str">
        <f>VLOOKUP(T_2019[[#This Row],[Articles]],T_Produits[],2,0)</f>
        <v>Surgelés</v>
      </c>
      <c r="D593" s="40">
        <v>1.5</v>
      </c>
      <c r="E593" s="42">
        <v>6</v>
      </c>
      <c r="F593" s="42">
        <v>6</v>
      </c>
      <c r="G593" s="42">
        <f t="shared" si="56"/>
        <v>0</v>
      </c>
      <c r="H593" s="40">
        <f t="shared" si="55"/>
        <v>0</v>
      </c>
      <c r="I593" s="10" t="str">
        <f t="shared" si="57"/>
        <v>Pas besoin</v>
      </c>
      <c r="J593" s="41"/>
    </row>
    <row r="594" spans="1:10" hidden="1" x14ac:dyDescent="0.25">
      <c r="A594" s="37">
        <v>43617</v>
      </c>
      <c r="B594" s="7" t="s">
        <v>36</v>
      </c>
      <c r="C594" s="38" t="str">
        <f>VLOOKUP(T_2019[[#This Row],[Articles]],T_Produits[],2,0)</f>
        <v>Surgelés</v>
      </c>
      <c r="D594" s="39">
        <v>1.99</v>
      </c>
      <c r="E594" s="41">
        <v>6</v>
      </c>
      <c r="F594" s="41">
        <v>6</v>
      </c>
      <c r="G594" s="42">
        <f t="shared" si="56"/>
        <v>0</v>
      </c>
      <c r="H594" s="40">
        <f t="shared" si="55"/>
        <v>0</v>
      </c>
      <c r="I594" s="10" t="str">
        <f t="shared" si="57"/>
        <v>Pas besoin</v>
      </c>
      <c r="J594" s="41"/>
    </row>
    <row r="595" spans="1:10" hidden="1" x14ac:dyDescent="0.25">
      <c r="A595" s="37">
        <v>43617</v>
      </c>
      <c r="B595" s="8" t="s">
        <v>37</v>
      </c>
      <c r="C595" s="38" t="str">
        <f>VLOOKUP(T_2019[[#This Row],[Articles]],T_Produits[],2,0)</f>
        <v>Surgelés</v>
      </c>
      <c r="D595" s="40">
        <v>7.5</v>
      </c>
      <c r="E595" s="42">
        <v>6</v>
      </c>
      <c r="F595" s="42">
        <v>6</v>
      </c>
      <c r="G595" s="42">
        <f t="shared" si="56"/>
        <v>0</v>
      </c>
      <c r="H595" s="40">
        <f t="shared" si="55"/>
        <v>0</v>
      </c>
      <c r="I595" s="10" t="str">
        <f t="shared" si="57"/>
        <v>Pas besoin</v>
      </c>
      <c r="J595" s="41"/>
    </row>
    <row r="596" spans="1:10" hidden="1" x14ac:dyDescent="0.25">
      <c r="A596" s="37">
        <v>43617</v>
      </c>
      <c r="B596" s="7" t="s">
        <v>38</v>
      </c>
      <c r="C596" s="38" t="str">
        <f>VLOOKUP(T_2019[[#This Row],[Articles]],T_Produits[],2,0)</f>
        <v>Surgelés</v>
      </c>
      <c r="D596" s="39">
        <v>7.6</v>
      </c>
      <c r="E596" s="41">
        <v>6</v>
      </c>
      <c r="F596" s="41">
        <v>6</v>
      </c>
      <c r="G596" s="42">
        <f t="shared" si="56"/>
        <v>0</v>
      </c>
      <c r="H596" s="40">
        <f t="shared" si="55"/>
        <v>0</v>
      </c>
      <c r="I596" s="10" t="str">
        <f t="shared" si="57"/>
        <v>Pas besoin</v>
      </c>
      <c r="J596" s="41"/>
    </row>
    <row r="597" spans="1:10" hidden="1" x14ac:dyDescent="0.25">
      <c r="A597" s="37">
        <v>43617</v>
      </c>
      <c r="B597" s="8" t="s">
        <v>39</v>
      </c>
      <c r="C597" s="38" t="str">
        <f>VLOOKUP(T_2019[[#This Row],[Articles]],T_Produits[],2,0)</f>
        <v>Surgelés</v>
      </c>
      <c r="D597" s="40">
        <v>7.7</v>
      </c>
      <c r="E597" s="42">
        <v>6</v>
      </c>
      <c r="F597" s="42">
        <v>6</v>
      </c>
      <c r="G597" s="42">
        <f t="shared" si="56"/>
        <v>0</v>
      </c>
      <c r="H597" s="40">
        <f t="shared" si="55"/>
        <v>0</v>
      </c>
      <c r="I597" s="10" t="str">
        <f t="shared" si="57"/>
        <v>Pas besoin</v>
      </c>
      <c r="J597" s="41"/>
    </row>
    <row r="598" spans="1:10" hidden="1" x14ac:dyDescent="0.25">
      <c r="A598" s="37">
        <v>43617</v>
      </c>
      <c r="B598" s="7" t="s">
        <v>40</v>
      </c>
      <c r="C598" s="38" t="str">
        <f>VLOOKUP(T_2019[[#This Row],[Articles]],T_Produits[],2,0)</f>
        <v>Surgelés</v>
      </c>
      <c r="D598" s="39">
        <v>7.8</v>
      </c>
      <c r="E598" s="41">
        <v>6</v>
      </c>
      <c r="F598" s="41">
        <v>6</v>
      </c>
      <c r="G598" s="42">
        <f t="shared" si="56"/>
        <v>0</v>
      </c>
      <c r="H598" s="40">
        <f t="shared" si="55"/>
        <v>0</v>
      </c>
      <c r="I598" s="10" t="str">
        <f t="shared" si="57"/>
        <v>Pas besoin</v>
      </c>
      <c r="J598" s="41"/>
    </row>
    <row r="599" spans="1:10" hidden="1" x14ac:dyDescent="0.25">
      <c r="A599" s="37">
        <v>43617</v>
      </c>
      <c r="B599" s="8" t="s">
        <v>41</v>
      </c>
      <c r="C599" s="38" t="str">
        <f>VLOOKUP(T_2019[[#This Row],[Articles]],T_Produits[],2,0)</f>
        <v>Surgelés</v>
      </c>
      <c r="D599" s="40">
        <v>7.9</v>
      </c>
      <c r="E599" s="42">
        <v>6</v>
      </c>
      <c r="F599" s="42">
        <v>6</v>
      </c>
      <c r="G599" s="42">
        <f t="shared" si="56"/>
        <v>0</v>
      </c>
      <c r="H599" s="40">
        <f t="shared" si="55"/>
        <v>0</v>
      </c>
      <c r="I599" s="10" t="str">
        <f t="shared" si="57"/>
        <v>Pas besoin</v>
      </c>
      <c r="J599" s="41"/>
    </row>
    <row r="600" spans="1:10" hidden="1" x14ac:dyDescent="0.25">
      <c r="A600" s="37">
        <v>43617</v>
      </c>
      <c r="B600" s="15" t="s">
        <v>112</v>
      </c>
      <c r="C600" s="38" t="str">
        <f>VLOOKUP(T_2019[[#This Row],[Articles]],T_Produits[],2,0)</f>
        <v>Surgelés</v>
      </c>
      <c r="D600" s="39">
        <v>8.1</v>
      </c>
      <c r="E600" s="41">
        <v>6</v>
      </c>
      <c r="F600" s="41">
        <v>6</v>
      </c>
      <c r="G600" s="42">
        <f t="shared" si="56"/>
        <v>0</v>
      </c>
      <c r="H600" s="40">
        <f t="shared" si="55"/>
        <v>0</v>
      </c>
      <c r="I600" s="10" t="str">
        <f t="shared" si="57"/>
        <v>Pas besoin</v>
      </c>
      <c r="J600" s="41"/>
    </row>
    <row r="601" spans="1:10" hidden="1" x14ac:dyDescent="0.25">
      <c r="A601" s="37">
        <v>43617</v>
      </c>
      <c r="B601" s="43" t="s">
        <v>113</v>
      </c>
      <c r="C601" s="44" t="str">
        <f>VLOOKUP(T_2019[[#This Row],[Articles]],T_Produits[],2,0)</f>
        <v>Surgelés</v>
      </c>
      <c r="D601" s="45">
        <v>8.1999999999999993</v>
      </c>
      <c r="E601" s="46">
        <v>6</v>
      </c>
      <c r="F601" s="46">
        <v>6</v>
      </c>
      <c r="G601" s="42">
        <f t="shared" si="56"/>
        <v>0</v>
      </c>
      <c r="H601" s="45">
        <f t="shared" si="55"/>
        <v>0</v>
      </c>
      <c r="I601" s="47" t="str">
        <f t="shared" si="57"/>
        <v>Pas besoin</v>
      </c>
      <c r="J601" s="41"/>
    </row>
    <row r="602" spans="1:10" hidden="1" x14ac:dyDescent="0.25">
      <c r="A602" s="21">
        <v>43647</v>
      </c>
      <c r="B602" s="15" t="s">
        <v>122</v>
      </c>
      <c r="C602" s="15" t="str">
        <f>VLOOKUP(T_2019[[#This Row],[Articles]],T_Produits[],2,0)</f>
        <v>Boissons</v>
      </c>
      <c r="D602" s="5">
        <v>10</v>
      </c>
      <c r="E602" s="6">
        <v>2</v>
      </c>
      <c r="F602" s="6">
        <v>2</v>
      </c>
      <c r="G602" s="4">
        <f t="shared" ref="G602:G633" si="58">SUM(E602-F602)</f>
        <v>0</v>
      </c>
      <c r="H602" s="3">
        <f t="shared" ref="H602:H629" si="59">SUM(D602*G602)</f>
        <v>0</v>
      </c>
      <c r="I602" s="9" t="str">
        <f t="shared" si="57"/>
        <v>Pas besoin</v>
      </c>
      <c r="J602" s="41"/>
    </row>
    <row r="603" spans="1:10" hidden="1" x14ac:dyDescent="0.25">
      <c r="A603" s="21">
        <v>43647</v>
      </c>
      <c r="B603" s="8" t="s">
        <v>74</v>
      </c>
      <c r="C603" s="15" t="str">
        <f>VLOOKUP(T_2019[[#This Row],[Articles]],T_Produits[],2,0)</f>
        <v>Boissons</v>
      </c>
      <c r="D603" s="3">
        <v>1.1000000000000001</v>
      </c>
      <c r="E603" s="4">
        <v>4</v>
      </c>
      <c r="F603" s="4">
        <v>4</v>
      </c>
      <c r="G603" s="4">
        <f t="shared" si="58"/>
        <v>0</v>
      </c>
      <c r="H603" s="3">
        <f t="shared" si="59"/>
        <v>0</v>
      </c>
      <c r="I603" s="9" t="str">
        <f t="shared" si="57"/>
        <v>Pas besoin</v>
      </c>
      <c r="J603" s="41"/>
    </row>
    <row r="604" spans="1:10" hidden="1" x14ac:dyDescent="0.25">
      <c r="A604" s="21">
        <v>43647</v>
      </c>
      <c r="B604" s="7" t="s">
        <v>75</v>
      </c>
      <c r="C604" s="15" t="str">
        <f>VLOOKUP(T_2019[[#This Row],[Articles]],T_Produits[],2,0)</f>
        <v>Boissons</v>
      </c>
      <c r="D604" s="5">
        <v>1.2</v>
      </c>
      <c r="E604" s="6">
        <v>9</v>
      </c>
      <c r="F604" s="6">
        <v>9</v>
      </c>
      <c r="G604" s="4">
        <f t="shared" si="58"/>
        <v>0</v>
      </c>
      <c r="H604" s="3">
        <f t="shared" si="59"/>
        <v>0</v>
      </c>
      <c r="I604" s="10" t="str">
        <f t="shared" si="57"/>
        <v>Pas besoin</v>
      </c>
      <c r="J604" s="41"/>
    </row>
    <row r="605" spans="1:10" hidden="1" x14ac:dyDescent="0.25">
      <c r="A605" s="21">
        <v>43647</v>
      </c>
      <c r="B605" s="8" t="s">
        <v>76</v>
      </c>
      <c r="C605" s="15" t="str">
        <f>VLOOKUP(T_2019[[#This Row],[Articles]],T_Produits[],2,0)</f>
        <v>Boissons</v>
      </c>
      <c r="D605" s="3">
        <v>1.3</v>
      </c>
      <c r="E605" s="4">
        <v>6</v>
      </c>
      <c r="F605" s="4">
        <v>6</v>
      </c>
      <c r="G605" s="4">
        <f t="shared" si="58"/>
        <v>0</v>
      </c>
      <c r="H605" s="3">
        <f t="shared" si="59"/>
        <v>0</v>
      </c>
      <c r="I605" s="9" t="str">
        <f t="shared" si="57"/>
        <v>Pas besoin</v>
      </c>
      <c r="J605" s="41"/>
    </row>
    <row r="606" spans="1:10" hidden="1" x14ac:dyDescent="0.25">
      <c r="A606" s="21">
        <v>43647</v>
      </c>
      <c r="B606" s="7" t="s">
        <v>70</v>
      </c>
      <c r="C606" s="15" t="e">
        <f>VLOOKUP(T_2019[[#This Row],[Articles]],T_Produits[],2,0)</f>
        <v>#N/A</v>
      </c>
      <c r="D606" s="5">
        <v>15.99</v>
      </c>
      <c r="E606" s="6">
        <v>4</v>
      </c>
      <c r="F606" s="6">
        <v>4</v>
      </c>
      <c r="G606" s="4">
        <f t="shared" si="58"/>
        <v>0</v>
      </c>
      <c r="H606" s="3">
        <f t="shared" si="59"/>
        <v>0</v>
      </c>
      <c r="I606" s="10" t="str">
        <f t="shared" si="57"/>
        <v>Pas besoin</v>
      </c>
      <c r="J606" s="41"/>
    </row>
    <row r="607" spans="1:10" hidden="1" x14ac:dyDescent="0.25">
      <c r="A607" s="21">
        <v>43647</v>
      </c>
      <c r="B607" s="8" t="s">
        <v>71</v>
      </c>
      <c r="C607" s="15" t="str">
        <f>VLOOKUP(T_2019[[#This Row],[Articles]],T_Produits[],2,0)</f>
        <v>Boissons</v>
      </c>
      <c r="D607" s="3">
        <v>1.5</v>
      </c>
      <c r="E607" s="4">
        <v>9</v>
      </c>
      <c r="F607" s="4">
        <v>9</v>
      </c>
      <c r="G607" s="4">
        <f t="shared" si="58"/>
        <v>0</v>
      </c>
      <c r="H607" s="3">
        <f t="shared" si="59"/>
        <v>0</v>
      </c>
      <c r="I607" s="9" t="str">
        <f t="shared" si="57"/>
        <v>Pas besoin</v>
      </c>
      <c r="J607" s="41"/>
    </row>
    <row r="608" spans="1:10" hidden="1" x14ac:dyDescent="0.25">
      <c r="A608" s="21">
        <v>43647</v>
      </c>
      <c r="B608" s="7" t="s">
        <v>72</v>
      </c>
      <c r="C608" s="15" t="str">
        <f>VLOOKUP(T_2019[[#This Row],[Articles]],T_Produits[],2,0)</f>
        <v>Boissons</v>
      </c>
      <c r="D608" s="5">
        <v>1.6</v>
      </c>
      <c r="E608" s="6">
        <v>6</v>
      </c>
      <c r="F608" s="6">
        <v>6</v>
      </c>
      <c r="G608" s="4">
        <f t="shared" si="58"/>
        <v>0</v>
      </c>
      <c r="H608" s="3">
        <f t="shared" si="59"/>
        <v>0</v>
      </c>
      <c r="I608" s="10" t="str">
        <f t="shared" si="57"/>
        <v>Pas besoin</v>
      </c>
      <c r="J608" s="41"/>
    </row>
    <row r="609" spans="1:10" hidden="1" x14ac:dyDescent="0.25">
      <c r="A609" s="21">
        <v>43647</v>
      </c>
      <c r="B609" s="8" t="s">
        <v>19</v>
      </c>
      <c r="C609" s="15" t="str">
        <f>VLOOKUP(T_2019[[#This Row],[Articles]],T_Produits[],2,0)</f>
        <v>Boissons</v>
      </c>
      <c r="D609" s="3">
        <v>0.56999999999999995</v>
      </c>
      <c r="E609" s="4">
        <v>48</v>
      </c>
      <c r="F609" s="4">
        <v>48</v>
      </c>
      <c r="G609" s="4">
        <f t="shared" si="58"/>
        <v>0</v>
      </c>
      <c r="H609" s="3">
        <f t="shared" si="59"/>
        <v>0</v>
      </c>
      <c r="I609" s="9" t="str">
        <f t="shared" si="57"/>
        <v>Pas besoin</v>
      </c>
      <c r="J609" s="41"/>
    </row>
    <row r="610" spans="1:10" hidden="1" x14ac:dyDescent="0.25">
      <c r="A610" s="21">
        <v>43647</v>
      </c>
      <c r="B610" s="7" t="s">
        <v>20</v>
      </c>
      <c r="C610" s="15" t="str">
        <f>VLOOKUP(T_2019[[#This Row],[Articles]],T_Produits[],2,0)</f>
        <v>Boissons</v>
      </c>
      <c r="D610" s="5">
        <v>1.8</v>
      </c>
      <c r="E610" s="6">
        <v>9</v>
      </c>
      <c r="F610" s="6">
        <v>9</v>
      </c>
      <c r="G610" s="4">
        <f t="shared" si="58"/>
        <v>0</v>
      </c>
      <c r="H610" s="3">
        <f t="shared" si="59"/>
        <v>0</v>
      </c>
      <c r="I610" s="10" t="str">
        <f t="shared" si="57"/>
        <v>Pas besoin</v>
      </c>
      <c r="J610" s="41"/>
    </row>
    <row r="611" spans="1:10" hidden="1" x14ac:dyDescent="0.25">
      <c r="A611" s="21">
        <v>43647</v>
      </c>
      <c r="B611" s="8" t="s">
        <v>21</v>
      </c>
      <c r="C611" s="15" t="str">
        <f>VLOOKUP(T_2019[[#This Row],[Articles]],T_Produits[],2,0)</f>
        <v>Boissons</v>
      </c>
      <c r="D611" s="3">
        <v>1.9</v>
      </c>
      <c r="E611" s="4">
        <v>6</v>
      </c>
      <c r="F611" s="4">
        <v>6</v>
      </c>
      <c r="G611" s="4">
        <f t="shared" si="58"/>
        <v>0</v>
      </c>
      <c r="H611" s="3">
        <f t="shared" si="59"/>
        <v>0</v>
      </c>
      <c r="I611" s="9" t="str">
        <f t="shared" si="57"/>
        <v>Pas besoin</v>
      </c>
      <c r="J611" s="41"/>
    </row>
    <row r="612" spans="1:10" hidden="1" x14ac:dyDescent="0.25">
      <c r="A612" s="21">
        <v>43647</v>
      </c>
      <c r="B612" s="7" t="s">
        <v>22</v>
      </c>
      <c r="C612" s="15" t="str">
        <f>VLOOKUP(T_2019[[#This Row],[Articles]],T_Produits[],2,0)</f>
        <v>Boissons</v>
      </c>
      <c r="D612" s="5">
        <v>2.1</v>
      </c>
      <c r="E612" s="6">
        <v>12</v>
      </c>
      <c r="F612" s="6">
        <v>12</v>
      </c>
      <c r="G612" s="4">
        <f t="shared" si="58"/>
        <v>0</v>
      </c>
      <c r="H612" s="3">
        <f t="shared" si="59"/>
        <v>0</v>
      </c>
      <c r="I612" s="10" t="str">
        <f t="shared" si="57"/>
        <v>Pas besoin</v>
      </c>
      <c r="J612" s="41"/>
    </row>
    <row r="613" spans="1:10" hidden="1" x14ac:dyDescent="0.25">
      <c r="A613" s="21">
        <v>43647</v>
      </c>
      <c r="B613" s="8" t="s">
        <v>23</v>
      </c>
      <c r="C613" s="15" t="str">
        <f>VLOOKUP(T_2019[[#This Row],[Articles]],T_Produits[],2,0)</f>
        <v>Boissons</v>
      </c>
      <c r="D613" s="3">
        <v>2.2000000000000002</v>
      </c>
      <c r="E613" s="4">
        <v>12</v>
      </c>
      <c r="F613" s="4">
        <v>12</v>
      </c>
      <c r="G613" s="4">
        <f t="shared" si="58"/>
        <v>0</v>
      </c>
      <c r="H613" s="3">
        <f t="shared" si="59"/>
        <v>0</v>
      </c>
      <c r="I613" s="9" t="str">
        <f t="shared" si="57"/>
        <v>Pas besoin</v>
      </c>
      <c r="J613" s="41"/>
    </row>
    <row r="614" spans="1:10" hidden="1" x14ac:dyDescent="0.25">
      <c r="A614" s="21">
        <v>43647</v>
      </c>
      <c r="B614" s="7" t="s">
        <v>43</v>
      </c>
      <c r="C614" s="15" t="str">
        <f>VLOOKUP(T_2019[[#This Row],[Articles]],T_Produits[],2,0)</f>
        <v>Boissons</v>
      </c>
      <c r="D614" s="5">
        <v>1.92</v>
      </c>
      <c r="E614" s="6">
        <v>16</v>
      </c>
      <c r="F614" s="6">
        <v>16</v>
      </c>
      <c r="G614" s="4">
        <f t="shared" si="58"/>
        <v>0</v>
      </c>
      <c r="H614" s="3">
        <f t="shared" si="59"/>
        <v>0</v>
      </c>
      <c r="I614" s="10" t="str">
        <f t="shared" si="57"/>
        <v>Pas besoin</v>
      </c>
      <c r="J614" s="41"/>
    </row>
    <row r="615" spans="1:10" hidden="1" x14ac:dyDescent="0.25">
      <c r="A615" s="21">
        <v>43647</v>
      </c>
      <c r="B615" s="8" t="s">
        <v>8</v>
      </c>
      <c r="C615" s="15" t="str">
        <f>VLOOKUP(T_2019[[#This Row],[Articles]],T_Produits[],2,0)</f>
        <v>Boissons</v>
      </c>
      <c r="D615" s="3">
        <v>2.4</v>
      </c>
      <c r="E615" s="4">
        <v>12</v>
      </c>
      <c r="F615" s="4">
        <v>12</v>
      </c>
      <c r="G615" s="4">
        <f t="shared" si="58"/>
        <v>0</v>
      </c>
      <c r="H615" s="3">
        <f t="shared" si="59"/>
        <v>0</v>
      </c>
      <c r="I615" s="9" t="str">
        <f t="shared" si="57"/>
        <v>Pas besoin</v>
      </c>
      <c r="J615" s="41"/>
    </row>
    <row r="616" spans="1:10" hidden="1" x14ac:dyDescent="0.25">
      <c r="A616" s="21">
        <v>43647</v>
      </c>
      <c r="B616" s="7" t="s">
        <v>9</v>
      </c>
      <c r="C616" s="15" t="str">
        <f>VLOOKUP(T_2019[[#This Row],[Articles]],T_Produits[],2,0)</f>
        <v>Boissons</v>
      </c>
      <c r="D616" s="5">
        <v>2.5</v>
      </c>
      <c r="E616" s="6">
        <v>12</v>
      </c>
      <c r="F616" s="6">
        <v>12</v>
      </c>
      <c r="G616" s="4">
        <f t="shared" si="58"/>
        <v>0</v>
      </c>
      <c r="H616" s="3">
        <f t="shared" si="59"/>
        <v>0</v>
      </c>
      <c r="I616" s="10" t="str">
        <f t="shared" si="57"/>
        <v>Pas besoin</v>
      </c>
      <c r="J616" s="41"/>
    </row>
    <row r="617" spans="1:10" hidden="1" x14ac:dyDescent="0.25">
      <c r="A617" s="21">
        <v>43647</v>
      </c>
      <c r="B617" s="8" t="s">
        <v>24</v>
      </c>
      <c r="C617" s="15" t="str">
        <f>VLOOKUP(T_2019[[#This Row],[Articles]],T_Produits[],2,0)</f>
        <v>Boissons</v>
      </c>
      <c r="D617" s="3">
        <v>0.38</v>
      </c>
      <c r="E617" s="4">
        <v>12</v>
      </c>
      <c r="F617" s="4">
        <v>12</v>
      </c>
      <c r="G617" s="4">
        <f t="shared" si="58"/>
        <v>0</v>
      </c>
      <c r="H617" s="3">
        <f t="shared" si="59"/>
        <v>0</v>
      </c>
      <c r="I617" s="9" t="str">
        <f t="shared" si="57"/>
        <v>Pas besoin</v>
      </c>
      <c r="J617" s="41"/>
    </row>
    <row r="618" spans="1:10" hidden="1" x14ac:dyDescent="0.25">
      <c r="A618" s="21">
        <v>43647</v>
      </c>
      <c r="B618" s="7" t="s">
        <v>25</v>
      </c>
      <c r="C618" s="15" t="str">
        <f>VLOOKUP(T_2019[[#This Row],[Articles]],T_Produits[],2,0)</f>
        <v>Boissons</v>
      </c>
      <c r="D618" s="5">
        <v>2.7</v>
      </c>
      <c r="E618" s="6">
        <v>12</v>
      </c>
      <c r="F618" s="6">
        <v>12</v>
      </c>
      <c r="G618" s="4">
        <f t="shared" si="58"/>
        <v>0</v>
      </c>
      <c r="H618" s="3">
        <f t="shared" si="59"/>
        <v>0</v>
      </c>
      <c r="I618" s="10" t="str">
        <f t="shared" si="57"/>
        <v>Pas besoin</v>
      </c>
      <c r="J618" s="41"/>
    </row>
    <row r="619" spans="1:10" hidden="1" x14ac:dyDescent="0.25">
      <c r="A619" s="21">
        <v>43647</v>
      </c>
      <c r="B619" s="8" t="s">
        <v>44</v>
      </c>
      <c r="C619" s="15" t="str">
        <f>VLOOKUP(T_2019[[#This Row],[Articles]],T_Produits[],2,0)</f>
        <v>Boissons</v>
      </c>
      <c r="D619" s="3">
        <v>2.8</v>
      </c>
      <c r="E619" s="4">
        <v>12</v>
      </c>
      <c r="F619" s="4">
        <v>12</v>
      </c>
      <c r="G619" s="4">
        <f t="shared" si="58"/>
        <v>0</v>
      </c>
      <c r="H619" s="3">
        <f t="shared" si="59"/>
        <v>0</v>
      </c>
      <c r="I619" s="9" t="str">
        <f t="shared" si="57"/>
        <v>Pas besoin</v>
      </c>
      <c r="J619" s="41"/>
    </row>
    <row r="620" spans="1:10" hidden="1" x14ac:dyDescent="0.25">
      <c r="A620" s="21">
        <v>43647</v>
      </c>
      <c r="B620" s="7" t="s">
        <v>45</v>
      </c>
      <c r="C620" s="15" t="str">
        <f>VLOOKUP(T_2019[[#This Row],[Articles]],T_Produits[],2,0)</f>
        <v>Boissons</v>
      </c>
      <c r="D620" s="5">
        <v>2.76</v>
      </c>
      <c r="E620" s="6">
        <v>6</v>
      </c>
      <c r="F620" s="6">
        <v>6</v>
      </c>
      <c r="G620" s="4">
        <f t="shared" si="58"/>
        <v>0</v>
      </c>
      <c r="H620" s="3">
        <f t="shared" si="59"/>
        <v>0</v>
      </c>
      <c r="I620" s="10" t="str">
        <f t="shared" si="57"/>
        <v>Pas besoin</v>
      </c>
      <c r="J620" s="41"/>
    </row>
    <row r="621" spans="1:10" hidden="1" x14ac:dyDescent="0.25">
      <c r="A621" s="21">
        <v>43647</v>
      </c>
      <c r="B621" s="7" t="s">
        <v>95</v>
      </c>
      <c r="C621" s="15" t="str">
        <f>VLOOKUP(T_2019[[#This Row],[Articles]],T_Produits[],2,0)</f>
        <v>Boissons</v>
      </c>
      <c r="D621" s="5">
        <v>2.89</v>
      </c>
      <c r="E621" s="6">
        <v>6</v>
      </c>
      <c r="F621" s="6">
        <v>6</v>
      </c>
      <c r="G621" s="4">
        <f t="shared" si="58"/>
        <v>0</v>
      </c>
      <c r="H621" s="3">
        <f t="shared" si="59"/>
        <v>0</v>
      </c>
      <c r="I621" s="10" t="str">
        <f t="shared" si="57"/>
        <v>Pas besoin</v>
      </c>
      <c r="J621" s="41"/>
    </row>
    <row r="622" spans="1:10" hidden="1" x14ac:dyDescent="0.25">
      <c r="A622" s="21">
        <v>43647</v>
      </c>
      <c r="B622" s="15" t="s">
        <v>116</v>
      </c>
      <c r="C622" s="15" t="str">
        <f>VLOOKUP(T_2019[[#This Row],[Articles]],T_Produits[],2,0)</f>
        <v>Boissons</v>
      </c>
      <c r="D622" s="3">
        <v>9.4</v>
      </c>
      <c r="E622" s="4">
        <v>6</v>
      </c>
      <c r="F622" s="4">
        <v>6</v>
      </c>
      <c r="G622" s="4">
        <f t="shared" si="58"/>
        <v>0</v>
      </c>
      <c r="H622" s="3">
        <f t="shared" si="59"/>
        <v>0</v>
      </c>
      <c r="I622" s="9" t="str">
        <f t="shared" si="57"/>
        <v>Pas besoin</v>
      </c>
      <c r="J622" s="41"/>
    </row>
    <row r="623" spans="1:10" hidden="1" x14ac:dyDescent="0.25">
      <c r="A623" s="21">
        <v>43647</v>
      </c>
      <c r="B623" s="15" t="s">
        <v>117</v>
      </c>
      <c r="C623" s="15" t="str">
        <f>VLOOKUP(T_2019[[#This Row],[Articles]],T_Produits[],2,0)</f>
        <v>Boissons</v>
      </c>
      <c r="D623" s="5">
        <v>9.5</v>
      </c>
      <c r="E623" s="6">
        <v>6</v>
      </c>
      <c r="F623" s="6">
        <v>6</v>
      </c>
      <c r="G623" s="4">
        <f t="shared" si="58"/>
        <v>0</v>
      </c>
      <c r="H623" s="3">
        <f t="shared" si="59"/>
        <v>0</v>
      </c>
      <c r="I623" s="10" t="str">
        <f t="shared" si="57"/>
        <v>Pas besoin</v>
      </c>
      <c r="J623" s="41"/>
    </row>
    <row r="624" spans="1:10" hidden="1" x14ac:dyDescent="0.25">
      <c r="A624" s="21">
        <v>43647</v>
      </c>
      <c r="B624" s="15" t="s">
        <v>118</v>
      </c>
      <c r="C624" s="15" t="str">
        <f>VLOOKUP(T_2019[[#This Row],[Articles]],T_Produits[],2,0)</f>
        <v>Boissons</v>
      </c>
      <c r="D624" s="3">
        <v>9.5</v>
      </c>
      <c r="E624" s="4">
        <v>6</v>
      </c>
      <c r="F624" s="4">
        <v>6</v>
      </c>
      <c r="G624" s="4">
        <f t="shared" si="58"/>
        <v>0</v>
      </c>
      <c r="H624" s="3">
        <f t="shared" si="59"/>
        <v>0</v>
      </c>
      <c r="I624" s="9" t="str">
        <f t="shared" si="57"/>
        <v>Pas besoin</v>
      </c>
      <c r="J624" s="41"/>
    </row>
    <row r="625" spans="1:10" hidden="1" x14ac:dyDescent="0.25">
      <c r="A625" s="21">
        <v>43647</v>
      </c>
      <c r="B625" s="15" t="s">
        <v>46</v>
      </c>
      <c r="C625" s="15" t="str">
        <f>VLOOKUP(T_2019[[#This Row],[Articles]],T_Produits[],2,0)</f>
        <v>Bonbons</v>
      </c>
      <c r="D625" s="5">
        <v>25</v>
      </c>
      <c r="E625" s="6">
        <v>15</v>
      </c>
      <c r="F625" s="4">
        <v>15</v>
      </c>
      <c r="G625" s="4">
        <f t="shared" si="58"/>
        <v>0</v>
      </c>
      <c r="H625" s="3">
        <f t="shared" si="59"/>
        <v>0</v>
      </c>
      <c r="I625" s="10" t="str">
        <f t="shared" si="57"/>
        <v>Pas besoin</v>
      </c>
      <c r="J625" s="41"/>
    </row>
    <row r="626" spans="1:10" hidden="1" x14ac:dyDescent="0.25">
      <c r="A626" s="21">
        <v>43647</v>
      </c>
      <c r="B626" s="8" t="s">
        <v>47</v>
      </c>
      <c r="C626" s="15" t="str">
        <f>VLOOKUP(T_2019[[#This Row],[Articles]],T_Produits[],2,0)</f>
        <v>Bonbons</v>
      </c>
      <c r="D626" s="3">
        <v>8.3000000000000007</v>
      </c>
      <c r="E626" s="4">
        <v>12</v>
      </c>
      <c r="F626" s="4">
        <v>12</v>
      </c>
      <c r="G626" s="4">
        <f t="shared" si="58"/>
        <v>0</v>
      </c>
      <c r="H626" s="3">
        <f t="shared" si="59"/>
        <v>0</v>
      </c>
      <c r="I626" s="10" t="str">
        <f t="shared" si="57"/>
        <v>Pas besoin</v>
      </c>
      <c r="J626" s="41"/>
    </row>
    <row r="627" spans="1:10" hidden="1" x14ac:dyDescent="0.25">
      <c r="A627" s="21">
        <v>43647</v>
      </c>
      <c r="B627" s="7" t="s">
        <v>48</v>
      </c>
      <c r="C627" s="15" t="str">
        <f>VLOOKUP(T_2019[[#This Row],[Articles]],T_Produits[],2,0)</f>
        <v>Bonbons</v>
      </c>
      <c r="D627" s="5">
        <v>8.4</v>
      </c>
      <c r="E627" s="6">
        <v>12</v>
      </c>
      <c r="F627" s="6">
        <v>12</v>
      </c>
      <c r="G627" s="4">
        <f t="shared" si="58"/>
        <v>0</v>
      </c>
      <c r="H627" s="3">
        <f t="shared" si="59"/>
        <v>0</v>
      </c>
      <c r="I627" s="10" t="str">
        <f t="shared" si="57"/>
        <v>Pas besoin</v>
      </c>
      <c r="J627" s="41"/>
    </row>
    <row r="628" spans="1:10" hidden="1" x14ac:dyDescent="0.25">
      <c r="A628" s="21">
        <v>43647</v>
      </c>
      <c r="B628" s="15" t="s">
        <v>114</v>
      </c>
      <c r="C628" s="15" t="str">
        <f>VLOOKUP(T_2019[[#This Row],[Articles]],T_Produits[],2,0)</f>
        <v>Bonbons</v>
      </c>
      <c r="D628" s="3">
        <v>8.5</v>
      </c>
      <c r="E628" s="4">
        <v>12</v>
      </c>
      <c r="F628" s="4">
        <v>12</v>
      </c>
      <c r="G628" s="4">
        <f t="shared" si="58"/>
        <v>0</v>
      </c>
      <c r="H628" s="3">
        <f t="shared" si="59"/>
        <v>0</v>
      </c>
      <c r="I628" s="10" t="str">
        <f t="shared" si="57"/>
        <v>Pas besoin</v>
      </c>
      <c r="J628" s="41"/>
    </row>
    <row r="629" spans="1:10" hidden="1" x14ac:dyDescent="0.25">
      <c r="A629" s="21">
        <v>43647</v>
      </c>
      <c r="B629" s="15" t="s">
        <v>115</v>
      </c>
      <c r="C629" s="15" t="str">
        <f>VLOOKUP(T_2019[[#This Row],[Articles]],T_Produits[],2,0)</f>
        <v>Bonbons</v>
      </c>
      <c r="D629" s="5">
        <v>8.6</v>
      </c>
      <c r="E629" s="6">
        <v>10</v>
      </c>
      <c r="F629" s="6">
        <v>10</v>
      </c>
      <c r="G629" s="4">
        <f t="shared" si="58"/>
        <v>0</v>
      </c>
      <c r="H629" s="3">
        <f t="shared" si="59"/>
        <v>0</v>
      </c>
      <c r="I629" s="10" t="str">
        <f t="shared" si="57"/>
        <v>Pas besoin</v>
      </c>
      <c r="J629" s="41"/>
    </row>
    <row r="630" spans="1:10" hidden="1" x14ac:dyDescent="0.25">
      <c r="A630" s="21">
        <v>43647</v>
      </c>
      <c r="B630" s="15" t="s">
        <v>78</v>
      </c>
      <c r="C630" s="15" t="str">
        <f>VLOOKUP(T_2019[[#This Row],[Articles]],T_Produits[],2,0)</f>
        <v>Charcuteries+Fromages</v>
      </c>
      <c r="D630" s="5">
        <v>25</v>
      </c>
      <c r="E630" s="6">
        <v>12</v>
      </c>
      <c r="F630" s="6">
        <v>12</v>
      </c>
      <c r="G630" s="4">
        <f t="shared" si="58"/>
        <v>0</v>
      </c>
      <c r="H630" s="5">
        <v>0</v>
      </c>
      <c r="I630" s="9" t="str">
        <f t="shared" si="57"/>
        <v>Pas besoin</v>
      </c>
      <c r="J630" s="41"/>
    </row>
    <row r="631" spans="1:10" hidden="1" x14ac:dyDescent="0.25">
      <c r="A631" s="21">
        <v>43647</v>
      </c>
      <c r="B631" s="8" t="s">
        <v>79</v>
      </c>
      <c r="C631" s="15" t="str">
        <f>VLOOKUP(T_2019[[#This Row],[Articles]],T_Produits[],2,0)</f>
        <v>Charcuteries+Fromages</v>
      </c>
      <c r="D631" s="3">
        <v>1.73</v>
      </c>
      <c r="E631" s="4">
        <v>12</v>
      </c>
      <c r="F631" s="4">
        <v>12</v>
      </c>
      <c r="G631" s="4">
        <f t="shared" si="58"/>
        <v>0</v>
      </c>
      <c r="H631" s="3">
        <f t="shared" ref="H631:H662" si="60">SUM(D631*G631)</f>
        <v>0</v>
      </c>
      <c r="I631" s="9" t="str">
        <f t="shared" si="57"/>
        <v>Pas besoin</v>
      </c>
      <c r="J631" s="41"/>
    </row>
    <row r="632" spans="1:10" hidden="1" x14ac:dyDescent="0.25">
      <c r="A632" s="21">
        <v>43647</v>
      </c>
      <c r="B632" s="7" t="s">
        <v>80</v>
      </c>
      <c r="C632" s="15" t="str">
        <f>VLOOKUP(T_2019[[#This Row],[Articles]],T_Produits[],2,0)</f>
        <v>Charcuteries+Fromages</v>
      </c>
      <c r="D632" s="5">
        <v>2.5</v>
      </c>
      <c r="E632" s="6">
        <v>12</v>
      </c>
      <c r="F632" s="6">
        <v>12</v>
      </c>
      <c r="G632" s="4">
        <f t="shared" si="58"/>
        <v>0</v>
      </c>
      <c r="H632" s="5">
        <f t="shared" si="60"/>
        <v>0</v>
      </c>
      <c r="I632" s="10" t="str">
        <f t="shared" si="57"/>
        <v>Pas besoin</v>
      </c>
      <c r="J632" s="41"/>
    </row>
    <row r="633" spans="1:10" hidden="1" x14ac:dyDescent="0.25">
      <c r="A633" s="21">
        <v>43647</v>
      </c>
      <c r="B633" s="8" t="s">
        <v>81</v>
      </c>
      <c r="C633" s="15" t="str">
        <f>VLOOKUP(T_2019[[#This Row],[Articles]],T_Produits[],2,0)</f>
        <v>Charcuteries+Fromages</v>
      </c>
      <c r="D633" s="3">
        <v>3.5</v>
      </c>
      <c r="E633" s="4">
        <v>12</v>
      </c>
      <c r="F633" s="4">
        <v>12</v>
      </c>
      <c r="G633" s="4">
        <f t="shared" si="58"/>
        <v>0</v>
      </c>
      <c r="H633" s="3">
        <f t="shared" si="60"/>
        <v>0</v>
      </c>
      <c r="I633" s="9" t="str">
        <f t="shared" si="57"/>
        <v>Pas besoin</v>
      </c>
      <c r="J633" s="41"/>
    </row>
    <row r="634" spans="1:10" hidden="1" x14ac:dyDescent="0.25">
      <c r="A634" s="21">
        <v>43647</v>
      </c>
      <c r="B634" s="7" t="s">
        <v>82</v>
      </c>
      <c r="C634" s="15" t="str">
        <f>VLOOKUP(T_2019[[#This Row],[Articles]],T_Produits[],2,0)</f>
        <v>Charcuteries+Fromages</v>
      </c>
      <c r="D634" s="5">
        <v>1.49</v>
      </c>
      <c r="E634" s="6">
        <v>12</v>
      </c>
      <c r="F634" s="6">
        <v>12</v>
      </c>
      <c r="G634" s="4">
        <f t="shared" ref="G634:G697" si="61">SUM(E634-F634)</f>
        <v>0</v>
      </c>
      <c r="H634" s="5">
        <f t="shared" si="60"/>
        <v>0</v>
      </c>
      <c r="I634" s="10" t="str">
        <f t="shared" si="57"/>
        <v>Pas besoin</v>
      </c>
      <c r="J634" s="41"/>
    </row>
    <row r="635" spans="1:10" hidden="1" x14ac:dyDescent="0.25">
      <c r="A635" s="21">
        <v>43647</v>
      </c>
      <c r="B635" s="8" t="s">
        <v>83</v>
      </c>
      <c r="C635" s="15" t="str">
        <f>VLOOKUP(T_2019[[#This Row],[Articles]],T_Produits[],2,0)</f>
        <v>Charcuteries+Fromages</v>
      </c>
      <c r="D635" s="3">
        <v>5.5</v>
      </c>
      <c r="E635" s="4">
        <v>6</v>
      </c>
      <c r="F635" s="4">
        <v>6</v>
      </c>
      <c r="G635" s="4">
        <f t="shared" si="61"/>
        <v>0</v>
      </c>
      <c r="H635" s="3">
        <f t="shared" si="60"/>
        <v>0</v>
      </c>
      <c r="I635" s="9" t="str">
        <f t="shared" si="57"/>
        <v>Pas besoin</v>
      </c>
      <c r="J635" s="41"/>
    </row>
    <row r="636" spans="1:10" hidden="1" x14ac:dyDescent="0.25">
      <c r="A636" s="21">
        <v>43647</v>
      </c>
      <c r="B636" s="7" t="s">
        <v>84</v>
      </c>
      <c r="C636" s="15" t="str">
        <f>VLOOKUP(T_2019[[#This Row],[Articles]],T_Produits[],2,0)</f>
        <v>Charcuteries+Fromages</v>
      </c>
      <c r="D636" s="5">
        <v>6.5</v>
      </c>
      <c r="E636" s="6">
        <v>12</v>
      </c>
      <c r="F636" s="6">
        <v>12</v>
      </c>
      <c r="G636" s="4">
        <f t="shared" si="61"/>
        <v>0</v>
      </c>
      <c r="H636" s="5">
        <f t="shared" si="60"/>
        <v>0</v>
      </c>
      <c r="I636" s="10" t="str">
        <f t="shared" si="57"/>
        <v>Pas besoin</v>
      </c>
      <c r="J636" s="41"/>
    </row>
    <row r="637" spans="1:10" hidden="1" x14ac:dyDescent="0.25">
      <c r="A637" s="21">
        <v>43647</v>
      </c>
      <c r="B637" s="8" t="s">
        <v>85</v>
      </c>
      <c r="C637" s="15" t="str">
        <f>VLOOKUP(T_2019[[#This Row],[Articles]],T_Produits[],2,0)</f>
        <v>Charcuteries+Fromages</v>
      </c>
      <c r="D637" s="3">
        <v>7.5</v>
      </c>
      <c r="E637" s="4">
        <v>12</v>
      </c>
      <c r="F637" s="4">
        <v>12</v>
      </c>
      <c r="G637" s="4">
        <f t="shared" si="61"/>
        <v>0</v>
      </c>
      <c r="H637" s="3">
        <f t="shared" si="60"/>
        <v>0</v>
      </c>
      <c r="I637" s="9" t="str">
        <f t="shared" si="57"/>
        <v>Pas besoin</v>
      </c>
      <c r="J637" s="41"/>
    </row>
    <row r="638" spans="1:10" hidden="1" x14ac:dyDescent="0.25">
      <c r="A638" s="21">
        <v>43647</v>
      </c>
      <c r="B638" s="7" t="s">
        <v>86</v>
      </c>
      <c r="C638" s="15" t="str">
        <f>VLOOKUP(T_2019[[#This Row],[Articles]],T_Produits[],2,0)</f>
        <v>Charcuteries+Fromages</v>
      </c>
      <c r="D638" s="5">
        <v>8.5</v>
      </c>
      <c r="E638" s="6">
        <v>12</v>
      </c>
      <c r="F638" s="6">
        <v>12</v>
      </c>
      <c r="G638" s="4">
        <f t="shared" si="61"/>
        <v>0</v>
      </c>
      <c r="H638" s="5">
        <f t="shared" si="60"/>
        <v>0</v>
      </c>
      <c r="I638" s="10" t="str">
        <f t="shared" si="57"/>
        <v>Pas besoin</v>
      </c>
      <c r="J638" s="41"/>
    </row>
    <row r="639" spans="1:10" hidden="1" x14ac:dyDescent="0.25">
      <c r="A639" s="21">
        <v>43647</v>
      </c>
      <c r="B639" s="8" t="s">
        <v>87</v>
      </c>
      <c r="C639" s="15" t="str">
        <f>VLOOKUP(T_2019[[#This Row],[Articles]],T_Produits[],2,0)</f>
        <v>Charcuteries+Fromages</v>
      </c>
      <c r="D639" s="3">
        <v>9.5</v>
      </c>
      <c r="E639" s="4">
        <v>12</v>
      </c>
      <c r="F639" s="4">
        <v>12</v>
      </c>
      <c r="G639" s="4">
        <f t="shared" si="61"/>
        <v>0</v>
      </c>
      <c r="H639" s="3">
        <f t="shared" si="60"/>
        <v>0</v>
      </c>
      <c r="I639" s="9" t="str">
        <f t="shared" si="57"/>
        <v>Pas besoin</v>
      </c>
      <c r="J639" s="41"/>
    </row>
    <row r="640" spans="1:10" hidden="1" x14ac:dyDescent="0.25">
      <c r="A640" s="21">
        <v>43647</v>
      </c>
      <c r="B640" s="7" t="s">
        <v>88</v>
      </c>
      <c r="C640" s="15" t="str">
        <f>VLOOKUP(T_2019[[#This Row],[Articles]],T_Produits[],2,0)</f>
        <v>Charcuteries+Fromages</v>
      </c>
      <c r="D640" s="5">
        <v>10.5</v>
      </c>
      <c r="E640" s="6">
        <v>12</v>
      </c>
      <c r="F640" s="6">
        <v>12</v>
      </c>
      <c r="G640" s="4">
        <f t="shared" si="61"/>
        <v>0</v>
      </c>
      <c r="H640" s="5">
        <f t="shared" si="60"/>
        <v>0</v>
      </c>
      <c r="I640" s="10" t="str">
        <f t="shared" si="57"/>
        <v>Pas besoin</v>
      </c>
      <c r="J640" s="41"/>
    </row>
    <row r="641" spans="1:10" hidden="1" x14ac:dyDescent="0.25">
      <c r="A641" s="21">
        <v>43647</v>
      </c>
      <c r="B641" s="8" t="s">
        <v>89</v>
      </c>
      <c r="C641" s="15" t="str">
        <f>VLOOKUP(T_2019[[#This Row],[Articles]],T_Produits[],2,0)</f>
        <v>Charcuteries+Fromages</v>
      </c>
      <c r="D641" s="3">
        <v>1.25</v>
      </c>
      <c r="E641" s="4">
        <v>12</v>
      </c>
      <c r="F641" s="4">
        <v>12</v>
      </c>
      <c r="G641" s="4">
        <f t="shared" si="61"/>
        <v>0</v>
      </c>
      <c r="H641" s="3">
        <f t="shared" si="60"/>
        <v>0</v>
      </c>
      <c r="I641" s="9" t="str">
        <f t="shared" si="57"/>
        <v>Pas besoin</v>
      </c>
      <c r="J641" s="41"/>
    </row>
    <row r="642" spans="1:10" hidden="1" x14ac:dyDescent="0.25">
      <c r="A642" s="21">
        <v>43647</v>
      </c>
      <c r="B642" s="7" t="s">
        <v>90</v>
      </c>
      <c r="C642" s="15" t="str">
        <f>VLOOKUP(T_2019[[#This Row],[Articles]],T_Produits[],2,0)</f>
        <v>Charcuteries+Fromages</v>
      </c>
      <c r="D642" s="5">
        <v>12.5</v>
      </c>
      <c r="E642" s="6">
        <v>12</v>
      </c>
      <c r="F642" s="6">
        <v>12</v>
      </c>
      <c r="G642" s="4">
        <f t="shared" si="61"/>
        <v>0</v>
      </c>
      <c r="H642" s="5">
        <f t="shared" si="60"/>
        <v>0</v>
      </c>
      <c r="I642" s="10" t="str">
        <f t="shared" si="57"/>
        <v>Pas besoin</v>
      </c>
      <c r="J642" s="41"/>
    </row>
    <row r="643" spans="1:10" hidden="1" x14ac:dyDescent="0.25">
      <c r="A643" s="21">
        <v>43647</v>
      </c>
      <c r="B643" s="8" t="s">
        <v>93</v>
      </c>
      <c r="C643" s="15" t="str">
        <f>VLOOKUP(T_2019[[#This Row],[Articles]],T_Produits[],2,0)</f>
        <v>Charcuteries+Fromages</v>
      </c>
      <c r="D643" s="3">
        <v>4.76</v>
      </c>
      <c r="E643" s="4">
        <v>12</v>
      </c>
      <c r="F643" s="4">
        <v>12</v>
      </c>
      <c r="G643" s="4">
        <f t="shared" si="61"/>
        <v>0</v>
      </c>
      <c r="H643" s="3">
        <f t="shared" si="60"/>
        <v>0</v>
      </c>
      <c r="I643" s="9" t="str">
        <f t="shared" si="57"/>
        <v>Pas besoin</v>
      </c>
      <c r="J643" s="41"/>
    </row>
    <row r="644" spans="1:10" hidden="1" x14ac:dyDescent="0.25">
      <c r="A644" s="21">
        <v>43647</v>
      </c>
      <c r="B644" s="15" t="s">
        <v>49</v>
      </c>
      <c r="C644" s="15" t="str">
        <f>VLOOKUP(T_2019[[#This Row],[Articles]],T_Produits[],2,0)</f>
        <v>Chats</v>
      </c>
      <c r="D644" s="3">
        <v>8.99</v>
      </c>
      <c r="E644" s="4">
        <v>6</v>
      </c>
      <c r="F644" s="6">
        <v>6</v>
      </c>
      <c r="G644" s="4">
        <f t="shared" si="61"/>
        <v>0</v>
      </c>
      <c r="H644" s="3">
        <f t="shared" si="60"/>
        <v>0</v>
      </c>
      <c r="I644" s="10" t="str">
        <f t="shared" si="57"/>
        <v>Pas besoin</v>
      </c>
      <c r="J644" s="41"/>
    </row>
    <row r="645" spans="1:10" hidden="1" x14ac:dyDescent="0.25">
      <c r="A645" s="21">
        <v>43647</v>
      </c>
      <c r="B645" s="7" t="s">
        <v>50</v>
      </c>
      <c r="C645" s="15" t="str">
        <f>VLOOKUP(T_2019[[#This Row],[Articles]],T_Produits[],2,0)</f>
        <v>Chats</v>
      </c>
      <c r="D645" s="5">
        <v>0.99</v>
      </c>
      <c r="E645" s="6">
        <v>6</v>
      </c>
      <c r="F645" s="6">
        <v>6</v>
      </c>
      <c r="G645" s="4">
        <f t="shared" si="61"/>
        <v>0</v>
      </c>
      <c r="H645" s="3">
        <f t="shared" si="60"/>
        <v>0</v>
      </c>
      <c r="I645" s="10" t="str">
        <f t="shared" si="57"/>
        <v>Pas besoin</v>
      </c>
      <c r="J645" s="41"/>
    </row>
    <row r="646" spans="1:10" hidden="1" x14ac:dyDescent="0.25">
      <c r="A646" s="21">
        <v>43647</v>
      </c>
      <c r="B646" s="8" t="s">
        <v>51</v>
      </c>
      <c r="C646" s="15" t="str">
        <f>VLOOKUP(T_2019[[#This Row],[Articles]],T_Produits[],2,0)</f>
        <v>Chats</v>
      </c>
      <c r="D646" s="3">
        <v>9.1999999999999993</v>
      </c>
      <c r="E646" s="4">
        <v>6</v>
      </c>
      <c r="F646" s="4">
        <v>6</v>
      </c>
      <c r="G646" s="4">
        <f t="shared" si="61"/>
        <v>0</v>
      </c>
      <c r="H646" s="3">
        <f t="shared" si="60"/>
        <v>0</v>
      </c>
      <c r="I646" s="9" t="str">
        <f t="shared" si="57"/>
        <v>Pas besoin</v>
      </c>
      <c r="J646" s="41"/>
    </row>
    <row r="647" spans="1:10" hidden="1" x14ac:dyDescent="0.25">
      <c r="A647" s="21">
        <v>43647</v>
      </c>
      <c r="B647" s="15" t="s">
        <v>59</v>
      </c>
      <c r="C647" s="15" t="str">
        <f>VLOOKUP(T_2019[[#This Row],[Articles]],T_Produits[],2,0)</f>
        <v>Divers +Epices</v>
      </c>
      <c r="D647" s="3">
        <v>18</v>
      </c>
      <c r="E647" s="4">
        <v>12</v>
      </c>
      <c r="F647" s="6">
        <v>12</v>
      </c>
      <c r="G647" s="4">
        <f t="shared" si="61"/>
        <v>0</v>
      </c>
      <c r="H647" s="3">
        <f t="shared" si="60"/>
        <v>0</v>
      </c>
      <c r="I647" s="10" t="str">
        <f t="shared" si="57"/>
        <v>Pas besoin</v>
      </c>
      <c r="J647" s="41"/>
    </row>
    <row r="648" spans="1:10" hidden="1" x14ac:dyDescent="0.25">
      <c r="A648" s="21">
        <v>43647</v>
      </c>
      <c r="B648" s="7" t="s">
        <v>56</v>
      </c>
      <c r="C648" s="15" t="str">
        <f>VLOOKUP(T_2019[[#This Row],[Articles]],T_Produits[],2,0)</f>
        <v>Divers +Epices</v>
      </c>
      <c r="D648" s="5">
        <v>3.1</v>
      </c>
      <c r="E648" s="6">
        <v>12</v>
      </c>
      <c r="F648" s="6">
        <v>12</v>
      </c>
      <c r="G648" s="4">
        <f t="shared" si="61"/>
        <v>0</v>
      </c>
      <c r="H648" s="3">
        <f t="shared" si="60"/>
        <v>0</v>
      </c>
      <c r="I648" s="10" t="str">
        <f t="shared" si="57"/>
        <v>Pas besoin</v>
      </c>
      <c r="J648" s="41"/>
    </row>
    <row r="649" spans="1:10" hidden="1" x14ac:dyDescent="0.25">
      <c r="A649" s="21">
        <v>43647</v>
      </c>
      <c r="B649" s="8" t="s">
        <v>57</v>
      </c>
      <c r="C649" s="15" t="str">
        <f>VLOOKUP(T_2019[[#This Row],[Articles]],T_Produits[],2,0)</f>
        <v>Divers +Epices</v>
      </c>
      <c r="D649" s="3">
        <v>3.2</v>
      </c>
      <c r="E649" s="4">
        <v>3</v>
      </c>
      <c r="F649" s="4">
        <v>3</v>
      </c>
      <c r="G649" s="4">
        <f t="shared" si="61"/>
        <v>0</v>
      </c>
      <c r="H649" s="3">
        <f t="shared" si="60"/>
        <v>0</v>
      </c>
      <c r="I649" s="9" t="str">
        <f t="shared" si="57"/>
        <v>Pas besoin</v>
      </c>
      <c r="J649" s="41"/>
    </row>
    <row r="650" spans="1:10" hidden="1" x14ac:dyDescent="0.25">
      <c r="A650" s="21">
        <v>43647</v>
      </c>
      <c r="B650" s="7" t="s">
        <v>58</v>
      </c>
      <c r="C650" s="15" t="str">
        <f>VLOOKUP(T_2019[[#This Row],[Articles]],T_Produits[],2,0)</f>
        <v>Divers +Epices</v>
      </c>
      <c r="D650" s="5">
        <v>3.3</v>
      </c>
      <c r="E650" s="6">
        <v>12</v>
      </c>
      <c r="F650" s="6">
        <v>12</v>
      </c>
      <c r="G650" s="4">
        <f t="shared" si="61"/>
        <v>0</v>
      </c>
      <c r="H650" s="3">
        <f t="shared" si="60"/>
        <v>0</v>
      </c>
      <c r="I650" s="10" t="str">
        <f t="shared" si="57"/>
        <v>Pas besoin</v>
      </c>
      <c r="J650" s="41"/>
    </row>
    <row r="651" spans="1:10" hidden="1" x14ac:dyDescent="0.25">
      <c r="A651" s="21">
        <v>43647</v>
      </c>
      <c r="B651" s="8" t="s">
        <v>61</v>
      </c>
      <c r="C651" s="15" t="str">
        <f>VLOOKUP(T_2019[[#This Row],[Articles]],T_Produits[],2,0)</f>
        <v>Divers +Epices</v>
      </c>
      <c r="D651" s="3">
        <v>3.4</v>
      </c>
      <c r="E651" s="4">
        <v>6</v>
      </c>
      <c r="F651" s="4">
        <v>6</v>
      </c>
      <c r="G651" s="4">
        <f t="shared" si="61"/>
        <v>0</v>
      </c>
      <c r="H651" s="3">
        <f t="shared" si="60"/>
        <v>0</v>
      </c>
      <c r="I651" s="9" t="str">
        <f t="shared" si="57"/>
        <v>Pas besoin</v>
      </c>
      <c r="J651" s="41"/>
    </row>
    <row r="652" spans="1:10" hidden="1" x14ac:dyDescent="0.25">
      <c r="A652" s="21">
        <v>43647</v>
      </c>
      <c r="B652" s="7" t="s">
        <v>60</v>
      </c>
      <c r="C652" s="15" t="str">
        <f>VLOOKUP(T_2019[[#This Row],[Articles]],T_Produits[],2,0)</f>
        <v>Divers +Epices</v>
      </c>
      <c r="D652" s="5">
        <v>3.5</v>
      </c>
      <c r="E652" s="6">
        <v>12</v>
      </c>
      <c r="F652" s="6">
        <v>12</v>
      </c>
      <c r="G652" s="4">
        <f t="shared" si="61"/>
        <v>0</v>
      </c>
      <c r="H652" s="3">
        <f t="shared" si="60"/>
        <v>0</v>
      </c>
      <c r="I652" s="10" t="str">
        <f t="shared" ref="I652:I715" si="62">IF(F652&gt;=E652,"Pas besoin","à commander")</f>
        <v>Pas besoin</v>
      </c>
      <c r="J652" s="41"/>
    </row>
    <row r="653" spans="1:10" hidden="1" x14ac:dyDescent="0.25">
      <c r="A653" s="21">
        <v>43647</v>
      </c>
      <c r="B653" s="8" t="s">
        <v>62</v>
      </c>
      <c r="C653" s="15" t="str">
        <f>VLOOKUP(T_2019[[#This Row],[Articles]],T_Produits[],2,0)</f>
        <v>Divers +Epices</v>
      </c>
      <c r="D653" s="3">
        <v>3.6</v>
      </c>
      <c r="E653" s="4">
        <v>6</v>
      </c>
      <c r="F653" s="4">
        <v>6</v>
      </c>
      <c r="G653" s="4">
        <f t="shared" si="61"/>
        <v>0</v>
      </c>
      <c r="H653" s="3">
        <f t="shared" si="60"/>
        <v>0</v>
      </c>
      <c r="I653" s="9" t="str">
        <f t="shared" si="62"/>
        <v>Pas besoin</v>
      </c>
      <c r="J653" s="41"/>
    </row>
    <row r="654" spans="1:10" hidden="1" x14ac:dyDescent="0.25">
      <c r="A654" s="21">
        <v>43647</v>
      </c>
      <c r="B654" s="7" t="s">
        <v>63</v>
      </c>
      <c r="C654" s="15" t="str">
        <f>VLOOKUP(T_2019[[#This Row],[Articles]],T_Produits[],2,0)</f>
        <v>Divers +Epices</v>
      </c>
      <c r="D654" s="5">
        <v>3.7</v>
      </c>
      <c r="E654" s="6">
        <v>2</v>
      </c>
      <c r="F654" s="6">
        <v>2</v>
      </c>
      <c r="G654" s="4">
        <f t="shared" si="61"/>
        <v>0</v>
      </c>
      <c r="H654" s="3">
        <f t="shared" si="60"/>
        <v>0</v>
      </c>
      <c r="I654" s="10" t="str">
        <f t="shared" si="62"/>
        <v>Pas besoin</v>
      </c>
      <c r="J654" s="41"/>
    </row>
    <row r="655" spans="1:10" hidden="1" x14ac:dyDescent="0.25">
      <c r="A655" s="21">
        <v>43647</v>
      </c>
      <c r="B655" s="8" t="s">
        <v>64</v>
      </c>
      <c r="C655" s="15" t="str">
        <f>VLOOKUP(T_2019[[#This Row],[Articles]],T_Produits[],2,0)</f>
        <v>Divers +Epices</v>
      </c>
      <c r="D655" s="3">
        <v>3.8</v>
      </c>
      <c r="E655" s="4">
        <v>12</v>
      </c>
      <c r="F655" s="4">
        <v>12</v>
      </c>
      <c r="G655" s="4">
        <f t="shared" si="61"/>
        <v>0</v>
      </c>
      <c r="H655" s="3">
        <f t="shared" si="60"/>
        <v>0</v>
      </c>
      <c r="I655" s="9" t="str">
        <f t="shared" si="62"/>
        <v>Pas besoin</v>
      </c>
      <c r="J655" s="41"/>
    </row>
    <row r="656" spans="1:10" hidden="1" x14ac:dyDescent="0.25">
      <c r="A656" s="21">
        <v>43647</v>
      </c>
      <c r="B656" s="7" t="s">
        <v>65</v>
      </c>
      <c r="C656" s="15" t="str">
        <f>VLOOKUP(T_2019[[#This Row],[Articles]],T_Produits[],2,0)</f>
        <v>Divers +Epices</v>
      </c>
      <c r="D656" s="5">
        <v>3.9</v>
      </c>
      <c r="E656" s="6">
        <v>12</v>
      </c>
      <c r="F656" s="6">
        <v>12</v>
      </c>
      <c r="G656" s="4">
        <f t="shared" si="61"/>
        <v>0</v>
      </c>
      <c r="H656" s="3">
        <f t="shared" si="60"/>
        <v>0</v>
      </c>
      <c r="I656" s="10" t="str">
        <f t="shared" si="62"/>
        <v>Pas besoin</v>
      </c>
      <c r="J656" s="41"/>
    </row>
    <row r="657" spans="1:10" hidden="1" x14ac:dyDescent="0.25">
      <c r="A657" s="21">
        <v>43647</v>
      </c>
      <c r="B657" s="8" t="s">
        <v>77</v>
      </c>
      <c r="C657" s="15" t="str">
        <f>VLOOKUP(T_2019[[#This Row],[Articles]],T_Produits[],2,0)</f>
        <v>Divers +Epices</v>
      </c>
      <c r="D657" s="3">
        <v>1.38</v>
      </c>
      <c r="E657" s="4">
        <v>4</v>
      </c>
      <c r="F657" s="4">
        <v>4</v>
      </c>
      <c r="G657" s="4">
        <f t="shared" si="61"/>
        <v>0</v>
      </c>
      <c r="H657" s="3">
        <f t="shared" si="60"/>
        <v>0</v>
      </c>
      <c r="I657" s="9" t="str">
        <f t="shared" si="62"/>
        <v>Pas besoin</v>
      </c>
      <c r="J657" s="41"/>
    </row>
    <row r="658" spans="1:10" hidden="1" x14ac:dyDescent="0.25">
      <c r="A658" s="21">
        <v>43647</v>
      </c>
      <c r="B658" s="7" t="s">
        <v>53</v>
      </c>
      <c r="C658" s="15" t="str">
        <f>VLOOKUP(T_2019[[#This Row],[Articles]],T_Produits[],2,0)</f>
        <v>Divers +Epices</v>
      </c>
      <c r="D658" s="5">
        <v>0.67</v>
      </c>
      <c r="E658" s="6">
        <v>6</v>
      </c>
      <c r="F658" s="6">
        <v>6</v>
      </c>
      <c r="G658" s="4">
        <f t="shared" si="61"/>
        <v>0</v>
      </c>
      <c r="H658" s="3">
        <f t="shared" si="60"/>
        <v>0</v>
      </c>
      <c r="I658" s="10" t="str">
        <f t="shared" si="62"/>
        <v>Pas besoin</v>
      </c>
      <c r="J658" s="41"/>
    </row>
    <row r="659" spans="1:10" hidden="1" x14ac:dyDescent="0.25">
      <c r="A659" s="21">
        <v>43647</v>
      </c>
      <c r="B659" s="8" t="s">
        <v>54</v>
      </c>
      <c r="C659" s="15" t="str">
        <f>VLOOKUP(T_2019[[#This Row],[Articles]],T_Produits[],2,0)</f>
        <v>Divers +Epices</v>
      </c>
      <c r="D659" s="3">
        <v>0.9</v>
      </c>
      <c r="E659" s="4">
        <v>4</v>
      </c>
      <c r="F659" s="4">
        <v>4</v>
      </c>
      <c r="G659" s="4">
        <f t="shared" si="61"/>
        <v>0</v>
      </c>
      <c r="H659" s="3">
        <f t="shared" si="60"/>
        <v>0</v>
      </c>
      <c r="I659" s="9" t="str">
        <f t="shared" si="62"/>
        <v>Pas besoin</v>
      </c>
      <c r="J659" s="41"/>
    </row>
    <row r="660" spans="1:10" hidden="1" x14ac:dyDescent="0.25">
      <c r="A660" s="21">
        <v>43647</v>
      </c>
      <c r="B660" s="7" t="s">
        <v>55</v>
      </c>
      <c r="C660" s="15" t="str">
        <f>VLOOKUP(T_2019[[#This Row],[Articles]],T_Produits[],2,0)</f>
        <v>Divers +Epices</v>
      </c>
      <c r="D660" s="5">
        <v>4.4000000000000004</v>
      </c>
      <c r="E660" s="6">
        <v>4</v>
      </c>
      <c r="F660" s="6">
        <v>4</v>
      </c>
      <c r="G660" s="4">
        <f t="shared" si="61"/>
        <v>0</v>
      </c>
      <c r="H660" s="3">
        <f t="shared" si="60"/>
        <v>0</v>
      </c>
      <c r="I660" s="10" t="str">
        <f t="shared" si="62"/>
        <v>Pas besoin</v>
      </c>
      <c r="J660" s="41"/>
    </row>
    <row r="661" spans="1:10" hidden="1" x14ac:dyDescent="0.25">
      <c r="A661" s="21">
        <v>43647</v>
      </c>
      <c r="B661" s="8" t="s">
        <v>73</v>
      </c>
      <c r="C661" s="15" t="str">
        <f>VLOOKUP(T_2019[[#This Row],[Articles]],T_Produits[],2,0)</f>
        <v>Divers +Epices</v>
      </c>
      <c r="D661" s="3">
        <v>2.82</v>
      </c>
      <c r="E661" s="4">
        <v>12</v>
      </c>
      <c r="F661" s="4">
        <v>12</v>
      </c>
      <c r="G661" s="4">
        <f t="shared" si="61"/>
        <v>0</v>
      </c>
      <c r="H661" s="3">
        <f t="shared" si="60"/>
        <v>0</v>
      </c>
      <c r="I661" s="9" t="str">
        <f t="shared" si="62"/>
        <v>Pas besoin</v>
      </c>
      <c r="J661" s="41"/>
    </row>
    <row r="662" spans="1:10" hidden="1" x14ac:dyDescent="0.25">
      <c r="A662" s="21">
        <v>43647</v>
      </c>
      <c r="B662" s="7" t="s">
        <v>97</v>
      </c>
      <c r="C662" s="15" t="str">
        <f>VLOOKUP(T_2019[[#This Row],[Articles]],T_Produits[],2,0)</f>
        <v>Divers +Epices</v>
      </c>
      <c r="D662" s="5">
        <v>0.79</v>
      </c>
      <c r="E662" s="6">
        <v>6</v>
      </c>
      <c r="F662" s="6">
        <v>6</v>
      </c>
      <c r="G662" s="4">
        <f t="shared" si="61"/>
        <v>0</v>
      </c>
      <c r="H662" s="3">
        <f t="shared" si="60"/>
        <v>0</v>
      </c>
      <c r="I662" s="10" t="str">
        <f t="shared" si="62"/>
        <v>Pas besoin</v>
      </c>
      <c r="J662" s="41"/>
    </row>
    <row r="663" spans="1:10" hidden="1" x14ac:dyDescent="0.25">
      <c r="A663" s="21">
        <v>43647</v>
      </c>
      <c r="B663" s="15" t="s">
        <v>104</v>
      </c>
      <c r="C663" s="15" t="str">
        <f>VLOOKUP(T_2019[[#This Row],[Articles]],T_Produits[],2,0)</f>
        <v xml:space="preserve">Légumes </v>
      </c>
      <c r="D663" s="3">
        <v>1.35</v>
      </c>
      <c r="E663" s="4">
        <v>12</v>
      </c>
      <c r="F663" s="4">
        <v>12</v>
      </c>
      <c r="G663" s="4">
        <f t="shared" si="61"/>
        <v>0</v>
      </c>
      <c r="H663" s="3">
        <v>0</v>
      </c>
      <c r="I663" s="10" t="str">
        <f t="shared" si="62"/>
        <v>Pas besoin</v>
      </c>
      <c r="J663" s="41"/>
    </row>
    <row r="664" spans="1:10" hidden="1" x14ac:dyDescent="0.25">
      <c r="A664" s="21">
        <v>43647</v>
      </c>
      <c r="B664" s="7" t="s">
        <v>98</v>
      </c>
      <c r="C664" s="15" t="str">
        <f>VLOOKUP(T_2019[[#This Row],[Articles]],T_Produits[],2,0)</f>
        <v xml:space="preserve">Légumes </v>
      </c>
      <c r="D664" s="5">
        <v>1</v>
      </c>
      <c r="E664" s="6">
        <v>12</v>
      </c>
      <c r="F664" s="6">
        <v>12</v>
      </c>
      <c r="G664" s="4">
        <f t="shared" si="61"/>
        <v>0</v>
      </c>
      <c r="H664" s="5">
        <f t="shared" ref="H664:H704" si="63">SUM(D664*G664)</f>
        <v>0</v>
      </c>
      <c r="I664" s="10" t="str">
        <f t="shared" si="62"/>
        <v>Pas besoin</v>
      </c>
      <c r="J664" s="41"/>
    </row>
    <row r="665" spans="1:10" hidden="1" x14ac:dyDescent="0.25">
      <c r="A665" s="21">
        <v>43647</v>
      </c>
      <c r="B665" s="8" t="s">
        <v>96</v>
      </c>
      <c r="C665" s="15" t="str">
        <f>VLOOKUP(T_2019[[#This Row],[Articles]],T_Produits[],2,0)</f>
        <v xml:space="preserve">Légumes </v>
      </c>
      <c r="D665" s="3">
        <v>0.79</v>
      </c>
      <c r="E665" s="4">
        <v>12</v>
      </c>
      <c r="F665" s="4">
        <v>12</v>
      </c>
      <c r="G665" s="4">
        <f t="shared" si="61"/>
        <v>0</v>
      </c>
      <c r="H665" s="3">
        <f t="shared" si="63"/>
        <v>0</v>
      </c>
      <c r="I665" s="9" t="str">
        <f t="shared" si="62"/>
        <v>Pas besoin</v>
      </c>
      <c r="J665" s="41"/>
    </row>
    <row r="666" spans="1:10" hidden="1" x14ac:dyDescent="0.25">
      <c r="A666" s="21">
        <v>43647</v>
      </c>
      <c r="B666" s="7" t="s">
        <v>4</v>
      </c>
      <c r="C666" s="15" t="str">
        <f>VLOOKUP(T_2019[[#This Row],[Articles]],T_Produits[],2,0)</f>
        <v xml:space="preserve">Légumes </v>
      </c>
      <c r="D666" s="5">
        <v>3</v>
      </c>
      <c r="E666" s="6">
        <v>12</v>
      </c>
      <c r="F666" s="6">
        <v>12</v>
      </c>
      <c r="G666" s="4">
        <f t="shared" si="61"/>
        <v>0</v>
      </c>
      <c r="H666" s="5">
        <f t="shared" si="63"/>
        <v>0</v>
      </c>
      <c r="I666" s="10" t="str">
        <f t="shared" si="62"/>
        <v>Pas besoin</v>
      </c>
      <c r="J666" s="41"/>
    </row>
    <row r="667" spans="1:10" hidden="1" x14ac:dyDescent="0.25">
      <c r="A667" s="21">
        <v>43647</v>
      </c>
      <c r="B667" s="8" t="s">
        <v>5</v>
      </c>
      <c r="C667" s="15" t="str">
        <f>VLOOKUP(T_2019[[#This Row],[Articles]],T_Produits[],2,0)</f>
        <v xml:space="preserve">Légumes </v>
      </c>
      <c r="D667" s="3">
        <v>4</v>
      </c>
      <c r="E667" s="4">
        <v>12</v>
      </c>
      <c r="F667" s="4">
        <v>12</v>
      </c>
      <c r="G667" s="4">
        <f t="shared" si="61"/>
        <v>0</v>
      </c>
      <c r="H667" s="3">
        <f t="shared" si="63"/>
        <v>0</v>
      </c>
      <c r="I667" s="9" t="str">
        <f t="shared" si="62"/>
        <v>Pas besoin</v>
      </c>
      <c r="J667" s="41"/>
    </row>
    <row r="668" spans="1:10" hidden="1" x14ac:dyDescent="0.25">
      <c r="A668" s="21">
        <v>43647</v>
      </c>
      <c r="B668" s="7" t="s">
        <v>99</v>
      </c>
      <c r="C668" s="15" t="str">
        <f>VLOOKUP(T_2019[[#This Row],[Articles]],T_Produits[],2,0)</f>
        <v xml:space="preserve">Légumes </v>
      </c>
      <c r="D668" s="5">
        <v>0.43</v>
      </c>
      <c r="E668" s="6">
        <v>12</v>
      </c>
      <c r="F668" s="6">
        <v>12</v>
      </c>
      <c r="G668" s="4">
        <f t="shared" si="61"/>
        <v>0</v>
      </c>
      <c r="H668" s="5">
        <f t="shared" si="63"/>
        <v>0</v>
      </c>
      <c r="I668" s="10" t="str">
        <f t="shared" si="62"/>
        <v>Pas besoin</v>
      </c>
      <c r="J668" s="41"/>
    </row>
    <row r="669" spans="1:10" hidden="1" x14ac:dyDescent="0.25">
      <c r="A669" s="21">
        <v>43647</v>
      </c>
      <c r="B669" s="8" t="s">
        <v>14</v>
      </c>
      <c r="C669" s="15" t="str">
        <f>VLOOKUP(T_2019[[#This Row],[Articles]],T_Produits[],2,0)</f>
        <v xml:space="preserve">Légumes </v>
      </c>
      <c r="D669" s="3">
        <v>6</v>
      </c>
      <c r="E669" s="4">
        <v>12</v>
      </c>
      <c r="F669" s="4">
        <v>12</v>
      </c>
      <c r="G669" s="4">
        <f t="shared" si="61"/>
        <v>0</v>
      </c>
      <c r="H669" s="3">
        <f t="shared" si="63"/>
        <v>0</v>
      </c>
      <c r="I669" s="9" t="str">
        <f t="shared" si="62"/>
        <v>Pas besoin</v>
      </c>
      <c r="J669" s="41"/>
    </row>
    <row r="670" spans="1:10" hidden="1" x14ac:dyDescent="0.25">
      <c r="A670" s="21">
        <v>43647</v>
      </c>
      <c r="B670" s="7" t="s">
        <v>15</v>
      </c>
      <c r="C670" s="15" t="str">
        <f>VLOOKUP(T_2019[[#This Row],[Articles]],T_Produits[],2,0)</f>
        <v xml:space="preserve">Légumes </v>
      </c>
      <c r="D670" s="5">
        <v>0.55000000000000004</v>
      </c>
      <c r="E670" s="6">
        <v>12</v>
      </c>
      <c r="F670" s="6">
        <v>12</v>
      </c>
      <c r="G670" s="4">
        <f t="shared" si="61"/>
        <v>0</v>
      </c>
      <c r="H670" s="5">
        <f t="shared" si="63"/>
        <v>0</v>
      </c>
      <c r="I670" s="10" t="str">
        <f t="shared" si="62"/>
        <v>Pas besoin</v>
      </c>
      <c r="J670" s="41"/>
    </row>
    <row r="671" spans="1:10" hidden="1" x14ac:dyDescent="0.25">
      <c r="A671" s="21">
        <v>43647</v>
      </c>
      <c r="B671" s="8" t="s">
        <v>16</v>
      </c>
      <c r="C671" s="15" t="str">
        <f>VLOOKUP(T_2019[[#This Row],[Articles]],T_Produits[],2,0)</f>
        <v xml:space="preserve">Légumes </v>
      </c>
      <c r="D671" s="3">
        <v>0.93</v>
      </c>
      <c r="E671" s="4">
        <v>6</v>
      </c>
      <c r="F671" s="4">
        <v>6</v>
      </c>
      <c r="G671" s="4">
        <f t="shared" si="61"/>
        <v>0</v>
      </c>
      <c r="H671" s="3">
        <f t="shared" si="63"/>
        <v>0</v>
      </c>
      <c r="I671" s="9" t="str">
        <f t="shared" si="62"/>
        <v>Pas besoin</v>
      </c>
      <c r="J671" s="41"/>
    </row>
    <row r="672" spans="1:10" hidden="1" x14ac:dyDescent="0.25">
      <c r="A672" s="21">
        <v>43647</v>
      </c>
      <c r="B672" s="7" t="s">
        <v>100</v>
      </c>
      <c r="C672" s="15" t="str">
        <f>VLOOKUP(T_2019[[#This Row],[Articles]],T_Produits[],2,0)</f>
        <v xml:space="preserve">Légumes </v>
      </c>
      <c r="D672" s="5">
        <v>9</v>
      </c>
      <c r="E672" s="6">
        <v>12</v>
      </c>
      <c r="F672" s="6">
        <v>12</v>
      </c>
      <c r="G672" s="4">
        <f t="shared" si="61"/>
        <v>0</v>
      </c>
      <c r="H672" s="5">
        <f t="shared" si="63"/>
        <v>0</v>
      </c>
      <c r="I672" s="10" t="str">
        <f t="shared" si="62"/>
        <v>Pas besoin</v>
      </c>
      <c r="J672" s="41"/>
    </row>
    <row r="673" spans="1:10" hidden="1" x14ac:dyDescent="0.25">
      <c r="A673" s="21">
        <v>43647</v>
      </c>
      <c r="B673" s="8" t="s">
        <v>101</v>
      </c>
      <c r="C673" s="15" t="str">
        <f>VLOOKUP(T_2019[[#This Row],[Articles]],T_Produits[],2,0)</f>
        <v xml:space="preserve">Légumes </v>
      </c>
      <c r="D673" s="3">
        <v>10</v>
      </c>
      <c r="E673" s="4">
        <v>12</v>
      </c>
      <c r="F673" s="4">
        <v>11</v>
      </c>
      <c r="G673" s="4">
        <f t="shared" si="61"/>
        <v>1</v>
      </c>
      <c r="H673" s="3">
        <f t="shared" si="63"/>
        <v>10</v>
      </c>
      <c r="I673" s="9" t="str">
        <f t="shared" si="62"/>
        <v>à commander</v>
      </c>
      <c r="J673" s="41"/>
    </row>
    <row r="674" spans="1:10" hidden="1" x14ac:dyDescent="0.25">
      <c r="A674" s="21">
        <v>43647</v>
      </c>
      <c r="B674" s="7" t="s">
        <v>92</v>
      </c>
      <c r="C674" s="15" t="str">
        <f>VLOOKUP(T_2019[[#This Row],[Articles]],T_Produits[],2,0)</f>
        <v xml:space="preserve">Légumes </v>
      </c>
      <c r="D674" s="5">
        <v>0.72</v>
      </c>
      <c r="E674" s="6">
        <v>12</v>
      </c>
      <c r="F674" s="6">
        <v>12</v>
      </c>
      <c r="G674" s="4">
        <f t="shared" si="61"/>
        <v>0</v>
      </c>
      <c r="H674" s="5">
        <f t="shared" si="63"/>
        <v>0</v>
      </c>
      <c r="I674" s="10" t="str">
        <f t="shared" si="62"/>
        <v>Pas besoin</v>
      </c>
      <c r="J674" s="41"/>
    </row>
    <row r="675" spans="1:10" hidden="1" x14ac:dyDescent="0.25">
      <c r="A675" s="21">
        <v>43647</v>
      </c>
      <c r="B675" s="8" t="s">
        <v>102</v>
      </c>
      <c r="C675" s="15" t="str">
        <f>VLOOKUP(T_2019[[#This Row],[Articles]],T_Produits[],2,0)</f>
        <v xml:space="preserve">Légumes </v>
      </c>
      <c r="D675" s="3">
        <v>12</v>
      </c>
      <c r="E675" s="4">
        <v>12</v>
      </c>
      <c r="F675" s="4">
        <v>12</v>
      </c>
      <c r="G675" s="4">
        <f t="shared" si="61"/>
        <v>0</v>
      </c>
      <c r="H675" s="3">
        <f t="shared" si="63"/>
        <v>0</v>
      </c>
      <c r="I675" s="9" t="str">
        <f t="shared" si="62"/>
        <v>Pas besoin</v>
      </c>
      <c r="J675" s="41"/>
    </row>
    <row r="676" spans="1:10" hidden="1" x14ac:dyDescent="0.25">
      <c r="A676" s="21">
        <v>43647</v>
      </c>
      <c r="B676" s="15" t="s">
        <v>52</v>
      </c>
      <c r="C676" s="15" t="str">
        <f>VLOOKUP(T_2019[[#This Row],[Articles]],T_Produits[],2,0)</f>
        <v xml:space="preserve">Produis Salle de bains </v>
      </c>
      <c r="D676" s="3">
        <v>35</v>
      </c>
      <c r="E676" s="4">
        <v>1</v>
      </c>
      <c r="F676" s="6">
        <v>1</v>
      </c>
      <c r="G676" s="4">
        <f t="shared" si="61"/>
        <v>0</v>
      </c>
      <c r="H676" s="3">
        <f t="shared" si="63"/>
        <v>0</v>
      </c>
      <c r="I676" s="10" t="str">
        <f t="shared" si="62"/>
        <v>Pas besoin</v>
      </c>
      <c r="J676" s="41"/>
    </row>
    <row r="677" spans="1:10" hidden="1" x14ac:dyDescent="0.25">
      <c r="A677" s="21">
        <v>43647</v>
      </c>
      <c r="B677" s="7" t="s">
        <v>69</v>
      </c>
      <c r="C677" s="15" t="str">
        <f>VLOOKUP(T_2019[[#This Row],[Articles]],T_Produits[],2,0)</f>
        <v xml:space="preserve">Produis Salle de bains </v>
      </c>
      <c r="D677" s="5">
        <v>5</v>
      </c>
      <c r="E677" s="6">
        <v>6</v>
      </c>
      <c r="F677" s="6">
        <v>6</v>
      </c>
      <c r="G677" s="4">
        <f t="shared" si="61"/>
        <v>0</v>
      </c>
      <c r="H677" s="3">
        <f t="shared" si="63"/>
        <v>0</v>
      </c>
      <c r="I677" s="10" t="str">
        <f t="shared" si="62"/>
        <v>Pas besoin</v>
      </c>
      <c r="J677" s="41"/>
    </row>
    <row r="678" spans="1:10" hidden="1" x14ac:dyDescent="0.25">
      <c r="A678" s="21">
        <v>43647</v>
      </c>
      <c r="B678" s="8" t="s">
        <v>10</v>
      </c>
      <c r="C678" s="15" t="str">
        <f>VLOOKUP(T_2019[[#This Row],[Articles]],T_Produits[],2,0)</f>
        <v xml:space="preserve">Produis Salle de bains </v>
      </c>
      <c r="D678" s="3">
        <v>5.2</v>
      </c>
      <c r="E678" s="4">
        <v>6</v>
      </c>
      <c r="F678" s="4">
        <v>6</v>
      </c>
      <c r="G678" s="4">
        <f t="shared" si="61"/>
        <v>0</v>
      </c>
      <c r="H678" s="3">
        <f t="shared" si="63"/>
        <v>0</v>
      </c>
      <c r="I678" s="9" t="str">
        <f t="shared" si="62"/>
        <v>Pas besoin</v>
      </c>
      <c r="J678" s="41"/>
    </row>
    <row r="679" spans="1:10" hidden="1" x14ac:dyDescent="0.25">
      <c r="A679" s="21">
        <v>43647</v>
      </c>
      <c r="B679" s="7" t="s">
        <v>11</v>
      </c>
      <c r="C679" s="15" t="str">
        <f>VLOOKUP(T_2019[[#This Row],[Articles]],T_Produits[],2,0)</f>
        <v xml:space="preserve">Produis Salle de bains </v>
      </c>
      <c r="D679" s="5">
        <v>5.3</v>
      </c>
      <c r="E679" s="6">
        <v>6</v>
      </c>
      <c r="F679" s="6">
        <v>6</v>
      </c>
      <c r="G679" s="4">
        <f t="shared" si="61"/>
        <v>0</v>
      </c>
      <c r="H679" s="3">
        <f t="shared" si="63"/>
        <v>0</v>
      </c>
      <c r="I679" s="10" t="str">
        <f t="shared" si="62"/>
        <v>Pas besoin</v>
      </c>
      <c r="J679" s="41"/>
    </row>
    <row r="680" spans="1:10" hidden="1" x14ac:dyDescent="0.25">
      <c r="A680" s="21">
        <v>43647</v>
      </c>
      <c r="B680" s="8" t="s">
        <v>12</v>
      </c>
      <c r="C680" s="15" t="str">
        <f>VLOOKUP(T_2019[[#This Row],[Articles]],T_Produits[],2,0)</f>
        <v xml:space="preserve">Produis Salle de bains </v>
      </c>
      <c r="D680" s="3">
        <v>5.4</v>
      </c>
      <c r="E680" s="4">
        <v>6</v>
      </c>
      <c r="F680" s="4">
        <v>6</v>
      </c>
      <c r="G680" s="4">
        <f t="shared" si="61"/>
        <v>0</v>
      </c>
      <c r="H680" s="3">
        <f t="shared" si="63"/>
        <v>0</v>
      </c>
      <c r="I680" s="9" t="str">
        <f t="shared" si="62"/>
        <v>Pas besoin</v>
      </c>
      <c r="J680" s="41"/>
    </row>
    <row r="681" spans="1:10" hidden="1" x14ac:dyDescent="0.25">
      <c r="A681" s="21">
        <v>43647</v>
      </c>
      <c r="B681" s="7" t="s">
        <v>13</v>
      </c>
      <c r="C681" s="15" t="str">
        <f>VLOOKUP(T_2019[[#This Row],[Articles]],T_Produits[],2,0)</f>
        <v xml:space="preserve">Produis Salle de bains </v>
      </c>
      <c r="D681" s="5">
        <v>5.5</v>
      </c>
      <c r="E681" s="6">
        <v>6</v>
      </c>
      <c r="F681" s="6">
        <v>5</v>
      </c>
      <c r="G681" s="4">
        <f t="shared" si="61"/>
        <v>1</v>
      </c>
      <c r="H681" s="3">
        <f t="shared" si="63"/>
        <v>5.5</v>
      </c>
      <c r="I681" s="10" t="str">
        <f t="shared" si="62"/>
        <v>à commander</v>
      </c>
      <c r="J681" s="41"/>
    </row>
    <row r="682" spans="1:10" hidden="1" x14ac:dyDescent="0.25">
      <c r="A682" s="21">
        <v>43647</v>
      </c>
      <c r="B682" s="8" t="s">
        <v>26</v>
      </c>
      <c r="C682" s="15" t="str">
        <f>VLOOKUP(T_2019[[#This Row],[Articles]],T_Produits[],2,0)</f>
        <v xml:space="preserve">Produis Salle de bains </v>
      </c>
      <c r="D682" s="3">
        <v>5.6</v>
      </c>
      <c r="E682" s="4">
        <v>2</v>
      </c>
      <c r="F682" s="4">
        <v>2</v>
      </c>
      <c r="G682" s="4">
        <f t="shared" si="61"/>
        <v>0</v>
      </c>
      <c r="H682" s="3">
        <f t="shared" si="63"/>
        <v>0</v>
      </c>
      <c r="I682" s="9" t="str">
        <f t="shared" si="62"/>
        <v>Pas besoin</v>
      </c>
      <c r="J682" s="41"/>
    </row>
    <row r="683" spans="1:10" hidden="1" x14ac:dyDescent="0.25">
      <c r="A683" s="21">
        <v>43647</v>
      </c>
      <c r="B683" s="7" t="s">
        <v>27</v>
      </c>
      <c r="C683" s="15" t="str">
        <f>VLOOKUP(T_2019[[#This Row],[Articles]],T_Produits[],2,0)</f>
        <v xml:space="preserve">Produis Salle de bains </v>
      </c>
      <c r="D683" s="5">
        <v>5.7</v>
      </c>
      <c r="E683" s="6">
        <v>6</v>
      </c>
      <c r="F683" s="6">
        <v>6</v>
      </c>
      <c r="G683" s="4">
        <f t="shared" si="61"/>
        <v>0</v>
      </c>
      <c r="H683" s="3">
        <f t="shared" si="63"/>
        <v>0</v>
      </c>
      <c r="I683" s="10" t="str">
        <f t="shared" si="62"/>
        <v>Pas besoin</v>
      </c>
      <c r="J683" s="41"/>
    </row>
    <row r="684" spans="1:10" hidden="1" x14ac:dyDescent="0.25">
      <c r="A684" s="21">
        <v>43647</v>
      </c>
      <c r="B684" s="15" t="s">
        <v>28</v>
      </c>
      <c r="C684" s="15" t="str">
        <f>VLOOKUP(T_2019[[#This Row],[Articles]],T_Produits[],2,0)</f>
        <v>Produits Entretiens</v>
      </c>
      <c r="D684" s="3">
        <v>35</v>
      </c>
      <c r="E684" s="4">
        <v>1</v>
      </c>
      <c r="F684" s="6">
        <v>1</v>
      </c>
      <c r="G684" s="4">
        <f t="shared" si="61"/>
        <v>0</v>
      </c>
      <c r="H684" s="3">
        <f t="shared" si="63"/>
        <v>0</v>
      </c>
      <c r="I684" s="10" t="str">
        <f t="shared" si="62"/>
        <v>Pas besoin</v>
      </c>
      <c r="J684" s="41"/>
    </row>
    <row r="685" spans="1:10" hidden="1" x14ac:dyDescent="0.25">
      <c r="A685" s="21">
        <v>43647</v>
      </c>
      <c r="B685" s="7" t="s">
        <v>30</v>
      </c>
      <c r="C685" s="15" t="str">
        <f>VLOOKUP(T_2019[[#This Row],[Articles]],T_Produits[],2,0)</f>
        <v>Produits Entretiens</v>
      </c>
      <c r="D685" s="5">
        <v>6.1</v>
      </c>
      <c r="E685" s="6">
        <v>4</v>
      </c>
      <c r="F685" s="6">
        <v>4</v>
      </c>
      <c r="G685" s="4">
        <f t="shared" si="61"/>
        <v>0</v>
      </c>
      <c r="H685" s="3">
        <f t="shared" si="63"/>
        <v>0</v>
      </c>
      <c r="I685" s="10" t="str">
        <f t="shared" si="62"/>
        <v>Pas besoin</v>
      </c>
      <c r="J685" s="41"/>
    </row>
    <row r="686" spans="1:10" hidden="1" x14ac:dyDescent="0.25">
      <c r="A686" s="21">
        <v>43647</v>
      </c>
      <c r="B686" s="8" t="s">
        <v>31</v>
      </c>
      <c r="C686" s="15" t="str">
        <f>VLOOKUP(T_2019[[#This Row],[Articles]],T_Produits[],2,0)</f>
        <v>Produits Entretiens</v>
      </c>
      <c r="D686" s="3">
        <v>6.2</v>
      </c>
      <c r="E686" s="4">
        <v>4</v>
      </c>
      <c r="F686" s="4">
        <v>4</v>
      </c>
      <c r="G686" s="4">
        <f t="shared" si="61"/>
        <v>0</v>
      </c>
      <c r="H686" s="3">
        <f t="shared" si="63"/>
        <v>0</v>
      </c>
      <c r="I686" s="10" t="str">
        <f t="shared" si="62"/>
        <v>Pas besoin</v>
      </c>
      <c r="J686" s="41"/>
    </row>
    <row r="687" spans="1:10" hidden="1" x14ac:dyDescent="0.25">
      <c r="A687" s="21">
        <v>43647</v>
      </c>
      <c r="B687" s="7" t="s">
        <v>32</v>
      </c>
      <c r="C687" s="15" t="str">
        <f>VLOOKUP(T_2019[[#This Row],[Articles]],T_Produits[],2,0)</f>
        <v>Produits Entretiens</v>
      </c>
      <c r="D687" s="5">
        <v>6.3</v>
      </c>
      <c r="E687" s="6">
        <v>2</v>
      </c>
      <c r="F687" s="6">
        <v>2</v>
      </c>
      <c r="G687" s="4">
        <f t="shared" si="61"/>
        <v>0</v>
      </c>
      <c r="H687" s="3">
        <f t="shared" si="63"/>
        <v>0</v>
      </c>
      <c r="I687" s="10" t="str">
        <f t="shared" si="62"/>
        <v>Pas besoin</v>
      </c>
      <c r="J687" s="41"/>
    </row>
    <row r="688" spans="1:10" hidden="1" x14ac:dyDescent="0.25">
      <c r="A688" s="21">
        <v>43647</v>
      </c>
      <c r="B688" s="8" t="s">
        <v>33</v>
      </c>
      <c r="C688" s="15" t="str">
        <f>VLOOKUP(T_2019[[#This Row],[Articles]],T_Produits[],2,0)</f>
        <v>Produits Entretiens</v>
      </c>
      <c r="D688" s="3">
        <v>6.4</v>
      </c>
      <c r="E688" s="4">
        <v>6</v>
      </c>
      <c r="F688" s="4">
        <v>6</v>
      </c>
      <c r="G688" s="4">
        <f t="shared" si="61"/>
        <v>0</v>
      </c>
      <c r="H688" s="3">
        <f t="shared" si="63"/>
        <v>0</v>
      </c>
      <c r="I688" s="10" t="str">
        <f t="shared" si="62"/>
        <v>Pas besoin</v>
      </c>
      <c r="J688" s="41"/>
    </row>
    <row r="689" spans="1:10" hidden="1" x14ac:dyDescent="0.25">
      <c r="A689" s="21">
        <v>43647</v>
      </c>
      <c r="B689" s="7" t="s">
        <v>42</v>
      </c>
      <c r="C689" s="15" t="str">
        <f>VLOOKUP(T_2019[[#This Row],[Articles]],T_Produits[],2,0)</f>
        <v>Produits Entretiens</v>
      </c>
      <c r="D689" s="5">
        <v>6.5</v>
      </c>
      <c r="E689" s="6">
        <v>6</v>
      </c>
      <c r="F689" s="6">
        <v>6</v>
      </c>
      <c r="G689" s="4">
        <f t="shared" si="61"/>
        <v>0</v>
      </c>
      <c r="H689" s="3">
        <f t="shared" si="63"/>
        <v>0</v>
      </c>
      <c r="I689" s="10" t="str">
        <f t="shared" si="62"/>
        <v>Pas besoin</v>
      </c>
      <c r="J689" s="41"/>
    </row>
    <row r="690" spans="1:10" hidden="1" x14ac:dyDescent="0.25">
      <c r="A690" s="21">
        <v>43647</v>
      </c>
      <c r="B690" s="8" t="s">
        <v>66</v>
      </c>
      <c r="C690" s="15" t="str">
        <f>VLOOKUP(T_2019[[#This Row],[Articles]],T_Produits[],2,0)</f>
        <v>Produits Entretiens</v>
      </c>
      <c r="D690" s="3">
        <v>6.6</v>
      </c>
      <c r="E690" s="4">
        <v>6</v>
      </c>
      <c r="F690" s="4">
        <v>6</v>
      </c>
      <c r="G690" s="4">
        <f t="shared" si="61"/>
        <v>0</v>
      </c>
      <c r="H690" s="3">
        <f t="shared" si="63"/>
        <v>0</v>
      </c>
      <c r="I690" s="10" t="str">
        <f t="shared" si="62"/>
        <v>Pas besoin</v>
      </c>
      <c r="J690" s="41"/>
    </row>
    <row r="691" spans="1:10" hidden="1" x14ac:dyDescent="0.25">
      <c r="A691" s="21">
        <v>43647</v>
      </c>
      <c r="B691" s="7" t="s">
        <v>67</v>
      </c>
      <c r="C691" s="15" t="str">
        <f>VLOOKUP(T_2019[[#This Row],[Articles]],T_Produits[],2,0)</f>
        <v>Produits Entretiens</v>
      </c>
      <c r="D691" s="5">
        <v>6.7</v>
      </c>
      <c r="E691" s="6">
        <v>6</v>
      </c>
      <c r="F691" s="6">
        <v>6</v>
      </c>
      <c r="G691" s="4">
        <f t="shared" si="61"/>
        <v>0</v>
      </c>
      <c r="H691" s="3">
        <f t="shared" si="63"/>
        <v>0</v>
      </c>
      <c r="I691" s="10" t="str">
        <f t="shared" si="62"/>
        <v>Pas besoin</v>
      </c>
      <c r="J691" s="41"/>
    </row>
    <row r="692" spans="1:10" hidden="1" x14ac:dyDescent="0.25">
      <c r="A692" s="21">
        <v>43647</v>
      </c>
      <c r="B692" s="8" t="s">
        <v>68</v>
      </c>
      <c r="C692" s="15" t="str">
        <f>VLOOKUP(T_2019[[#This Row],[Articles]],T_Produits[],2,0)</f>
        <v>Produits Entretiens</v>
      </c>
      <c r="D692" s="3">
        <v>6.8</v>
      </c>
      <c r="E692" s="4">
        <v>6</v>
      </c>
      <c r="F692" s="4">
        <v>6</v>
      </c>
      <c r="G692" s="4">
        <f t="shared" si="61"/>
        <v>0</v>
      </c>
      <c r="H692" s="3">
        <f t="shared" si="63"/>
        <v>0</v>
      </c>
      <c r="I692" s="10" t="str">
        <f t="shared" si="62"/>
        <v>Pas besoin</v>
      </c>
      <c r="J692" s="41"/>
    </row>
    <row r="693" spans="1:10" hidden="1" x14ac:dyDescent="0.25">
      <c r="A693" s="21">
        <v>43647</v>
      </c>
      <c r="B693" s="15" t="s">
        <v>29</v>
      </c>
      <c r="C693" s="15" t="str">
        <f>VLOOKUP(T_2019[[#This Row],[Articles]],T_Produits[],2,0)</f>
        <v>Surgelés</v>
      </c>
      <c r="D693" s="5">
        <v>3</v>
      </c>
      <c r="E693" s="6">
        <v>18</v>
      </c>
      <c r="F693" s="6">
        <v>18</v>
      </c>
      <c r="G693" s="4">
        <f t="shared" si="61"/>
        <v>0</v>
      </c>
      <c r="H693" s="3">
        <f t="shared" si="63"/>
        <v>0</v>
      </c>
      <c r="I693" s="10" t="str">
        <f t="shared" si="62"/>
        <v>Pas besoin</v>
      </c>
      <c r="J693" s="41"/>
    </row>
    <row r="694" spans="1:10" hidden="1" x14ac:dyDescent="0.25">
      <c r="A694" s="21">
        <v>43647</v>
      </c>
      <c r="B694" s="8" t="s">
        <v>94</v>
      </c>
      <c r="C694" s="15" t="str">
        <f>VLOOKUP(T_2019[[#This Row],[Articles]],T_Produits[],2,0)</f>
        <v>Surgelés</v>
      </c>
      <c r="D694" s="3">
        <v>1.79</v>
      </c>
      <c r="E694" s="4">
        <v>6</v>
      </c>
      <c r="F694" s="4">
        <v>6</v>
      </c>
      <c r="G694" s="4">
        <f t="shared" si="61"/>
        <v>0</v>
      </c>
      <c r="H694" s="3">
        <f t="shared" si="63"/>
        <v>0</v>
      </c>
      <c r="I694" s="10" t="str">
        <f t="shared" si="62"/>
        <v>Pas besoin</v>
      </c>
      <c r="J694" s="41"/>
    </row>
    <row r="695" spans="1:10" hidden="1" x14ac:dyDescent="0.25">
      <c r="A695" s="21">
        <v>43647</v>
      </c>
      <c r="B695" s="7" t="s">
        <v>34</v>
      </c>
      <c r="C695" s="15" t="str">
        <f>VLOOKUP(T_2019[[#This Row],[Articles]],T_Produits[],2,0)</f>
        <v>Surgelés</v>
      </c>
      <c r="D695" s="5">
        <v>7.2</v>
      </c>
      <c r="E695" s="6">
        <v>6</v>
      </c>
      <c r="F695" s="6">
        <v>6</v>
      </c>
      <c r="G695" s="4">
        <f t="shared" si="61"/>
        <v>0</v>
      </c>
      <c r="H695" s="3">
        <f t="shared" si="63"/>
        <v>0</v>
      </c>
      <c r="I695" s="10" t="str">
        <f t="shared" si="62"/>
        <v>Pas besoin</v>
      </c>
      <c r="J695" s="41"/>
    </row>
    <row r="696" spans="1:10" hidden="1" x14ac:dyDescent="0.25">
      <c r="A696" s="21">
        <v>43647</v>
      </c>
      <c r="B696" s="8" t="s">
        <v>35</v>
      </c>
      <c r="C696" s="15" t="str">
        <f>VLOOKUP(T_2019[[#This Row],[Articles]],T_Produits[],2,0)</f>
        <v>Surgelés</v>
      </c>
      <c r="D696" s="3">
        <v>1.5</v>
      </c>
      <c r="E696" s="4">
        <v>6</v>
      </c>
      <c r="F696" s="4">
        <v>6</v>
      </c>
      <c r="G696" s="4">
        <f t="shared" si="61"/>
        <v>0</v>
      </c>
      <c r="H696" s="3">
        <f t="shared" si="63"/>
        <v>0</v>
      </c>
      <c r="I696" s="10" t="str">
        <f t="shared" si="62"/>
        <v>Pas besoin</v>
      </c>
      <c r="J696" s="41"/>
    </row>
    <row r="697" spans="1:10" hidden="1" x14ac:dyDescent="0.25">
      <c r="A697" s="21">
        <v>43647</v>
      </c>
      <c r="B697" s="7" t="s">
        <v>36</v>
      </c>
      <c r="C697" s="15" t="str">
        <f>VLOOKUP(T_2019[[#This Row],[Articles]],T_Produits[],2,0)</f>
        <v>Surgelés</v>
      </c>
      <c r="D697" s="5">
        <v>1.99</v>
      </c>
      <c r="E697" s="6">
        <v>6</v>
      </c>
      <c r="F697" s="6">
        <v>6</v>
      </c>
      <c r="G697" s="4">
        <f t="shared" si="61"/>
        <v>0</v>
      </c>
      <c r="H697" s="3">
        <f t="shared" si="63"/>
        <v>0</v>
      </c>
      <c r="I697" s="10" t="str">
        <f t="shared" si="62"/>
        <v>Pas besoin</v>
      </c>
      <c r="J697" s="41"/>
    </row>
    <row r="698" spans="1:10" hidden="1" x14ac:dyDescent="0.25">
      <c r="A698" s="21">
        <v>43647</v>
      </c>
      <c r="B698" s="8" t="s">
        <v>37</v>
      </c>
      <c r="C698" s="15" t="str">
        <f>VLOOKUP(T_2019[[#This Row],[Articles]],T_Produits[],2,0)</f>
        <v>Surgelés</v>
      </c>
      <c r="D698" s="3">
        <v>7.5</v>
      </c>
      <c r="E698" s="4">
        <v>6</v>
      </c>
      <c r="F698" s="4">
        <v>6</v>
      </c>
      <c r="G698" s="4">
        <f t="shared" ref="G698:G704" si="64">SUM(E698-F698)</f>
        <v>0</v>
      </c>
      <c r="H698" s="3">
        <f t="shared" si="63"/>
        <v>0</v>
      </c>
      <c r="I698" s="10" t="str">
        <f t="shared" si="62"/>
        <v>Pas besoin</v>
      </c>
      <c r="J698" s="41"/>
    </row>
    <row r="699" spans="1:10" hidden="1" x14ac:dyDescent="0.25">
      <c r="A699" s="21">
        <v>43647</v>
      </c>
      <c r="B699" s="7" t="s">
        <v>38</v>
      </c>
      <c r="C699" s="15" t="str">
        <f>VLOOKUP(T_2019[[#This Row],[Articles]],T_Produits[],2,0)</f>
        <v>Surgelés</v>
      </c>
      <c r="D699" s="5">
        <v>7.6</v>
      </c>
      <c r="E699" s="6">
        <v>6</v>
      </c>
      <c r="F699" s="6">
        <v>6</v>
      </c>
      <c r="G699" s="4">
        <f t="shared" si="64"/>
        <v>0</v>
      </c>
      <c r="H699" s="3">
        <f t="shared" si="63"/>
        <v>0</v>
      </c>
      <c r="I699" s="10" t="str">
        <f t="shared" si="62"/>
        <v>Pas besoin</v>
      </c>
      <c r="J699" s="41"/>
    </row>
    <row r="700" spans="1:10" hidden="1" x14ac:dyDescent="0.25">
      <c r="A700" s="21">
        <v>43647</v>
      </c>
      <c r="B700" s="8" t="s">
        <v>39</v>
      </c>
      <c r="C700" s="15" t="str">
        <f>VLOOKUP(T_2019[[#This Row],[Articles]],T_Produits[],2,0)</f>
        <v>Surgelés</v>
      </c>
      <c r="D700" s="3">
        <v>7.7</v>
      </c>
      <c r="E700" s="4">
        <v>6</v>
      </c>
      <c r="F700" s="4">
        <v>6</v>
      </c>
      <c r="G700" s="4">
        <f t="shared" si="64"/>
        <v>0</v>
      </c>
      <c r="H700" s="3">
        <f t="shared" si="63"/>
        <v>0</v>
      </c>
      <c r="I700" s="10" t="str">
        <f t="shared" si="62"/>
        <v>Pas besoin</v>
      </c>
      <c r="J700" s="41"/>
    </row>
    <row r="701" spans="1:10" hidden="1" x14ac:dyDescent="0.25">
      <c r="A701" s="21">
        <v>43647</v>
      </c>
      <c r="B701" s="7" t="s">
        <v>40</v>
      </c>
      <c r="C701" s="15" t="str">
        <f>VLOOKUP(T_2019[[#This Row],[Articles]],T_Produits[],2,0)</f>
        <v>Surgelés</v>
      </c>
      <c r="D701" s="5">
        <v>7.8</v>
      </c>
      <c r="E701" s="6">
        <v>6</v>
      </c>
      <c r="F701" s="6">
        <v>6</v>
      </c>
      <c r="G701" s="4">
        <f t="shared" si="64"/>
        <v>0</v>
      </c>
      <c r="H701" s="3">
        <f t="shared" si="63"/>
        <v>0</v>
      </c>
      <c r="I701" s="10" t="str">
        <f t="shared" si="62"/>
        <v>Pas besoin</v>
      </c>
      <c r="J701" s="41"/>
    </row>
    <row r="702" spans="1:10" hidden="1" x14ac:dyDescent="0.25">
      <c r="A702" s="21">
        <v>43647</v>
      </c>
      <c r="B702" s="8" t="s">
        <v>41</v>
      </c>
      <c r="C702" s="15" t="str">
        <f>VLOOKUP(T_2019[[#This Row],[Articles]],T_Produits[],2,0)</f>
        <v>Surgelés</v>
      </c>
      <c r="D702" s="3">
        <v>7.9</v>
      </c>
      <c r="E702" s="4">
        <v>6</v>
      </c>
      <c r="F702" s="4">
        <v>2</v>
      </c>
      <c r="G702" s="4">
        <f t="shared" si="64"/>
        <v>4</v>
      </c>
      <c r="H702" s="3">
        <f t="shared" si="63"/>
        <v>31.6</v>
      </c>
      <c r="I702" s="10" t="str">
        <f t="shared" si="62"/>
        <v>à commander</v>
      </c>
      <c r="J702" s="41"/>
    </row>
    <row r="703" spans="1:10" hidden="1" x14ac:dyDescent="0.25">
      <c r="A703" s="21">
        <v>43647</v>
      </c>
      <c r="B703" s="15" t="s">
        <v>112</v>
      </c>
      <c r="C703" s="15" t="str">
        <f>VLOOKUP(T_2019[[#This Row],[Articles]],T_Produits[],2,0)</f>
        <v>Surgelés</v>
      </c>
      <c r="D703" s="5">
        <v>8.1</v>
      </c>
      <c r="E703" s="6">
        <v>6</v>
      </c>
      <c r="F703" s="6">
        <v>6</v>
      </c>
      <c r="G703" s="4">
        <f t="shared" si="64"/>
        <v>0</v>
      </c>
      <c r="H703" s="3">
        <f t="shared" si="63"/>
        <v>0</v>
      </c>
      <c r="I703" s="10" t="str">
        <f t="shared" si="62"/>
        <v>Pas besoin</v>
      </c>
      <c r="J703" s="41"/>
    </row>
    <row r="704" spans="1:10" hidden="1" x14ac:dyDescent="0.25">
      <c r="A704" s="21">
        <v>43647</v>
      </c>
      <c r="B704" s="15" t="s">
        <v>113</v>
      </c>
      <c r="C704" s="15" t="str">
        <f>VLOOKUP(T_2019[[#This Row],[Articles]],T_Produits[],2,0)</f>
        <v>Surgelés</v>
      </c>
      <c r="D704" s="3">
        <v>8.1999999999999993</v>
      </c>
      <c r="E704" s="4">
        <v>6</v>
      </c>
      <c r="F704" s="4">
        <v>6</v>
      </c>
      <c r="G704" s="4">
        <f t="shared" si="64"/>
        <v>0</v>
      </c>
      <c r="H704" s="3">
        <f t="shared" si="63"/>
        <v>0</v>
      </c>
      <c r="I704" s="10" t="str">
        <f t="shared" si="62"/>
        <v>Pas besoin</v>
      </c>
      <c r="J704" s="41"/>
    </row>
    <row r="705" spans="1:10" hidden="1" x14ac:dyDescent="0.25">
      <c r="A705" s="21">
        <v>43678</v>
      </c>
      <c r="B705" s="15" t="s">
        <v>122</v>
      </c>
      <c r="C705" s="15" t="str">
        <f>VLOOKUP(T_2019[[#This Row],[Articles]],T_Produits[],2,0)</f>
        <v>Boissons</v>
      </c>
      <c r="D705" s="5">
        <v>10</v>
      </c>
      <c r="E705" s="6">
        <v>2</v>
      </c>
      <c r="F705" s="6">
        <v>2</v>
      </c>
      <c r="G705" s="4">
        <f t="shared" ref="G705:G736" si="65">SUM(E705-F705)</f>
        <v>0</v>
      </c>
      <c r="H705" s="3">
        <f t="shared" ref="H705:H732" si="66">SUM(D705*G705)</f>
        <v>0</v>
      </c>
      <c r="I705" s="9" t="str">
        <f t="shared" si="62"/>
        <v>Pas besoin</v>
      </c>
      <c r="J705" s="41"/>
    </row>
    <row r="706" spans="1:10" hidden="1" x14ac:dyDescent="0.25">
      <c r="A706" s="21">
        <v>43678</v>
      </c>
      <c r="B706" s="8" t="s">
        <v>74</v>
      </c>
      <c r="C706" s="15" t="str">
        <f>VLOOKUP(T_2019[[#This Row],[Articles]],T_Produits[],2,0)</f>
        <v>Boissons</v>
      </c>
      <c r="D706" s="3">
        <v>1.1000000000000001</v>
      </c>
      <c r="E706" s="4">
        <v>4</v>
      </c>
      <c r="F706" s="4">
        <v>4</v>
      </c>
      <c r="G706" s="4">
        <f t="shared" si="65"/>
        <v>0</v>
      </c>
      <c r="H706" s="3">
        <f t="shared" si="66"/>
        <v>0</v>
      </c>
      <c r="I706" s="9" t="str">
        <f t="shared" si="62"/>
        <v>Pas besoin</v>
      </c>
      <c r="J706" s="41"/>
    </row>
    <row r="707" spans="1:10" hidden="1" x14ac:dyDescent="0.25">
      <c r="A707" s="21">
        <v>43678</v>
      </c>
      <c r="B707" s="7" t="s">
        <v>75</v>
      </c>
      <c r="C707" s="15" t="str">
        <f>VLOOKUP(T_2019[[#This Row],[Articles]],T_Produits[],2,0)</f>
        <v>Boissons</v>
      </c>
      <c r="D707" s="5">
        <v>1.2</v>
      </c>
      <c r="E707" s="6">
        <v>9</v>
      </c>
      <c r="F707" s="6">
        <v>9</v>
      </c>
      <c r="G707" s="4">
        <f t="shared" si="65"/>
        <v>0</v>
      </c>
      <c r="H707" s="3">
        <f t="shared" si="66"/>
        <v>0</v>
      </c>
      <c r="I707" s="10" t="str">
        <f t="shared" si="62"/>
        <v>Pas besoin</v>
      </c>
      <c r="J707" s="41"/>
    </row>
    <row r="708" spans="1:10" hidden="1" x14ac:dyDescent="0.25">
      <c r="A708" s="21">
        <v>43678</v>
      </c>
      <c r="B708" s="8" t="s">
        <v>76</v>
      </c>
      <c r="C708" s="15" t="str">
        <f>VLOOKUP(T_2019[[#This Row],[Articles]],T_Produits[],2,0)</f>
        <v>Boissons</v>
      </c>
      <c r="D708" s="3">
        <v>1.3</v>
      </c>
      <c r="E708" s="4">
        <v>6</v>
      </c>
      <c r="F708" s="4">
        <v>6</v>
      </c>
      <c r="G708" s="4">
        <f t="shared" si="65"/>
        <v>0</v>
      </c>
      <c r="H708" s="3">
        <f t="shared" si="66"/>
        <v>0</v>
      </c>
      <c r="I708" s="9" t="str">
        <f t="shared" si="62"/>
        <v>Pas besoin</v>
      </c>
      <c r="J708" s="41"/>
    </row>
    <row r="709" spans="1:10" hidden="1" x14ac:dyDescent="0.25">
      <c r="A709" s="21">
        <v>43678</v>
      </c>
      <c r="B709" s="7" t="s">
        <v>70</v>
      </c>
      <c r="C709" s="15" t="e">
        <f>VLOOKUP(T_2019[[#This Row],[Articles]],T_Produits[],2,0)</f>
        <v>#N/A</v>
      </c>
      <c r="D709" s="5">
        <v>15.99</v>
      </c>
      <c r="E709" s="6">
        <v>4</v>
      </c>
      <c r="F709" s="6">
        <v>0</v>
      </c>
      <c r="G709" s="4">
        <f t="shared" si="65"/>
        <v>4</v>
      </c>
      <c r="H709" s="3">
        <f t="shared" si="66"/>
        <v>63.96</v>
      </c>
      <c r="I709" s="10" t="str">
        <f t="shared" si="62"/>
        <v>à commander</v>
      </c>
      <c r="J709" s="41"/>
    </row>
    <row r="710" spans="1:10" hidden="1" x14ac:dyDescent="0.25">
      <c r="A710" s="21">
        <v>43678</v>
      </c>
      <c r="B710" s="8" t="s">
        <v>71</v>
      </c>
      <c r="C710" s="15" t="str">
        <f>VLOOKUP(T_2019[[#This Row],[Articles]],T_Produits[],2,0)</f>
        <v>Boissons</v>
      </c>
      <c r="D710" s="3">
        <v>1.5</v>
      </c>
      <c r="E710" s="4">
        <v>9</v>
      </c>
      <c r="F710" s="4">
        <v>8</v>
      </c>
      <c r="G710" s="4">
        <f t="shared" si="65"/>
        <v>1</v>
      </c>
      <c r="H710" s="3">
        <f t="shared" si="66"/>
        <v>1.5</v>
      </c>
      <c r="I710" s="9" t="str">
        <f t="shared" si="62"/>
        <v>à commander</v>
      </c>
      <c r="J710" s="41"/>
    </row>
    <row r="711" spans="1:10" hidden="1" x14ac:dyDescent="0.25">
      <c r="A711" s="21">
        <v>43678</v>
      </c>
      <c r="B711" s="7" t="s">
        <v>72</v>
      </c>
      <c r="C711" s="15" t="str">
        <f>VLOOKUP(T_2019[[#This Row],[Articles]],T_Produits[],2,0)</f>
        <v>Boissons</v>
      </c>
      <c r="D711" s="5">
        <v>1.6</v>
      </c>
      <c r="E711" s="6">
        <v>6</v>
      </c>
      <c r="F711" s="6">
        <v>2</v>
      </c>
      <c r="G711" s="4">
        <f t="shared" si="65"/>
        <v>4</v>
      </c>
      <c r="H711" s="3">
        <f t="shared" si="66"/>
        <v>6.4</v>
      </c>
      <c r="I711" s="10" t="str">
        <f t="shared" si="62"/>
        <v>à commander</v>
      </c>
      <c r="J711" s="41"/>
    </row>
    <row r="712" spans="1:10" hidden="1" x14ac:dyDescent="0.25">
      <c r="A712" s="21">
        <v>43678</v>
      </c>
      <c r="B712" s="8" t="s">
        <v>19</v>
      </c>
      <c r="C712" s="15" t="str">
        <f>VLOOKUP(T_2019[[#This Row],[Articles]],T_Produits[],2,0)</f>
        <v>Boissons</v>
      </c>
      <c r="D712" s="3">
        <v>0.56999999999999995</v>
      </c>
      <c r="E712" s="4">
        <v>48</v>
      </c>
      <c r="F712" s="4">
        <v>0</v>
      </c>
      <c r="G712" s="4">
        <f t="shared" si="65"/>
        <v>48</v>
      </c>
      <c r="H712" s="3">
        <f t="shared" si="66"/>
        <v>27.36</v>
      </c>
      <c r="I712" s="9" t="str">
        <f t="shared" si="62"/>
        <v>à commander</v>
      </c>
      <c r="J712" s="41"/>
    </row>
    <row r="713" spans="1:10" hidden="1" x14ac:dyDescent="0.25">
      <c r="A713" s="21">
        <v>43678</v>
      </c>
      <c r="B713" s="7" t="s">
        <v>20</v>
      </c>
      <c r="C713" s="15" t="str">
        <f>VLOOKUP(T_2019[[#This Row],[Articles]],T_Produits[],2,0)</f>
        <v>Boissons</v>
      </c>
      <c r="D713" s="5">
        <v>1.8</v>
      </c>
      <c r="E713" s="6">
        <v>9</v>
      </c>
      <c r="F713" s="6">
        <v>9</v>
      </c>
      <c r="G713" s="4">
        <f t="shared" si="65"/>
        <v>0</v>
      </c>
      <c r="H713" s="3">
        <f t="shared" si="66"/>
        <v>0</v>
      </c>
      <c r="I713" s="10" t="str">
        <f t="shared" si="62"/>
        <v>Pas besoin</v>
      </c>
      <c r="J713" s="41"/>
    </row>
    <row r="714" spans="1:10" hidden="1" x14ac:dyDescent="0.25">
      <c r="A714" s="21">
        <v>43678</v>
      </c>
      <c r="B714" s="8" t="s">
        <v>21</v>
      </c>
      <c r="C714" s="15" t="str">
        <f>VLOOKUP(T_2019[[#This Row],[Articles]],T_Produits[],2,0)</f>
        <v>Boissons</v>
      </c>
      <c r="D714" s="3">
        <v>1.9</v>
      </c>
      <c r="E714" s="4">
        <v>6</v>
      </c>
      <c r="F714" s="4">
        <v>6</v>
      </c>
      <c r="G714" s="4">
        <f t="shared" si="65"/>
        <v>0</v>
      </c>
      <c r="H714" s="3">
        <f t="shared" si="66"/>
        <v>0</v>
      </c>
      <c r="I714" s="9" t="str">
        <f t="shared" si="62"/>
        <v>Pas besoin</v>
      </c>
      <c r="J714" s="41"/>
    </row>
    <row r="715" spans="1:10" hidden="1" x14ac:dyDescent="0.25">
      <c r="A715" s="21">
        <v>43678</v>
      </c>
      <c r="B715" s="7" t="s">
        <v>22</v>
      </c>
      <c r="C715" s="15" t="str">
        <f>VLOOKUP(T_2019[[#This Row],[Articles]],T_Produits[],2,0)</f>
        <v>Boissons</v>
      </c>
      <c r="D715" s="5">
        <v>2.1</v>
      </c>
      <c r="E715" s="6">
        <v>12</v>
      </c>
      <c r="F715" s="6">
        <v>12</v>
      </c>
      <c r="G715" s="4">
        <f t="shared" si="65"/>
        <v>0</v>
      </c>
      <c r="H715" s="3">
        <f t="shared" si="66"/>
        <v>0</v>
      </c>
      <c r="I715" s="10" t="str">
        <f t="shared" si="62"/>
        <v>Pas besoin</v>
      </c>
      <c r="J715" s="41"/>
    </row>
    <row r="716" spans="1:10" hidden="1" x14ac:dyDescent="0.25">
      <c r="A716" s="21">
        <v>43678</v>
      </c>
      <c r="B716" s="8" t="s">
        <v>23</v>
      </c>
      <c r="C716" s="15" t="str">
        <f>VLOOKUP(T_2019[[#This Row],[Articles]],T_Produits[],2,0)</f>
        <v>Boissons</v>
      </c>
      <c r="D716" s="3">
        <v>2.2000000000000002</v>
      </c>
      <c r="E716" s="4">
        <v>12</v>
      </c>
      <c r="F716" s="4">
        <v>12</v>
      </c>
      <c r="G716" s="4">
        <f t="shared" si="65"/>
        <v>0</v>
      </c>
      <c r="H716" s="3">
        <f t="shared" si="66"/>
        <v>0</v>
      </c>
      <c r="I716" s="9" t="str">
        <f t="shared" ref="I716:I779" si="67">IF(F716&gt;=E716,"Pas besoin","à commander")</f>
        <v>Pas besoin</v>
      </c>
      <c r="J716" s="41"/>
    </row>
    <row r="717" spans="1:10" hidden="1" x14ac:dyDescent="0.25">
      <c r="A717" s="21">
        <v>43678</v>
      </c>
      <c r="B717" s="7" t="s">
        <v>43</v>
      </c>
      <c r="C717" s="15" t="str">
        <f>VLOOKUP(T_2019[[#This Row],[Articles]],T_Produits[],2,0)</f>
        <v>Boissons</v>
      </c>
      <c r="D717" s="5">
        <v>1.92</v>
      </c>
      <c r="E717" s="6">
        <v>16</v>
      </c>
      <c r="F717" s="6">
        <v>16</v>
      </c>
      <c r="G717" s="4">
        <f t="shared" si="65"/>
        <v>0</v>
      </c>
      <c r="H717" s="3">
        <f t="shared" si="66"/>
        <v>0</v>
      </c>
      <c r="I717" s="10" t="str">
        <f t="shared" si="67"/>
        <v>Pas besoin</v>
      </c>
      <c r="J717" s="41"/>
    </row>
    <row r="718" spans="1:10" hidden="1" x14ac:dyDescent="0.25">
      <c r="A718" s="21">
        <v>43678</v>
      </c>
      <c r="B718" s="8" t="s">
        <v>8</v>
      </c>
      <c r="C718" s="15" t="str">
        <f>VLOOKUP(T_2019[[#This Row],[Articles]],T_Produits[],2,0)</f>
        <v>Boissons</v>
      </c>
      <c r="D718" s="3">
        <v>2.4</v>
      </c>
      <c r="E718" s="4">
        <v>12</v>
      </c>
      <c r="F718" s="4">
        <v>12</v>
      </c>
      <c r="G718" s="4">
        <f t="shared" si="65"/>
        <v>0</v>
      </c>
      <c r="H718" s="3">
        <f t="shared" si="66"/>
        <v>0</v>
      </c>
      <c r="I718" s="9" t="str">
        <f t="shared" si="67"/>
        <v>Pas besoin</v>
      </c>
      <c r="J718" s="41"/>
    </row>
    <row r="719" spans="1:10" hidden="1" x14ac:dyDescent="0.25">
      <c r="A719" s="21">
        <v>43678</v>
      </c>
      <c r="B719" s="7" t="s">
        <v>9</v>
      </c>
      <c r="C719" s="15" t="str">
        <f>VLOOKUP(T_2019[[#This Row],[Articles]],T_Produits[],2,0)</f>
        <v>Boissons</v>
      </c>
      <c r="D719" s="5">
        <v>2.5</v>
      </c>
      <c r="E719" s="6">
        <v>12</v>
      </c>
      <c r="F719" s="6">
        <v>12</v>
      </c>
      <c r="G719" s="4">
        <f t="shared" si="65"/>
        <v>0</v>
      </c>
      <c r="H719" s="3">
        <f t="shared" si="66"/>
        <v>0</v>
      </c>
      <c r="I719" s="10" t="str">
        <f t="shared" si="67"/>
        <v>Pas besoin</v>
      </c>
      <c r="J719" s="41"/>
    </row>
    <row r="720" spans="1:10" hidden="1" x14ac:dyDescent="0.25">
      <c r="A720" s="21">
        <v>43678</v>
      </c>
      <c r="B720" s="8" t="s">
        <v>24</v>
      </c>
      <c r="C720" s="15" t="str">
        <f>VLOOKUP(T_2019[[#This Row],[Articles]],T_Produits[],2,0)</f>
        <v>Boissons</v>
      </c>
      <c r="D720" s="3">
        <v>0.38</v>
      </c>
      <c r="E720" s="4">
        <v>12</v>
      </c>
      <c r="F720" s="4">
        <v>12</v>
      </c>
      <c r="G720" s="4">
        <f t="shared" si="65"/>
        <v>0</v>
      </c>
      <c r="H720" s="3">
        <f t="shared" si="66"/>
        <v>0</v>
      </c>
      <c r="I720" s="9" t="str">
        <f t="shared" si="67"/>
        <v>Pas besoin</v>
      </c>
      <c r="J720" s="41"/>
    </row>
    <row r="721" spans="1:10" hidden="1" x14ac:dyDescent="0.25">
      <c r="A721" s="21">
        <v>43678</v>
      </c>
      <c r="B721" s="7" t="s">
        <v>25</v>
      </c>
      <c r="C721" s="15" t="str">
        <f>VLOOKUP(T_2019[[#This Row],[Articles]],T_Produits[],2,0)</f>
        <v>Boissons</v>
      </c>
      <c r="D721" s="5">
        <v>2.7</v>
      </c>
      <c r="E721" s="6">
        <v>12</v>
      </c>
      <c r="F721" s="6">
        <v>12</v>
      </c>
      <c r="G721" s="4">
        <f t="shared" si="65"/>
        <v>0</v>
      </c>
      <c r="H721" s="3">
        <f t="shared" si="66"/>
        <v>0</v>
      </c>
      <c r="I721" s="10" t="str">
        <f t="shared" si="67"/>
        <v>Pas besoin</v>
      </c>
      <c r="J721" s="41"/>
    </row>
    <row r="722" spans="1:10" hidden="1" x14ac:dyDescent="0.25">
      <c r="A722" s="21">
        <v>43678</v>
      </c>
      <c r="B722" s="8" t="s">
        <v>44</v>
      </c>
      <c r="C722" s="15" t="str">
        <f>VLOOKUP(T_2019[[#This Row],[Articles]],T_Produits[],2,0)</f>
        <v>Boissons</v>
      </c>
      <c r="D722" s="3">
        <v>2.8</v>
      </c>
      <c r="E722" s="4">
        <v>12</v>
      </c>
      <c r="F722" s="4">
        <v>12</v>
      </c>
      <c r="G722" s="4">
        <f t="shared" si="65"/>
        <v>0</v>
      </c>
      <c r="H722" s="3">
        <f t="shared" si="66"/>
        <v>0</v>
      </c>
      <c r="I722" s="9" t="str">
        <f t="shared" si="67"/>
        <v>Pas besoin</v>
      </c>
      <c r="J722" s="41"/>
    </row>
    <row r="723" spans="1:10" hidden="1" x14ac:dyDescent="0.25">
      <c r="A723" s="21">
        <v>43678</v>
      </c>
      <c r="B723" s="7" t="s">
        <v>45</v>
      </c>
      <c r="C723" s="15" t="str">
        <f>VLOOKUP(T_2019[[#This Row],[Articles]],T_Produits[],2,0)</f>
        <v>Boissons</v>
      </c>
      <c r="D723" s="5">
        <v>2.76</v>
      </c>
      <c r="E723" s="6">
        <v>6</v>
      </c>
      <c r="F723" s="6">
        <v>6</v>
      </c>
      <c r="G723" s="4">
        <f t="shared" si="65"/>
        <v>0</v>
      </c>
      <c r="H723" s="3">
        <f t="shared" si="66"/>
        <v>0</v>
      </c>
      <c r="I723" s="10" t="str">
        <f t="shared" si="67"/>
        <v>Pas besoin</v>
      </c>
      <c r="J723" s="41"/>
    </row>
    <row r="724" spans="1:10" hidden="1" x14ac:dyDescent="0.25">
      <c r="A724" s="21">
        <v>43678</v>
      </c>
      <c r="B724" s="7" t="s">
        <v>95</v>
      </c>
      <c r="C724" s="15" t="str">
        <f>VLOOKUP(T_2019[[#This Row],[Articles]],T_Produits[],2,0)</f>
        <v>Boissons</v>
      </c>
      <c r="D724" s="5">
        <v>2.89</v>
      </c>
      <c r="E724" s="6">
        <v>6</v>
      </c>
      <c r="F724" s="6">
        <v>6</v>
      </c>
      <c r="G724" s="4">
        <f t="shared" si="65"/>
        <v>0</v>
      </c>
      <c r="H724" s="3">
        <f t="shared" si="66"/>
        <v>0</v>
      </c>
      <c r="I724" s="10" t="str">
        <f t="shared" si="67"/>
        <v>Pas besoin</v>
      </c>
      <c r="J724" s="41"/>
    </row>
    <row r="725" spans="1:10" hidden="1" x14ac:dyDescent="0.25">
      <c r="A725" s="21">
        <v>43678</v>
      </c>
      <c r="B725" s="15" t="s">
        <v>116</v>
      </c>
      <c r="C725" s="15" t="str">
        <f>VLOOKUP(T_2019[[#This Row],[Articles]],T_Produits[],2,0)</f>
        <v>Boissons</v>
      </c>
      <c r="D725" s="3">
        <v>9.4</v>
      </c>
      <c r="E725" s="4">
        <v>6</v>
      </c>
      <c r="F725" s="4">
        <v>6</v>
      </c>
      <c r="G725" s="4">
        <f t="shared" si="65"/>
        <v>0</v>
      </c>
      <c r="H725" s="3">
        <f t="shared" si="66"/>
        <v>0</v>
      </c>
      <c r="I725" s="9" t="str">
        <f t="shared" si="67"/>
        <v>Pas besoin</v>
      </c>
      <c r="J725" s="41"/>
    </row>
    <row r="726" spans="1:10" hidden="1" x14ac:dyDescent="0.25">
      <c r="A726" s="21">
        <v>43678</v>
      </c>
      <c r="B726" s="15" t="s">
        <v>117</v>
      </c>
      <c r="C726" s="15" t="str">
        <f>VLOOKUP(T_2019[[#This Row],[Articles]],T_Produits[],2,0)</f>
        <v>Boissons</v>
      </c>
      <c r="D726" s="5">
        <v>9.5</v>
      </c>
      <c r="E726" s="6">
        <v>6</v>
      </c>
      <c r="F726" s="6">
        <v>6</v>
      </c>
      <c r="G726" s="4">
        <f t="shared" si="65"/>
        <v>0</v>
      </c>
      <c r="H726" s="3">
        <f t="shared" si="66"/>
        <v>0</v>
      </c>
      <c r="I726" s="10" t="str">
        <f t="shared" si="67"/>
        <v>Pas besoin</v>
      </c>
      <c r="J726" s="41"/>
    </row>
    <row r="727" spans="1:10" hidden="1" x14ac:dyDescent="0.25">
      <c r="A727" s="21">
        <v>43678</v>
      </c>
      <c r="B727" s="15" t="s">
        <v>118</v>
      </c>
      <c r="C727" s="15" t="str">
        <f>VLOOKUP(T_2019[[#This Row],[Articles]],T_Produits[],2,0)</f>
        <v>Boissons</v>
      </c>
      <c r="D727" s="3">
        <v>9.5</v>
      </c>
      <c r="E727" s="4">
        <v>6</v>
      </c>
      <c r="F727" s="4">
        <v>6</v>
      </c>
      <c r="G727" s="4">
        <f t="shared" si="65"/>
        <v>0</v>
      </c>
      <c r="H727" s="3">
        <f t="shared" si="66"/>
        <v>0</v>
      </c>
      <c r="I727" s="9" t="str">
        <f t="shared" si="67"/>
        <v>Pas besoin</v>
      </c>
      <c r="J727" s="41"/>
    </row>
    <row r="728" spans="1:10" hidden="1" x14ac:dyDescent="0.25">
      <c r="A728" s="21">
        <v>43678</v>
      </c>
      <c r="B728" s="15" t="s">
        <v>46</v>
      </c>
      <c r="C728" s="15" t="str">
        <f>VLOOKUP(T_2019[[#This Row],[Articles]],T_Produits[],2,0)</f>
        <v>Bonbons</v>
      </c>
      <c r="D728" s="5">
        <v>25</v>
      </c>
      <c r="E728" s="6">
        <v>15</v>
      </c>
      <c r="F728" s="4">
        <v>15</v>
      </c>
      <c r="G728" s="4">
        <f t="shared" si="65"/>
        <v>0</v>
      </c>
      <c r="H728" s="3">
        <f t="shared" si="66"/>
        <v>0</v>
      </c>
      <c r="I728" s="10" t="str">
        <f t="shared" si="67"/>
        <v>Pas besoin</v>
      </c>
      <c r="J728" s="41"/>
    </row>
    <row r="729" spans="1:10" hidden="1" x14ac:dyDescent="0.25">
      <c r="A729" s="21">
        <v>43678</v>
      </c>
      <c r="B729" s="8" t="s">
        <v>47</v>
      </c>
      <c r="C729" s="15" t="str">
        <f>VLOOKUP(T_2019[[#This Row],[Articles]],T_Produits[],2,0)</f>
        <v>Bonbons</v>
      </c>
      <c r="D729" s="3">
        <v>8.3000000000000007</v>
      </c>
      <c r="E729" s="4">
        <v>12</v>
      </c>
      <c r="F729" s="4">
        <v>12</v>
      </c>
      <c r="G729" s="4">
        <f t="shared" si="65"/>
        <v>0</v>
      </c>
      <c r="H729" s="3">
        <f t="shared" si="66"/>
        <v>0</v>
      </c>
      <c r="I729" s="10" t="str">
        <f t="shared" si="67"/>
        <v>Pas besoin</v>
      </c>
      <c r="J729" s="41"/>
    </row>
    <row r="730" spans="1:10" hidden="1" x14ac:dyDescent="0.25">
      <c r="A730" s="21">
        <v>43678</v>
      </c>
      <c r="B730" s="7" t="s">
        <v>48</v>
      </c>
      <c r="C730" s="15" t="str">
        <f>VLOOKUP(T_2019[[#This Row],[Articles]],T_Produits[],2,0)</f>
        <v>Bonbons</v>
      </c>
      <c r="D730" s="5">
        <v>8.4</v>
      </c>
      <c r="E730" s="6">
        <v>12</v>
      </c>
      <c r="F730" s="6">
        <v>12</v>
      </c>
      <c r="G730" s="4">
        <f t="shared" si="65"/>
        <v>0</v>
      </c>
      <c r="H730" s="3">
        <f t="shared" si="66"/>
        <v>0</v>
      </c>
      <c r="I730" s="10" t="str">
        <f t="shared" si="67"/>
        <v>Pas besoin</v>
      </c>
      <c r="J730" s="41"/>
    </row>
    <row r="731" spans="1:10" hidden="1" x14ac:dyDescent="0.25">
      <c r="A731" s="21">
        <v>43678</v>
      </c>
      <c r="B731" s="15" t="s">
        <v>114</v>
      </c>
      <c r="C731" s="15" t="str">
        <f>VLOOKUP(T_2019[[#This Row],[Articles]],T_Produits[],2,0)</f>
        <v>Bonbons</v>
      </c>
      <c r="D731" s="3">
        <v>8.5</v>
      </c>
      <c r="E731" s="4">
        <v>12</v>
      </c>
      <c r="F731" s="4">
        <v>12</v>
      </c>
      <c r="G731" s="4">
        <f t="shared" si="65"/>
        <v>0</v>
      </c>
      <c r="H731" s="3">
        <f t="shared" si="66"/>
        <v>0</v>
      </c>
      <c r="I731" s="10" t="str">
        <f t="shared" si="67"/>
        <v>Pas besoin</v>
      </c>
      <c r="J731" s="41"/>
    </row>
    <row r="732" spans="1:10" hidden="1" x14ac:dyDescent="0.25">
      <c r="A732" s="21">
        <v>43678</v>
      </c>
      <c r="B732" s="15" t="s">
        <v>115</v>
      </c>
      <c r="C732" s="15" t="str">
        <f>VLOOKUP(T_2019[[#This Row],[Articles]],T_Produits[],2,0)</f>
        <v>Bonbons</v>
      </c>
      <c r="D732" s="5">
        <v>8.6</v>
      </c>
      <c r="E732" s="6">
        <v>10</v>
      </c>
      <c r="F732" s="6">
        <v>10</v>
      </c>
      <c r="G732" s="4">
        <f t="shared" si="65"/>
        <v>0</v>
      </c>
      <c r="H732" s="3">
        <f t="shared" si="66"/>
        <v>0</v>
      </c>
      <c r="I732" s="10" t="str">
        <f t="shared" si="67"/>
        <v>Pas besoin</v>
      </c>
      <c r="J732" s="41"/>
    </row>
    <row r="733" spans="1:10" hidden="1" x14ac:dyDescent="0.25">
      <c r="A733" s="21">
        <v>43678</v>
      </c>
      <c r="B733" s="15" t="s">
        <v>78</v>
      </c>
      <c r="C733" s="15" t="str">
        <f>VLOOKUP(T_2019[[#This Row],[Articles]],T_Produits[],2,0)</f>
        <v>Charcuteries+Fromages</v>
      </c>
      <c r="D733" s="5">
        <v>25</v>
      </c>
      <c r="E733" s="6">
        <v>12</v>
      </c>
      <c r="F733" s="6">
        <v>12</v>
      </c>
      <c r="G733" s="4">
        <f t="shared" si="65"/>
        <v>0</v>
      </c>
      <c r="H733" s="5">
        <v>0</v>
      </c>
      <c r="I733" s="9" t="str">
        <f t="shared" si="67"/>
        <v>Pas besoin</v>
      </c>
      <c r="J733" s="41"/>
    </row>
    <row r="734" spans="1:10" hidden="1" x14ac:dyDescent="0.25">
      <c r="A734" s="21">
        <v>43678</v>
      </c>
      <c r="B734" s="8" t="s">
        <v>79</v>
      </c>
      <c r="C734" s="15" t="str">
        <f>VLOOKUP(T_2019[[#This Row],[Articles]],T_Produits[],2,0)</f>
        <v>Charcuteries+Fromages</v>
      </c>
      <c r="D734" s="3">
        <v>1.73</v>
      </c>
      <c r="E734" s="4">
        <v>12</v>
      </c>
      <c r="F734" s="4">
        <v>12</v>
      </c>
      <c r="G734" s="4">
        <f t="shared" si="65"/>
        <v>0</v>
      </c>
      <c r="H734" s="3">
        <f t="shared" ref="H734:H765" si="68">SUM(D734*G734)</f>
        <v>0</v>
      </c>
      <c r="I734" s="9" t="str">
        <f t="shared" si="67"/>
        <v>Pas besoin</v>
      </c>
      <c r="J734" s="41"/>
    </row>
    <row r="735" spans="1:10" hidden="1" x14ac:dyDescent="0.25">
      <c r="A735" s="21">
        <v>43678</v>
      </c>
      <c r="B735" s="7" t="s">
        <v>80</v>
      </c>
      <c r="C735" s="15" t="str">
        <f>VLOOKUP(T_2019[[#This Row],[Articles]],T_Produits[],2,0)</f>
        <v>Charcuteries+Fromages</v>
      </c>
      <c r="D735" s="5">
        <v>2.5</v>
      </c>
      <c r="E735" s="6">
        <v>12</v>
      </c>
      <c r="F735" s="6">
        <v>12</v>
      </c>
      <c r="G735" s="4">
        <f t="shared" si="65"/>
        <v>0</v>
      </c>
      <c r="H735" s="5">
        <f t="shared" si="68"/>
        <v>0</v>
      </c>
      <c r="I735" s="10" t="str">
        <f t="shared" si="67"/>
        <v>Pas besoin</v>
      </c>
      <c r="J735" s="41"/>
    </row>
    <row r="736" spans="1:10" hidden="1" x14ac:dyDescent="0.25">
      <c r="A736" s="21">
        <v>43678</v>
      </c>
      <c r="B736" s="8" t="s">
        <v>81</v>
      </c>
      <c r="C736" s="15" t="str">
        <f>VLOOKUP(T_2019[[#This Row],[Articles]],T_Produits[],2,0)</f>
        <v>Charcuteries+Fromages</v>
      </c>
      <c r="D736" s="3">
        <v>3.5</v>
      </c>
      <c r="E736" s="4">
        <v>12</v>
      </c>
      <c r="F736" s="4">
        <v>12</v>
      </c>
      <c r="G736" s="4">
        <f t="shared" si="65"/>
        <v>0</v>
      </c>
      <c r="H736" s="3">
        <f t="shared" si="68"/>
        <v>0</v>
      </c>
      <c r="I736" s="9" t="str">
        <f t="shared" si="67"/>
        <v>Pas besoin</v>
      </c>
      <c r="J736" s="41"/>
    </row>
    <row r="737" spans="1:10" hidden="1" x14ac:dyDescent="0.25">
      <c r="A737" s="21">
        <v>43678</v>
      </c>
      <c r="B737" s="7" t="s">
        <v>82</v>
      </c>
      <c r="C737" s="15" t="str">
        <f>VLOOKUP(T_2019[[#This Row],[Articles]],T_Produits[],2,0)</f>
        <v>Charcuteries+Fromages</v>
      </c>
      <c r="D737" s="5">
        <v>1.49</v>
      </c>
      <c r="E737" s="6">
        <v>12</v>
      </c>
      <c r="F737" s="6">
        <v>12</v>
      </c>
      <c r="G737" s="4">
        <f t="shared" ref="G737:G800" si="69">SUM(E737-F737)</f>
        <v>0</v>
      </c>
      <c r="H737" s="5">
        <f t="shared" si="68"/>
        <v>0</v>
      </c>
      <c r="I737" s="10" t="str">
        <f t="shared" si="67"/>
        <v>Pas besoin</v>
      </c>
      <c r="J737" s="41"/>
    </row>
    <row r="738" spans="1:10" hidden="1" x14ac:dyDescent="0.25">
      <c r="A738" s="21">
        <v>43678</v>
      </c>
      <c r="B738" s="8" t="s">
        <v>83</v>
      </c>
      <c r="C738" s="15" t="str">
        <f>VLOOKUP(T_2019[[#This Row],[Articles]],T_Produits[],2,0)</f>
        <v>Charcuteries+Fromages</v>
      </c>
      <c r="D738" s="3">
        <v>5.5</v>
      </c>
      <c r="E738" s="4">
        <v>6</v>
      </c>
      <c r="F738" s="4">
        <v>6</v>
      </c>
      <c r="G738" s="4">
        <f t="shared" si="69"/>
        <v>0</v>
      </c>
      <c r="H738" s="3">
        <f t="shared" si="68"/>
        <v>0</v>
      </c>
      <c r="I738" s="9" t="str">
        <f t="shared" si="67"/>
        <v>Pas besoin</v>
      </c>
      <c r="J738" s="41"/>
    </row>
    <row r="739" spans="1:10" hidden="1" x14ac:dyDescent="0.25">
      <c r="A739" s="21">
        <v>43678</v>
      </c>
      <c r="B739" s="7" t="s">
        <v>84</v>
      </c>
      <c r="C739" s="15" t="str">
        <f>VLOOKUP(T_2019[[#This Row],[Articles]],T_Produits[],2,0)</f>
        <v>Charcuteries+Fromages</v>
      </c>
      <c r="D739" s="5">
        <v>6.5</v>
      </c>
      <c r="E739" s="6">
        <v>12</v>
      </c>
      <c r="F739" s="6">
        <v>12</v>
      </c>
      <c r="G739" s="4">
        <f t="shared" si="69"/>
        <v>0</v>
      </c>
      <c r="H739" s="5">
        <f t="shared" si="68"/>
        <v>0</v>
      </c>
      <c r="I739" s="10" t="str">
        <f t="shared" si="67"/>
        <v>Pas besoin</v>
      </c>
      <c r="J739" s="41"/>
    </row>
    <row r="740" spans="1:10" hidden="1" x14ac:dyDescent="0.25">
      <c r="A740" s="21">
        <v>43678</v>
      </c>
      <c r="B740" s="8" t="s">
        <v>85</v>
      </c>
      <c r="C740" s="15" t="str">
        <f>VLOOKUP(T_2019[[#This Row],[Articles]],T_Produits[],2,0)</f>
        <v>Charcuteries+Fromages</v>
      </c>
      <c r="D740" s="3">
        <v>7.5</v>
      </c>
      <c r="E740" s="4">
        <v>12</v>
      </c>
      <c r="F740" s="4">
        <v>12</v>
      </c>
      <c r="G740" s="4">
        <f t="shared" si="69"/>
        <v>0</v>
      </c>
      <c r="H740" s="3">
        <f t="shared" si="68"/>
        <v>0</v>
      </c>
      <c r="I740" s="9" t="str">
        <f t="shared" si="67"/>
        <v>Pas besoin</v>
      </c>
      <c r="J740" s="41"/>
    </row>
    <row r="741" spans="1:10" hidden="1" x14ac:dyDescent="0.25">
      <c r="A741" s="21">
        <v>43678</v>
      </c>
      <c r="B741" s="7" t="s">
        <v>86</v>
      </c>
      <c r="C741" s="15" t="str">
        <f>VLOOKUP(T_2019[[#This Row],[Articles]],T_Produits[],2,0)</f>
        <v>Charcuteries+Fromages</v>
      </c>
      <c r="D741" s="5">
        <v>8.5</v>
      </c>
      <c r="E741" s="6">
        <v>12</v>
      </c>
      <c r="F741" s="6">
        <v>12</v>
      </c>
      <c r="G741" s="4">
        <f t="shared" si="69"/>
        <v>0</v>
      </c>
      <c r="H741" s="5">
        <f t="shared" si="68"/>
        <v>0</v>
      </c>
      <c r="I741" s="10" t="str">
        <f t="shared" si="67"/>
        <v>Pas besoin</v>
      </c>
      <c r="J741" s="41"/>
    </row>
    <row r="742" spans="1:10" hidden="1" x14ac:dyDescent="0.25">
      <c r="A742" s="21">
        <v>43678</v>
      </c>
      <c r="B742" s="8" t="s">
        <v>87</v>
      </c>
      <c r="C742" s="15" t="str">
        <f>VLOOKUP(T_2019[[#This Row],[Articles]],T_Produits[],2,0)</f>
        <v>Charcuteries+Fromages</v>
      </c>
      <c r="D742" s="3">
        <v>9.5</v>
      </c>
      <c r="E742" s="4">
        <v>12</v>
      </c>
      <c r="F742" s="4">
        <v>12</v>
      </c>
      <c r="G742" s="4">
        <f t="shared" si="69"/>
        <v>0</v>
      </c>
      <c r="H742" s="3">
        <f t="shared" si="68"/>
        <v>0</v>
      </c>
      <c r="I742" s="9" t="str">
        <f t="shared" si="67"/>
        <v>Pas besoin</v>
      </c>
      <c r="J742" s="41"/>
    </row>
    <row r="743" spans="1:10" hidden="1" x14ac:dyDescent="0.25">
      <c r="A743" s="21">
        <v>43678</v>
      </c>
      <c r="B743" s="7" t="s">
        <v>88</v>
      </c>
      <c r="C743" s="15" t="str">
        <f>VLOOKUP(T_2019[[#This Row],[Articles]],T_Produits[],2,0)</f>
        <v>Charcuteries+Fromages</v>
      </c>
      <c r="D743" s="5">
        <v>10.5</v>
      </c>
      <c r="E743" s="6">
        <v>12</v>
      </c>
      <c r="F743" s="6">
        <v>12</v>
      </c>
      <c r="G743" s="4">
        <f t="shared" si="69"/>
        <v>0</v>
      </c>
      <c r="H743" s="5">
        <f t="shared" si="68"/>
        <v>0</v>
      </c>
      <c r="I743" s="10" t="str">
        <f t="shared" si="67"/>
        <v>Pas besoin</v>
      </c>
      <c r="J743" s="41"/>
    </row>
    <row r="744" spans="1:10" hidden="1" x14ac:dyDescent="0.25">
      <c r="A744" s="21">
        <v>43678</v>
      </c>
      <c r="B744" s="8" t="s">
        <v>89</v>
      </c>
      <c r="C744" s="15" t="str">
        <f>VLOOKUP(T_2019[[#This Row],[Articles]],T_Produits[],2,0)</f>
        <v>Charcuteries+Fromages</v>
      </c>
      <c r="D744" s="3">
        <v>1.25</v>
      </c>
      <c r="E744" s="4">
        <v>12</v>
      </c>
      <c r="F744" s="4">
        <v>12</v>
      </c>
      <c r="G744" s="4">
        <f t="shared" si="69"/>
        <v>0</v>
      </c>
      <c r="H744" s="3">
        <f t="shared" si="68"/>
        <v>0</v>
      </c>
      <c r="I744" s="9" t="str">
        <f t="shared" si="67"/>
        <v>Pas besoin</v>
      </c>
      <c r="J744" s="41"/>
    </row>
    <row r="745" spans="1:10" hidden="1" x14ac:dyDescent="0.25">
      <c r="A745" s="21">
        <v>43678</v>
      </c>
      <c r="B745" s="7" t="s">
        <v>90</v>
      </c>
      <c r="C745" s="15" t="str">
        <f>VLOOKUP(T_2019[[#This Row],[Articles]],T_Produits[],2,0)</f>
        <v>Charcuteries+Fromages</v>
      </c>
      <c r="D745" s="5">
        <v>12.5</v>
      </c>
      <c r="E745" s="6">
        <v>12</v>
      </c>
      <c r="F745" s="6">
        <v>12</v>
      </c>
      <c r="G745" s="4">
        <f t="shared" si="69"/>
        <v>0</v>
      </c>
      <c r="H745" s="5">
        <f t="shared" si="68"/>
        <v>0</v>
      </c>
      <c r="I745" s="10" t="str">
        <f t="shared" si="67"/>
        <v>Pas besoin</v>
      </c>
      <c r="J745" s="41"/>
    </row>
    <row r="746" spans="1:10" hidden="1" x14ac:dyDescent="0.25">
      <c r="A746" s="21">
        <v>43678</v>
      </c>
      <c r="B746" s="8" t="s">
        <v>93</v>
      </c>
      <c r="C746" s="15" t="str">
        <f>VLOOKUP(T_2019[[#This Row],[Articles]],T_Produits[],2,0)</f>
        <v>Charcuteries+Fromages</v>
      </c>
      <c r="D746" s="3">
        <v>4.76</v>
      </c>
      <c r="E746" s="4">
        <v>12</v>
      </c>
      <c r="F746" s="4">
        <v>12</v>
      </c>
      <c r="G746" s="4">
        <f t="shared" si="69"/>
        <v>0</v>
      </c>
      <c r="H746" s="3">
        <f t="shared" si="68"/>
        <v>0</v>
      </c>
      <c r="I746" s="9" t="str">
        <f t="shared" si="67"/>
        <v>Pas besoin</v>
      </c>
      <c r="J746" s="41"/>
    </row>
    <row r="747" spans="1:10" hidden="1" x14ac:dyDescent="0.25">
      <c r="A747" s="21">
        <v>43678</v>
      </c>
      <c r="B747" s="15" t="s">
        <v>49</v>
      </c>
      <c r="C747" s="15" t="str">
        <f>VLOOKUP(T_2019[[#This Row],[Articles]],T_Produits[],2,0)</f>
        <v>Chats</v>
      </c>
      <c r="D747" s="3">
        <v>8.99</v>
      </c>
      <c r="E747" s="4">
        <v>6</v>
      </c>
      <c r="F747" s="6">
        <v>6</v>
      </c>
      <c r="G747" s="4">
        <f t="shared" si="69"/>
        <v>0</v>
      </c>
      <c r="H747" s="3">
        <f t="shared" si="68"/>
        <v>0</v>
      </c>
      <c r="I747" s="10" t="str">
        <f t="shared" si="67"/>
        <v>Pas besoin</v>
      </c>
      <c r="J747" s="41"/>
    </row>
    <row r="748" spans="1:10" hidden="1" x14ac:dyDescent="0.25">
      <c r="A748" s="21">
        <v>43678</v>
      </c>
      <c r="B748" s="7" t="s">
        <v>50</v>
      </c>
      <c r="C748" s="15" t="str">
        <f>VLOOKUP(T_2019[[#This Row],[Articles]],T_Produits[],2,0)</f>
        <v>Chats</v>
      </c>
      <c r="D748" s="5">
        <v>0.99</v>
      </c>
      <c r="E748" s="6">
        <v>6</v>
      </c>
      <c r="F748" s="6">
        <v>6</v>
      </c>
      <c r="G748" s="4">
        <f t="shared" si="69"/>
        <v>0</v>
      </c>
      <c r="H748" s="3">
        <f t="shared" si="68"/>
        <v>0</v>
      </c>
      <c r="I748" s="10" t="str">
        <f t="shared" si="67"/>
        <v>Pas besoin</v>
      </c>
      <c r="J748" s="41"/>
    </row>
    <row r="749" spans="1:10" hidden="1" x14ac:dyDescent="0.25">
      <c r="A749" s="21">
        <v>43678</v>
      </c>
      <c r="B749" s="8" t="s">
        <v>51</v>
      </c>
      <c r="C749" s="15" t="str">
        <f>VLOOKUP(T_2019[[#This Row],[Articles]],T_Produits[],2,0)</f>
        <v>Chats</v>
      </c>
      <c r="D749" s="3">
        <v>9.1999999999999993</v>
      </c>
      <c r="E749" s="4">
        <v>6</v>
      </c>
      <c r="F749" s="4">
        <v>6</v>
      </c>
      <c r="G749" s="4">
        <f t="shared" si="69"/>
        <v>0</v>
      </c>
      <c r="H749" s="3">
        <f t="shared" si="68"/>
        <v>0</v>
      </c>
      <c r="I749" s="9" t="str">
        <f t="shared" si="67"/>
        <v>Pas besoin</v>
      </c>
      <c r="J749" s="41"/>
    </row>
    <row r="750" spans="1:10" hidden="1" x14ac:dyDescent="0.25">
      <c r="A750" s="21">
        <v>43678</v>
      </c>
      <c r="B750" s="15" t="s">
        <v>59</v>
      </c>
      <c r="C750" s="15" t="str">
        <f>VLOOKUP(T_2019[[#This Row],[Articles]],T_Produits[],2,0)</f>
        <v>Divers +Epices</v>
      </c>
      <c r="D750" s="3">
        <v>18</v>
      </c>
      <c r="E750" s="4">
        <v>12</v>
      </c>
      <c r="F750" s="6">
        <v>12</v>
      </c>
      <c r="G750" s="4">
        <f t="shared" si="69"/>
        <v>0</v>
      </c>
      <c r="H750" s="3">
        <f t="shared" si="68"/>
        <v>0</v>
      </c>
      <c r="I750" s="10" t="str">
        <f t="shared" si="67"/>
        <v>Pas besoin</v>
      </c>
      <c r="J750" s="41"/>
    </row>
    <row r="751" spans="1:10" hidden="1" x14ac:dyDescent="0.25">
      <c r="A751" s="21">
        <v>43678</v>
      </c>
      <c r="B751" s="7" t="s">
        <v>56</v>
      </c>
      <c r="C751" s="15" t="str">
        <f>VLOOKUP(T_2019[[#This Row],[Articles]],T_Produits[],2,0)</f>
        <v>Divers +Epices</v>
      </c>
      <c r="D751" s="5">
        <v>3.1</v>
      </c>
      <c r="E751" s="6">
        <v>12</v>
      </c>
      <c r="F751" s="6">
        <v>12</v>
      </c>
      <c r="G751" s="4">
        <f t="shared" si="69"/>
        <v>0</v>
      </c>
      <c r="H751" s="3">
        <f t="shared" si="68"/>
        <v>0</v>
      </c>
      <c r="I751" s="10" t="str">
        <f t="shared" si="67"/>
        <v>Pas besoin</v>
      </c>
      <c r="J751" s="41"/>
    </row>
    <row r="752" spans="1:10" hidden="1" x14ac:dyDescent="0.25">
      <c r="A752" s="21">
        <v>43678</v>
      </c>
      <c r="B752" s="8" t="s">
        <v>57</v>
      </c>
      <c r="C752" s="15" t="str">
        <f>VLOOKUP(T_2019[[#This Row],[Articles]],T_Produits[],2,0)</f>
        <v>Divers +Epices</v>
      </c>
      <c r="D752" s="3">
        <v>3.2</v>
      </c>
      <c r="E752" s="4">
        <v>3</v>
      </c>
      <c r="F752" s="4">
        <v>3</v>
      </c>
      <c r="G752" s="4">
        <f t="shared" si="69"/>
        <v>0</v>
      </c>
      <c r="H752" s="3">
        <f t="shared" si="68"/>
        <v>0</v>
      </c>
      <c r="I752" s="9" t="str">
        <f t="shared" si="67"/>
        <v>Pas besoin</v>
      </c>
      <c r="J752" s="41"/>
    </row>
    <row r="753" spans="1:10" hidden="1" x14ac:dyDescent="0.25">
      <c r="A753" s="21">
        <v>43678</v>
      </c>
      <c r="B753" s="7" t="s">
        <v>58</v>
      </c>
      <c r="C753" s="15" t="str">
        <f>VLOOKUP(T_2019[[#This Row],[Articles]],T_Produits[],2,0)</f>
        <v>Divers +Epices</v>
      </c>
      <c r="D753" s="5">
        <v>3.3</v>
      </c>
      <c r="E753" s="6">
        <v>12</v>
      </c>
      <c r="F753" s="6">
        <v>12</v>
      </c>
      <c r="G753" s="4">
        <f t="shared" si="69"/>
        <v>0</v>
      </c>
      <c r="H753" s="3">
        <f t="shared" si="68"/>
        <v>0</v>
      </c>
      <c r="I753" s="10" t="str">
        <f t="shared" si="67"/>
        <v>Pas besoin</v>
      </c>
      <c r="J753" s="41"/>
    </row>
    <row r="754" spans="1:10" hidden="1" x14ac:dyDescent="0.25">
      <c r="A754" s="21">
        <v>43678</v>
      </c>
      <c r="B754" s="8" t="s">
        <v>61</v>
      </c>
      <c r="C754" s="15" t="str">
        <f>VLOOKUP(T_2019[[#This Row],[Articles]],T_Produits[],2,0)</f>
        <v>Divers +Epices</v>
      </c>
      <c r="D754" s="3">
        <v>3.4</v>
      </c>
      <c r="E754" s="4">
        <v>6</v>
      </c>
      <c r="F754" s="4">
        <v>6</v>
      </c>
      <c r="G754" s="4">
        <f t="shared" si="69"/>
        <v>0</v>
      </c>
      <c r="H754" s="3">
        <f t="shared" si="68"/>
        <v>0</v>
      </c>
      <c r="I754" s="9" t="str">
        <f t="shared" si="67"/>
        <v>Pas besoin</v>
      </c>
      <c r="J754" s="41"/>
    </row>
    <row r="755" spans="1:10" hidden="1" x14ac:dyDescent="0.25">
      <c r="A755" s="21">
        <v>43678</v>
      </c>
      <c r="B755" s="7" t="s">
        <v>60</v>
      </c>
      <c r="C755" s="15" t="str">
        <f>VLOOKUP(T_2019[[#This Row],[Articles]],T_Produits[],2,0)</f>
        <v>Divers +Epices</v>
      </c>
      <c r="D755" s="5">
        <v>3.5</v>
      </c>
      <c r="E755" s="6">
        <v>12</v>
      </c>
      <c r="F755" s="6">
        <v>12</v>
      </c>
      <c r="G755" s="4">
        <f t="shared" si="69"/>
        <v>0</v>
      </c>
      <c r="H755" s="3">
        <f t="shared" si="68"/>
        <v>0</v>
      </c>
      <c r="I755" s="10" t="str">
        <f t="shared" si="67"/>
        <v>Pas besoin</v>
      </c>
      <c r="J755" s="41"/>
    </row>
    <row r="756" spans="1:10" hidden="1" x14ac:dyDescent="0.25">
      <c r="A756" s="21">
        <v>43678</v>
      </c>
      <c r="B756" s="8" t="s">
        <v>62</v>
      </c>
      <c r="C756" s="15" t="str">
        <f>VLOOKUP(T_2019[[#This Row],[Articles]],T_Produits[],2,0)</f>
        <v>Divers +Epices</v>
      </c>
      <c r="D756" s="3">
        <v>3.6</v>
      </c>
      <c r="E756" s="4">
        <v>6</v>
      </c>
      <c r="F756" s="4">
        <v>6</v>
      </c>
      <c r="G756" s="4">
        <f t="shared" si="69"/>
        <v>0</v>
      </c>
      <c r="H756" s="3">
        <f t="shared" si="68"/>
        <v>0</v>
      </c>
      <c r="I756" s="9" t="str">
        <f t="shared" si="67"/>
        <v>Pas besoin</v>
      </c>
      <c r="J756" s="41"/>
    </row>
    <row r="757" spans="1:10" hidden="1" x14ac:dyDescent="0.25">
      <c r="A757" s="21">
        <v>43678</v>
      </c>
      <c r="B757" s="7" t="s">
        <v>63</v>
      </c>
      <c r="C757" s="15" t="str">
        <f>VLOOKUP(T_2019[[#This Row],[Articles]],T_Produits[],2,0)</f>
        <v>Divers +Epices</v>
      </c>
      <c r="D757" s="5">
        <v>3.7</v>
      </c>
      <c r="E757" s="6">
        <v>2</v>
      </c>
      <c r="F757" s="6">
        <v>2</v>
      </c>
      <c r="G757" s="4">
        <f t="shared" si="69"/>
        <v>0</v>
      </c>
      <c r="H757" s="3">
        <f t="shared" si="68"/>
        <v>0</v>
      </c>
      <c r="I757" s="10" t="str">
        <f t="shared" si="67"/>
        <v>Pas besoin</v>
      </c>
      <c r="J757" s="41"/>
    </row>
    <row r="758" spans="1:10" hidden="1" x14ac:dyDescent="0.25">
      <c r="A758" s="21">
        <v>43678</v>
      </c>
      <c r="B758" s="8" t="s">
        <v>64</v>
      </c>
      <c r="C758" s="15" t="str">
        <f>VLOOKUP(T_2019[[#This Row],[Articles]],T_Produits[],2,0)</f>
        <v>Divers +Epices</v>
      </c>
      <c r="D758" s="3">
        <v>3.8</v>
      </c>
      <c r="E758" s="4">
        <v>12</v>
      </c>
      <c r="F758" s="4">
        <v>12</v>
      </c>
      <c r="G758" s="4">
        <f t="shared" si="69"/>
        <v>0</v>
      </c>
      <c r="H758" s="3">
        <f t="shared" si="68"/>
        <v>0</v>
      </c>
      <c r="I758" s="9" t="str">
        <f t="shared" si="67"/>
        <v>Pas besoin</v>
      </c>
      <c r="J758" s="41"/>
    </row>
    <row r="759" spans="1:10" hidden="1" x14ac:dyDescent="0.25">
      <c r="A759" s="21">
        <v>43678</v>
      </c>
      <c r="B759" s="7" t="s">
        <v>65</v>
      </c>
      <c r="C759" s="15" t="str">
        <f>VLOOKUP(T_2019[[#This Row],[Articles]],T_Produits[],2,0)</f>
        <v>Divers +Epices</v>
      </c>
      <c r="D759" s="5">
        <v>3.9</v>
      </c>
      <c r="E759" s="6">
        <v>12</v>
      </c>
      <c r="F759" s="6">
        <v>12</v>
      </c>
      <c r="G759" s="4">
        <f t="shared" si="69"/>
        <v>0</v>
      </c>
      <c r="H759" s="3">
        <f t="shared" si="68"/>
        <v>0</v>
      </c>
      <c r="I759" s="10" t="str">
        <f t="shared" si="67"/>
        <v>Pas besoin</v>
      </c>
      <c r="J759" s="41"/>
    </row>
    <row r="760" spans="1:10" hidden="1" x14ac:dyDescent="0.25">
      <c r="A760" s="21">
        <v>43678</v>
      </c>
      <c r="B760" s="8" t="s">
        <v>77</v>
      </c>
      <c r="C760" s="15" t="str">
        <f>VLOOKUP(T_2019[[#This Row],[Articles]],T_Produits[],2,0)</f>
        <v>Divers +Epices</v>
      </c>
      <c r="D760" s="3">
        <v>1.38</v>
      </c>
      <c r="E760" s="4">
        <v>4</v>
      </c>
      <c r="F760" s="4">
        <v>4</v>
      </c>
      <c r="G760" s="4">
        <f t="shared" si="69"/>
        <v>0</v>
      </c>
      <c r="H760" s="3">
        <f t="shared" si="68"/>
        <v>0</v>
      </c>
      <c r="I760" s="9" t="str">
        <f t="shared" si="67"/>
        <v>Pas besoin</v>
      </c>
      <c r="J760" s="41"/>
    </row>
    <row r="761" spans="1:10" hidden="1" x14ac:dyDescent="0.25">
      <c r="A761" s="21">
        <v>43678</v>
      </c>
      <c r="B761" s="7" t="s">
        <v>53</v>
      </c>
      <c r="C761" s="15" t="str">
        <f>VLOOKUP(T_2019[[#This Row],[Articles]],T_Produits[],2,0)</f>
        <v>Divers +Epices</v>
      </c>
      <c r="D761" s="5">
        <v>0.67</v>
      </c>
      <c r="E761" s="6">
        <v>6</v>
      </c>
      <c r="F761" s="6">
        <v>6</v>
      </c>
      <c r="G761" s="4">
        <f t="shared" si="69"/>
        <v>0</v>
      </c>
      <c r="H761" s="3">
        <f t="shared" si="68"/>
        <v>0</v>
      </c>
      <c r="I761" s="10" t="str">
        <f t="shared" si="67"/>
        <v>Pas besoin</v>
      </c>
      <c r="J761" s="41"/>
    </row>
    <row r="762" spans="1:10" hidden="1" x14ac:dyDescent="0.25">
      <c r="A762" s="21">
        <v>43678</v>
      </c>
      <c r="B762" s="8" t="s">
        <v>54</v>
      </c>
      <c r="C762" s="15" t="str">
        <f>VLOOKUP(T_2019[[#This Row],[Articles]],T_Produits[],2,0)</f>
        <v>Divers +Epices</v>
      </c>
      <c r="D762" s="3">
        <v>0.9</v>
      </c>
      <c r="E762" s="4">
        <v>4</v>
      </c>
      <c r="F762" s="4">
        <v>4</v>
      </c>
      <c r="G762" s="4">
        <f t="shared" si="69"/>
        <v>0</v>
      </c>
      <c r="H762" s="3">
        <f t="shared" si="68"/>
        <v>0</v>
      </c>
      <c r="I762" s="9" t="str">
        <f t="shared" si="67"/>
        <v>Pas besoin</v>
      </c>
      <c r="J762" s="41"/>
    </row>
    <row r="763" spans="1:10" hidden="1" x14ac:dyDescent="0.25">
      <c r="A763" s="21">
        <v>43678</v>
      </c>
      <c r="B763" s="7" t="s">
        <v>55</v>
      </c>
      <c r="C763" s="15" t="str">
        <f>VLOOKUP(T_2019[[#This Row],[Articles]],T_Produits[],2,0)</f>
        <v>Divers +Epices</v>
      </c>
      <c r="D763" s="5">
        <v>4.4000000000000004</v>
      </c>
      <c r="E763" s="6">
        <v>4</v>
      </c>
      <c r="F763" s="6">
        <v>4</v>
      </c>
      <c r="G763" s="4">
        <f t="shared" si="69"/>
        <v>0</v>
      </c>
      <c r="H763" s="3">
        <f t="shared" si="68"/>
        <v>0</v>
      </c>
      <c r="I763" s="10" t="str">
        <f t="shared" si="67"/>
        <v>Pas besoin</v>
      </c>
      <c r="J763" s="41"/>
    </row>
    <row r="764" spans="1:10" hidden="1" x14ac:dyDescent="0.25">
      <c r="A764" s="21">
        <v>43678</v>
      </c>
      <c r="B764" s="8" t="s">
        <v>73</v>
      </c>
      <c r="C764" s="15" t="str">
        <f>VLOOKUP(T_2019[[#This Row],[Articles]],T_Produits[],2,0)</f>
        <v>Divers +Epices</v>
      </c>
      <c r="D764" s="3">
        <v>2.82</v>
      </c>
      <c r="E764" s="4">
        <v>12</v>
      </c>
      <c r="F764" s="4">
        <v>12</v>
      </c>
      <c r="G764" s="4">
        <f t="shared" si="69"/>
        <v>0</v>
      </c>
      <c r="H764" s="3">
        <f t="shared" si="68"/>
        <v>0</v>
      </c>
      <c r="I764" s="9" t="str">
        <f t="shared" si="67"/>
        <v>Pas besoin</v>
      </c>
      <c r="J764" s="41"/>
    </row>
    <row r="765" spans="1:10" hidden="1" x14ac:dyDescent="0.25">
      <c r="A765" s="21">
        <v>43678</v>
      </c>
      <c r="B765" s="7" t="s">
        <v>97</v>
      </c>
      <c r="C765" s="15" t="str">
        <f>VLOOKUP(T_2019[[#This Row],[Articles]],T_Produits[],2,0)</f>
        <v>Divers +Epices</v>
      </c>
      <c r="D765" s="5">
        <v>0.79</v>
      </c>
      <c r="E765" s="6">
        <v>6</v>
      </c>
      <c r="F765" s="6">
        <v>6</v>
      </c>
      <c r="G765" s="4">
        <f t="shared" si="69"/>
        <v>0</v>
      </c>
      <c r="H765" s="3">
        <f t="shared" si="68"/>
        <v>0</v>
      </c>
      <c r="I765" s="10" t="str">
        <f t="shared" si="67"/>
        <v>Pas besoin</v>
      </c>
      <c r="J765" s="41"/>
    </row>
    <row r="766" spans="1:10" hidden="1" x14ac:dyDescent="0.25">
      <c r="A766" s="21">
        <v>43678</v>
      </c>
      <c r="B766" s="15" t="s">
        <v>104</v>
      </c>
      <c r="C766" s="15" t="str">
        <f>VLOOKUP(T_2019[[#This Row],[Articles]],T_Produits[],2,0)</f>
        <v xml:space="preserve">Légumes </v>
      </c>
      <c r="D766" s="3">
        <v>1.35</v>
      </c>
      <c r="E766" s="4">
        <v>12</v>
      </c>
      <c r="F766" s="4">
        <v>12</v>
      </c>
      <c r="G766" s="4">
        <f t="shared" si="69"/>
        <v>0</v>
      </c>
      <c r="H766" s="3">
        <v>0</v>
      </c>
      <c r="I766" s="10" t="str">
        <f t="shared" si="67"/>
        <v>Pas besoin</v>
      </c>
      <c r="J766" s="41"/>
    </row>
    <row r="767" spans="1:10" hidden="1" x14ac:dyDescent="0.25">
      <c r="A767" s="21">
        <v>43678</v>
      </c>
      <c r="B767" s="7" t="s">
        <v>98</v>
      </c>
      <c r="C767" s="15" t="str">
        <f>VLOOKUP(T_2019[[#This Row],[Articles]],T_Produits[],2,0)</f>
        <v xml:space="preserve">Légumes </v>
      </c>
      <c r="D767" s="5">
        <v>1</v>
      </c>
      <c r="E767" s="6">
        <v>12</v>
      </c>
      <c r="F767" s="6">
        <v>12</v>
      </c>
      <c r="G767" s="4">
        <f t="shared" si="69"/>
        <v>0</v>
      </c>
      <c r="H767" s="5">
        <f t="shared" ref="H767:H807" si="70">SUM(D767*G767)</f>
        <v>0</v>
      </c>
      <c r="I767" s="10" t="str">
        <f t="shared" si="67"/>
        <v>Pas besoin</v>
      </c>
      <c r="J767" s="41"/>
    </row>
    <row r="768" spans="1:10" hidden="1" x14ac:dyDescent="0.25">
      <c r="A768" s="21">
        <v>43678</v>
      </c>
      <c r="B768" s="8" t="s">
        <v>96</v>
      </c>
      <c r="C768" s="15" t="str">
        <f>VLOOKUP(T_2019[[#This Row],[Articles]],T_Produits[],2,0)</f>
        <v xml:space="preserve">Légumes </v>
      </c>
      <c r="D768" s="3">
        <v>0.79</v>
      </c>
      <c r="E768" s="4">
        <v>12</v>
      </c>
      <c r="F768" s="4">
        <v>12</v>
      </c>
      <c r="G768" s="4">
        <f t="shared" si="69"/>
        <v>0</v>
      </c>
      <c r="H768" s="3">
        <f t="shared" si="70"/>
        <v>0</v>
      </c>
      <c r="I768" s="9" t="str">
        <f t="shared" si="67"/>
        <v>Pas besoin</v>
      </c>
      <c r="J768" s="41"/>
    </row>
    <row r="769" spans="1:10" hidden="1" x14ac:dyDescent="0.25">
      <c r="A769" s="21">
        <v>43678</v>
      </c>
      <c r="B769" s="7" t="s">
        <v>4</v>
      </c>
      <c r="C769" s="15" t="str">
        <f>VLOOKUP(T_2019[[#This Row],[Articles]],T_Produits[],2,0)</f>
        <v xml:space="preserve">Légumes </v>
      </c>
      <c r="D769" s="5">
        <v>3</v>
      </c>
      <c r="E769" s="6">
        <v>12</v>
      </c>
      <c r="F769" s="6">
        <v>12</v>
      </c>
      <c r="G769" s="4">
        <f t="shared" si="69"/>
        <v>0</v>
      </c>
      <c r="H769" s="5">
        <f t="shared" si="70"/>
        <v>0</v>
      </c>
      <c r="I769" s="10" t="str">
        <f t="shared" si="67"/>
        <v>Pas besoin</v>
      </c>
      <c r="J769" s="41"/>
    </row>
    <row r="770" spans="1:10" hidden="1" x14ac:dyDescent="0.25">
      <c r="A770" s="21">
        <v>43678</v>
      </c>
      <c r="B770" s="8" t="s">
        <v>5</v>
      </c>
      <c r="C770" s="15" t="str">
        <f>VLOOKUP(T_2019[[#This Row],[Articles]],T_Produits[],2,0)</f>
        <v xml:space="preserve">Légumes </v>
      </c>
      <c r="D770" s="3">
        <v>4</v>
      </c>
      <c r="E770" s="4">
        <v>12</v>
      </c>
      <c r="F770" s="4">
        <v>12</v>
      </c>
      <c r="G770" s="4">
        <f t="shared" si="69"/>
        <v>0</v>
      </c>
      <c r="H770" s="3">
        <f t="shared" si="70"/>
        <v>0</v>
      </c>
      <c r="I770" s="9" t="str">
        <f t="shared" si="67"/>
        <v>Pas besoin</v>
      </c>
      <c r="J770" s="41"/>
    </row>
    <row r="771" spans="1:10" hidden="1" x14ac:dyDescent="0.25">
      <c r="A771" s="21">
        <v>43678</v>
      </c>
      <c r="B771" s="7" t="s">
        <v>99</v>
      </c>
      <c r="C771" s="15" t="str">
        <f>VLOOKUP(T_2019[[#This Row],[Articles]],T_Produits[],2,0)</f>
        <v xml:space="preserve">Légumes </v>
      </c>
      <c r="D771" s="5">
        <v>0.43</v>
      </c>
      <c r="E771" s="6">
        <v>12</v>
      </c>
      <c r="F771" s="6">
        <v>12</v>
      </c>
      <c r="G771" s="4">
        <f t="shared" si="69"/>
        <v>0</v>
      </c>
      <c r="H771" s="5">
        <f t="shared" si="70"/>
        <v>0</v>
      </c>
      <c r="I771" s="10" t="str">
        <f t="shared" si="67"/>
        <v>Pas besoin</v>
      </c>
      <c r="J771" s="41"/>
    </row>
    <row r="772" spans="1:10" hidden="1" x14ac:dyDescent="0.25">
      <c r="A772" s="21">
        <v>43678</v>
      </c>
      <c r="B772" s="8" t="s">
        <v>14</v>
      </c>
      <c r="C772" s="15" t="str">
        <f>VLOOKUP(T_2019[[#This Row],[Articles]],T_Produits[],2,0)</f>
        <v xml:space="preserve">Légumes </v>
      </c>
      <c r="D772" s="3">
        <v>6</v>
      </c>
      <c r="E772" s="4">
        <v>12</v>
      </c>
      <c r="F772" s="4">
        <v>12</v>
      </c>
      <c r="G772" s="4">
        <f t="shared" si="69"/>
        <v>0</v>
      </c>
      <c r="H772" s="3">
        <f t="shared" si="70"/>
        <v>0</v>
      </c>
      <c r="I772" s="9" t="str">
        <f t="shared" si="67"/>
        <v>Pas besoin</v>
      </c>
      <c r="J772" s="41"/>
    </row>
    <row r="773" spans="1:10" hidden="1" x14ac:dyDescent="0.25">
      <c r="A773" s="21">
        <v>43678</v>
      </c>
      <c r="B773" s="7" t="s">
        <v>15</v>
      </c>
      <c r="C773" s="15" t="str">
        <f>VLOOKUP(T_2019[[#This Row],[Articles]],T_Produits[],2,0)</f>
        <v xml:space="preserve">Légumes </v>
      </c>
      <c r="D773" s="5">
        <v>0.55000000000000004</v>
      </c>
      <c r="E773" s="6">
        <v>12</v>
      </c>
      <c r="F773" s="6">
        <v>12</v>
      </c>
      <c r="G773" s="4">
        <f t="shared" si="69"/>
        <v>0</v>
      </c>
      <c r="H773" s="5">
        <f t="shared" si="70"/>
        <v>0</v>
      </c>
      <c r="I773" s="10" t="str">
        <f t="shared" si="67"/>
        <v>Pas besoin</v>
      </c>
      <c r="J773" s="41"/>
    </row>
    <row r="774" spans="1:10" hidden="1" x14ac:dyDescent="0.25">
      <c r="A774" s="21">
        <v>43678</v>
      </c>
      <c r="B774" s="8" t="s">
        <v>16</v>
      </c>
      <c r="C774" s="15" t="str">
        <f>VLOOKUP(T_2019[[#This Row],[Articles]],T_Produits[],2,0)</f>
        <v xml:space="preserve">Légumes </v>
      </c>
      <c r="D774" s="3">
        <v>0.93</v>
      </c>
      <c r="E774" s="4">
        <v>6</v>
      </c>
      <c r="F774" s="4">
        <v>6</v>
      </c>
      <c r="G774" s="4">
        <f t="shared" si="69"/>
        <v>0</v>
      </c>
      <c r="H774" s="3">
        <f t="shared" si="70"/>
        <v>0</v>
      </c>
      <c r="I774" s="9" t="str">
        <f t="shared" si="67"/>
        <v>Pas besoin</v>
      </c>
      <c r="J774" s="41"/>
    </row>
    <row r="775" spans="1:10" hidden="1" x14ac:dyDescent="0.25">
      <c r="A775" s="21">
        <v>43678</v>
      </c>
      <c r="B775" s="7" t="s">
        <v>100</v>
      </c>
      <c r="C775" s="15" t="str">
        <f>VLOOKUP(T_2019[[#This Row],[Articles]],T_Produits[],2,0)</f>
        <v xml:space="preserve">Légumes </v>
      </c>
      <c r="D775" s="5">
        <v>9</v>
      </c>
      <c r="E775" s="6">
        <v>12</v>
      </c>
      <c r="F775" s="6">
        <v>12</v>
      </c>
      <c r="G775" s="4">
        <f t="shared" si="69"/>
        <v>0</v>
      </c>
      <c r="H775" s="5">
        <f t="shared" si="70"/>
        <v>0</v>
      </c>
      <c r="I775" s="10" t="str">
        <f t="shared" si="67"/>
        <v>Pas besoin</v>
      </c>
      <c r="J775" s="41"/>
    </row>
    <row r="776" spans="1:10" hidden="1" x14ac:dyDescent="0.25">
      <c r="A776" s="21">
        <v>43678</v>
      </c>
      <c r="B776" s="8" t="s">
        <v>101</v>
      </c>
      <c r="C776" s="15" t="str">
        <f>VLOOKUP(T_2019[[#This Row],[Articles]],T_Produits[],2,0)</f>
        <v xml:space="preserve">Légumes </v>
      </c>
      <c r="D776" s="3">
        <v>10</v>
      </c>
      <c r="E776" s="4">
        <v>12</v>
      </c>
      <c r="F776" s="4">
        <v>12</v>
      </c>
      <c r="G776" s="4">
        <f t="shared" si="69"/>
        <v>0</v>
      </c>
      <c r="H776" s="3">
        <f t="shared" si="70"/>
        <v>0</v>
      </c>
      <c r="I776" s="9" t="str">
        <f t="shared" si="67"/>
        <v>Pas besoin</v>
      </c>
      <c r="J776" s="41"/>
    </row>
    <row r="777" spans="1:10" hidden="1" x14ac:dyDescent="0.25">
      <c r="A777" s="21">
        <v>43678</v>
      </c>
      <c r="B777" s="7" t="s">
        <v>92</v>
      </c>
      <c r="C777" s="15" t="str">
        <f>VLOOKUP(T_2019[[#This Row],[Articles]],T_Produits[],2,0)</f>
        <v xml:space="preserve">Légumes </v>
      </c>
      <c r="D777" s="5">
        <v>0.72</v>
      </c>
      <c r="E777" s="6">
        <v>12</v>
      </c>
      <c r="F777" s="6">
        <v>12</v>
      </c>
      <c r="G777" s="4">
        <f t="shared" si="69"/>
        <v>0</v>
      </c>
      <c r="H777" s="5">
        <f t="shared" si="70"/>
        <v>0</v>
      </c>
      <c r="I777" s="10" t="str">
        <f t="shared" si="67"/>
        <v>Pas besoin</v>
      </c>
      <c r="J777" s="41"/>
    </row>
    <row r="778" spans="1:10" hidden="1" x14ac:dyDescent="0.25">
      <c r="A778" s="21">
        <v>43678</v>
      </c>
      <c r="B778" s="8" t="s">
        <v>102</v>
      </c>
      <c r="C778" s="15" t="str">
        <f>VLOOKUP(T_2019[[#This Row],[Articles]],T_Produits[],2,0)</f>
        <v xml:space="preserve">Légumes </v>
      </c>
      <c r="D778" s="3">
        <v>12</v>
      </c>
      <c r="E778" s="4">
        <v>12</v>
      </c>
      <c r="F778" s="4">
        <v>12</v>
      </c>
      <c r="G778" s="4">
        <f t="shared" si="69"/>
        <v>0</v>
      </c>
      <c r="H778" s="3">
        <f t="shared" si="70"/>
        <v>0</v>
      </c>
      <c r="I778" s="9" t="str">
        <f t="shared" si="67"/>
        <v>Pas besoin</v>
      </c>
      <c r="J778" s="41"/>
    </row>
    <row r="779" spans="1:10" hidden="1" x14ac:dyDescent="0.25">
      <c r="A779" s="21">
        <v>43678</v>
      </c>
      <c r="B779" s="15" t="s">
        <v>52</v>
      </c>
      <c r="C779" s="15" t="str">
        <f>VLOOKUP(T_2019[[#This Row],[Articles]],T_Produits[],2,0)</f>
        <v xml:space="preserve">Produis Salle de bains </v>
      </c>
      <c r="D779" s="3">
        <v>35</v>
      </c>
      <c r="E779" s="4">
        <v>1</v>
      </c>
      <c r="F779" s="6">
        <v>1</v>
      </c>
      <c r="G779" s="4">
        <f t="shared" si="69"/>
        <v>0</v>
      </c>
      <c r="H779" s="3">
        <f t="shared" si="70"/>
        <v>0</v>
      </c>
      <c r="I779" s="10" t="str">
        <f t="shared" si="67"/>
        <v>Pas besoin</v>
      </c>
      <c r="J779" s="41"/>
    </row>
    <row r="780" spans="1:10" hidden="1" x14ac:dyDescent="0.25">
      <c r="A780" s="21">
        <v>43678</v>
      </c>
      <c r="B780" s="7" t="s">
        <v>69</v>
      </c>
      <c r="C780" s="15" t="str">
        <f>VLOOKUP(T_2019[[#This Row],[Articles]],T_Produits[],2,0)</f>
        <v xml:space="preserve">Produis Salle de bains </v>
      </c>
      <c r="D780" s="5">
        <v>5</v>
      </c>
      <c r="E780" s="6">
        <v>6</v>
      </c>
      <c r="F780" s="6">
        <v>6</v>
      </c>
      <c r="G780" s="4">
        <f t="shared" si="69"/>
        <v>0</v>
      </c>
      <c r="H780" s="3">
        <f t="shared" si="70"/>
        <v>0</v>
      </c>
      <c r="I780" s="10" t="str">
        <f t="shared" ref="I780:I843" si="71">IF(F780&gt;=E780,"Pas besoin","à commander")</f>
        <v>Pas besoin</v>
      </c>
      <c r="J780" s="41"/>
    </row>
    <row r="781" spans="1:10" hidden="1" x14ac:dyDescent="0.25">
      <c r="A781" s="21">
        <v>43678</v>
      </c>
      <c r="B781" s="8" t="s">
        <v>10</v>
      </c>
      <c r="C781" s="15" t="str">
        <f>VLOOKUP(T_2019[[#This Row],[Articles]],T_Produits[],2,0)</f>
        <v xml:space="preserve">Produis Salle de bains </v>
      </c>
      <c r="D781" s="3">
        <v>5.2</v>
      </c>
      <c r="E781" s="4">
        <v>6</v>
      </c>
      <c r="F781" s="4">
        <v>6</v>
      </c>
      <c r="G781" s="4">
        <f t="shared" si="69"/>
        <v>0</v>
      </c>
      <c r="H781" s="3">
        <f t="shared" si="70"/>
        <v>0</v>
      </c>
      <c r="I781" s="9" t="str">
        <f t="shared" si="71"/>
        <v>Pas besoin</v>
      </c>
      <c r="J781" s="41"/>
    </row>
    <row r="782" spans="1:10" hidden="1" x14ac:dyDescent="0.25">
      <c r="A782" s="21">
        <v>43678</v>
      </c>
      <c r="B782" s="7" t="s">
        <v>11</v>
      </c>
      <c r="C782" s="15" t="str">
        <f>VLOOKUP(T_2019[[#This Row],[Articles]],T_Produits[],2,0)</f>
        <v xml:space="preserve">Produis Salle de bains </v>
      </c>
      <c r="D782" s="5">
        <v>5.3</v>
      </c>
      <c r="E782" s="6">
        <v>6</v>
      </c>
      <c r="F782" s="6">
        <v>6</v>
      </c>
      <c r="G782" s="4">
        <f t="shared" si="69"/>
        <v>0</v>
      </c>
      <c r="H782" s="3">
        <f t="shared" si="70"/>
        <v>0</v>
      </c>
      <c r="I782" s="10" t="str">
        <f t="shared" si="71"/>
        <v>Pas besoin</v>
      </c>
      <c r="J782" s="41"/>
    </row>
    <row r="783" spans="1:10" hidden="1" x14ac:dyDescent="0.25">
      <c r="A783" s="21">
        <v>43678</v>
      </c>
      <c r="B783" s="8" t="s">
        <v>12</v>
      </c>
      <c r="C783" s="15" t="str">
        <f>VLOOKUP(T_2019[[#This Row],[Articles]],T_Produits[],2,0)</f>
        <v xml:space="preserve">Produis Salle de bains </v>
      </c>
      <c r="D783" s="3">
        <v>5.4</v>
      </c>
      <c r="E783" s="4">
        <v>6</v>
      </c>
      <c r="F783" s="4">
        <v>6</v>
      </c>
      <c r="G783" s="4">
        <f t="shared" si="69"/>
        <v>0</v>
      </c>
      <c r="H783" s="3">
        <f t="shared" si="70"/>
        <v>0</v>
      </c>
      <c r="I783" s="9" t="str">
        <f t="shared" si="71"/>
        <v>Pas besoin</v>
      </c>
      <c r="J783" s="41"/>
    </row>
    <row r="784" spans="1:10" hidden="1" x14ac:dyDescent="0.25">
      <c r="A784" s="21">
        <v>43678</v>
      </c>
      <c r="B784" s="7" t="s">
        <v>13</v>
      </c>
      <c r="C784" s="15" t="str">
        <f>VLOOKUP(T_2019[[#This Row],[Articles]],T_Produits[],2,0)</f>
        <v xml:space="preserve">Produis Salle de bains </v>
      </c>
      <c r="D784" s="5">
        <v>5.5</v>
      </c>
      <c r="E784" s="6">
        <v>6</v>
      </c>
      <c r="F784" s="6">
        <v>6</v>
      </c>
      <c r="G784" s="4">
        <f t="shared" si="69"/>
        <v>0</v>
      </c>
      <c r="H784" s="3">
        <f t="shared" si="70"/>
        <v>0</v>
      </c>
      <c r="I784" s="10" t="str">
        <f t="shared" si="71"/>
        <v>Pas besoin</v>
      </c>
      <c r="J784" s="41"/>
    </row>
    <row r="785" spans="1:10" hidden="1" x14ac:dyDescent="0.25">
      <c r="A785" s="21">
        <v>43678</v>
      </c>
      <c r="B785" s="8" t="s">
        <v>26</v>
      </c>
      <c r="C785" s="15" t="str">
        <f>VLOOKUP(T_2019[[#This Row],[Articles]],T_Produits[],2,0)</f>
        <v xml:space="preserve">Produis Salle de bains </v>
      </c>
      <c r="D785" s="3">
        <v>5.6</v>
      </c>
      <c r="E785" s="4">
        <v>2</v>
      </c>
      <c r="F785" s="4">
        <v>2</v>
      </c>
      <c r="G785" s="4">
        <f t="shared" si="69"/>
        <v>0</v>
      </c>
      <c r="H785" s="3">
        <f t="shared" si="70"/>
        <v>0</v>
      </c>
      <c r="I785" s="9" t="str">
        <f t="shared" si="71"/>
        <v>Pas besoin</v>
      </c>
      <c r="J785" s="41"/>
    </row>
    <row r="786" spans="1:10" hidden="1" x14ac:dyDescent="0.25">
      <c r="A786" s="21">
        <v>43678</v>
      </c>
      <c r="B786" s="7" t="s">
        <v>27</v>
      </c>
      <c r="C786" s="15" t="str">
        <f>VLOOKUP(T_2019[[#This Row],[Articles]],T_Produits[],2,0)</f>
        <v xml:space="preserve">Produis Salle de bains </v>
      </c>
      <c r="D786" s="5">
        <v>5.7</v>
      </c>
      <c r="E786" s="6">
        <v>6</v>
      </c>
      <c r="F786" s="6">
        <v>6</v>
      </c>
      <c r="G786" s="4">
        <f t="shared" si="69"/>
        <v>0</v>
      </c>
      <c r="H786" s="3">
        <f t="shared" si="70"/>
        <v>0</v>
      </c>
      <c r="I786" s="10" t="str">
        <f t="shared" si="71"/>
        <v>Pas besoin</v>
      </c>
      <c r="J786" s="41"/>
    </row>
    <row r="787" spans="1:10" hidden="1" x14ac:dyDescent="0.25">
      <c r="A787" s="21">
        <v>43678</v>
      </c>
      <c r="B787" s="15" t="s">
        <v>28</v>
      </c>
      <c r="C787" s="15" t="str">
        <f>VLOOKUP(T_2019[[#This Row],[Articles]],T_Produits[],2,0)</f>
        <v>Produits Entretiens</v>
      </c>
      <c r="D787" s="3">
        <v>35</v>
      </c>
      <c r="E787" s="4">
        <v>1</v>
      </c>
      <c r="F787" s="6">
        <v>1</v>
      </c>
      <c r="G787" s="4">
        <f t="shared" si="69"/>
        <v>0</v>
      </c>
      <c r="H787" s="3">
        <f t="shared" si="70"/>
        <v>0</v>
      </c>
      <c r="I787" s="10" t="str">
        <f t="shared" si="71"/>
        <v>Pas besoin</v>
      </c>
      <c r="J787" s="41"/>
    </row>
    <row r="788" spans="1:10" hidden="1" x14ac:dyDescent="0.25">
      <c r="A788" s="21">
        <v>43678</v>
      </c>
      <c r="B788" s="7" t="s">
        <v>30</v>
      </c>
      <c r="C788" s="15" t="str">
        <f>VLOOKUP(T_2019[[#This Row],[Articles]],T_Produits[],2,0)</f>
        <v>Produits Entretiens</v>
      </c>
      <c r="D788" s="5">
        <v>6.1</v>
      </c>
      <c r="E788" s="6">
        <v>4</v>
      </c>
      <c r="F788" s="6">
        <v>4</v>
      </c>
      <c r="G788" s="4">
        <f t="shared" si="69"/>
        <v>0</v>
      </c>
      <c r="H788" s="3">
        <f t="shared" si="70"/>
        <v>0</v>
      </c>
      <c r="I788" s="10" t="str">
        <f t="shared" si="71"/>
        <v>Pas besoin</v>
      </c>
      <c r="J788" s="41"/>
    </row>
    <row r="789" spans="1:10" hidden="1" x14ac:dyDescent="0.25">
      <c r="A789" s="21">
        <v>43678</v>
      </c>
      <c r="B789" s="8" t="s">
        <v>31</v>
      </c>
      <c r="C789" s="15" t="str">
        <f>VLOOKUP(T_2019[[#This Row],[Articles]],T_Produits[],2,0)</f>
        <v>Produits Entretiens</v>
      </c>
      <c r="D789" s="3">
        <v>6.2</v>
      </c>
      <c r="E789" s="4">
        <v>4</v>
      </c>
      <c r="F789" s="4">
        <v>4</v>
      </c>
      <c r="G789" s="4">
        <f t="shared" si="69"/>
        <v>0</v>
      </c>
      <c r="H789" s="3">
        <f t="shared" si="70"/>
        <v>0</v>
      </c>
      <c r="I789" s="10" t="str">
        <f t="shared" si="71"/>
        <v>Pas besoin</v>
      </c>
      <c r="J789" s="41"/>
    </row>
    <row r="790" spans="1:10" hidden="1" x14ac:dyDescent="0.25">
      <c r="A790" s="21">
        <v>43678</v>
      </c>
      <c r="B790" s="7" t="s">
        <v>32</v>
      </c>
      <c r="C790" s="15" t="str">
        <f>VLOOKUP(T_2019[[#This Row],[Articles]],T_Produits[],2,0)</f>
        <v>Produits Entretiens</v>
      </c>
      <c r="D790" s="5">
        <v>6.3</v>
      </c>
      <c r="E790" s="6">
        <v>2</v>
      </c>
      <c r="F790" s="6">
        <v>2</v>
      </c>
      <c r="G790" s="4">
        <f t="shared" si="69"/>
        <v>0</v>
      </c>
      <c r="H790" s="3">
        <f t="shared" si="70"/>
        <v>0</v>
      </c>
      <c r="I790" s="10" t="str">
        <f t="shared" si="71"/>
        <v>Pas besoin</v>
      </c>
      <c r="J790" s="41"/>
    </row>
    <row r="791" spans="1:10" hidden="1" x14ac:dyDescent="0.25">
      <c r="A791" s="21">
        <v>43678</v>
      </c>
      <c r="B791" s="8" t="s">
        <v>33</v>
      </c>
      <c r="C791" s="15" t="str">
        <f>VLOOKUP(T_2019[[#This Row],[Articles]],T_Produits[],2,0)</f>
        <v>Produits Entretiens</v>
      </c>
      <c r="D791" s="3">
        <v>6.4</v>
      </c>
      <c r="E791" s="4">
        <v>6</v>
      </c>
      <c r="F791" s="4">
        <v>6</v>
      </c>
      <c r="G791" s="4">
        <f t="shared" si="69"/>
        <v>0</v>
      </c>
      <c r="H791" s="3">
        <f t="shared" si="70"/>
        <v>0</v>
      </c>
      <c r="I791" s="10" t="str">
        <f t="shared" si="71"/>
        <v>Pas besoin</v>
      </c>
      <c r="J791" s="41"/>
    </row>
    <row r="792" spans="1:10" hidden="1" x14ac:dyDescent="0.25">
      <c r="A792" s="21">
        <v>43678</v>
      </c>
      <c r="B792" s="7" t="s">
        <v>42</v>
      </c>
      <c r="C792" s="15" t="str">
        <f>VLOOKUP(T_2019[[#This Row],[Articles]],T_Produits[],2,0)</f>
        <v>Produits Entretiens</v>
      </c>
      <c r="D792" s="5">
        <v>6.5</v>
      </c>
      <c r="E792" s="6">
        <v>6</v>
      </c>
      <c r="F792" s="6">
        <v>6</v>
      </c>
      <c r="G792" s="4">
        <f t="shared" si="69"/>
        <v>0</v>
      </c>
      <c r="H792" s="3">
        <f t="shared" si="70"/>
        <v>0</v>
      </c>
      <c r="I792" s="10" t="str">
        <f t="shared" si="71"/>
        <v>Pas besoin</v>
      </c>
      <c r="J792" s="41"/>
    </row>
    <row r="793" spans="1:10" hidden="1" x14ac:dyDescent="0.25">
      <c r="A793" s="21">
        <v>43678</v>
      </c>
      <c r="B793" s="8" t="s">
        <v>66</v>
      </c>
      <c r="C793" s="15" t="str">
        <f>VLOOKUP(T_2019[[#This Row],[Articles]],T_Produits[],2,0)</f>
        <v>Produits Entretiens</v>
      </c>
      <c r="D793" s="3">
        <v>6.6</v>
      </c>
      <c r="E793" s="4">
        <v>6</v>
      </c>
      <c r="F793" s="4">
        <v>6</v>
      </c>
      <c r="G793" s="4">
        <f t="shared" si="69"/>
        <v>0</v>
      </c>
      <c r="H793" s="3">
        <f t="shared" si="70"/>
        <v>0</v>
      </c>
      <c r="I793" s="10" t="str">
        <f t="shared" si="71"/>
        <v>Pas besoin</v>
      </c>
      <c r="J793" s="41"/>
    </row>
    <row r="794" spans="1:10" hidden="1" x14ac:dyDescent="0.25">
      <c r="A794" s="21">
        <v>43678</v>
      </c>
      <c r="B794" s="7" t="s">
        <v>67</v>
      </c>
      <c r="C794" s="15" t="str">
        <f>VLOOKUP(T_2019[[#This Row],[Articles]],T_Produits[],2,0)</f>
        <v>Produits Entretiens</v>
      </c>
      <c r="D794" s="5">
        <v>6.7</v>
      </c>
      <c r="E794" s="6">
        <v>6</v>
      </c>
      <c r="F794" s="6">
        <v>6</v>
      </c>
      <c r="G794" s="4">
        <f t="shared" si="69"/>
        <v>0</v>
      </c>
      <c r="H794" s="3">
        <f t="shared" si="70"/>
        <v>0</v>
      </c>
      <c r="I794" s="10" t="str">
        <f t="shared" si="71"/>
        <v>Pas besoin</v>
      </c>
      <c r="J794" s="41"/>
    </row>
    <row r="795" spans="1:10" hidden="1" x14ac:dyDescent="0.25">
      <c r="A795" s="21">
        <v>43678</v>
      </c>
      <c r="B795" s="8" t="s">
        <v>68</v>
      </c>
      <c r="C795" s="15" t="str">
        <f>VLOOKUP(T_2019[[#This Row],[Articles]],T_Produits[],2,0)</f>
        <v>Produits Entretiens</v>
      </c>
      <c r="D795" s="3">
        <v>6.8</v>
      </c>
      <c r="E795" s="4">
        <v>6</v>
      </c>
      <c r="F795" s="4">
        <v>6</v>
      </c>
      <c r="G795" s="4">
        <f t="shared" si="69"/>
        <v>0</v>
      </c>
      <c r="H795" s="3">
        <f t="shared" si="70"/>
        <v>0</v>
      </c>
      <c r="I795" s="10" t="str">
        <f t="shared" si="71"/>
        <v>Pas besoin</v>
      </c>
      <c r="J795" s="41"/>
    </row>
    <row r="796" spans="1:10" hidden="1" x14ac:dyDescent="0.25">
      <c r="A796" s="21">
        <v>43678</v>
      </c>
      <c r="B796" s="15" t="s">
        <v>29</v>
      </c>
      <c r="C796" s="15" t="str">
        <f>VLOOKUP(T_2019[[#This Row],[Articles]],T_Produits[],2,0)</f>
        <v>Surgelés</v>
      </c>
      <c r="D796" s="5">
        <v>3</v>
      </c>
      <c r="E796" s="6">
        <v>18</v>
      </c>
      <c r="F796" s="6">
        <v>18</v>
      </c>
      <c r="G796" s="4">
        <f t="shared" si="69"/>
        <v>0</v>
      </c>
      <c r="H796" s="3">
        <f t="shared" si="70"/>
        <v>0</v>
      </c>
      <c r="I796" s="10" t="str">
        <f t="shared" si="71"/>
        <v>Pas besoin</v>
      </c>
      <c r="J796" s="41"/>
    </row>
    <row r="797" spans="1:10" hidden="1" x14ac:dyDescent="0.25">
      <c r="A797" s="21">
        <v>43678</v>
      </c>
      <c r="B797" s="8" t="s">
        <v>94</v>
      </c>
      <c r="C797" s="15" t="str">
        <f>VLOOKUP(T_2019[[#This Row],[Articles]],T_Produits[],2,0)</f>
        <v>Surgelés</v>
      </c>
      <c r="D797" s="3">
        <v>1.79</v>
      </c>
      <c r="E797" s="4">
        <v>6</v>
      </c>
      <c r="F797" s="4">
        <v>6</v>
      </c>
      <c r="G797" s="4">
        <f t="shared" si="69"/>
        <v>0</v>
      </c>
      <c r="H797" s="3">
        <f t="shared" si="70"/>
        <v>0</v>
      </c>
      <c r="I797" s="10" t="str">
        <f t="shared" si="71"/>
        <v>Pas besoin</v>
      </c>
      <c r="J797" s="41"/>
    </row>
    <row r="798" spans="1:10" hidden="1" x14ac:dyDescent="0.25">
      <c r="A798" s="21">
        <v>43678</v>
      </c>
      <c r="B798" s="7" t="s">
        <v>34</v>
      </c>
      <c r="C798" s="15" t="str">
        <f>VLOOKUP(T_2019[[#This Row],[Articles]],T_Produits[],2,0)</f>
        <v>Surgelés</v>
      </c>
      <c r="D798" s="5">
        <v>7.2</v>
      </c>
      <c r="E798" s="6">
        <v>6</v>
      </c>
      <c r="F798" s="6">
        <v>6</v>
      </c>
      <c r="G798" s="4">
        <f t="shared" si="69"/>
        <v>0</v>
      </c>
      <c r="H798" s="3">
        <f t="shared" si="70"/>
        <v>0</v>
      </c>
      <c r="I798" s="10" t="str">
        <f t="shared" si="71"/>
        <v>Pas besoin</v>
      </c>
      <c r="J798" s="41"/>
    </row>
    <row r="799" spans="1:10" hidden="1" x14ac:dyDescent="0.25">
      <c r="A799" s="21">
        <v>43678</v>
      </c>
      <c r="B799" s="8" t="s">
        <v>35</v>
      </c>
      <c r="C799" s="15" t="str">
        <f>VLOOKUP(T_2019[[#This Row],[Articles]],T_Produits[],2,0)</f>
        <v>Surgelés</v>
      </c>
      <c r="D799" s="3">
        <v>1.5</v>
      </c>
      <c r="E799" s="4">
        <v>6</v>
      </c>
      <c r="F799" s="4">
        <v>6</v>
      </c>
      <c r="G799" s="4">
        <f t="shared" si="69"/>
        <v>0</v>
      </c>
      <c r="H799" s="3">
        <f t="shared" si="70"/>
        <v>0</v>
      </c>
      <c r="I799" s="10" t="str">
        <f t="shared" si="71"/>
        <v>Pas besoin</v>
      </c>
      <c r="J799" s="41"/>
    </row>
    <row r="800" spans="1:10" hidden="1" x14ac:dyDescent="0.25">
      <c r="A800" s="21">
        <v>43678</v>
      </c>
      <c r="B800" s="7" t="s">
        <v>36</v>
      </c>
      <c r="C800" s="15" t="str">
        <f>VLOOKUP(T_2019[[#This Row],[Articles]],T_Produits[],2,0)</f>
        <v>Surgelés</v>
      </c>
      <c r="D800" s="5">
        <v>1.99</v>
      </c>
      <c r="E800" s="6">
        <v>6</v>
      </c>
      <c r="F800" s="6">
        <v>6</v>
      </c>
      <c r="G800" s="4">
        <f t="shared" si="69"/>
        <v>0</v>
      </c>
      <c r="H800" s="3">
        <f t="shared" si="70"/>
        <v>0</v>
      </c>
      <c r="I800" s="10" t="str">
        <f t="shared" si="71"/>
        <v>Pas besoin</v>
      </c>
      <c r="J800" s="41"/>
    </row>
    <row r="801" spans="1:10" hidden="1" x14ac:dyDescent="0.25">
      <c r="A801" s="21">
        <v>43678</v>
      </c>
      <c r="B801" s="8" t="s">
        <v>37</v>
      </c>
      <c r="C801" s="15" t="str">
        <f>VLOOKUP(T_2019[[#This Row],[Articles]],T_Produits[],2,0)</f>
        <v>Surgelés</v>
      </c>
      <c r="D801" s="3">
        <v>7.5</v>
      </c>
      <c r="E801" s="4">
        <v>6</v>
      </c>
      <c r="F801" s="4">
        <v>6</v>
      </c>
      <c r="G801" s="4">
        <f t="shared" ref="G801:G807" si="72">SUM(E801-F801)</f>
        <v>0</v>
      </c>
      <c r="H801" s="3">
        <f t="shared" si="70"/>
        <v>0</v>
      </c>
      <c r="I801" s="10" t="str">
        <f t="shared" si="71"/>
        <v>Pas besoin</v>
      </c>
      <c r="J801" s="41"/>
    </row>
    <row r="802" spans="1:10" hidden="1" x14ac:dyDescent="0.25">
      <c r="A802" s="21">
        <v>43678</v>
      </c>
      <c r="B802" s="7" t="s">
        <v>38</v>
      </c>
      <c r="C802" s="15" t="str">
        <f>VLOOKUP(T_2019[[#This Row],[Articles]],T_Produits[],2,0)</f>
        <v>Surgelés</v>
      </c>
      <c r="D802" s="5">
        <v>7.6</v>
      </c>
      <c r="E802" s="6">
        <v>6</v>
      </c>
      <c r="F802" s="6">
        <v>6</v>
      </c>
      <c r="G802" s="4">
        <f t="shared" si="72"/>
        <v>0</v>
      </c>
      <c r="H802" s="3">
        <f t="shared" si="70"/>
        <v>0</v>
      </c>
      <c r="I802" s="10" t="str">
        <f t="shared" si="71"/>
        <v>Pas besoin</v>
      </c>
      <c r="J802" s="41"/>
    </row>
    <row r="803" spans="1:10" hidden="1" x14ac:dyDescent="0.25">
      <c r="A803" s="21">
        <v>43678</v>
      </c>
      <c r="B803" s="8" t="s">
        <v>39</v>
      </c>
      <c r="C803" s="15" t="str">
        <f>VLOOKUP(T_2019[[#This Row],[Articles]],T_Produits[],2,0)</f>
        <v>Surgelés</v>
      </c>
      <c r="D803" s="3">
        <v>7.7</v>
      </c>
      <c r="E803" s="4">
        <v>6</v>
      </c>
      <c r="F803" s="4">
        <v>6</v>
      </c>
      <c r="G803" s="4">
        <f t="shared" si="72"/>
        <v>0</v>
      </c>
      <c r="H803" s="3">
        <f t="shared" si="70"/>
        <v>0</v>
      </c>
      <c r="I803" s="10" t="str">
        <f t="shared" si="71"/>
        <v>Pas besoin</v>
      </c>
      <c r="J803" s="41"/>
    </row>
    <row r="804" spans="1:10" hidden="1" x14ac:dyDescent="0.25">
      <c r="A804" s="21">
        <v>43678</v>
      </c>
      <c r="B804" s="7" t="s">
        <v>40</v>
      </c>
      <c r="C804" s="15" t="str">
        <f>VLOOKUP(T_2019[[#This Row],[Articles]],T_Produits[],2,0)</f>
        <v>Surgelés</v>
      </c>
      <c r="D804" s="5">
        <v>7.8</v>
      </c>
      <c r="E804" s="6">
        <v>6</v>
      </c>
      <c r="F804" s="6">
        <v>6</v>
      </c>
      <c r="G804" s="4">
        <f t="shared" si="72"/>
        <v>0</v>
      </c>
      <c r="H804" s="3">
        <f t="shared" si="70"/>
        <v>0</v>
      </c>
      <c r="I804" s="10" t="str">
        <f t="shared" si="71"/>
        <v>Pas besoin</v>
      </c>
      <c r="J804" s="41"/>
    </row>
    <row r="805" spans="1:10" hidden="1" x14ac:dyDescent="0.25">
      <c r="A805" s="21">
        <v>43678</v>
      </c>
      <c r="B805" s="8" t="s">
        <v>41</v>
      </c>
      <c r="C805" s="15" t="str">
        <f>VLOOKUP(T_2019[[#This Row],[Articles]],T_Produits[],2,0)</f>
        <v>Surgelés</v>
      </c>
      <c r="D805" s="3">
        <v>7.9</v>
      </c>
      <c r="E805" s="4">
        <v>6</v>
      </c>
      <c r="F805" s="4">
        <v>6</v>
      </c>
      <c r="G805" s="4">
        <f t="shared" si="72"/>
        <v>0</v>
      </c>
      <c r="H805" s="3">
        <f t="shared" si="70"/>
        <v>0</v>
      </c>
      <c r="I805" s="10" t="str">
        <f t="shared" si="71"/>
        <v>Pas besoin</v>
      </c>
      <c r="J805" s="41"/>
    </row>
    <row r="806" spans="1:10" hidden="1" x14ac:dyDescent="0.25">
      <c r="A806" s="21">
        <v>43678</v>
      </c>
      <c r="B806" s="15" t="s">
        <v>112</v>
      </c>
      <c r="C806" s="15" t="str">
        <f>VLOOKUP(T_2019[[#This Row],[Articles]],T_Produits[],2,0)</f>
        <v>Surgelés</v>
      </c>
      <c r="D806" s="5">
        <v>8.1</v>
      </c>
      <c r="E806" s="6">
        <v>6</v>
      </c>
      <c r="F806" s="6">
        <v>6</v>
      </c>
      <c r="G806" s="4">
        <f t="shared" si="72"/>
        <v>0</v>
      </c>
      <c r="H806" s="3">
        <f t="shared" si="70"/>
        <v>0</v>
      </c>
      <c r="I806" s="10" t="str">
        <f t="shared" si="71"/>
        <v>Pas besoin</v>
      </c>
      <c r="J806" s="41"/>
    </row>
    <row r="807" spans="1:10" hidden="1" x14ac:dyDescent="0.25">
      <c r="A807" s="21">
        <v>43678</v>
      </c>
      <c r="B807" s="15" t="s">
        <v>113</v>
      </c>
      <c r="C807" s="15" t="str">
        <f>VLOOKUP(T_2019[[#This Row],[Articles]],T_Produits[],2,0)</f>
        <v>Surgelés</v>
      </c>
      <c r="D807" s="3">
        <v>8.1999999999999993</v>
      </c>
      <c r="E807" s="4">
        <v>6</v>
      </c>
      <c r="F807" s="4">
        <v>6</v>
      </c>
      <c r="G807" s="4">
        <f t="shared" si="72"/>
        <v>0</v>
      </c>
      <c r="H807" s="3">
        <f t="shared" si="70"/>
        <v>0</v>
      </c>
      <c r="I807" s="10" t="str">
        <f t="shared" si="71"/>
        <v>Pas besoin</v>
      </c>
      <c r="J807" s="41"/>
    </row>
    <row r="808" spans="1:10" hidden="1" x14ac:dyDescent="0.25">
      <c r="A808" s="21">
        <v>43709</v>
      </c>
      <c r="B808" s="15" t="s">
        <v>122</v>
      </c>
      <c r="C808" s="15" t="str">
        <f>VLOOKUP(T_2019[[#This Row],[Articles]],T_Produits[],2,0)</f>
        <v>Boissons</v>
      </c>
      <c r="D808" s="5">
        <v>10</v>
      </c>
      <c r="E808" s="6">
        <v>2</v>
      </c>
      <c r="F808" s="6">
        <v>2</v>
      </c>
      <c r="G808" s="4">
        <f t="shared" ref="G808:G839" si="73">SUM(E808-F808)</f>
        <v>0</v>
      </c>
      <c r="H808" s="3">
        <f t="shared" ref="H808:H835" si="74">SUM(D808*G808)</f>
        <v>0</v>
      </c>
      <c r="I808" s="9" t="str">
        <f t="shared" si="71"/>
        <v>Pas besoin</v>
      </c>
      <c r="J808" s="41"/>
    </row>
    <row r="809" spans="1:10" hidden="1" x14ac:dyDescent="0.25">
      <c r="A809" s="21">
        <v>43709</v>
      </c>
      <c r="B809" s="8" t="s">
        <v>74</v>
      </c>
      <c r="C809" s="15" t="str">
        <f>VLOOKUP(T_2019[[#This Row],[Articles]],T_Produits[],2,0)</f>
        <v>Boissons</v>
      </c>
      <c r="D809" s="3">
        <v>1.1000000000000001</v>
      </c>
      <c r="E809" s="4">
        <v>4</v>
      </c>
      <c r="F809" s="4">
        <v>4</v>
      </c>
      <c r="G809" s="4">
        <f t="shared" si="73"/>
        <v>0</v>
      </c>
      <c r="H809" s="3">
        <f t="shared" si="74"/>
        <v>0</v>
      </c>
      <c r="I809" s="9" t="str">
        <f t="shared" si="71"/>
        <v>Pas besoin</v>
      </c>
      <c r="J809" s="41"/>
    </row>
    <row r="810" spans="1:10" hidden="1" x14ac:dyDescent="0.25">
      <c r="A810" s="21">
        <v>43709</v>
      </c>
      <c r="B810" s="7" t="s">
        <v>75</v>
      </c>
      <c r="C810" s="15" t="str">
        <f>VLOOKUP(T_2019[[#This Row],[Articles]],T_Produits[],2,0)</f>
        <v>Boissons</v>
      </c>
      <c r="D810" s="5">
        <v>1.2</v>
      </c>
      <c r="E810" s="6">
        <v>9</v>
      </c>
      <c r="F810" s="6">
        <v>9</v>
      </c>
      <c r="G810" s="4">
        <f t="shared" si="73"/>
        <v>0</v>
      </c>
      <c r="H810" s="3">
        <f t="shared" si="74"/>
        <v>0</v>
      </c>
      <c r="I810" s="10" t="str">
        <f t="shared" si="71"/>
        <v>Pas besoin</v>
      </c>
      <c r="J810" s="41"/>
    </row>
    <row r="811" spans="1:10" hidden="1" x14ac:dyDescent="0.25">
      <c r="A811" s="21">
        <v>43709</v>
      </c>
      <c r="B811" s="8" t="s">
        <v>76</v>
      </c>
      <c r="C811" s="15" t="str">
        <f>VLOOKUP(T_2019[[#This Row],[Articles]],T_Produits[],2,0)</f>
        <v>Boissons</v>
      </c>
      <c r="D811" s="3">
        <v>1.3</v>
      </c>
      <c r="E811" s="4">
        <v>6</v>
      </c>
      <c r="F811" s="4">
        <v>6</v>
      </c>
      <c r="G811" s="4">
        <f t="shared" si="73"/>
        <v>0</v>
      </c>
      <c r="H811" s="3">
        <f t="shared" si="74"/>
        <v>0</v>
      </c>
      <c r="I811" s="9" t="str">
        <f t="shared" si="71"/>
        <v>Pas besoin</v>
      </c>
      <c r="J811" s="41"/>
    </row>
    <row r="812" spans="1:10" hidden="1" x14ac:dyDescent="0.25">
      <c r="A812" s="21">
        <v>43709</v>
      </c>
      <c r="B812" s="7" t="s">
        <v>70</v>
      </c>
      <c r="C812" s="15" t="e">
        <f>VLOOKUP(T_2019[[#This Row],[Articles]],T_Produits[],2,0)</f>
        <v>#N/A</v>
      </c>
      <c r="D812" s="5">
        <v>15.99</v>
      </c>
      <c r="E812" s="6">
        <v>4</v>
      </c>
      <c r="F812" s="6">
        <v>4</v>
      </c>
      <c r="G812" s="4">
        <f t="shared" si="73"/>
        <v>0</v>
      </c>
      <c r="H812" s="3">
        <f t="shared" si="74"/>
        <v>0</v>
      </c>
      <c r="I812" s="10" t="str">
        <f t="shared" si="71"/>
        <v>Pas besoin</v>
      </c>
      <c r="J812" s="41"/>
    </row>
    <row r="813" spans="1:10" hidden="1" x14ac:dyDescent="0.25">
      <c r="A813" s="21">
        <v>43709</v>
      </c>
      <c r="B813" s="8" t="s">
        <v>71</v>
      </c>
      <c r="C813" s="15" t="str">
        <f>VLOOKUP(T_2019[[#This Row],[Articles]],T_Produits[],2,0)</f>
        <v>Boissons</v>
      </c>
      <c r="D813" s="3">
        <v>1.5</v>
      </c>
      <c r="E813" s="4">
        <v>9</v>
      </c>
      <c r="F813" s="4">
        <v>9</v>
      </c>
      <c r="G813" s="4">
        <f t="shared" si="73"/>
        <v>0</v>
      </c>
      <c r="H813" s="3">
        <f t="shared" si="74"/>
        <v>0</v>
      </c>
      <c r="I813" s="9" t="str">
        <f t="shared" si="71"/>
        <v>Pas besoin</v>
      </c>
      <c r="J813" s="41"/>
    </row>
    <row r="814" spans="1:10" hidden="1" x14ac:dyDescent="0.25">
      <c r="A814" s="21">
        <v>43709</v>
      </c>
      <c r="B814" s="7" t="s">
        <v>72</v>
      </c>
      <c r="C814" s="15" t="str">
        <f>VLOOKUP(T_2019[[#This Row],[Articles]],T_Produits[],2,0)</f>
        <v>Boissons</v>
      </c>
      <c r="D814" s="5">
        <v>1.6</v>
      </c>
      <c r="E814" s="6">
        <v>6</v>
      </c>
      <c r="F814" s="6">
        <v>6</v>
      </c>
      <c r="G814" s="4">
        <f t="shared" si="73"/>
        <v>0</v>
      </c>
      <c r="H814" s="3">
        <f t="shared" si="74"/>
        <v>0</v>
      </c>
      <c r="I814" s="10" t="str">
        <f t="shared" si="71"/>
        <v>Pas besoin</v>
      </c>
      <c r="J814" s="41"/>
    </row>
    <row r="815" spans="1:10" hidden="1" x14ac:dyDescent="0.25">
      <c r="A815" s="21">
        <v>43709</v>
      </c>
      <c r="B815" s="8" t="s">
        <v>19</v>
      </c>
      <c r="C815" s="15" t="str">
        <f>VLOOKUP(T_2019[[#This Row],[Articles]],T_Produits[],2,0)</f>
        <v>Boissons</v>
      </c>
      <c r="D815" s="3">
        <v>0.56999999999999995</v>
      </c>
      <c r="E815" s="4">
        <v>48</v>
      </c>
      <c r="F815" s="4">
        <v>48</v>
      </c>
      <c r="G815" s="4">
        <f t="shared" si="73"/>
        <v>0</v>
      </c>
      <c r="H815" s="3">
        <f t="shared" si="74"/>
        <v>0</v>
      </c>
      <c r="I815" s="9" t="str">
        <f t="shared" si="71"/>
        <v>Pas besoin</v>
      </c>
      <c r="J815" s="41"/>
    </row>
    <row r="816" spans="1:10" hidden="1" x14ac:dyDescent="0.25">
      <c r="A816" s="21">
        <v>43709</v>
      </c>
      <c r="B816" s="7" t="s">
        <v>20</v>
      </c>
      <c r="C816" s="15" t="str">
        <f>VLOOKUP(T_2019[[#This Row],[Articles]],T_Produits[],2,0)</f>
        <v>Boissons</v>
      </c>
      <c r="D816" s="5">
        <v>1.8</v>
      </c>
      <c r="E816" s="6">
        <v>9</v>
      </c>
      <c r="F816" s="6">
        <v>9</v>
      </c>
      <c r="G816" s="4">
        <f t="shared" si="73"/>
        <v>0</v>
      </c>
      <c r="H816" s="3">
        <f t="shared" si="74"/>
        <v>0</v>
      </c>
      <c r="I816" s="10" t="str">
        <f t="shared" si="71"/>
        <v>Pas besoin</v>
      </c>
      <c r="J816" s="41"/>
    </row>
    <row r="817" spans="1:10" hidden="1" x14ac:dyDescent="0.25">
      <c r="A817" s="21">
        <v>43709</v>
      </c>
      <c r="B817" s="8" t="s">
        <v>21</v>
      </c>
      <c r="C817" s="15" t="str">
        <f>VLOOKUP(T_2019[[#This Row],[Articles]],T_Produits[],2,0)</f>
        <v>Boissons</v>
      </c>
      <c r="D817" s="3">
        <v>1.9</v>
      </c>
      <c r="E817" s="4">
        <v>6</v>
      </c>
      <c r="F817" s="4">
        <v>6</v>
      </c>
      <c r="G817" s="4">
        <f t="shared" si="73"/>
        <v>0</v>
      </c>
      <c r="H817" s="3">
        <f t="shared" si="74"/>
        <v>0</v>
      </c>
      <c r="I817" s="9" t="str">
        <f t="shared" si="71"/>
        <v>Pas besoin</v>
      </c>
      <c r="J817" s="41"/>
    </row>
    <row r="818" spans="1:10" hidden="1" x14ac:dyDescent="0.25">
      <c r="A818" s="21">
        <v>43709</v>
      </c>
      <c r="B818" s="7" t="s">
        <v>22</v>
      </c>
      <c r="C818" s="15" t="str">
        <f>VLOOKUP(T_2019[[#This Row],[Articles]],T_Produits[],2,0)</f>
        <v>Boissons</v>
      </c>
      <c r="D818" s="5">
        <v>2.1</v>
      </c>
      <c r="E818" s="6">
        <v>12</v>
      </c>
      <c r="F818" s="6">
        <v>12</v>
      </c>
      <c r="G818" s="4">
        <f t="shared" si="73"/>
        <v>0</v>
      </c>
      <c r="H818" s="3">
        <f t="shared" si="74"/>
        <v>0</v>
      </c>
      <c r="I818" s="10" t="str">
        <f t="shared" si="71"/>
        <v>Pas besoin</v>
      </c>
      <c r="J818" s="41"/>
    </row>
    <row r="819" spans="1:10" hidden="1" x14ac:dyDescent="0.25">
      <c r="A819" s="21">
        <v>43709</v>
      </c>
      <c r="B819" s="8" t="s">
        <v>23</v>
      </c>
      <c r="C819" s="15" t="str">
        <f>VLOOKUP(T_2019[[#This Row],[Articles]],T_Produits[],2,0)</f>
        <v>Boissons</v>
      </c>
      <c r="D819" s="3">
        <v>2.2000000000000002</v>
      </c>
      <c r="E819" s="4">
        <v>12</v>
      </c>
      <c r="F819" s="4">
        <v>12</v>
      </c>
      <c r="G819" s="4">
        <f t="shared" si="73"/>
        <v>0</v>
      </c>
      <c r="H819" s="3">
        <f t="shared" si="74"/>
        <v>0</v>
      </c>
      <c r="I819" s="9" t="str">
        <f t="shared" si="71"/>
        <v>Pas besoin</v>
      </c>
      <c r="J819" s="41"/>
    </row>
    <row r="820" spans="1:10" hidden="1" x14ac:dyDescent="0.25">
      <c r="A820" s="21">
        <v>43709</v>
      </c>
      <c r="B820" s="7" t="s">
        <v>43</v>
      </c>
      <c r="C820" s="15" t="str">
        <f>VLOOKUP(T_2019[[#This Row],[Articles]],T_Produits[],2,0)</f>
        <v>Boissons</v>
      </c>
      <c r="D820" s="5">
        <v>1.92</v>
      </c>
      <c r="E820" s="6">
        <v>16</v>
      </c>
      <c r="F820" s="6">
        <v>16</v>
      </c>
      <c r="G820" s="4">
        <f t="shared" si="73"/>
        <v>0</v>
      </c>
      <c r="H820" s="3">
        <f t="shared" si="74"/>
        <v>0</v>
      </c>
      <c r="I820" s="10" t="str">
        <f t="shared" si="71"/>
        <v>Pas besoin</v>
      </c>
      <c r="J820" s="41"/>
    </row>
    <row r="821" spans="1:10" hidden="1" x14ac:dyDescent="0.25">
      <c r="A821" s="21">
        <v>43709</v>
      </c>
      <c r="B821" s="8" t="s">
        <v>8</v>
      </c>
      <c r="C821" s="15" t="str">
        <f>VLOOKUP(T_2019[[#This Row],[Articles]],T_Produits[],2,0)</f>
        <v>Boissons</v>
      </c>
      <c r="D821" s="3">
        <v>2.4</v>
      </c>
      <c r="E821" s="4">
        <v>12</v>
      </c>
      <c r="F821" s="4">
        <v>12</v>
      </c>
      <c r="G821" s="4">
        <f t="shared" si="73"/>
        <v>0</v>
      </c>
      <c r="H821" s="3">
        <f t="shared" si="74"/>
        <v>0</v>
      </c>
      <c r="I821" s="9" t="str">
        <f t="shared" si="71"/>
        <v>Pas besoin</v>
      </c>
      <c r="J821" s="41"/>
    </row>
    <row r="822" spans="1:10" hidden="1" x14ac:dyDescent="0.25">
      <c r="A822" s="21">
        <v>43709</v>
      </c>
      <c r="B822" s="7" t="s">
        <v>9</v>
      </c>
      <c r="C822" s="15" t="str">
        <f>VLOOKUP(T_2019[[#This Row],[Articles]],T_Produits[],2,0)</f>
        <v>Boissons</v>
      </c>
      <c r="D822" s="5">
        <v>2.5</v>
      </c>
      <c r="E822" s="6">
        <v>12</v>
      </c>
      <c r="F822" s="6">
        <v>12</v>
      </c>
      <c r="G822" s="4">
        <f t="shared" si="73"/>
        <v>0</v>
      </c>
      <c r="H822" s="3">
        <f t="shared" si="74"/>
        <v>0</v>
      </c>
      <c r="I822" s="10" t="str">
        <f t="shared" si="71"/>
        <v>Pas besoin</v>
      </c>
      <c r="J822" s="41"/>
    </row>
    <row r="823" spans="1:10" hidden="1" x14ac:dyDescent="0.25">
      <c r="A823" s="21">
        <v>43709</v>
      </c>
      <c r="B823" s="8" t="s">
        <v>24</v>
      </c>
      <c r="C823" s="15" t="str">
        <f>VLOOKUP(T_2019[[#This Row],[Articles]],T_Produits[],2,0)</f>
        <v>Boissons</v>
      </c>
      <c r="D823" s="3">
        <v>0.38</v>
      </c>
      <c r="E823" s="4">
        <v>12</v>
      </c>
      <c r="F823" s="4">
        <v>12</v>
      </c>
      <c r="G823" s="4">
        <f t="shared" si="73"/>
        <v>0</v>
      </c>
      <c r="H823" s="3">
        <f t="shared" si="74"/>
        <v>0</v>
      </c>
      <c r="I823" s="9" t="str">
        <f t="shared" si="71"/>
        <v>Pas besoin</v>
      </c>
      <c r="J823" s="41"/>
    </row>
    <row r="824" spans="1:10" hidden="1" x14ac:dyDescent="0.25">
      <c r="A824" s="21">
        <v>43709</v>
      </c>
      <c r="B824" s="7" t="s">
        <v>25</v>
      </c>
      <c r="C824" s="15" t="str">
        <f>VLOOKUP(T_2019[[#This Row],[Articles]],T_Produits[],2,0)</f>
        <v>Boissons</v>
      </c>
      <c r="D824" s="5">
        <v>2.7</v>
      </c>
      <c r="E824" s="6">
        <v>12</v>
      </c>
      <c r="F824" s="6">
        <v>12</v>
      </c>
      <c r="G824" s="4">
        <f t="shared" si="73"/>
        <v>0</v>
      </c>
      <c r="H824" s="3">
        <f t="shared" si="74"/>
        <v>0</v>
      </c>
      <c r="I824" s="10" t="str">
        <f t="shared" si="71"/>
        <v>Pas besoin</v>
      </c>
      <c r="J824" s="41"/>
    </row>
    <row r="825" spans="1:10" hidden="1" x14ac:dyDescent="0.25">
      <c r="A825" s="21">
        <v>43709</v>
      </c>
      <c r="B825" s="8" t="s">
        <v>44</v>
      </c>
      <c r="C825" s="15" t="str">
        <f>VLOOKUP(T_2019[[#This Row],[Articles]],T_Produits[],2,0)</f>
        <v>Boissons</v>
      </c>
      <c r="D825" s="3">
        <v>2.8</v>
      </c>
      <c r="E825" s="4">
        <v>12</v>
      </c>
      <c r="F825" s="4">
        <v>12</v>
      </c>
      <c r="G825" s="4">
        <f t="shared" si="73"/>
        <v>0</v>
      </c>
      <c r="H825" s="3">
        <f t="shared" si="74"/>
        <v>0</v>
      </c>
      <c r="I825" s="9" t="str">
        <f t="shared" si="71"/>
        <v>Pas besoin</v>
      </c>
      <c r="J825" s="41"/>
    </row>
    <row r="826" spans="1:10" hidden="1" x14ac:dyDescent="0.25">
      <c r="A826" s="21">
        <v>43709</v>
      </c>
      <c r="B826" s="7" t="s">
        <v>45</v>
      </c>
      <c r="C826" s="15" t="str">
        <f>VLOOKUP(T_2019[[#This Row],[Articles]],T_Produits[],2,0)</f>
        <v>Boissons</v>
      </c>
      <c r="D826" s="5">
        <v>2.76</v>
      </c>
      <c r="E826" s="6">
        <v>6</v>
      </c>
      <c r="F826" s="6">
        <v>6</v>
      </c>
      <c r="G826" s="4">
        <f t="shared" si="73"/>
        <v>0</v>
      </c>
      <c r="H826" s="3">
        <f t="shared" si="74"/>
        <v>0</v>
      </c>
      <c r="I826" s="10" t="str">
        <f t="shared" si="71"/>
        <v>Pas besoin</v>
      </c>
      <c r="J826" s="41"/>
    </row>
    <row r="827" spans="1:10" hidden="1" x14ac:dyDescent="0.25">
      <c r="A827" s="21">
        <v>43709</v>
      </c>
      <c r="B827" s="7" t="s">
        <v>95</v>
      </c>
      <c r="C827" s="15" t="str">
        <f>VLOOKUP(T_2019[[#This Row],[Articles]],T_Produits[],2,0)</f>
        <v>Boissons</v>
      </c>
      <c r="D827" s="5">
        <v>2.89</v>
      </c>
      <c r="E827" s="6">
        <v>6</v>
      </c>
      <c r="F827" s="6">
        <v>6</v>
      </c>
      <c r="G827" s="4">
        <f t="shared" si="73"/>
        <v>0</v>
      </c>
      <c r="H827" s="3">
        <f t="shared" si="74"/>
        <v>0</v>
      </c>
      <c r="I827" s="10" t="str">
        <f t="shared" si="71"/>
        <v>Pas besoin</v>
      </c>
      <c r="J827" s="41"/>
    </row>
    <row r="828" spans="1:10" hidden="1" x14ac:dyDescent="0.25">
      <c r="A828" s="21">
        <v>43709</v>
      </c>
      <c r="B828" s="15" t="s">
        <v>116</v>
      </c>
      <c r="C828" s="15" t="str">
        <f>VLOOKUP(T_2019[[#This Row],[Articles]],T_Produits[],2,0)</f>
        <v>Boissons</v>
      </c>
      <c r="D828" s="3">
        <v>9.4</v>
      </c>
      <c r="E828" s="4">
        <v>6</v>
      </c>
      <c r="F828" s="4">
        <v>6</v>
      </c>
      <c r="G828" s="4">
        <f t="shared" si="73"/>
        <v>0</v>
      </c>
      <c r="H828" s="3">
        <f t="shared" si="74"/>
        <v>0</v>
      </c>
      <c r="I828" s="9" t="str">
        <f t="shared" si="71"/>
        <v>Pas besoin</v>
      </c>
      <c r="J828" s="41"/>
    </row>
    <row r="829" spans="1:10" hidden="1" x14ac:dyDescent="0.25">
      <c r="A829" s="21">
        <v>43709</v>
      </c>
      <c r="B829" s="15" t="s">
        <v>117</v>
      </c>
      <c r="C829" s="15" t="str">
        <f>VLOOKUP(T_2019[[#This Row],[Articles]],T_Produits[],2,0)</f>
        <v>Boissons</v>
      </c>
      <c r="D829" s="5">
        <v>9.5</v>
      </c>
      <c r="E829" s="6">
        <v>6</v>
      </c>
      <c r="F829" s="6">
        <v>6</v>
      </c>
      <c r="G829" s="4">
        <f t="shared" si="73"/>
        <v>0</v>
      </c>
      <c r="H829" s="3">
        <f t="shared" si="74"/>
        <v>0</v>
      </c>
      <c r="I829" s="10" t="str">
        <f t="shared" si="71"/>
        <v>Pas besoin</v>
      </c>
      <c r="J829" s="41"/>
    </row>
    <row r="830" spans="1:10" hidden="1" x14ac:dyDescent="0.25">
      <c r="A830" s="21">
        <v>43709</v>
      </c>
      <c r="B830" s="15" t="s">
        <v>118</v>
      </c>
      <c r="C830" s="15" t="str">
        <f>VLOOKUP(T_2019[[#This Row],[Articles]],T_Produits[],2,0)</f>
        <v>Boissons</v>
      </c>
      <c r="D830" s="3">
        <v>9.5</v>
      </c>
      <c r="E830" s="4">
        <v>6</v>
      </c>
      <c r="F830" s="4">
        <v>6</v>
      </c>
      <c r="G830" s="4">
        <f t="shared" si="73"/>
        <v>0</v>
      </c>
      <c r="H830" s="3">
        <f t="shared" si="74"/>
        <v>0</v>
      </c>
      <c r="I830" s="9" t="str">
        <f t="shared" si="71"/>
        <v>Pas besoin</v>
      </c>
      <c r="J830" s="41"/>
    </row>
    <row r="831" spans="1:10" hidden="1" x14ac:dyDescent="0.25">
      <c r="A831" s="21">
        <v>43709</v>
      </c>
      <c r="B831" s="15" t="s">
        <v>46</v>
      </c>
      <c r="C831" s="15" t="str">
        <f>VLOOKUP(T_2019[[#This Row],[Articles]],T_Produits[],2,0)</f>
        <v>Bonbons</v>
      </c>
      <c r="D831" s="5">
        <v>25</v>
      </c>
      <c r="E831" s="6">
        <v>15</v>
      </c>
      <c r="F831" s="4">
        <v>15</v>
      </c>
      <c r="G831" s="4">
        <f t="shared" si="73"/>
        <v>0</v>
      </c>
      <c r="H831" s="3">
        <f t="shared" si="74"/>
        <v>0</v>
      </c>
      <c r="I831" s="10" t="str">
        <f t="shared" si="71"/>
        <v>Pas besoin</v>
      </c>
      <c r="J831" s="41"/>
    </row>
    <row r="832" spans="1:10" hidden="1" x14ac:dyDescent="0.25">
      <c r="A832" s="21">
        <v>43709</v>
      </c>
      <c r="B832" s="8" t="s">
        <v>47</v>
      </c>
      <c r="C832" s="15" t="str">
        <f>VLOOKUP(T_2019[[#This Row],[Articles]],T_Produits[],2,0)</f>
        <v>Bonbons</v>
      </c>
      <c r="D832" s="3">
        <v>8.3000000000000007</v>
      </c>
      <c r="E832" s="4">
        <v>12</v>
      </c>
      <c r="F832" s="4">
        <v>12</v>
      </c>
      <c r="G832" s="4">
        <f t="shared" si="73"/>
        <v>0</v>
      </c>
      <c r="H832" s="3">
        <f t="shared" si="74"/>
        <v>0</v>
      </c>
      <c r="I832" s="10" t="str">
        <f t="shared" si="71"/>
        <v>Pas besoin</v>
      </c>
      <c r="J832" s="41"/>
    </row>
    <row r="833" spans="1:10" hidden="1" x14ac:dyDescent="0.25">
      <c r="A833" s="21">
        <v>43709</v>
      </c>
      <c r="B833" s="7" t="s">
        <v>48</v>
      </c>
      <c r="C833" s="15" t="str">
        <f>VLOOKUP(T_2019[[#This Row],[Articles]],T_Produits[],2,0)</f>
        <v>Bonbons</v>
      </c>
      <c r="D833" s="5">
        <v>8.4</v>
      </c>
      <c r="E833" s="6">
        <v>12</v>
      </c>
      <c r="F833" s="6">
        <v>12</v>
      </c>
      <c r="G833" s="4">
        <f t="shared" si="73"/>
        <v>0</v>
      </c>
      <c r="H833" s="3">
        <f t="shared" si="74"/>
        <v>0</v>
      </c>
      <c r="I833" s="10" t="str">
        <f t="shared" si="71"/>
        <v>Pas besoin</v>
      </c>
      <c r="J833" s="41"/>
    </row>
    <row r="834" spans="1:10" hidden="1" x14ac:dyDescent="0.25">
      <c r="A834" s="21">
        <v>43709</v>
      </c>
      <c r="B834" s="15" t="s">
        <v>114</v>
      </c>
      <c r="C834" s="15" t="str">
        <f>VLOOKUP(T_2019[[#This Row],[Articles]],T_Produits[],2,0)</f>
        <v>Bonbons</v>
      </c>
      <c r="D834" s="3">
        <v>8.5</v>
      </c>
      <c r="E834" s="4">
        <v>12</v>
      </c>
      <c r="F834" s="4">
        <v>12</v>
      </c>
      <c r="G834" s="4">
        <f t="shared" si="73"/>
        <v>0</v>
      </c>
      <c r="H834" s="3">
        <f t="shared" si="74"/>
        <v>0</v>
      </c>
      <c r="I834" s="10" t="str">
        <f t="shared" si="71"/>
        <v>Pas besoin</v>
      </c>
      <c r="J834" s="41"/>
    </row>
    <row r="835" spans="1:10" hidden="1" x14ac:dyDescent="0.25">
      <c r="A835" s="21">
        <v>43709</v>
      </c>
      <c r="B835" s="15" t="s">
        <v>115</v>
      </c>
      <c r="C835" s="15" t="str">
        <f>VLOOKUP(T_2019[[#This Row],[Articles]],T_Produits[],2,0)</f>
        <v>Bonbons</v>
      </c>
      <c r="D835" s="5">
        <v>8.6</v>
      </c>
      <c r="E835" s="6">
        <v>10</v>
      </c>
      <c r="F835" s="6">
        <v>10</v>
      </c>
      <c r="G835" s="4">
        <f t="shared" si="73"/>
        <v>0</v>
      </c>
      <c r="H835" s="3">
        <f t="shared" si="74"/>
        <v>0</v>
      </c>
      <c r="I835" s="10" t="str">
        <f t="shared" si="71"/>
        <v>Pas besoin</v>
      </c>
      <c r="J835" s="41"/>
    </row>
    <row r="836" spans="1:10" hidden="1" x14ac:dyDescent="0.25">
      <c r="A836" s="21">
        <v>43709</v>
      </c>
      <c r="B836" s="15" t="s">
        <v>78</v>
      </c>
      <c r="C836" s="15" t="str">
        <f>VLOOKUP(T_2019[[#This Row],[Articles]],T_Produits[],2,0)</f>
        <v>Charcuteries+Fromages</v>
      </c>
      <c r="D836" s="5">
        <v>25</v>
      </c>
      <c r="E836" s="6">
        <v>12</v>
      </c>
      <c r="F836" s="6">
        <v>12</v>
      </c>
      <c r="G836" s="4">
        <f t="shared" si="73"/>
        <v>0</v>
      </c>
      <c r="H836" s="5">
        <v>0</v>
      </c>
      <c r="I836" s="9" t="str">
        <f t="shared" si="71"/>
        <v>Pas besoin</v>
      </c>
      <c r="J836" s="41"/>
    </row>
    <row r="837" spans="1:10" hidden="1" x14ac:dyDescent="0.25">
      <c r="A837" s="21">
        <v>43709</v>
      </c>
      <c r="B837" s="8" t="s">
        <v>79</v>
      </c>
      <c r="C837" s="15" t="str">
        <f>VLOOKUP(T_2019[[#This Row],[Articles]],T_Produits[],2,0)</f>
        <v>Charcuteries+Fromages</v>
      </c>
      <c r="D837" s="3">
        <v>1.73</v>
      </c>
      <c r="E837" s="4">
        <v>12</v>
      </c>
      <c r="F837" s="4">
        <v>12</v>
      </c>
      <c r="G837" s="4">
        <f t="shared" si="73"/>
        <v>0</v>
      </c>
      <c r="H837" s="3">
        <f t="shared" ref="H837:H868" si="75">SUM(D837*G837)</f>
        <v>0</v>
      </c>
      <c r="I837" s="9" t="str">
        <f t="shared" si="71"/>
        <v>Pas besoin</v>
      </c>
      <c r="J837" s="41"/>
    </row>
    <row r="838" spans="1:10" hidden="1" x14ac:dyDescent="0.25">
      <c r="A838" s="21">
        <v>43709</v>
      </c>
      <c r="B838" s="7" t="s">
        <v>80</v>
      </c>
      <c r="C838" s="15" t="str">
        <f>VLOOKUP(T_2019[[#This Row],[Articles]],T_Produits[],2,0)</f>
        <v>Charcuteries+Fromages</v>
      </c>
      <c r="D838" s="5">
        <v>2.5</v>
      </c>
      <c r="E838" s="6">
        <v>12</v>
      </c>
      <c r="F838" s="6">
        <v>12</v>
      </c>
      <c r="G838" s="4">
        <f t="shared" si="73"/>
        <v>0</v>
      </c>
      <c r="H838" s="5">
        <f t="shared" si="75"/>
        <v>0</v>
      </c>
      <c r="I838" s="10" t="str">
        <f t="shared" si="71"/>
        <v>Pas besoin</v>
      </c>
      <c r="J838" s="41"/>
    </row>
    <row r="839" spans="1:10" hidden="1" x14ac:dyDescent="0.25">
      <c r="A839" s="21">
        <v>43709</v>
      </c>
      <c r="B839" s="8" t="s">
        <v>81</v>
      </c>
      <c r="C839" s="15" t="str">
        <f>VLOOKUP(T_2019[[#This Row],[Articles]],T_Produits[],2,0)</f>
        <v>Charcuteries+Fromages</v>
      </c>
      <c r="D839" s="3">
        <v>3.5</v>
      </c>
      <c r="E839" s="4">
        <v>12</v>
      </c>
      <c r="F839" s="4">
        <v>12</v>
      </c>
      <c r="G839" s="4">
        <f t="shared" si="73"/>
        <v>0</v>
      </c>
      <c r="H839" s="3">
        <f t="shared" si="75"/>
        <v>0</v>
      </c>
      <c r="I839" s="9" t="str">
        <f t="shared" si="71"/>
        <v>Pas besoin</v>
      </c>
      <c r="J839" s="41"/>
    </row>
    <row r="840" spans="1:10" hidden="1" x14ac:dyDescent="0.25">
      <c r="A840" s="21">
        <v>43709</v>
      </c>
      <c r="B840" s="7" t="s">
        <v>82</v>
      </c>
      <c r="C840" s="15" t="str">
        <f>VLOOKUP(T_2019[[#This Row],[Articles]],T_Produits[],2,0)</f>
        <v>Charcuteries+Fromages</v>
      </c>
      <c r="D840" s="5">
        <v>1.49</v>
      </c>
      <c r="E840" s="6">
        <v>12</v>
      </c>
      <c r="F840" s="6">
        <v>12</v>
      </c>
      <c r="G840" s="4">
        <f t="shared" ref="G840:G903" si="76">SUM(E840-F840)</f>
        <v>0</v>
      </c>
      <c r="H840" s="5">
        <f t="shared" si="75"/>
        <v>0</v>
      </c>
      <c r="I840" s="10" t="str">
        <f t="shared" si="71"/>
        <v>Pas besoin</v>
      </c>
      <c r="J840" s="41"/>
    </row>
    <row r="841" spans="1:10" hidden="1" x14ac:dyDescent="0.25">
      <c r="A841" s="21">
        <v>43709</v>
      </c>
      <c r="B841" s="8" t="s">
        <v>83</v>
      </c>
      <c r="C841" s="15" t="str">
        <f>VLOOKUP(T_2019[[#This Row],[Articles]],T_Produits[],2,0)</f>
        <v>Charcuteries+Fromages</v>
      </c>
      <c r="D841" s="3">
        <v>5.5</v>
      </c>
      <c r="E841" s="4">
        <v>6</v>
      </c>
      <c r="F841" s="4">
        <v>6</v>
      </c>
      <c r="G841" s="4">
        <f t="shared" si="76"/>
        <v>0</v>
      </c>
      <c r="H841" s="3">
        <f t="shared" si="75"/>
        <v>0</v>
      </c>
      <c r="I841" s="9" t="str">
        <f t="shared" si="71"/>
        <v>Pas besoin</v>
      </c>
      <c r="J841" s="41"/>
    </row>
    <row r="842" spans="1:10" hidden="1" x14ac:dyDescent="0.25">
      <c r="A842" s="21">
        <v>43709</v>
      </c>
      <c r="B842" s="7" t="s">
        <v>84</v>
      </c>
      <c r="C842" s="15" t="str">
        <f>VLOOKUP(T_2019[[#This Row],[Articles]],T_Produits[],2,0)</f>
        <v>Charcuteries+Fromages</v>
      </c>
      <c r="D842" s="5">
        <v>6.5</v>
      </c>
      <c r="E842" s="6">
        <v>12</v>
      </c>
      <c r="F842" s="6">
        <v>12</v>
      </c>
      <c r="G842" s="4">
        <f t="shared" si="76"/>
        <v>0</v>
      </c>
      <c r="H842" s="5">
        <f t="shared" si="75"/>
        <v>0</v>
      </c>
      <c r="I842" s="10" t="str">
        <f t="shared" si="71"/>
        <v>Pas besoin</v>
      </c>
      <c r="J842" s="41"/>
    </row>
    <row r="843" spans="1:10" hidden="1" x14ac:dyDescent="0.25">
      <c r="A843" s="21">
        <v>43709</v>
      </c>
      <c r="B843" s="8" t="s">
        <v>85</v>
      </c>
      <c r="C843" s="15" t="str">
        <f>VLOOKUP(T_2019[[#This Row],[Articles]],T_Produits[],2,0)</f>
        <v>Charcuteries+Fromages</v>
      </c>
      <c r="D843" s="3">
        <v>7.5</v>
      </c>
      <c r="E843" s="4">
        <v>12</v>
      </c>
      <c r="F843" s="4">
        <v>12</v>
      </c>
      <c r="G843" s="4">
        <f t="shared" si="76"/>
        <v>0</v>
      </c>
      <c r="H843" s="3">
        <f t="shared" si="75"/>
        <v>0</v>
      </c>
      <c r="I843" s="9" t="str">
        <f t="shared" si="71"/>
        <v>Pas besoin</v>
      </c>
      <c r="J843" s="41"/>
    </row>
    <row r="844" spans="1:10" hidden="1" x14ac:dyDescent="0.25">
      <c r="A844" s="21">
        <v>43709</v>
      </c>
      <c r="B844" s="7" t="s">
        <v>86</v>
      </c>
      <c r="C844" s="15" t="str">
        <f>VLOOKUP(T_2019[[#This Row],[Articles]],T_Produits[],2,0)</f>
        <v>Charcuteries+Fromages</v>
      </c>
      <c r="D844" s="5">
        <v>8.5</v>
      </c>
      <c r="E844" s="6">
        <v>12</v>
      </c>
      <c r="F844" s="6">
        <v>11</v>
      </c>
      <c r="G844" s="4">
        <f t="shared" si="76"/>
        <v>1</v>
      </c>
      <c r="H844" s="5">
        <f t="shared" si="75"/>
        <v>8.5</v>
      </c>
      <c r="I844" s="10" t="str">
        <f t="shared" ref="I844:I907" si="77">IF(F844&gt;=E844,"Pas besoin","à commander")</f>
        <v>à commander</v>
      </c>
      <c r="J844" s="41"/>
    </row>
    <row r="845" spans="1:10" hidden="1" x14ac:dyDescent="0.25">
      <c r="A845" s="21">
        <v>43709</v>
      </c>
      <c r="B845" s="8" t="s">
        <v>87</v>
      </c>
      <c r="C845" s="15" t="str">
        <f>VLOOKUP(T_2019[[#This Row],[Articles]],T_Produits[],2,0)</f>
        <v>Charcuteries+Fromages</v>
      </c>
      <c r="D845" s="3">
        <v>9.5</v>
      </c>
      <c r="E845" s="4">
        <v>12</v>
      </c>
      <c r="F845" s="4">
        <v>10</v>
      </c>
      <c r="G845" s="4">
        <f t="shared" si="76"/>
        <v>2</v>
      </c>
      <c r="H845" s="3">
        <f t="shared" si="75"/>
        <v>19</v>
      </c>
      <c r="I845" s="9" t="str">
        <f t="shared" si="77"/>
        <v>à commander</v>
      </c>
      <c r="J845" s="41"/>
    </row>
    <row r="846" spans="1:10" hidden="1" x14ac:dyDescent="0.25">
      <c r="A846" s="21">
        <v>43709</v>
      </c>
      <c r="B846" s="7" t="s">
        <v>88</v>
      </c>
      <c r="C846" s="15" t="str">
        <f>VLOOKUP(T_2019[[#This Row],[Articles]],T_Produits[],2,0)</f>
        <v>Charcuteries+Fromages</v>
      </c>
      <c r="D846" s="5">
        <v>10.5</v>
      </c>
      <c r="E846" s="6">
        <v>12</v>
      </c>
      <c r="F846" s="6">
        <v>9</v>
      </c>
      <c r="G846" s="4">
        <f t="shared" si="76"/>
        <v>3</v>
      </c>
      <c r="H846" s="5">
        <f t="shared" si="75"/>
        <v>31.5</v>
      </c>
      <c r="I846" s="10" t="str">
        <f t="shared" si="77"/>
        <v>à commander</v>
      </c>
      <c r="J846" s="41"/>
    </row>
    <row r="847" spans="1:10" hidden="1" x14ac:dyDescent="0.25">
      <c r="A847" s="21">
        <v>43709</v>
      </c>
      <c r="B847" s="8" t="s">
        <v>89</v>
      </c>
      <c r="C847" s="15" t="str">
        <f>VLOOKUP(T_2019[[#This Row],[Articles]],T_Produits[],2,0)</f>
        <v>Charcuteries+Fromages</v>
      </c>
      <c r="D847" s="3">
        <v>1.25</v>
      </c>
      <c r="E847" s="4">
        <v>12</v>
      </c>
      <c r="F847" s="4">
        <v>12</v>
      </c>
      <c r="G847" s="4">
        <f t="shared" si="76"/>
        <v>0</v>
      </c>
      <c r="H847" s="3">
        <f t="shared" si="75"/>
        <v>0</v>
      </c>
      <c r="I847" s="9" t="str">
        <f t="shared" si="77"/>
        <v>Pas besoin</v>
      </c>
      <c r="J847" s="41"/>
    </row>
    <row r="848" spans="1:10" hidden="1" x14ac:dyDescent="0.25">
      <c r="A848" s="21">
        <v>43709</v>
      </c>
      <c r="B848" s="7" t="s">
        <v>90</v>
      </c>
      <c r="C848" s="15" t="str">
        <f>VLOOKUP(T_2019[[#This Row],[Articles]],T_Produits[],2,0)</f>
        <v>Charcuteries+Fromages</v>
      </c>
      <c r="D848" s="5">
        <v>12.5</v>
      </c>
      <c r="E848" s="6">
        <v>12</v>
      </c>
      <c r="F848" s="6">
        <v>12</v>
      </c>
      <c r="G848" s="4">
        <f t="shared" si="76"/>
        <v>0</v>
      </c>
      <c r="H848" s="5">
        <f t="shared" si="75"/>
        <v>0</v>
      </c>
      <c r="I848" s="10" t="str">
        <f t="shared" si="77"/>
        <v>Pas besoin</v>
      </c>
      <c r="J848" s="41"/>
    </row>
    <row r="849" spans="1:10" hidden="1" x14ac:dyDescent="0.25">
      <c r="A849" s="21">
        <v>43709</v>
      </c>
      <c r="B849" s="8" t="s">
        <v>93</v>
      </c>
      <c r="C849" s="15" t="str">
        <f>VLOOKUP(T_2019[[#This Row],[Articles]],T_Produits[],2,0)</f>
        <v>Charcuteries+Fromages</v>
      </c>
      <c r="D849" s="3">
        <v>4.76</v>
      </c>
      <c r="E849" s="4">
        <v>12</v>
      </c>
      <c r="F849" s="4">
        <v>12</v>
      </c>
      <c r="G849" s="4">
        <f t="shared" si="76"/>
        <v>0</v>
      </c>
      <c r="H849" s="3">
        <f t="shared" si="75"/>
        <v>0</v>
      </c>
      <c r="I849" s="9" t="str">
        <f t="shared" si="77"/>
        <v>Pas besoin</v>
      </c>
      <c r="J849" s="41"/>
    </row>
    <row r="850" spans="1:10" hidden="1" x14ac:dyDescent="0.25">
      <c r="A850" s="21">
        <v>43709</v>
      </c>
      <c r="B850" s="15" t="s">
        <v>49</v>
      </c>
      <c r="C850" s="15" t="str">
        <f>VLOOKUP(T_2019[[#This Row],[Articles]],T_Produits[],2,0)</f>
        <v>Chats</v>
      </c>
      <c r="D850" s="3">
        <v>8.99</v>
      </c>
      <c r="E850" s="4">
        <v>6</v>
      </c>
      <c r="F850" s="6">
        <v>6</v>
      </c>
      <c r="G850" s="4">
        <f t="shared" si="76"/>
        <v>0</v>
      </c>
      <c r="H850" s="3">
        <f t="shared" si="75"/>
        <v>0</v>
      </c>
      <c r="I850" s="10" t="str">
        <f t="shared" si="77"/>
        <v>Pas besoin</v>
      </c>
      <c r="J850" s="41"/>
    </row>
    <row r="851" spans="1:10" hidden="1" x14ac:dyDescent="0.25">
      <c r="A851" s="21">
        <v>43709</v>
      </c>
      <c r="B851" s="7" t="s">
        <v>50</v>
      </c>
      <c r="C851" s="15" t="str">
        <f>VLOOKUP(T_2019[[#This Row],[Articles]],T_Produits[],2,0)</f>
        <v>Chats</v>
      </c>
      <c r="D851" s="5">
        <v>0.99</v>
      </c>
      <c r="E851" s="6">
        <v>6</v>
      </c>
      <c r="F851" s="6">
        <v>6</v>
      </c>
      <c r="G851" s="4">
        <f t="shared" si="76"/>
        <v>0</v>
      </c>
      <c r="H851" s="3">
        <f t="shared" si="75"/>
        <v>0</v>
      </c>
      <c r="I851" s="10" t="str">
        <f t="shared" si="77"/>
        <v>Pas besoin</v>
      </c>
      <c r="J851" s="41"/>
    </row>
    <row r="852" spans="1:10" hidden="1" x14ac:dyDescent="0.25">
      <c r="A852" s="21">
        <v>43709</v>
      </c>
      <c r="B852" s="8" t="s">
        <v>51</v>
      </c>
      <c r="C852" s="15" t="str">
        <f>VLOOKUP(T_2019[[#This Row],[Articles]],T_Produits[],2,0)</f>
        <v>Chats</v>
      </c>
      <c r="D852" s="3">
        <v>9.1999999999999993</v>
      </c>
      <c r="E852" s="4">
        <v>6</v>
      </c>
      <c r="F852" s="4">
        <v>6</v>
      </c>
      <c r="G852" s="4">
        <f t="shared" si="76"/>
        <v>0</v>
      </c>
      <c r="H852" s="3">
        <f t="shared" si="75"/>
        <v>0</v>
      </c>
      <c r="I852" s="9" t="str">
        <f t="shared" si="77"/>
        <v>Pas besoin</v>
      </c>
      <c r="J852" s="41"/>
    </row>
    <row r="853" spans="1:10" hidden="1" x14ac:dyDescent="0.25">
      <c r="A853" s="21">
        <v>43709</v>
      </c>
      <c r="B853" s="15" t="s">
        <v>59</v>
      </c>
      <c r="C853" s="15" t="str">
        <f>VLOOKUP(T_2019[[#This Row],[Articles]],T_Produits[],2,0)</f>
        <v>Divers +Epices</v>
      </c>
      <c r="D853" s="3">
        <v>18</v>
      </c>
      <c r="E853" s="4">
        <v>12</v>
      </c>
      <c r="F853" s="6">
        <v>12</v>
      </c>
      <c r="G853" s="4">
        <f t="shared" si="76"/>
        <v>0</v>
      </c>
      <c r="H853" s="3">
        <f t="shared" si="75"/>
        <v>0</v>
      </c>
      <c r="I853" s="10" t="str">
        <f t="shared" si="77"/>
        <v>Pas besoin</v>
      </c>
      <c r="J853" s="41"/>
    </row>
    <row r="854" spans="1:10" hidden="1" x14ac:dyDescent="0.25">
      <c r="A854" s="21">
        <v>43709</v>
      </c>
      <c r="B854" s="7" t="s">
        <v>56</v>
      </c>
      <c r="C854" s="15" t="str">
        <f>VLOOKUP(T_2019[[#This Row],[Articles]],T_Produits[],2,0)</f>
        <v>Divers +Epices</v>
      </c>
      <c r="D854" s="5">
        <v>3.1</v>
      </c>
      <c r="E854" s="6">
        <v>12</v>
      </c>
      <c r="F854" s="6">
        <v>12</v>
      </c>
      <c r="G854" s="4">
        <f t="shared" si="76"/>
        <v>0</v>
      </c>
      <c r="H854" s="3">
        <f t="shared" si="75"/>
        <v>0</v>
      </c>
      <c r="I854" s="10" t="str">
        <f t="shared" si="77"/>
        <v>Pas besoin</v>
      </c>
      <c r="J854" s="41"/>
    </row>
    <row r="855" spans="1:10" hidden="1" x14ac:dyDescent="0.25">
      <c r="A855" s="21">
        <v>43709</v>
      </c>
      <c r="B855" s="8" t="s">
        <v>57</v>
      </c>
      <c r="C855" s="15" t="str">
        <f>VLOOKUP(T_2019[[#This Row],[Articles]],T_Produits[],2,0)</f>
        <v>Divers +Epices</v>
      </c>
      <c r="D855" s="3">
        <v>3.2</v>
      </c>
      <c r="E855" s="4">
        <v>3</v>
      </c>
      <c r="F855" s="4">
        <v>3</v>
      </c>
      <c r="G855" s="4">
        <f t="shared" si="76"/>
        <v>0</v>
      </c>
      <c r="H855" s="3">
        <f t="shared" si="75"/>
        <v>0</v>
      </c>
      <c r="I855" s="9" t="str">
        <f t="shared" si="77"/>
        <v>Pas besoin</v>
      </c>
      <c r="J855" s="41"/>
    </row>
    <row r="856" spans="1:10" hidden="1" x14ac:dyDescent="0.25">
      <c r="A856" s="21">
        <v>43709</v>
      </c>
      <c r="B856" s="7" t="s">
        <v>58</v>
      </c>
      <c r="C856" s="15" t="str">
        <f>VLOOKUP(T_2019[[#This Row],[Articles]],T_Produits[],2,0)</f>
        <v>Divers +Epices</v>
      </c>
      <c r="D856" s="5">
        <v>3.3</v>
      </c>
      <c r="E856" s="6">
        <v>12</v>
      </c>
      <c r="F856" s="6">
        <v>12</v>
      </c>
      <c r="G856" s="4">
        <f t="shared" si="76"/>
        <v>0</v>
      </c>
      <c r="H856" s="3">
        <f t="shared" si="75"/>
        <v>0</v>
      </c>
      <c r="I856" s="10" t="str">
        <f t="shared" si="77"/>
        <v>Pas besoin</v>
      </c>
      <c r="J856" s="41"/>
    </row>
    <row r="857" spans="1:10" hidden="1" x14ac:dyDescent="0.25">
      <c r="A857" s="21">
        <v>43709</v>
      </c>
      <c r="B857" s="8" t="s">
        <v>61</v>
      </c>
      <c r="C857" s="15" t="str">
        <f>VLOOKUP(T_2019[[#This Row],[Articles]],T_Produits[],2,0)</f>
        <v>Divers +Epices</v>
      </c>
      <c r="D857" s="3">
        <v>3.4</v>
      </c>
      <c r="E857" s="4">
        <v>6</v>
      </c>
      <c r="F857" s="4">
        <v>6</v>
      </c>
      <c r="G857" s="4">
        <f t="shared" si="76"/>
        <v>0</v>
      </c>
      <c r="H857" s="3">
        <f t="shared" si="75"/>
        <v>0</v>
      </c>
      <c r="I857" s="9" t="str">
        <f t="shared" si="77"/>
        <v>Pas besoin</v>
      </c>
      <c r="J857" s="41"/>
    </row>
    <row r="858" spans="1:10" hidden="1" x14ac:dyDescent="0.25">
      <c r="A858" s="21">
        <v>43709</v>
      </c>
      <c r="B858" s="7" t="s">
        <v>60</v>
      </c>
      <c r="C858" s="15" t="str">
        <f>VLOOKUP(T_2019[[#This Row],[Articles]],T_Produits[],2,0)</f>
        <v>Divers +Epices</v>
      </c>
      <c r="D858" s="5">
        <v>3.5</v>
      </c>
      <c r="E858" s="6">
        <v>12</v>
      </c>
      <c r="F858" s="6">
        <v>12</v>
      </c>
      <c r="G858" s="4">
        <f t="shared" si="76"/>
        <v>0</v>
      </c>
      <c r="H858" s="3">
        <f t="shared" si="75"/>
        <v>0</v>
      </c>
      <c r="I858" s="10" t="str">
        <f t="shared" si="77"/>
        <v>Pas besoin</v>
      </c>
      <c r="J858" s="41"/>
    </row>
    <row r="859" spans="1:10" hidden="1" x14ac:dyDescent="0.25">
      <c r="A859" s="21">
        <v>43709</v>
      </c>
      <c r="B859" s="8" t="s">
        <v>62</v>
      </c>
      <c r="C859" s="15" t="str">
        <f>VLOOKUP(T_2019[[#This Row],[Articles]],T_Produits[],2,0)</f>
        <v>Divers +Epices</v>
      </c>
      <c r="D859" s="3">
        <v>3.6</v>
      </c>
      <c r="E859" s="4">
        <v>6</v>
      </c>
      <c r="F859" s="4">
        <v>6</v>
      </c>
      <c r="G859" s="4">
        <f t="shared" si="76"/>
        <v>0</v>
      </c>
      <c r="H859" s="3">
        <f t="shared" si="75"/>
        <v>0</v>
      </c>
      <c r="I859" s="9" t="str">
        <f t="shared" si="77"/>
        <v>Pas besoin</v>
      </c>
      <c r="J859" s="41"/>
    </row>
    <row r="860" spans="1:10" hidden="1" x14ac:dyDescent="0.25">
      <c r="A860" s="21">
        <v>43709</v>
      </c>
      <c r="B860" s="7" t="s">
        <v>63</v>
      </c>
      <c r="C860" s="15" t="str">
        <f>VLOOKUP(T_2019[[#This Row],[Articles]],T_Produits[],2,0)</f>
        <v>Divers +Epices</v>
      </c>
      <c r="D860" s="5">
        <v>3.7</v>
      </c>
      <c r="E860" s="6">
        <v>2</v>
      </c>
      <c r="F860" s="6">
        <v>2</v>
      </c>
      <c r="G860" s="4">
        <f t="shared" si="76"/>
        <v>0</v>
      </c>
      <c r="H860" s="3">
        <f t="shared" si="75"/>
        <v>0</v>
      </c>
      <c r="I860" s="10" t="str">
        <f t="shared" si="77"/>
        <v>Pas besoin</v>
      </c>
      <c r="J860" s="41"/>
    </row>
    <row r="861" spans="1:10" hidden="1" x14ac:dyDescent="0.25">
      <c r="A861" s="21">
        <v>43709</v>
      </c>
      <c r="B861" s="8" t="s">
        <v>64</v>
      </c>
      <c r="C861" s="15" t="str">
        <f>VLOOKUP(T_2019[[#This Row],[Articles]],T_Produits[],2,0)</f>
        <v>Divers +Epices</v>
      </c>
      <c r="D861" s="3">
        <v>3.8</v>
      </c>
      <c r="E861" s="4">
        <v>12</v>
      </c>
      <c r="F861" s="4">
        <v>12</v>
      </c>
      <c r="G861" s="4">
        <f t="shared" si="76"/>
        <v>0</v>
      </c>
      <c r="H861" s="3">
        <f t="shared" si="75"/>
        <v>0</v>
      </c>
      <c r="I861" s="9" t="str">
        <f t="shared" si="77"/>
        <v>Pas besoin</v>
      </c>
      <c r="J861" s="41"/>
    </row>
    <row r="862" spans="1:10" hidden="1" x14ac:dyDescent="0.25">
      <c r="A862" s="21">
        <v>43709</v>
      </c>
      <c r="B862" s="7" t="s">
        <v>65</v>
      </c>
      <c r="C862" s="15" t="str">
        <f>VLOOKUP(T_2019[[#This Row],[Articles]],T_Produits[],2,0)</f>
        <v>Divers +Epices</v>
      </c>
      <c r="D862" s="5">
        <v>3.9</v>
      </c>
      <c r="E862" s="6">
        <v>12</v>
      </c>
      <c r="F862" s="6">
        <v>12</v>
      </c>
      <c r="G862" s="4">
        <f t="shared" si="76"/>
        <v>0</v>
      </c>
      <c r="H862" s="3">
        <f t="shared" si="75"/>
        <v>0</v>
      </c>
      <c r="I862" s="10" t="str">
        <f t="shared" si="77"/>
        <v>Pas besoin</v>
      </c>
      <c r="J862" s="41"/>
    </row>
    <row r="863" spans="1:10" hidden="1" x14ac:dyDescent="0.25">
      <c r="A863" s="21">
        <v>43709</v>
      </c>
      <c r="B863" s="8" t="s">
        <v>77</v>
      </c>
      <c r="C863" s="15" t="str">
        <f>VLOOKUP(T_2019[[#This Row],[Articles]],T_Produits[],2,0)</f>
        <v>Divers +Epices</v>
      </c>
      <c r="D863" s="3">
        <v>1.38</v>
      </c>
      <c r="E863" s="4">
        <v>4</v>
      </c>
      <c r="F863" s="4">
        <v>4</v>
      </c>
      <c r="G863" s="4">
        <f t="shared" si="76"/>
        <v>0</v>
      </c>
      <c r="H863" s="3">
        <f t="shared" si="75"/>
        <v>0</v>
      </c>
      <c r="I863" s="9" t="str">
        <f t="shared" si="77"/>
        <v>Pas besoin</v>
      </c>
      <c r="J863" s="41"/>
    </row>
    <row r="864" spans="1:10" hidden="1" x14ac:dyDescent="0.25">
      <c r="A864" s="21">
        <v>43709</v>
      </c>
      <c r="B864" s="7" t="s">
        <v>53</v>
      </c>
      <c r="C864" s="15" t="str">
        <f>VLOOKUP(T_2019[[#This Row],[Articles]],T_Produits[],2,0)</f>
        <v>Divers +Epices</v>
      </c>
      <c r="D864" s="5">
        <v>0.67</v>
      </c>
      <c r="E864" s="6">
        <v>6</v>
      </c>
      <c r="F864" s="6">
        <v>6</v>
      </c>
      <c r="G864" s="4">
        <f t="shared" si="76"/>
        <v>0</v>
      </c>
      <c r="H864" s="3">
        <f t="shared" si="75"/>
        <v>0</v>
      </c>
      <c r="I864" s="10" t="str">
        <f t="shared" si="77"/>
        <v>Pas besoin</v>
      </c>
      <c r="J864" s="41"/>
    </row>
    <row r="865" spans="1:10" hidden="1" x14ac:dyDescent="0.25">
      <c r="A865" s="21">
        <v>43709</v>
      </c>
      <c r="B865" s="8" t="s">
        <v>54</v>
      </c>
      <c r="C865" s="15" t="str">
        <f>VLOOKUP(T_2019[[#This Row],[Articles]],T_Produits[],2,0)</f>
        <v>Divers +Epices</v>
      </c>
      <c r="D865" s="3">
        <v>0.9</v>
      </c>
      <c r="E865" s="4">
        <v>4</v>
      </c>
      <c r="F865" s="4">
        <v>4</v>
      </c>
      <c r="G865" s="4">
        <f t="shared" si="76"/>
        <v>0</v>
      </c>
      <c r="H865" s="3">
        <f t="shared" si="75"/>
        <v>0</v>
      </c>
      <c r="I865" s="9" t="str">
        <f t="shared" si="77"/>
        <v>Pas besoin</v>
      </c>
      <c r="J865" s="41"/>
    </row>
    <row r="866" spans="1:10" hidden="1" x14ac:dyDescent="0.25">
      <c r="A866" s="21">
        <v>43709</v>
      </c>
      <c r="B866" s="7" t="s">
        <v>55</v>
      </c>
      <c r="C866" s="15" t="str">
        <f>VLOOKUP(T_2019[[#This Row],[Articles]],T_Produits[],2,0)</f>
        <v>Divers +Epices</v>
      </c>
      <c r="D866" s="5">
        <v>4.4000000000000004</v>
      </c>
      <c r="E866" s="6">
        <v>4</v>
      </c>
      <c r="F866" s="6">
        <v>4</v>
      </c>
      <c r="G866" s="4">
        <f t="shared" si="76"/>
        <v>0</v>
      </c>
      <c r="H866" s="3">
        <f t="shared" si="75"/>
        <v>0</v>
      </c>
      <c r="I866" s="10" t="str">
        <f t="shared" si="77"/>
        <v>Pas besoin</v>
      </c>
      <c r="J866" s="41"/>
    </row>
    <row r="867" spans="1:10" hidden="1" x14ac:dyDescent="0.25">
      <c r="A867" s="21">
        <v>43709</v>
      </c>
      <c r="B867" s="8" t="s">
        <v>73</v>
      </c>
      <c r="C867" s="15" t="str">
        <f>VLOOKUP(T_2019[[#This Row],[Articles]],T_Produits[],2,0)</f>
        <v>Divers +Epices</v>
      </c>
      <c r="D867" s="3">
        <v>2.82</v>
      </c>
      <c r="E867" s="4">
        <v>12</v>
      </c>
      <c r="F867" s="4">
        <v>12</v>
      </c>
      <c r="G867" s="4">
        <f t="shared" si="76"/>
        <v>0</v>
      </c>
      <c r="H867" s="3">
        <f t="shared" si="75"/>
        <v>0</v>
      </c>
      <c r="I867" s="9" t="str">
        <f t="shared" si="77"/>
        <v>Pas besoin</v>
      </c>
      <c r="J867" s="41"/>
    </row>
    <row r="868" spans="1:10" hidden="1" x14ac:dyDescent="0.25">
      <c r="A868" s="21">
        <v>43709</v>
      </c>
      <c r="B868" s="7" t="s">
        <v>97</v>
      </c>
      <c r="C868" s="15" t="str">
        <f>VLOOKUP(T_2019[[#This Row],[Articles]],T_Produits[],2,0)</f>
        <v>Divers +Epices</v>
      </c>
      <c r="D868" s="5">
        <v>0.79</v>
      </c>
      <c r="E868" s="6">
        <v>6</v>
      </c>
      <c r="F868" s="6">
        <v>6</v>
      </c>
      <c r="G868" s="4">
        <f t="shared" si="76"/>
        <v>0</v>
      </c>
      <c r="H868" s="3">
        <f t="shared" si="75"/>
        <v>0</v>
      </c>
      <c r="I868" s="10" t="str">
        <f t="shared" si="77"/>
        <v>Pas besoin</v>
      </c>
      <c r="J868" s="41"/>
    </row>
    <row r="869" spans="1:10" hidden="1" x14ac:dyDescent="0.25">
      <c r="A869" s="21">
        <v>43709</v>
      </c>
      <c r="B869" s="15" t="s">
        <v>104</v>
      </c>
      <c r="C869" s="15" t="str">
        <f>VLOOKUP(T_2019[[#This Row],[Articles]],T_Produits[],2,0)</f>
        <v xml:space="preserve">Légumes </v>
      </c>
      <c r="D869" s="3">
        <v>1.35</v>
      </c>
      <c r="E869" s="4">
        <v>12</v>
      </c>
      <c r="F869" s="4">
        <v>12</v>
      </c>
      <c r="G869" s="4">
        <f t="shared" si="76"/>
        <v>0</v>
      </c>
      <c r="H869" s="3">
        <v>0</v>
      </c>
      <c r="I869" s="10" t="str">
        <f t="shared" si="77"/>
        <v>Pas besoin</v>
      </c>
      <c r="J869" s="41"/>
    </row>
    <row r="870" spans="1:10" hidden="1" x14ac:dyDescent="0.25">
      <c r="A870" s="21">
        <v>43709</v>
      </c>
      <c r="B870" s="7" t="s">
        <v>98</v>
      </c>
      <c r="C870" s="15" t="str">
        <f>VLOOKUP(T_2019[[#This Row],[Articles]],T_Produits[],2,0)</f>
        <v xml:space="preserve">Légumes </v>
      </c>
      <c r="D870" s="5">
        <v>1</v>
      </c>
      <c r="E870" s="6">
        <v>12</v>
      </c>
      <c r="F870" s="6">
        <v>12</v>
      </c>
      <c r="G870" s="4">
        <f t="shared" si="76"/>
        <v>0</v>
      </c>
      <c r="H870" s="5">
        <f t="shared" ref="H870:H910" si="78">SUM(D870*G870)</f>
        <v>0</v>
      </c>
      <c r="I870" s="10" t="str">
        <f t="shared" si="77"/>
        <v>Pas besoin</v>
      </c>
      <c r="J870" s="41"/>
    </row>
    <row r="871" spans="1:10" hidden="1" x14ac:dyDescent="0.25">
      <c r="A871" s="21">
        <v>43709</v>
      </c>
      <c r="B871" s="8" t="s">
        <v>96</v>
      </c>
      <c r="C871" s="15" t="str">
        <f>VLOOKUP(T_2019[[#This Row],[Articles]],T_Produits[],2,0)</f>
        <v xml:space="preserve">Légumes </v>
      </c>
      <c r="D871" s="3">
        <v>0.79</v>
      </c>
      <c r="E871" s="4">
        <v>12</v>
      </c>
      <c r="F871" s="4">
        <v>12</v>
      </c>
      <c r="G871" s="4">
        <f t="shared" si="76"/>
        <v>0</v>
      </c>
      <c r="H871" s="3">
        <f t="shared" si="78"/>
        <v>0</v>
      </c>
      <c r="I871" s="9" t="str">
        <f t="shared" si="77"/>
        <v>Pas besoin</v>
      </c>
      <c r="J871" s="41"/>
    </row>
    <row r="872" spans="1:10" hidden="1" x14ac:dyDescent="0.25">
      <c r="A872" s="21">
        <v>43709</v>
      </c>
      <c r="B872" s="7" t="s">
        <v>4</v>
      </c>
      <c r="C872" s="15" t="str">
        <f>VLOOKUP(T_2019[[#This Row],[Articles]],T_Produits[],2,0)</f>
        <v xml:space="preserve">Légumes </v>
      </c>
      <c r="D872" s="5">
        <v>3</v>
      </c>
      <c r="E872" s="6">
        <v>12</v>
      </c>
      <c r="F872" s="6">
        <v>12</v>
      </c>
      <c r="G872" s="4">
        <f t="shared" si="76"/>
        <v>0</v>
      </c>
      <c r="H872" s="5">
        <f t="shared" si="78"/>
        <v>0</v>
      </c>
      <c r="I872" s="10" t="str">
        <f t="shared" si="77"/>
        <v>Pas besoin</v>
      </c>
      <c r="J872" s="41"/>
    </row>
    <row r="873" spans="1:10" hidden="1" x14ac:dyDescent="0.25">
      <c r="A873" s="21">
        <v>43709</v>
      </c>
      <c r="B873" s="8" t="s">
        <v>5</v>
      </c>
      <c r="C873" s="15" t="str">
        <f>VLOOKUP(T_2019[[#This Row],[Articles]],T_Produits[],2,0)</f>
        <v xml:space="preserve">Légumes </v>
      </c>
      <c r="D873" s="3">
        <v>4</v>
      </c>
      <c r="E873" s="4">
        <v>12</v>
      </c>
      <c r="F873" s="4">
        <v>12</v>
      </c>
      <c r="G873" s="4">
        <f t="shared" si="76"/>
        <v>0</v>
      </c>
      <c r="H873" s="3">
        <f t="shared" si="78"/>
        <v>0</v>
      </c>
      <c r="I873" s="9" t="str">
        <f t="shared" si="77"/>
        <v>Pas besoin</v>
      </c>
      <c r="J873" s="41"/>
    </row>
    <row r="874" spans="1:10" hidden="1" x14ac:dyDescent="0.25">
      <c r="A874" s="21">
        <v>43709</v>
      </c>
      <c r="B874" s="7" t="s">
        <v>99</v>
      </c>
      <c r="C874" s="15" t="str">
        <f>VLOOKUP(T_2019[[#This Row],[Articles]],T_Produits[],2,0)</f>
        <v xml:space="preserve">Légumes </v>
      </c>
      <c r="D874" s="5">
        <v>0.43</v>
      </c>
      <c r="E874" s="6">
        <v>12</v>
      </c>
      <c r="F874" s="6">
        <v>12</v>
      </c>
      <c r="G874" s="4">
        <f t="shared" si="76"/>
        <v>0</v>
      </c>
      <c r="H874" s="5">
        <f t="shared" si="78"/>
        <v>0</v>
      </c>
      <c r="I874" s="10" t="str">
        <f t="shared" si="77"/>
        <v>Pas besoin</v>
      </c>
      <c r="J874" s="41"/>
    </row>
    <row r="875" spans="1:10" hidden="1" x14ac:dyDescent="0.25">
      <c r="A875" s="21">
        <v>43709</v>
      </c>
      <c r="B875" s="8" t="s">
        <v>14</v>
      </c>
      <c r="C875" s="15" t="str">
        <f>VLOOKUP(T_2019[[#This Row],[Articles]],T_Produits[],2,0)</f>
        <v xml:space="preserve">Légumes </v>
      </c>
      <c r="D875" s="3">
        <v>6</v>
      </c>
      <c r="E875" s="4">
        <v>12</v>
      </c>
      <c r="F875" s="4">
        <v>12</v>
      </c>
      <c r="G875" s="4">
        <f t="shared" si="76"/>
        <v>0</v>
      </c>
      <c r="H875" s="3">
        <f t="shared" si="78"/>
        <v>0</v>
      </c>
      <c r="I875" s="9" t="str">
        <f t="shared" si="77"/>
        <v>Pas besoin</v>
      </c>
      <c r="J875" s="41"/>
    </row>
    <row r="876" spans="1:10" hidden="1" x14ac:dyDescent="0.25">
      <c r="A876" s="21">
        <v>43709</v>
      </c>
      <c r="B876" s="7" t="s">
        <v>15</v>
      </c>
      <c r="C876" s="15" t="str">
        <f>VLOOKUP(T_2019[[#This Row],[Articles]],T_Produits[],2,0)</f>
        <v xml:space="preserve">Légumes </v>
      </c>
      <c r="D876" s="5">
        <v>0.55000000000000004</v>
      </c>
      <c r="E876" s="6">
        <v>12</v>
      </c>
      <c r="F876" s="6">
        <v>12</v>
      </c>
      <c r="G876" s="4">
        <f t="shared" si="76"/>
        <v>0</v>
      </c>
      <c r="H876" s="5">
        <f t="shared" si="78"/>
        <v>0</v>
      </c>
      <c r="I876" s="10" t="str">
        <f t="shared" si="77"/>
        <v>Pas besoin</v>
      </c>
      <c r="J876" s="41"/>
    </row>
    <row r="877" spans="1:10" hidden="1" x14ac:dyDescent="0.25">
      <c r="A877" s="21">
        <v>43709</v>
      </c>
      <c r="B877" s="8" t="s">
        <v>16</v>
      </c>
      <c r="C877" s="15" t="str">
        <f>VLOOKUP(T_2019[[#This Row],[Articles]],T_Produits[],2,0)</f>
        <v xml:space="preserve">Légumes </v>
      </c>
      <c r="D877" s="3">
        <v>0.93</v>
      </c>
      <c r="E877" s="4">
        <v>6</v>
      </c>
      <c r="F877" s="4">
        <v>6</v>
      </c>
      <c r="G877" s="4">
        <f t="shared" si="76"/>
        <v>0</v>
      </c>
      <c r="H877" s="3">
        <f t="shared" si="78"/>
        <v>0</v>
      </c>
      <c r="I877" s="9" t="str">
        <f t="shared" si="77"/>
        <v>Pas besoin</v>
      </c>
      <c r="J877" s="41"/>
    </row>
    <row r="878" spans="1:10" hidden="1" x14ac:dyDescent="0.25">
      <c r="A878" s="21">
        <v>43709</v>
      </c>
      <c r="B878" s="7" t="s">
        <v>100</v>
      </c>
      <c r="C878" s="15" t="str">
        <f>VLOOKUP(T_2019[[#This Row],[Articles]],T_Produits[],2,0)</f>
        <v xml:space="preserve">Légumes </v>
      </c>
      <c r="D878" s="5">
        <v>9</v>
      </c>
      <c r="E878" s="6">
        <v>12</v>
      </c>
      <c r="F878" s="6">
        <v>12</v>
      </c>
      <c r="G878" s="4">
        <f t="shared" si="76"/>
        <v>0</v>
      </c>
      <c r="H878" s="5">
        <f t="shared" si="78"/>
        <v>0</v>
      </c>
      <c r="I878" s="10" t="str">
        <f t="shared" si="77"/>
        <v>Pas besoin</v>
      </c>
      <c r="J878" s="41"/>
    </row>
    <row r="879" spans="1:10" hidden="1" x14ac:dyDescent="0.25">
      <c r="A879" s="21">
        <v>43709</v>
      </c>
      <c r="B879" s="8" t="s">
        <v>101</v>
      </c>
      <c r="C879" s="15" t="str">
        <f>VLOOKUP(T_2019[[#This Row],[Articles]],T_Produits[],2,0)</f>
        <v xml:space="preserve">Légumes </v>
      </c>
      <c r="D879" s="3">
        <v>10</v>
      </c>
      <c r="E879" s="4">
        <v>12</v>
      </c>
      <c r="F879" s="4">
        <v>12</v>
      </c>
      <c r="G879" s="4">
        <f t="shared" si="76"/>
        <v>0</v>
      </c>
      <c r="H879" s="3">
        <f t="shared" si="78"/>
        <v>0</v>
      </c>
      <c r="I879" s="9" t="str">
        <f t="shared" si="77"/>
        <v>Pas besoin</v>
      </c>
      <c r="J879" s="41"/>
    </row>
    <row r="880" spans="1:10" hidden="1" x14ac:dyDescent="0.25">
      <c r="A880" s="21">
        <v>43709</v>
      </c>
      <c r="B880" s="7" t="s">
        <v>92</v>
      </c>
      <c r="C880" s="15" t="str">
        <f>VLOOKUP(T_2019[[#This Row],[Articles]],T_Produits[],2,0)</f>
        <v xml:space="preserve">Légumes </v>
      </c>
      <c r="D880" s="5">
        <v>0.72</v>
      </c>
      <c r="E880" s="6">
        <v>12</v>
      </c>
      <c r="F880" s="6">
        <v>12</v>
      </c>
      <c r="G880" s="4">
        <f t="shared" si="76"/>
        <v>0</v>
      </c>
      <c r="H880" s="5">
        <f t="shared" si="78"/>
        <v>0</v>
      </c>
      <c r="I880" s="10" t="str">
        <f t="shared" si="77"/>
        <v>Pas besoin</v>
      </c>
      <c r="J880" s="41"/>
    </row>
    <row r="881" spans="1:10" hidden="1" x14ac:dyDescent="0.25">
      <c r="A881" s="21">
        <v>43709</v>
      </c>
      <c r="B881" s="8" t="s">
        <v>102</v>
      </c>
      <c r="C881" s="15" t="str">
        <f>VLOOKUP(T_2019[[#This Row],[Articles]],T_Produits[],2,0)</f>
        <v xml:space="preserve">Légumes </v>
      </c>
      <c r="D881" s="3">
        <v>12</v>
      </c>
      <c r="E881" s="4">
        <v>12</v>
      </c>
      <c r="F881" s="4">
        <v>12</v>
      </c>
      <c r="G881" s="4">
        <f t="shared" si="76"/>
        <v>0</v>
      </c>
      <c r="H881" s="3">
        <f t="shared" si="78"/>
        <v>0</v>
      </c>
      <c r="I881" s="9" t="str">
        <f t="shared" si="77"/>
        <v>Pas besoin</v>
      </c>
      <c r="J881" s="41"/>
    </row>
    <row r="882" spans="1:10" hidden="1" x14ac:dyDescent="0.25">
      <c r="A882" s="21">
        <v>43709</v>
      </c>
      <c r="B882" s="15" t="s">
        <v>52</v>
      </c>
      <c r="C882" s="15" t="str">
        <f>VLOOKUP(T_2019[[#This Row],[Articles]],T_Produits[],2,0)</f>
        <v xml:space="preserve">Produis Salle de bains </v>
      </c>
      <c r="D882" s="3">
        <v>35</v>
      </c>
      <c r="E882" s="4">
        <v>1</v>
      </c>
      <c r="F882" s="6">
        <v>1</v>
      </c>
      <c r="G882" s="4">
        <f t="shared" si="76"/>
        <v>0</v>
      </c>
      <c r="H882" s="3">
        <f t="shared" si="78"/>
        <v>0</v>
      </c>
      <c r="I882" s="10" t="str">
        <f t="shared" si="77"/>
        <v>Pas besoin</v>
      </c>
      <c r="J882" s="41"/>
    </row>
    <row r="883" spans="1:10" hidden="1" x14ac:dyDescent="0.25">
      <c r="A883" s="21">
        <v>43709</v>
      </c>
      <c r="B883" s="7" t="s">
        <v>69</v>
      </c>
      <c r="C883" s="15" t="str">
        <f>VLOOKUP(T_2019[[#This Row],[Articles]],T_Produits[],2,0)</f>
        <v xml:space="preserve">Produis Salle de bains </v>
      </c>
      <c r="D883" s="5">
        <v>5</v>
      </c>
      <c r="E883" s="6">
        <v>6</v>
      </c>
      <c r="F883" s="6">
        <v>6</v>
      </c>
      <c r="G883" s="4">
        <f t="shared" si="76"/>
        <v>0</v>
      </c>
      <c r="H883" s="3">
        <f t="shared" si="78"/>
        <v>0</v>
      </c>
      <c r="I883" s="10" t="str">
        <f t="shared" si="77"/>
        <v>Pas besoin</v>
      </c>
      <c r="J883" s="41"/>
    </row>
    <row r="884" spans="1:10" hidden="1" x14ac:dyDescent="0.25">
      <c r="A884" s="21">
        <v>43709</v>
      </c>
      <c r="B884" s="8" t="s">
        <v>10</v>
      </c>
      <c r="C884" s="15" t="str">
        <f>VLOOKUP(T_2019[[#This Row],[Articles]],T_Produits[],2,0)</f>
        <v xml:space="preserve">Produis Salle de bains </v>
      </c>
      <c r="D884" s="3">
        <v>5.2</v>
      </c>
      <c r="E884" s="4">
        <v>6</v>
      </c>
      <c r="F884" s="4">
        <v>6</v>
      </c>
      <c r="G884" s="4">
        <f t="shared" si="76"/>
        <v>0</v>
      </c>
      <c r="H884" s="3">
        <f t="shared" si="78"/>
        <v>0</v>
      </c>
      <c r="I884" s="9" t="str">
        <f t="shared" si="77"/>
        <v>Pas besoin</v>
      </c>
      <c r="J884" s="41"/>
    </row>
    <row r="885" spans="1:10" hidden="1" x14ac:dyDescent="0.25">
      <c r="A885" s="21">
        <v>43709</v>
      </c>
      <c r="B885" s="7" t="s">
        <v>11</v>
      </c>
      <c r="C885" s="15" t="str">
        <f>VLOOKUP(T_2019[[#This Row],[Articles]],T_Produits[],2,0)</f>
        <v xml:space="preserve">Produis Salle de bains </v>
      </c>
      <c r="D885" s="5">
        <v>5.3</v>
      </c>
      <c r="E885" s="6">
        <v>6</v>
      </c>
      <c r="F885" s="6">
        <v>6</v>
      </c>
      <c r="G885" s="4">
        <f t="shared" si="76"/>
        <v>0</v>
      </c>
      <c r="H885" s="3">
        <f t="shared" si="78"/>
        <v>0</v>
      </c>
      <c r="I885" s="10" t="str">
        <f t="shared" si="77"/>
        <v>Pas besoin</v>
      </c>
      <c r="J885" s="41"/>
    </row>
    <row r="886" spans="1:10" hidden="1" x14ac:dyDescent="0.25">
      <c r="A886" s="21">
        <v>43709</v>
      </c>
      <c r="B886" s="8" t="s">
        <v>12</v>
      </c>
      <c r="C886" s="15" t="str">
        <f>VLOOKUP(T_2019[[#This Row],[Articles]],T_Produits[],2,0)</f>
        <v xml:space="preserve">Produis Salle de bains </v>
      </c>
      <c r="D886" s="3">
        <v>5.4</v>
      </c>
      <c r="E886" s="4">
        <v>6</v>
      </c>
      <c r="F886" s="4">
        <v>6</v>
      </c>
      <c r="G886" s="4">
        <f t="shared" si="76"/>
        <v>0</v>
      </c>
      <c r="H886" s="3">
        <f t="shared" si="78"/>
        <v>0</v>
      </c>
      <c r="I886" s="9" t="str">
        <f t="shared" si="77"/>
        <v>Pas besoin</v>
      </c>
      <c r="J886" s="41"/>
    </row>
    <row r="887" spans="1:10" hidden="1" x14ac:dyDescent="0.25">
      <c r="A887" s="21">
        <v>43709</v>
      </c>
      <c r="B887" s="7" t="s">
        <v>13</v>
      </c>
      <c r="C887" s="15" t="str">
        <f>VLOOKUP(T_2019[[#This Row],[Articles]],T_Produits[],2,0)</f>
        <v xml:space="preserve">Produis Salle de bains </v>
      </c>
      <c r="D887" s="5">
        <v>5.5</v>
      </c>
      <c r="E887" s="6">
        <v>6</v>
      </c>
      <c r="F887" s="6">
        <v>6</v>
      </c>
      <c r="G887" s="4">
        <f t="shared" si="76"/>
        <v>0</v>
      </c>
      <c r="H887" s="3">
        <f t="shared" si="78"/>
        <v>0</v>
      </c>
      <c r="I887" s="10" t="str">
        <f t="shared" si="77"/>
        <v>Pas besoin</v>
      </c>
      <c r="J887" s="41"/>
    </row>
    <row r="888" spans="1:10" hidden="1" x14ac:dyDescent="0.25">
      <c r="A888" s="21">
        <v>43709</v>
      </c>
      <c r="B888" s="8" t="s">
        <v>26</v>
      </c>
      <c r="C888" s="15" t="str">
        <f>VLOOKUP(T_2019[[#This Row],[Articles]],T_Produits[],2,0)</f>
        <v xml:space="preserve">Produis Salle de bains </v>
      </c>
      <c r="D888" s="3">
        <v>5.6</v>
      </c>
      <c r="E888" s="4">
        <v>2</v>
      </c>
      <c r="F888" s="4">
        <v>2</v>
      </c>
      <c r="G888" s="4">
        <f t="shared" si="76"/>
        <v>0</v>
      </c>
      <c r="H888" s="3">
        <f t="shared" si="78"/>
        <v>0</v>
      </c>
      <c r="I888" s="9" t="str">
        <f t="shared" si="77"/>
        <v>Pas besoin</v>
      </c>
      <c r="J888" s="41"/>
    </row>
    <row r="889" spans="1:10" hidden="1" x14ac:dyDescent="0.25">
      <c r="A889" s="21">
        <v>43709</v>
      </c>
      <c r="B889" s="7" t="s">
        <v>27</v>
      </c>
      <c r="C889" s="15" t="str">
        <f>VLOOKUP(T_2019[[#This Row],[Articles]],T_Produits[],2,0)</f>
        <v xml:space="preserve">Produis Salle de bains </v>
      </c>
      <c r="D889" s="5">
        <v>5.7</v>
      </c>
      <c r="E889" s="6">
        <v>6</v>
      </c>
      <c r="F889" s="6">
        <v>6</v>
      </c>
      <c r="G889" s="4">
        <f t="shared" si="76"/>
        <v>0</v>
      </c>
      <c r="H889" s="3">
        <f t="shared" si="78"/>
        <v>0</v>
      </c>
      <c r="I889" s="10" t="str">
        <f t="shared" si="77"/>
        <v>Pas besoin</v>
      </c>
      <c r="J889" s="41"/>
    </row>
    <row r="890" spans="1:10" hidden="1" x14ac:dyDescent="0.25">
      <c r="A890" s="21">
        <v>43709</v>
      </c>
      <c r="B890" s="15" t="s">
        <v>28</v>
      </c>
      <c r="C890" s="15" t="str">
        <f>VLOOKUP(T_2019[[#This Row],[Articles]],T_Produits[],2,0)</f>
        <v>Produits Entretiens</v>
      </c>
      <c r="D890" s="3">
        <v>35</v>
      </c>
      <c r="E890" s="4">
        <v>1</v>
      </c>
      <c r="F890" s="6">
        <v>1</v>
      </c>
      <c r="G890" s="4">
        <f t="shared" si="76"/>
        <v>0</v>
      </c>
      <c r="H890" s="3">
        <f t="shared" si="78"/>
        <v>0</v>
      </c>
      <c r="I890" s="10" t="str">
        <f t="shared" si="77"/>
        <v>Pas besoin</v>
      </c>
      <c r="J890" s="41"/>
    </row>
    <row r="891" spans="1:10" hidden="1" x14ac:dyDescent="0.25">
      <c r="A891" s="21">
        <v>43709</v>
      </c>
      <c r="B891" s="7" t="s">
        <v>30</v>
      </c>
      <c r="C891" s="15" t="str">
        <f>VLOOKUP(T_2019[[#This Row],[Articles]],T_Produits[],2,0)</f>
        <v>Produits Entretiens</v>
      </c>
      <c r="D891" s="5">
        <v>6.1</v>
      </c>
      <c r="E891" s="6">
        <v>4</v>
      </c>
      <c r="F891" s="6">
        <v>4</v>
      </c>
      <c r="G891" s="4">
        <f t="shared" si="76"/>
        <v>0</v>
      </c>
      <c r="H891" s="3">
        <f t="shared" si="78"/>
        <v>0</v>
      </c>
      <c r="I891" s="10" t="str">
        <f t="shared" si="77"/>
        <v>Pas besoin</v>
      </c>
      <c r="J891" s="41"/>
    </row>
    <row r="892" spans="1:10" hidden="1" x14ac:dyDescent="0.25">
      <c r="A892" s="21">
        <v>43709</v>
      </c>
      <c r="B892" s="8" t="s">
        <v>31</v>
      </c>
      <c r="C892" s="15" t="str">
        <f>VLOOKUP(T_2019[[#This Row],[Articles]],T_Produits[],2,0)</f>
        <v>Produits Entretiens</v>
      </c>
      <c r="D892" s="3">
        <v>6.2</v>
      </c>
      <c r="E892" s="4">
        <v>4</v>
      </c>
      <c r="F892" s="4">
        <v>4</v>
      </c>
      <c r="G892" s="4">
        <f t="shared" si="76"/>
        <v>0</v>
      </c>
      <c r="H892" s="3">
        <f t="shared" si="78"/>
        <v>0</v>
      </c>
      <c r="I892" s="10" t="str">
        <f t="shared" si="77"/>
        <v>Pas besoin</v>
      </c>
      <c r="J892" s="41"/>
    </row>
    <row r="893" spans="1:10" hidden="1" x14ac:dyDescent="0.25">
      <c r="A893" s="21">
        <v>43709</v>
      </c>
      <c r="B893" s="7" t="s">
        <v>32</v>
      </c>
      <c r="C893" s="15" t="str">
        <f>VLOOKUP(T_2019[[#This Row],[Articles]],T_Produits[],2,0)</f>
        <v>Produits Entretiens</v>
      </c>
      <c r="D893" s="5">
        <v>6.3</v>
      </c>
      <c r="E893" s="6">
        <v>2</v>
      </c>
      <c r="F893" s="6">
        <v>2</v>
      </c>
      <c r="G893" s="4">
        <f t="shared" si="76"/>
        <v>0</v>
      </c>
      <c r="H893" s="3">
        <f t="shared" si="78"/>
        <v>0</v>
      </c>
      <c r="I893" s="10" t="str">
        <f t="shared" si="77"/>
        <v>Pas besoin</v>
      </c>
      <c r="J893" s="41"/>
    </row>
    <row r="894" spans="1:10" hidden="1" x14ac:dyDescent="0.25">
      <c r="A894" s="21">
        <v>43709</v>
      </c>
      <c r="B894" s="8" t="s">
        <v>33</v>
      </c>
      <c r="C894" s="15" t="str">
        <f>VLOOKUP(T_2019[[#This Row],[Articles]],T_Produits[],2,0)</f>
        <v>Produits Entretiens</v>
      </c>
      <c r="D894" s="3">
        <v>6.4</v>
      </c>
      <c r="E894" s="4">
        <v>6</v>
      </c>
      <c r="F894" s="4">
        <v>6</v>
      </c>
      <c r="G894" s="4">
        <f t="shared" si="76"/>
        <v>0</v>
      </c>
      <c r="H894" s="3">
        <f t="shared" si="78"/>
        <v>0</v>
      </c>
      <c r="I894" s="10" t="str">
        <f t="shared" si="77"/>
        <v>Pas besoin</v>
      </c>
      <c r="J894" s="41"/>
    </row>
    <row r="895" spans="1:10" hidden="1" x14ac:dyDescent="0.25">
      <c r="A895" s="21">
        <v>43709</v>
      </c>
      <c r="B895" s="7" t="s">
        <v>42</v>
      </c>
      <c r="C895" s="15" t="str">
        <f>VLOOKUP(T_2019[[#This Row],[Articles]],T_Produits[],2,0)</f>
        <v>Produits Entretiens</v>
      </c>
      <c r="D895" s="5">
        <v>6.5</v>
      </c>
      <c r="E895" s="6">
        <v>6</v>
      </c>
      <c r="F895" s="6">
        <v>6</v>
      </c>
      <c r="G895" s="4">
        <f t="shared" si="76"/>
        <v>0</v>
      </c>
      <c r="H895" s="3">
        <f t="shared" si="78"/>
        <v>0</v>
      </c>
      <c r="I895" s="10" t="str">
        <f t="shared" si="77"/>
        <v>Pas besoin</v>
      </c>
      <c r="J895" s="41"/>
    </row>
    <row r="896" spans="1:10" hidden="1" x14ac:dyDescent="0.25">
      <c r="A896" s="21">
        <v>43709</v>
      </c>
      <c r="B896" s="8" t="s">
        <v>66</v>
      </c>
      <c r="C896" s="15" t="str">
        <f>VLOOKUP(T_2019[[#This Row],[Articles]],T_Produits[],2,0)</f>
        <v>Produits Entretiens</v>
      </c>
      <c r="D896" s="3">
        <v>6.6</v>
      </c>
      <c r="E896" s="4">
        <v>6</v>
      </c>
      <c r="F896" s="4">
        <v>6</v>
      </c>
      <c r="G896" s="4">
        <f t="shared" si="76"/>
        <v>0</v>
      </c>
      <c r="H896" s="3">
        <f t="shared" si="78"/>
        <v>0</v>
      </c>
      <c r="I896" s="10" t="str">
        <f t="shared" si="77"/>
        <v>Pas besoin</v>
      </c>
      <c r="J896" s="41"/>
    </row>
    <row r="897" spans="1:10" hidden="1" x14ac:dyDescent="0.25">
      <c r="A897" s="21">
        <v>43709</v>
      </c>
      <c r="B897" s="7" t="s">
        <v>67</v>
      </c>
      <c r="C897" s="15" t="str">
        <f>VLOOKUP(T_2019[[#This Row],[Articles]],T_Produits[],2,0)</f>
        <v>Produits Entretiens</v>
      </c>
      <c r="D897" s="5">
        <v>6.7</v>
      </c>
      <c r="E897" s="6">
        <v>6</v>
      </c>
      <c r="F897" s="6">
        <v>6</v>
      </c>
      <c r="G897" s="4">
        <f t="shared" si="76"/>
        <v>0</v>
      </c>
      <c r="H897" s="3">
        <f t="shared" si="78"/>
        <v>0</v>
      </c>
      <c r="I897" s="10" t="str">
        <f t="shared" si="77"/>
        <v>Pas besoin</v>
      </c>
      <c r="J897" s="41"/>
    </row>
    <row r="898" spans="1:10" hidden="1" x14ac:dyDescent="0.25">
      <c r="A898" s="21">
        <v>43709</v>
      </c>
      <c r="B898" s="8" t="s">
        <v>68</v>
      </c>
      <c r="C898" s="15" t="str">
        <f>VLOOKUP(T_2019[[#This Row],[Articles]],T_Produits[],2,0)</f>
        <v>Produits Entretiens</v>
      </c>
      <c r="D898" s="3">
        <v>6.8</v>
      </c>
      <c r="E898" s="4">
        <v>6</v>
      </c>
      <c r="F898" s="4">
        <v>6</v>
      </c>
      <c r="G898" s="4">
        <f t="shared" si="76"/>
        <v>0</v>
      </c>
      <c r="H898" s="3">
        <f t="shared" si="78"/>
        <v>0</v>
      </c>
      <c r="I898" s="10" t="str">
        <f t="shared" si="77"/>
        <v>Pas besoin</v>
      </c>
      <c r="J898" s="41"/>
    </row>
    <row r="899" spans="1:10" hidden="1" x14ac:dyDescent="0.25">
      <c r="A899" s="21">
        <v>43709</v>
      </c>
      <c r="B899" s="15" t="s">
        <v>29</v>
      </c>
      <c r="C899" s="15" t="str">
        <f>VLOOKUP(T_2019[[#This Row],[Articles]],T_Produits[],2,0)</f>
        <v>Surgelés</v>
      </c>
      <c r="D899" s="5">
        <v>3</v>
      </c>
      <c r="E899" s="6">
        <v>18</v>
      </c>
      <c r="F899" s="6">
        <v>18</v>
      </c>
      <c r="G899" s="4">
        <f t="shared" si="76"/>
        <v>0</v>
      </c>
      <c r="H899" s="3">
        <f t="shared" si="78"/>
        <v>0</v>
      </c>
      <c r="I899" s="10" t="str">
        <f t="shared" si="77"/>
        <v>Pas besoin</v>
      </c>
      <c r="J899" s="41"/>
    </row>
    <row r="900" spans="1:10" hidden="1" x14ac:dyDescent="0.25">
      <c r="A900" s="21">
        <v>43709</v>
      </c>
      <c r="B900" s="8" t="s">
        <v>94</v>
      </c>
      <c r="C900" s="15" t="str">
        <f>VLOOKUP(T_2019[[#This Row],[Articles]],T_Produits[],2,0)</f>
        <v>Surgelés</v>
      </c>
      <c r="D900" s="3">
        <v>1.79</v>
      </c>
      <c r="E900" s="4">
        <v>6</v>
      </c>
      <c r="F900" s="4">
        <v>6</v>
      </c>
      <c r="G900" s="4">
        <f t="shared" si="76"/>
        <v>0</v>
      </c>
      <c r="H900" s="3">
        <f t="shared" si="78"/>
        <v>0</v>
      </c>
      <c r="I900" s="10" t="str">
        <f t="shared" si="77"/>
        <v>Pas besoin</v>
      </c>
      <c r="J900" s="41"/>
    </row>
    <row r="901" spans="1:10" hidden="1" x14ac:dyDescent="0.25">
      <c r="A901" s="21">
        <v>43709</v>
      </c>
      <c r="B901" s="7" t="s">
        <v>34</v>
      </c>
      <c r="C901" s="15" t="str">
        <f>VLOOKUP(T_2019[[#This Row],[Articles]],T_Produits[],2,0)</f>
        <v>Surgelés</v>
      </c>
      <c r="D901" s="5">
        <v>7.2</v>
      </c>
      <c r="E901" s="6">
        <v>6</v>
      </c>
      <c r="F901" s="6">
        <v>6</v>
      </c>
      <c r="G901" s="4">
        <f t="shared" si="76"/>
        <v>0</v>
      </c>
      <c r="H901" s="3">
        <f t="shared" si="78"/>
        <v>0</v>
      </c>
      <c r="I901" s="10" t="str">
        <f t="shared" si="77"/>
        <v>Pas besoin</v>
      </c>
      <c r="J901" s="41"/>
    </row>
    <row r="902" spans="1:10" hidden="1" x14ac:dyDescent="0.25">
      <c r="A902" s="21">
        <v>43709</v>
      </c>
      <c r="B902" s="8" t="s">
        <v>35</v>
      </c>
      <c r="C902" s="15" t="str">
        <f>VLOOKUP(T_2019[[#This Row],[Articles]],T_Produits[],2,0)</f>
        <v>Surgelés</v>
      </c>
      <c r="D902" s="3">
        <v>1.5</v>
      </c>
      <c r="E902" s="4">
        <v>6</v>
      </c>
      <c r="F902" s="4">
        <v>6</v>
      </c>
      <c r="G902" s="4">
        <f t="shared" si="76"/>
        <v>0</v>
      </c>
      <c r="H902" s="3">
        <f t="shared" si="78"/>
        <v>0</v>
      </c>
      <c r="I902" s="10" t="str">
        <f t="shared" si="77"/>
        <v>Pas besoin</v>
      </c>
      <c r="J902" s="41"/>
    </row>
    <row r="903" spans="1:10" hidden="1" x14ac:dyDescent="0.25">
      <c r="A903" s="21">
        <v>43709</v>
      </c>
      <c r="B903" s="7" t="s">
        <v>36</v>
      </c>
      <c r="C903" s="15" t="str">
        <f>VLOOKUP(T_2019[[#This Row],[Articles]],T_Produits[],2,0)</f>
        <v>Surgelés</v>
      </c>
      <c r="D903" s="5">
        <v>1.99</v>
      </c>
      <c r="E903" s="6">
        <v>6</v>
      </c>
      <c r="F903" s="6">
        <v>6</v>
      </c>
      <c r="G903" s="4">
        <f t="shared" si="76"/>
        <v>0</v>
      </c>
      <c r="H903" s="3">
        <f t="shared" si="78"/>
        <v>0</v>
      </c>
      <c r="I903" s="10" t="str">
        <f t="shared" si="77"/>
        <v>Pas besoin</v>
      </c>
      <c r="J903" s="41"/>
    </row>
    <row r="904" spans="1:10" hidden="1" x14ac:dyDescent="0.25">
      <c r="A904" s="21">
        <v>43709</v>
      </c>
      <c r="B904" s="8" t="s">
        <v>37</v>
      </c>
      <c r="C904" s="15" t="str">
        <f>VLOOKUP(T_2019[[#This Row],[Articles]],T_Produits[],2,0)</f>
        <v>Surgelés</v>
      </c>
      <c r="D904" s="3">
        <v>7.5</v>
      </c>
      <c r="E904" s="4">
        <v>6</v>
      </c>
      <c r="F904" s="4">
        <v>6</v>
      </c>
      <c r="G904" s="4">
        <f t="shared" ref="G904:G910" si="79">SUM(E904-F904)</f>
        <v>0</v>
      </c>
      <c r="H904" s="3">
        <f t="shared" si="78"/>
        <v>0</v>
      </c>
      <c r="I904" s="10" t="str">
        <f t="shared" si="77"/>
        <v>Pas besoin</v>
      </c>
      <c r="J904" s="41"/>
    </row>
    <row r="905" spans="1:10" hidden="1" x14ac:dyDescent="0.25">
      <c r="A905" s="21">
        <v>43709</v>
      </c>
      <c r="B905" s="7" t="s">
        <v>38</v>
      </c>
      <c r="C905" s="15" t="str">
        <f>VLOOKUP(T_2019[[#This Row],[Articles]],T_Produits[],2,0)</f>
        <v>Surgelés</v>
      </c>
      <c r="D905" s="5">
        <v>7.6</v>
      </c>
      <c r="E905" s="6">
        <v>6</v>
      </c>
      <c r="F905" s="6">
        <v>6</v>
      </c>
      <c r="G905" s="4">
        <f t="shared" si="79"/>
        <v>0</v>
      </c>
      <c r="H905" s="3">
        <f t="shared" si="78"/>
        <v>0</v>
      </c>
      <c r="I905" s="10" t="str">
        <f t="shared" si="77"/>
        <v>Pas besoin</v>
      </c>
      <c r="J905" s="41"/>
    </row>
    <row r="906" spans="1:10" hidden="1" x14ac:dyDescent="0.25">
      <c r="A906" s="21">
        <v>43709</v>
      </c>
      <c r="B906" s="8" t="s">
        <v>39</v>
      </c>
      <c r="C906" s="15" t="str">
        <f>VLOOKUP(T_2019[[#This Row],[Articles]],T_Produits[],2,0)</f>
        <v>Surgelés</v>
      </c>
      <c r="D906" s="3">
        <v>7.7</v>
      </c>
      <c r="E906" s="4">
        <v>6</v>
      </c>
      <c r="F906" s="4">
        <v>6</v>
      </c>
      <c r="G906" s="4">
        <f t="shared" si="79"/>
        <v>0</v>
      </c>
      <c r="H906" s="3">
        <f t="shared" si="78"/>
        <v>0</v>
      </c>
      <c r="I906" s="10" t="str">
        <f t="shared" si="77"/>
        <v>Pas besoin</v>
      </c>
      <c r="J906" s="41"/>
    </row>
    <row r="907" spans="1:10" hidden="1" x14ac:dyDescent="0.25">
      <c r="A907" s="21">
        <v>43709</v>
      </c>
      <c r="B907" s="7" t="s">
        <v>40</v>
      </c>
      <c r="C907" s="15" t="str">
        <f>VLOOKUP(T_2019[[#This Row],[Articles]],T_Produits[],2,0)</f>
        <v>Surgelés</v>
      </c>
      <c r="D907" s="5">
        <v>7.8</v>
      </c>
      <c r="E907" s="6">
        <v>6</v>
      </c>
      <c r="F907" s="6">
        <v>6</v>
      </c>
      <c r="G907" s="4">
        <f t="shared" si="79"/>
        <v>0</v>
      </c>
      <c r="H907" s="3">
        <f t="shared" si="78"/>
        <v>0</v>
      </c>
      <c r="I907" s="10" t="str">
        <f t="shared" si="77"/>
        <v>Pas besoin</v>
      </c>
      <c r="J907" s="41"/>
    </row>
    <row r="908" spans="1:10" hidden="1" x14ac:dyDescent="0.25">
      <c r="A908" s="21">
        <v>43709</v>
      </c>
      <c r="B908" s="8" t="s">
        <v>41</v>
      </c>
      <c r="C908" s="15" t="str">
        <f>VLOOKUP(T_2019[[#This Row],[Articles]],T_Produits[],2,0)</f>
        <v>Surgelés</v>
      </c>
      <c r="D908" s="3">
        <v>7.9</v>
      </c>
      <c r="E908" s="4">
        <v>6</v>
      </c>
      <c r="F908" s="4">
        <v>6</v>
      </c>
      <c r="G908" s="4">
        <f t="shared" si="79"/>
        <v>0</v>
      </c>
      <c r="H908" s="3">
        <f t="shared" si="78"/>
        <v>0</v>
      </c>
      <c r="I908" s="10" t="str">
        <f t="shared" ref="I908:I971" si="80">IF(F908&gt;=E908,"Pas besoin","à commander")</f>
        <v>Pas besoin</v>
      </c>
      <c r="J908" s="41"/>
    </row>
    <row r="909" spans="1:10" hidden="1" x14ac:dyDescent="0.25">
      <c r="A909" s="21">
        <v>43709</v>
      </c>
      <c r="B909" s="15" t="s">
        <v>112</v>
      </c>
      <c r="C909" s="15" t="str">
        <f>VLOOKUP(T_2019[[#This Row],[Articles]],T_Produits[],2,0)</f>
        <v>Surgelés</v>
      </c>
      <c r="D909" s="5">
        <v>8.1</v>
      </c>
      <c r="E909" s="6">
        <v>6</v>
      </c>
      <c r="F909" s="6">
        <v>6</v>
      </c>
      <c r="G909" s="4">
        <f t="shared" si="79"/>
        <v>0</v>
      </c>
      <c r="H909" s="3">
        <f t="shared" si="78"/>
        <v>0</v>
      </c>
      <c r="I909" s="10" t="str">
        <f t="shared" si="80"/>
        <v>Pas besoin</v>
      </c>
      <c r="J909" s="41"/>
    </row>
    <row r="910" spans="1:10" hidden="1" x14ac:dyDescent="0.25">
      <c r="A910" s="21">
        <v>43709</v>
      </c>
      <c r="B910" s="15" t="s">
        <v>113</v>
      </c>
      <c r="C910" s="15" t="str">
        <f>VLOOKUP(T_2019[[#This Row],[Articles]],T_Produits[],2,0)</f>
        <v>Surgelés</v>
      </c>
      <c r="D910" s="3">
        <v>8.1999999999999993</v>
      </c>
      <c r="E910" s="4">
        <v>6</v>
      </c>
      <c r="F910" s="4">
        <v>6</v>
      </c>
      <c r="G910" s="4">
        <f t="shared" si="79"/>
        <v>0</v>
      </c>
      <c r="H910" s="3">
        <f t="shared" si="78"/>
        <v>0</v>
      </c>
      <c r="I910" s="10" t="str">
        <f t="shared" si="80"/>
        <v>Pas besoin</v>
      </c>
      <c r="J910" s="41"/>
    </row>
    <row r="911" spans="1:10" hidden="1" x14ac:dyDescent="0.25">
      <c r="A911" s="21">
        <v>43739</v>
      </c>
      <c r="B911" s="15" t="s">
        <v>122</v>
      </c>
      <c r="C911" s="15" t="str">
        <f>VLOOKUP(T_2019[[#This Row],[Articles]],T_Produits[],2,0)</f>
        <v>Boissons</v>
      </c>
      <c r="D911" s="5">
        <v>10</v>
      </c>
      <c r="E911" s="6">
        <v>2</v>
      </c>
      <c r="F911" s="6">
        <v>2</v>
      </c>
      <c r="G911" s="4">
        <f t="shared" ref="G911:G942" si="81">SUM(E911-F911)</f>
        <v>0</v>
      </c>
      <c r="H911" s="3">
        <f t="shared" ref="H911:H938" si="82">SUM(D911*G911)</f>
        <v>0</v>
      </c>
      <c r="I911" s="9" t="str">
        <f t="shared" si="80"/>
        <v>Pas besoin</v>
      </c>
      <c r="J911" s="41"/>
    </row>
    <row r="912" spans="1:10" hidden="1" x14ac:dyDescent="0.25">
      <c r="A912" s="21">
        <v>43739</v>
      </c>
      <c r="B912" s="8" t="s">
        <v>74</v>
      </c>
      <c r="C912" s="15" t="str">
        <f>VLOOKUP(T_2019[[#This Row],[Articles]],T_Produits[],2,0)</f>
        <v>Boissons</v>
      </c>
      <c r="D912" s="3">
        <v>1.1000000000000001</v>
      </c>
      <c r="E912" s="4">
        <v>4</v>
      </c>
      <c r="F912" s="4">
        <v>4</v>
      </c>
      <c r="G912" s="4">
        <f t="shared" si="81"/>
        <v>0</v>
      </c>
      <c r="H912" s="3">
        <f t="shared" si="82"/>
        <v>0</v>
      </c>
      <c r="I912" s="9" t="str">
        <f t="shared" si="80"/>
        <v>Pas besoin</v>
      </c>
      <c r="J912" s="41"/>
    </row>
    <row r="913" spans="1:10" hidden="1" x14ac:dyDescent="0.25">
      <c r="A913" s="21">
        <v>43739</v>
      </c>
      <c r="B913" s="7" t="s">
        <v>75</v>
      </c>
      <c r="C913" s="15" t="str">
        <f>VLOOKUP(T_2019[[#This Row],[Articles]],T_Produits[],2,0)</f>
        <v>Boissons</v>
      </c>
      <c r="D913" s="5">
        <v>1.2</v>
      </c>
      <c r="E913" s="6">
        <v>9</v>
      </c>
      <c r="F913" s="6">
        <v>9</v>
      </c>
      <c r="G913" s="4">
        <f t="shared" si="81"/>
        <v>0</v>
      </c>
      <c r="H913" s="3">
        <f t="shared" si="82"/>
        <v>0</v>
      </c>
      <c r="I913" s="10" t="str">
        <f t="shared" si="80"/>
        <v>Pas besoin</v>
      </c>
      <c r="J913" s="41"/>
    </row>
    <row r="914" spans="1:10" hidden="1" x14ac:dyDescent="0.25">
      <c r="A914" s="21">
        <v>43739</v>
      </c>
      <c r="B914" s="8" t="s">
        <v>76</v>
      </c>
      <c r="C914" s="15" t="str">
        <f>VLOOKUP(T_2019[[#This Row],[Articles]],T_Produits[],2,0)</f>
        <v>Boissons</v>
      </c>
      <c r="D914" s="3">
        <v>1.3</v>
      </c>
      <c r="E914" s="4">
        <v>6</v>
      </c>
      <c r="F914" s="4">
        <v>6</v>
      </c>
      <c r="G914" s="4">
        <f t="shared" si="81"/>
        <v>0</v>
      </c>
      <c r="H914" s="3">
        <f t="shared" si="82"/>
        <v>0</v>
      </c>
      <c r="I914" s="9" t="str">
        <f t="shared" si="80"/>
        <v>Pas besoin</v>
      </c>
      <c r="J914" s="41"/>
    </row>
    <row r="915" spans="1:10" hidden="1" x14ac:dyDescent="0.25">
      <c r="A915" s="21">
        <v>43739</v>
      </c>
      <c r="B915" s="7" t="s">
        <v>70</v>
      </c>
      <c r="C915" s="15" t="e">
        <f>VLOOKUP(T_2019[[#This Row],[Articles]],T_Produits[],2,0)</f>
        <v>#N/A</v>
      </c>
      <c r="D915" s="5">
        <v>15.99</v>
      </c>
      <c r="E915" s="6">
        <v>4</v>
      </c>
      <c r="F915" s="6">
        <v>4</v>
      </c>
      <c r="G915" s="4">
        <f t="shared" si="81"/>
        <v>0</v>
      </c>
      <c r="H915" s="3">
        <f t="shared" si="82"/>
        <v>0</v>
      </c>
      <c r="I915" s="10" t="str">
        <f t="shared" si="80"/>
        <v>Pas besoin</v>
      </c>
      <c r="J915" s="41"/>
    </row>
    <row r="916" spans="1:10" hidden="1" x14ac:dyDescent="0.25">
      <c r="A916" s="21">
        <v>43739</v>
      </c>
      <c r="B916" s="8" t="s">
        <v>71</v>
      </c>
      <c r="C916" s="15" t="str">
        <f>VLOOKUP(T_2019[[#This Row],[Articles]],T_Produits[],2,0)</f>
        <v>Boissons</v>
      </c>
      <c r="D916" s="3">
        <v>1.5</v>
      </c>
      <c r="E916" s="4">
        <v>9</v>
      </c>
      <c r="F916" s="4">
        <v>9</v>
      </c>
      <c r="G916" s="4">
        <f t="shared" si="81"/>
        <v>0</v>
      </c>
      <c r="H916" s="3">
        <f t="shared" si="82"/>
        <v>0</v>
      </c>
      <c r="I916" s="9" t="str">
        <f t="shared" si="80"/>
        <v>Pas besoin</v>
      </c>
      <c r="J916" s="41"/>
    </row>
    <row r="917" spans="1:10" hidden="1" x14ac:dyDescent="0.25">
      <c r="A917" s="21">
        <v>43739</v>
      </c>
      <c r="B917" s="7" t="s">
        <v>72</v>
      </c>
      <c r="C917" s="15" t="str">
        <f>VLOOKUP(T_2019[[#This Row],[Articles]],T_Produits[],2,0)</f>
        <v>Boissons</v>
      </c>
      <c r="D917" s="5">
        <v>1.6</v>
      </c>
      <c r="E917" s="6">
        <v>6</v>
      </c>
      <c r="F917" s="6">
        <v>6</v>
      </c>
      <c r="G917" s="4">
        <f t="shared" si="81"/>
        <v>0</v>
      </c>
      <c r="H917" s="3">
        <f t="shared" si="82"/>
        <v>0</v>
      </c>
      <c r="I917" s="10" t="str">
        <f t="shared" si="80"/>
        <v>Pas besoin</v>
      </c>
      <c r="J917" s="41"/>
    </row>
    <row r="918" spans="1:10" hidden="1" x14ac:dyDescent="0.25">
      <c r="A918" s="21">
        <v>43739</v>
      </c>
      <c r="B918" s="8" t="s">
        <v>19</v>
      </c>
      <c r="C918" s="15" t="str">
        <f>VLOOKUP(T_2019[[#This Row],[Articles]],T_Produits[],2,0)</f>
        <v>Boissons</v>
      </c>
      <c r="D918" s="3">
        <v>0.56999999999999995</v>
      </c>
      <c r="E918" s="4">
        <v>48</v>
      </c>
      <c r="F918" s="4">
        <v>48</v>
      </c>
      <c r="G918" s="4">
        <f t="shared" si="81"/>
        <v>0</v>
      </c>
      <c r="H918" s="3">
        <f t="shared" si="82"/>
        <v>0</v>
      </c>
      <c r="I918" s="9" t="str">
        <f t="shared" si="80"/>
        <v>Pas besoin</v>
      </c>
      <c r="J918" s="41"/>
    </row>
    <row r="919" spans="1:10" hidden="1" x14ac:dyDescent="0.25">
      <c r="A919" s="21">
        <v>43739</v>
      </c>
      <c r="B919" s="7" t="s">
        <v>20</v>
      </c>
      <c r="C919" s="15" t="str">
        <f>VLOOKUP(T_2019[[#This Row],[Articles]],T_Produits[],2,0)</f>
        <v>Boissons</v>
      </c>
      <c r="D919" s="5">
        <v>1.8</v>
      </c>
      <c r="E919" s="6">
        <v>9</v>
      </c>
      <c r="F919" s="6">
        <v>9</v>
      </c>
      <c r="G919" s="4">
        <f t="shared" si="81"/>
        <v>0</v>
      </c>
      <c r="H919" s="3">
        <f t="shared" si="82"/>
        <v>0</v>
      </c>
      <c r="I919" s="10" t="str">
        <f t="shared" si="80"/>
        <v>Pas besoin</v>
      </c>
      <c r="J919" s="41"/>
    </row>
    <row r="920" spans="1:10" hidden="1" x14ac:dyDescent="0.25">
      <c r="A920" s="21">
        <v>43739</v>
      </c>
      <c r="B920" s="8" t="s">
        <v>21</v>
      </c>
      <c r="C920" s="15" t="str">
        <f>VLOOKUP(T_2019[[#This Row],[Articles]],T_Produits[],2,0)</f>
        <v>Boissons</v>
      </c>
      <c r="D920" s="3">
        <v>1.9</v>
      </c>
      <c r="E920" s="4">
        <v>6</v>
      </c>
      <c r="F920" s="4">
        <v>6</v>
      </c>
      <c r="G920" s="4">
        <f t="shared" si="81"/>
        <v>0</v>
      </c>
      <c r="H920" s="3">
        <f t="shared" si="82"/>
        <v>0</v>
      </c>
      <c r="I920" s="9" t="str">
        <f t="shared" si="80"/>
        <v>Pas besoin</v>
      </c>
      <c r="J920" s="41"/>
    </row>
    <row r="921" spans="1:10" hidden="1" x14ac:dyDescent="0.25">
      <c r="A921" s="21">
        <v>43739</v>
      </c>
      <c r="B921" s="7" t="s">
        <v>22</v>
      </c>
      <c r="C921" s="15" t="str">
        <f>VLOOKUP(T_2019[[#This Row],[Articles]],T_Produits[],2,0)</f>
        <v>Boissons</v>
      </c>
      <c r="D921" s="5">
        <v>2.1</v>
      </c>
      <c r="E921" s="6">
        <v>12</v>
      </c>
      <c r="F921" s="6">
        <v>12</v>
      </c>
      <c r="G921" s="4">
        <f t="shared" si="81"/>
        <v>0</v>
      </c>
      <c r="H921" s="3">
        <f t="shared" si="82"/>
        <v>0</v>
      </c>
      <c r="I921" s="10" t="str">
        <f t="shared" si="80"/>
        <v>Pas besoin</v>
      </c>
      <c r="J921" s="41"/>
    </row>
    <row r="922" spans="1:10" hidden="1" x14ac:dyDescent="0.25">
      <c r="A922" s="21">
        <v>43739</v>
      </c>
      <c r="B922" s="8" t="s">
        <v>23</v>
      </c>
      <c r="C922" s="15" t="str">
        <f>VLOOKUP(T_2019[[#This Row],[Articles]],T_Produits[],2,0)</f>
        <v>Boissons</v>
      </c>
      <c r="D922" s="3">
        <v>2.2000000000000002</v>
      </c>
      <c r="E922" s="4">
        <v>12</v>
      </c>
      <c r="F922" s="4">
        <v>12</v>
      </c>
      <c r="G922" s="4">
        <f t="shared" si="81"/>
        <v>0</v>
      </c>
      <c r="H922" s="3">
        <f t="shared" si="82"/>
        <v>0</v>
      </c>
      <c r="I922" s="9" t="str">
        <f t="shared" si="80"/>
        <v>Pas besoin</v>
      </c>
      <c r="J922" s="41"/>
    </row>
    <row r="923" spans="1:10" hidden="1" x14ac:dyDescent="0.25">
      <c r="A923" s="21">
        <v>43739</v>
      </c>
      <c r="B923" s="7" t="s">
        <v>43</v>
      </c>
      <c r="C923" s="15" t="str">
        <f>VLOOKUP(T_2019[[#This Row],[Articles]],T_Produits[],2,0)</f>
        <v>Boissons</v>
      </c>
      <c r="D923" s="5">
        <v>1.92</v>
      </c>
      <c r="E923" s="6">
        <v>16</v>
      </c>
      <c r="F923" s="6">
        <v>16</v>
      </c>
      <c r="G923" s="4">
        <f t="shared" si="81"/>
        <v>0</v>
      </c>
      <c r="H923" s="3">
        <f t="shared" si="82"/>
        <v>0</v>
      </c>
      <c r="I923" s="10" t="str">
        <f t="shared" si="80"/>
        <v>Pas besoin</v>
      </c>
      <c r="J923" s="41"/>
    </row>
    <row r="924" spans="1:10" hidden="1" x14ac:dyDescent="0.25">
      <c r="A924" s="21">
        <v>43739</v>
      </c>
      <c r="B924" s="8" t="s">
        <v>8</v>
      </c>
      <c r="C924" s="15" t="str">
        <f>VLOOKUP(T_2019[[#This Row],[Articles]],T_Produits[],2,0)</f>
        <v>Boissons</v>
      </c>
      <c r="D924" s="3">
        <v>2.4</v>
      </c>
      <c r="E924" s="4">
        <v>12</v>
      </c>
      <c r="F924" s="4">
        <v>12</v>
      </c>
      <c r="G924" s="4">
        <f t="shared" si="81"/>
        <v>0</v>
      </c>
      <c r="H924" s="3">
        <f t="shared" si="82"/>
        <v>0</v>
      </c>
      <c r="I924" s="9" t="str">
        <f t="shared" si="80"/>
        <v>Pas besoin</v>
      </c>
      <c r="J924" s="41"/>
    </row>
    <row r="925" spans="1:10" hidden="1" x14ac:dyDescent="0.25">
      <c r="A925" s="21">
        <v>43739</v>
      </c>
      <c r="B925" s="7" t="s">
        <v>9</v>
      </c>
      <c r="C925" s="15" t="str">
        <f>VLOOKUP(T_2019[[#This Row],[Articles]],T_Produits[],2,0)</f>
        <v>Boissons</v>
      </c>
      <c r="D925" s="5">
        <v>2.5</v>
      </c>
      <c r="E925" s="6">
        <v>12</v>
      </c>
      <c r="F925" s="6">
        <v>12</v>
      </c>
      <c r="G925" s="4">
        <f t="shared" si="81"/>
        <v>0</v>
      </c>
      <c r="H925" s="3">
        <f t="shared" si="82"/>
        <v>0</v>
      </c>
      <c r="I925" s="10" t="str">
        <f t="shared" si="80"/>
        <v>Pas besoin</v>
      </c>
      <c r="J925" s="41"/>
    </row>
    <row r="926" spans="1:10" hidden="1" x14ac:dyDescent="0.25">
      <c r="A926" s="21">
        <v>43739</v>
      </c>
      <c r="B926" s="8" t="s">
        <v>24</v>
      </c>
      <c r="C926" s="15" t="str">
        <f>VLOOKUP(T_2019[[#This Row],[Articles]],T_Produits[],2,0)</f>
        <v>Boissons</v>
      </c>
      <c r="D926" s="3">
        <v>0.38</v>
      </c>
      <c r="E926" s="4">
        <v>12</v>
      </c>
      <c r="F926" s="4">
        <v>12</v>
      </c>
      <c r="G926" s="4">
        <f t="shared" si="81"/>
        <v>0</v>
      </c>
      <c r="H926" s="3">
        <f t="shared" si="82"/>
        <v>0</v>
      </c>
      <c r="I926" s="9" t="str">
        <f t="shared" si="80"/>
        <v>Pas besoin</v>
      </c>
      <c r="J926" s="41"/>
    </row>
    <row r="927" spans="1:10" hidden="1" x14ac:dyDescent="0.25">
      <c r="A927" s="21">
        <v>43739</v>
      </c>
      <c r="B927" s="7" t="s">
        <v>25</v>
      </c>
      <c r="C927" s="15" t="str">
        <f>VLOOKUP(T_2019[[#This Row],[Articles]],T_Produits[],2,0)</f>
        <v>Boissons</v>
      </c>
      <c r="D927" s="5">
        <v>2.7</v>
      </c>
      <c r="E927" s="6">
        <v>12</v>
      </c>
      <c r="F927" s="6">
        <v>12</v>
      </c>
      <c r="G927" s="4">
        <f t="shared" si="81"/>
        <v>0</v>
      </c>
      <c r="H927" s="3">
        <f t="shared" si="82"/>
        <v>0</v>
      </c>
      <c r="I927" s="10" t="str">
        <f t="shared" si="80"/>
        <v>Pas besoin</v>
      </c>
      <c r="J927" s="41"/>
    </row>
    <row r="928" spans="1:10" hidden="1" x14ac:dyDescent="0.25">
      <c r="A928" s="21">
        <v>43739</v>
      </c>
      <c r="B928" s="8" t="s">
        <v>44</v>
      </c>
      <c r="C928" s="15" t="str">
        <f>VLOOKUP(T_2019[[#This Row],[Articles]],T_Produits[],2,0)</f>
        <v>Boissons</v>
      </c>
      <c r="D928" s="3">
        <v>2.8</v>
      </c>
      <c r="E928" s="4">
        <v>12</v>
      </c>
      <c r="F928" s="4">
        <v>12</v>
      </c>
      <c r="G928" s="4">
        <f t="shared" si="81"/>
        <v>0</v>
      </c>
      <c r="H928" s="3">
        <f t="shared" si="82"/>
        <v>0</v>
      </c>
      <c r="I928" s="9" t="str">
        <f t="shared" si="80"/>
        <v>Pas besoin</v>
      </c>
      <c r="J928" s="41"/>
    </row>
    <row r="929" spans="1:10" hidden="1" x14ac:dyDescent="0.25">
      <c r="A929" s="21">
        <v>43739</v>
      </c>
      <c r="B929" s="7" t="s">
        <v>45</v>
      </c>
      <c r="C929" s="15" t="str">
        <f>VLOOKUP(T_2019[[#This Row],[Articles]],T_Produits[],2,0)</f>
        <v>Boissons</v>
      </c>
      <c r="D929" s="5">
        <v>2.76</v>
      </c>
      <c r="E929" s="6">
        <v>6</v>
      </c>
      <c r="F929" s="6">
        <v>6</v>
      </c>
      <c r="G929" s="4">
        <f t="shared" si="81"/>
        <v>0</v>
      </c>
      <c r="H929" s="3">
        <f t="shared" si="82"/>
        <v>0</v>
      </c>
      <c r="I929" s="10" t="str">
        <f t="shared" si="80"/>
        <v>Pas besoin</v>
      </c>
      <c r="J929" s="41"/>
    </row>
    <row r="930" spans="1:10" hidden="1" x14ac:dyDescent="0.25">
      <c r="A930" s="21">
        <v>43739</v>
      </c>
      <c r="B930" s="7" t="s">
        <v>95</v>
      </c>
      <c r="C930" s="15" t="str">
        <f>VLOOKUP(T_2019[[#This Row],[Articles]],T_Produits[],2,0)</f>
        <v>Boissons</v>
      </c>
      <c r="D930" s="5">
        <v>2.89</v>
      </c>
      <c r="E930" s="6">
        <v>6</v>
      </c>
      <c r="F930" s="6">
        <v>6</v>
      </c>
      <c r="G930" s="4">
        <f t="shared" si="81"/>
        <v>0</v>
      </c>
      <c r="H930" s="3">
        <f t="shared" si="82"/>
        <v>0</v>
      </c>
      <c r="I930" s="10" t="str">
        <f t="shared" si="80"/>
        <v>Pas besoin</v>
      </c>
      <c r="J930" s="41"/>
    </row>
    <row r="931" spans="1:10" hidden="1" x14ac:dyDescent="0.25">
      <c r="A931" s="21">
        <v>43739</v>
      </c>
      <c r="B931" s="15" t="s">
        <v>116</v>
      </c>
      <c r="C931" s="15" t="str">
        <f>VLOOKUP(T_2019[[#This Row],[Articles]],T_Produits[],2,0)</f>
        <v>Boissons</v>
      </c>
      <c r="D931" s="3">
        <v>9.4</v>
      </c>
      <c r="E931" s="4">
        <v>6</v>
      </c>
      <c r="F931" s="4">
        <v>6</v>
      </c>
      <c r="G931" s="4">
        <f t="shared" si="81"/>
        <v>0</v>
      </c>
      <c r="H931" s="3">
        <f t="shared" si="82"/>
        <v>0</v>
      </c>
      <c r="I931" s="9" t="str">
        <f t="shared" si="80"/>
        <v>Pas besoin</v>
      </c>
      <c r="J931" s="41"/>
    </row>
    <row r="932" spans="1:10" hidden="1" x14ac:dyDescent="0.25">
      <c r="A932" s="21">
        <v>43739</v>
      </c>
      <c r="B932" s="15" t="s">
        <v>117</v>
      </c>
      <c r="C932" s="15" t="str">
        <f>VLOOKUP(T_2019[[#This Row],[Articles]],T_Produits[],2,0)</f>
        <v>Boissons</v>
      </c>
      <c r="D932" s="5">
        <v>9.5</v>
      </c>
      <c r="E932" s="6">
        <v>6</v>
      </c>
      <c r="F932" s="6">
        <v>6</v>
      </c>
      <c r="G932" s="4">
        <f t="shared" si="81"/>
        <v>0</v>
      </c>
      <c r="H932" s="3">
        <f t="shared" si="82"/>
        <v>0</v>
      </c>
      <c r="I932" s="10" t="str">
        <f t="shared" si="80"/>
        <v>Pas besoin</v>
      </c>
      <c r="J932" s="41"/>
    </row>
    <row r="933" spans="1:10" hidden="1" x14ac:dyDescent="0.25">
      <c r="A933" s="21">
        <v>43739</v>
      </c>
      <c r="B933" s="15" t="s">
        <v>118</v>
      </c>
      <c r="C933" s="15" t="str">
        <f>VLOOKUP(T_2019[[#This Row],[Articles]],T_Produits[],2,0)</f>
        <v>Boissons</v>
      </c>
      <c r="D933" s="3">
        <v>9.5</v>
      </c>
      <c r="E933" s="4">
        <v>6</v>
      </c>
      <c r="F933" s="4">
        <v>6</v>
      </c>
      <c r="G933" s="4">
        <f t="shared" si="81"/>
        <v>0</v>
      </c>
      <c r="H933" s="3">
        <f t="shared" si="82"/>
        <v>0</v>
      </c>
      <c r="I933" s="9" t="str">
        <f t="shared" si="80"/>
        <v>Pas besoin</v>
      </c>
      <c r="J933" s="41"/>
    </row>
    <row r="934" spans="1:10" hidden="1" x14ac:dyDescent="0.25">
      <c r="A934" s="21">
        <v>43739</v>
      </c>
      <c r="B934" s="15" t="s">
        <v>46</v>
      </c>
      <c r="C934" s="15" t="str">
        <f>VLOOKUP(T_2019[[#This Row],[Articles]],T_Produits[],2,0)</f>
        <v>Bonbons</v>
      </c>
      <c r="D934" s="5">
        <v>25</v>
      </c>
      <c r="E934" s="6">
        <v>15</v>
      </c>
      <c r="F934" s="4">
        <v>15</v>
      </c>
      <c r="G934" s="4">
        <f t="shared" si="81"/>
        <v>0</v>
      </c>
      <c r="H934" s="3">
        <f t="shared" si="82"/>
        <v>0</v>
      </c>
      <c r="I934" s="10" t="str">
        <f t="shared" si="80"/>
        <v>Pas besoin</v>
      </c>
      <c r="J934" s="41"/>
    </row>
    <row r="935" spans="1:10" hidden="1" x14ac:dyDescent="0.25">
      <c r="A935" s="21">
        <v>43739</v>
      </c>
      <c r="B935" s="8" t="s">
        <v>47</v>
      </c>
      <c r="C935" s="15" t="str">
        <f>VLOOKUP(T_2019[[#This Row],[Articles]],T_Produits[],2,0)</f>
        <v>Bonbons</v>
      </c>
      <c r="D935" s="3">
        <v>8.3000000000000007</v>
      </c>
      <c r="E935" s="4">
        <v>12</v>
      </c>
      <c r="F935" s="4">
        <v>12</v>
      </c>
      <c r="G935" s="4">
        <f t="shared" si="81"/>
        <v>0</v>
      </c>
      <c r="H935" s="3">
        <f t="shared" si="82"/>
        <v>0</v>
      </c>
      <c r="I935" s="10" t="str">
        <f t="shared" si="80"/>
        <v>Pas besoin</v>
      </c>
      <c r="J935" s="41"/>
    </row>
    <row r="936" spans="1:10" hidden="1" x14ac:dyDescent="0.25">
      <c r="A936" s="21">
        <v>43739</v>
      </c>
      <c r="B936" s="7" t="s">
        <v>48</v>
      </c>
      <c r="C936" s="15" t="str">
        <f>VLOOKUP(T_2019[[#This Row],[Articles]],T_Produits[],2,0)</f>
        <v>Bonbons</v>
      </c>
      <c r="D936" s="5">
        <v>8.4</v>
      </c>
      <c r="E936" s="6">
        <v>12</v>
      </c>
      <c r="F936" s="6">
        <v>12</v>
      </c>
      <c r="G936" s="4">
        <f t="shared" si="81"/>
        <v>0</v>
      </c>
      <c r="H936" s="3">
        <f t="shared" si="82"/>
        <v>0</v>
      </c>
      <c r="I936" s="10" t="str">
        <f t="shared" si="80"/>
        <v>Pas besoin</v>
      </c>
      <c r="J936" s="41"/>
    </row>
    <row r="937" spans="1:10" hidden="1" x14ac:dyDescent="0.25">
      <c r="A937" s="21">
        <v>43739</v>
      </c>
      <c r="B937" s="15" t="s">
        <v>114</v>
      </c>
      <c r="C937" s="15" t="str">
        <f>VLOOKUP(T_2019[[#This Row],[Articles]],T_Produits[],2,0)</f>
        <v>Bonbons</v>
      </c>
      <c r="D937" s="3">
        <v>8.5</v>
      </c>
      <c r="E937" s="4">
        <v>12</v>
      </c>
      <c r="F937" s="4">
        <v>12</v>
      </c>
      <c r="G937" s="4">
        <f t="shared" si="81"/>
        <v>0</v>
      </c>
      <c r="H937" s="3">
        <f t="shared" si="82"/>
        <v>0</v>
      </c>
      <c r="I937" s="10" t="str">
        <f t="shared" si="80"/>
        <v>Pas besoin</v>
      </c>
      <c r="J937" s="41"/>
    </row>
    <row r="938" spans="1:10" hidden="1" x14ac:dyDescent="0.25">
      <c r="A938" s="21">
        <v>43739</v>
      </c>
      <c r="B938" s="15" t="s">
        <v>115</v>
      </c>
      <c r="C938" s="15" t="str">
        <f>VLOOKUP(T_2019[[#This Row],[Articles]],T_Produits[],2,0)</f>
        <v>Bonbons</v>
      </c>
      <c r="D938" s="5">
        <v>8.6</v>
      </c>
      <c r="E938" s="6">
        <v>10</v>
      </c>
      <c r="F938" s="6">
        <v>10</v>
      </c>
      <c r="G938" s="4">
        <f t="shared" si="81"/>
        <v>0</v>
      </c>
      <c r="H938" s="3">
        <f t="shared" si="82"/>
        <v>0</v>
      </c>
      <c r="I938" s="10" t="str">
        <f t="shared" si="80"/>
        <v>Pas besoin</v>
      </c>
      <c r="J938" s="41"/>
    </row>
    <row r="939" spans="1:10" hidden="1" x14ac:dyDescent="0.25">
      <c r="A939" s="21">
        <v>43739</v>
      </c>
      <c r="B939" s="15" t="s">
        <v>78</v>
      </c>
      <c r="C939" s="15" t="str">
        <f>VLOOKUP(T_2019[[#This Row],[Articles]],T_Produits[],2,0)</f>
        <v>Charcuteries+Fromages</v>
      </c>
      <c r="D939" s="5">
        <v>25</v>
      </c>
      <c r="E939" s="6">
        <v>12</v>
      </c>
      <c r="F939" s="6">
        <v>12</v>
      </c>
      <c r="G939" s="4">
        <f t="shared" si="81"/>
        <v>0</v>
      </c>
      <c r="H939" s="5">
        <v>0</v>
      </c>
      <c r="I939" s="9" t="str">
        <f t="shared" si="80"/>
        <v>Pas besoin</v>
      </c>
      <c r="J939" s="41"/>
    </row>
    <row r="940" spans="1:10" hidden="1" x14ac:dyDescent="0.25">
      <c r="A940" s="21">
        <v>43739</v>
      </c>
      <c r="B940" s="8" t="s">
        <v>79</v>
      </c>
      <c r="C940" s="15" t="str">
        <f>VLOOKUP(T_2019[[#This Row],[Articles]],T_Produits[],2,0)</f>
        <v>Charcuteries+Fromages</v>
      </c>
      <c r="D940" s="3">
        <v>1.73</v>
      </c>
      <c r="E940" s="4">
        <v>12</v>
      </c>
      <c r="F940" s="4">
        <v>12</v>
      </c>
      <c r="G940" s="4">
        <f t="shared" si="81"/>
        <v>0</v>
      </c>
      <c r="H940" s="3">
        <f t="shared" ref="H940:H971" si="83">SUM(D940*G940)</f>
        <v>0</v>
      </c>
      <c r="I940" s="9" t="str">
        <f t="shared" si="80"/>
        <v>Pas besoin</v>
      </c>
      <c r="J940" s="41"/>
    </row>
    <row r="941" spans="1:10" hidden="1" x14ac:dyDescent="0.25">
      <c r="A941" s="21">
        <v>43739</v>
      </c>
      <c r="B941" s="7" t="s">
        <v>80</v>
      </c>
      <c r="C941" s="15" t="str">
        <f>VLOOKUP(T_2019[[#This Row],[Articles]],T_Produits[],2,0)</f>
        <v>Charcuteries+Fromages</v>
      </c>
      <c r="D941" s="5">
        <v>2.5</v>
      </c>
      <c r="E941" s="6">
        <v>12</v>
      </c>
      <c r="F941" s="6">
        <v>12</v>
      </c>
      <c r="G941" s="4">
        <f t="shared" si="81"/>
        <v>0</v>
      </c>
      <c r="H941" s="5">
        <f t="shared" si="83"/>
        <v>0</v>
      </c>
      <c r="I941" s="10" t="str">
        <f t="shared" si="80"/>
        <v>Pas besoin</v>
      </c>
      <c r="J941" s="41"/>
    </row>
    <row r="942" spans="1:10" hidden="1" x14ac:dyDescent="0.25">
      <c r="A942" s="21">
        <v>43739</v>
      </c>
      <c r="B942" s="8" t="s">
        <v>81</v>
      </c>
      <c r="C942" s="15" t="str">
        <f>VLOOKUP(T_2019[[#This Row],[Articles]],T_Produits[],2,0)</f>
        <v>Charcuteries+Fromages</v>
      </c>
      <c r="D942" s="3">
        <v>3.5</v>
      </c>
      <c r="E942" s="4">
        <v>12</v>
      </c>
      <c r="F942" s="4">
        <v>12</v>
      </c>
      <c r="G942" s="4">
        <f t="shared" si="81"/>
        <v>0</v>
      </c>
      <c r="H942" s="3">
        <f t="shared" si="83"/>
        <v>0</v>
      </c>
      <c r="I942" s="9" t="str">
        <f t="shared" si="80"/>
        <v>Pas besoin</v>
      </c>
      <c r="J942" s="41"/>
    </row>
    <row r="943" spans="1:10" hidden="1" x14ac:dyDescent="0.25">
      <c r="A943" s="21">
        <v>43739</v>
      </c>
      <c r="B943" s="7" t="s">
        <v>82</v>
      </c>
      <c r="C943" s="15" t="str">
        <f>VLOOKUP(T_2019[[#This Row],[Articles]],T_Produits[],2,0)</f>
        <v>Charcuteries+Fromages</v>
      </c>
      <c r="D943" s="5">
        <v>1.49</v>
      </c>
      <c r="E943" s="6">
        <v>12</v>
      </c>
      <c r="F943" s="6">
        <v>12</v>
      </c>
      <c r="G943" s="4">
        <f t="shared" ref="G943:G1006" si="84">SUM(E943-F943)</f>
        <v>0</v>
      </c>
      <c r="H943" s="5">
        <f t="shared" si="83"/>
        <v>0</v>
      </c>
      <c r="I943" s="10" t="str">
        <f t="shared" si="80"/>
        <v>Pas besoin</v>
      </c>
      <c r="J943" s="41"/>
    </row>
    <row r="944" spans="1:10" hidden="1" x14ac:dyDescent="0.25">
      <c r="A944" s="21">
        <v>43739</v>
      </c>
      <c r="B944" s="8" t="s">
        <v>83</v>
      </c>
      <c r="C944" s="15" t="str">
        <f>VLOOKUP(T_2019[[#This Row],[Articles]],T_Produits[],2,0)</f>
        <v>Charcuteries+Fromages</v>
      </c>
      <c r="D944" s="3">
        <v>5.5</v>
      </c>
      <c r="E944" s="4">
        <v>6</v>
      </c>
      <c r="F944" s="4">
        <v>6</v>
      </c>
      <c r="G944" s="4">
        <f t="shared" si="84"/>
        <v>0</v>
      </c>
      <c r="H944" s="3">
        <f t="shared" si="83"/>
        <v>0</v>
      </c>
      <c r="I944" s="9" t="str">
        <f t="shared" si="80"/>
        <v>Pas besoin</v>
      </c>
      <c r="J944" s="41"/>
    </row>
    <row r="945" spans="1:10" hidden="1" x14ac:dyDescent="0.25">
      <c r="A945" s="21">
        <v>43739</v>
      </c>
      <c r="B945" s="7" t="s">
        <v>84</v>
      </c>
      <c r="C945" s="15" t="str">
        <f>VLOOKUP(T_2019[[#This Row],[Articles]],T_Produits[],2,0)</f>
        <v>Charcuteries+Fromages</v>
      </c>
      <c r="D945" s="5">
        <v>6.5</v>
      </c>
      <c r="E945" s="6">
        <v>12</v>
      </c>
      <c r="F945" s="6">
        <v>12</v>
      </c>
      <c r="G945" s="4">
        <f t="shared" si="84"/>
        <v>0</v>
      </c>
      <c r="H945" s="5">
        <f t="shared" si="83"/>
        <v>0</v>
      </c>
      <c r="I945" s="10" t="str">
        <f t="shared" si="80"/>
        <v>Pas besoin</v>
      </c>
      <c r="J945" s="41"/>
    </row>
    <row r="946" spans="1:10" hidden="1" x14ac:dyDescent="0.25">
      <c r="A946" s="21">
        <v>43739</v>
      </c>
      <c r="B946" s="8" t="s">
        <v>85</v>
      </c>
      <c r="C946" s="15" t="str">
        <f>VLOOKUP(T_2019[[#This Row],[Articles]],T_Produits[],2,0)</f>
        <v>Charcuteries+Fromages</v>
      </c>
      <c r="D946" s="3">
        <v>7.5</v>
      </c>
      <c r="E946" s="4">
        <v>12</v>
      </c>
      <c r="F946" s="4">
        <v>12</v>
      </c>
      <c r="G946" s="4">
        <f t="shared" si="84"/>
        <v>0</v>
      </c>
      <c r="H946" s="3">
        <f t="shared" si="83"/>
        <v>0</v>
      </c>
      <c r="I946" s="9" t="str">
        <f t="shared" si="80"/>
        <v>Pas besoin</v>
      </c>
      <c r="J946" s="41"/>
    </row>
    <row r="947" spans="1:10" hidden="1" x14ac:dyDescent="0.25">
      <c r="A947" s="21">
        <v>43739</v>
      </c>
      <c r="B947" s="7" t="s">
        <v>86</v>
      </c>
      <c r="C947" s="15" t="str">
        <f>VLOOKUP(T_2019[[#This Row],[Articles]],T_Produits[],2,0)</f>
        <v>Charcuteries+Fromages</v>
      </c>
      <c r="D947" s="5">
        <v>8.5</v>
      </c>
      <c r="E947" s="6">
        <v>12</v>
      </c>
      <c r="F947" s="6">
        <v>12</v>
      </c>
      <c r="G947" s="4">
        <f t="shared" si="84"/>
        <v>0</v>
      </c>
      <c r="H947" s="5">
        <f t="shared" si="83"/>
        <v>0</v>
      </c>
      <c r="I947" s="10" t="str">
        <f t="shared" si="80"/>
        <v>Pas besoin</v>
      </c>
      <c r="J947" s="41"/>
    </row>
    <row r="948" spans="1:10" hidden="1" x14ac:dyDescent="0.25">
      <c r="A948" s="21">
        <v>43739</v>
      </c>
      <c r="B948" s="8" t="s">
        <v>87</v>
      </c>
      <c r="C948" s="15" t="str">
        <f>VLOOKUP(T_2019[[#This Row],[Articles]],T_Produits[],2,0)</f>
        <v>Charcuteries+Fromages</v>
      </c>
      <c r="D948" s="3">
        <v>9.5</v>
      </c>
      <c r="E948" s="4">
        <v>12</v>
      </c>
      <c r="F948" s="4">
        <v>12</v>
      </c>
      <c r="G948" s="4">
        <f t="shared" si="84"/>
        <v>0</v>
      </c>
      <c r="H948" s="3">
        <f t="shared" si="83"/>
        <v>0</v>
      </c>
      <c r="I948" s="9" t="str">
        <f t="shared" si="80"/>
        <v>Pas besoin</v>
      </c>
      <c r="J948" s="41"/>
    </row>
    <row r="949" spans="1:10" hidden="1" x14ac:dyDescent="0.25">
      <c r="A949" s="21">
        <v>43739</v>
      </c>
      <c r="B949" s="7" t="s">
        <v>88</v>
      </c>
      <c r="C949" s="15" t="str">
        <f>VLOOKUP(T_2019[[#This Row],[Articles]],T_Produits[],2,0)</f>
        <v>Charcuteries+Fromages</v>
      </c>
      <c r="D949" s="5">
        <v>10.5</v>
      </c>
      <c r="E949" s="6">
        <v>12</v>
      </c>
      <c r="F949" s="6">
        <v>12</v>
      </c>
      <c r="G949" s="4">
        <f t="shared" si="84"/>
        <v>0</v>
      </c>
      <c r="H949" s="5">
        <f t="shared" si="83"/>
        <v>0</v>
      </c>
      <c r="I949" s="10" t="str">
        <f t="shared" si="80"/>
        <v>Pas besoin</v>
      </c>
      <c r="J949" s="41"/>
    </row>
    <row r="950" spans="1:10" hidden="1" x14ac:dyDescent="0.25">
      <c r="A950" s="21">
        <v>43739</v>
      </c>
      <c r="B950" s="8" t="s">
        <v>89</v>
      </c>
      <c r="C950" s="15" t="str">
        <f>VLOOKUP(T_2019[[#This Row],[Articles]],T_Produits[],2,0)</f>
        <v>Charcuteries+Fromages</v>
      </c>
      <c r="D950" s="3">
        <v>1.25</v>
      </c>
      <c r="E950" s="4">
        <v>12</v>
      </c>
      <c r="F950" s="4">
        <v>12</v>
      </c>
      <c r="G950" s="4">
        <f t="shared" si="84"/>
        <v>0</v>
      </c>
      <c r="H950" s="3">
        <f t="shared" si="83"/>
        <v>0</v>
      </c>
      <c r="I950" s="9" t="str">
        <f t="shared" si="80"/>
        <v>Pas besoin</v>
      </c>
      <c r="J950" s="41"/>
    </row>
    <row r="951" spans="1:10" hidden="1" x14ac:dyDescent="0.25">
      <c r="A951" s="21">
        <v>43739</v>
      </c>
      <c r="B951" s="7" t="s">
        <v>90</v>
      </c>
      <c r="C951" s="15" t="str">
        <f>VLOOKUP(T_2019[[#This Row],[Articles]],T_Produits[],2,0)</f>
        <v>Charcuteries+Fromages</v>
      </c>
      <c r="D951" s="5">
        <v>12.5</v>
      </c>
      <c r="E951" s="6">
        <v>12</v>
      </c>
      <c r="F951" s="6">
        <v>12</v>
      </c>
      <c r="G951" s="4">
        <f t="shared" si="84"/>
        <v>0</v>
      </c>
      <c r="H951" s="5">
        <f t="shared" si="83"/>
        <v>0</v>
      </c>
      <c r="I951" s="10" t="str">
        <f t="shared" si="80"/>
        <v>Pas besoin</v>
      </c>
      <c r="J951" s="41"/>
    </row>
    <row r="952" spans="1:10" hidden="1" x14ac:dyDescent="0.25">
      <c r="A952" s="21">
        <v>43739</v>
      </c>
      <c r="B952" s="8" t="s">
        <v>93</v>
      </c>
      <c r="C952" s="15" t="str">
        <f>VLOOKUP(T_2019[[#This Row],[Articles]],T_Produits[],2,0)</f>
        <v>Charcuteries+Fromages</v>
      </c>
      <c r="D952" s="3">
        <v>4.76</v>
      </c>
      <c r="E952" s="4">
        <v>12</v>
      </c>
      <c r="F952" s="4">
        <v>12</v>
      </c>
      <c r="G952" s="4">
        <f t="shared" si="84"/>
        <v>0</v>
      </c>
      <c r="H952" s="3">
        <f t="shared" si="83"/>
        <v>0</v>
      </c>
      <c r="I952" s="9" t="str">
        <f t="shared" si="80"/>
        <v>Pas besoin</v>
      </c>
      <c r="J952" s="41"/>
    </row>
    <row r="953" spans="1:10" hidden="1" x14ac:dyDescent="0.25">
      <c r="A953" s="21">
        <v>43739</v>
      </c>
      <c r="B953" s="15" t="s">
        <v>49</v>
      </c>
      <c r="C953" s="15" t="str">
        <f>VLOOKUP(T_2019[[#This Row],[Articles]],T_Produits[],2,0)</f>
        <v>Chats</v>
      </c>
      <c r="D953" s="3">
        <v>8.99</v>
      </c>
      <c r="E953" s="4">
        <v>6</v>
      </c>
      <c r="F953" s="6">
        <v>6</v>
      </c>
      <c r="G953" s="4">
        <f t="shared" si="84"/>
        <v>0</v>
      </c>
      <c r="H953" s="3">
        <f t="shared" si="83"/>
        <v>0</v>
      </c>
      <c r="I953" s="10" t="str">
        <f t="shared" si="80"/>
        <v>Pas besoin</v>
      </c>
      <c r="J953" s="41"/>
    </row>
    <row r="954" spans="1:10" hidden="1" x14ac:dyDescent="0.25">
      <c r="A954" s="21">
        <v>43739</v>
      </c>
      <c r="B954" s="7" t="s">
        <v>50</v>
      </c>
      <c r="C954" s="15" t="str">
        <f>VLOOKUP(T_2019[[#This Row],[Articles]],T_Produits[],2,0)</f>
        <v>Chats</v>
      </c>
      <c r="D954" s="5">
        <v>0.99</v>
      </c>
      <c r="E954" s="6">
        <v>6</v>
      </c>
      <c r="F954" s="6">
        <v>6</v>
      </c>
      <c r="G954" s="4">
        <f t="shared" si="84"/>
        <v>0</v>
      </c>
      <c r="H954" s="3">
        <f t="shared" si="83"/>
        <v>0</v>
      </c>
      <c r="I954" s="10" t="str">
        <f t="shared" si="80"/>
        <v>Pas besoin</v>
      </c>
      <c r="J954" s="41"/>
    </row>
    <row r="955" spans="1:10" hidden="1" x14ac:dyDescent="0.25">
      <c r="A955" s="21">
        <v>43739</v>
      </c>
      <c r="B955" s="8" t="s">
        <v>51</v>
      </c>
      <c r="C955" s="15" t="str">
        <f>VLOOKUP(T_2019[[#This Row],[Articles]],T_Produits[],2,0)</f>
        <v>Chats</v>
      </c>
      <c r="D955" s="3">
        <v>9.1999999999999993</v>
      </c>
      <c r="E955" s="4">
        <v>6</v>
      </c>
      <c r="F955" s="4">
        <v>6</v>
      </c>
      <c r="G955" s="4">
        <f t="shared" si="84"/>
        <v>0</v>
      </c>
      <c r="H955" s="3">
        <f t="shared" si="83"/>
        <v>0</v>
      </c>
      <c r="I955" s="9" t="str">
        <f t="shared" si="80"/>
        <v>Pas besoin</v>
      </c>
      <c r="J955" s="41"/>
    </row>
    <row r="956" spans="1:10" hidden="1" x14ac:dyDescent="0.25">
      <c r="A956" s="21">
        <v>43739</v>
      </c>
      <c r="B956" s="15" t="s">
        <v>59</v>
      </c>
      <c r="C956" s="15" t="str">
        <f>VLOOKUP(T_2019[[#This Row],[Articles]],T_Produits[],2,0)</f>
        <v>Divers +Epices</v>
      </c>
      <c r="D956" s="3">
        <v>18</v>
      </c>
      <c r="E956" s="4">
        <v>12</v>
      </c>
      <c r="F956" s="6">
        <v>12</v>
      </c>
      <c r="G956" s="4">
        <f t="shared" si="84"/>
        <v>0</v>
      </c>
      <c r="H956" s="3">
        <f t="shared" si="83"/>
        <v>0</v>
      </c>
      <c r="I956" s="10" t="str">
        <f t="shared" si="80"/>
        <v>Pas besoin</v>
      </c>
      <c r="J956" s="41"/>
    </row>
    <row r="957" spans="1:10" hidden="1" x14ac:dyDescent="0.25">
      <c r="A957" s="21">
        <v>43739</v>
      </c>
      <c r="B957" s="7" t="s">
        <v>56</v>
      </c>
      <c r="C957" s="15" t="str">
        <f>VLOOKUP(T_2019[[#This Row],[Articles]],T_Produits[],2,0)</f>
        <v>Divers +Epices</v>
      </c>
      <c r="D957" s="5">
        <v>3.1</v>
      </c>
      <c r="E957" s="6">
        <v>12</v>
      </c>
      <c r="F957" s="6">
        <v>12</v>
      </c>
      <c r="G957" s="4">
        <f t="shared" si="84"/>
        <v>0</v>
      </c>
      <c r="H957" s="3">
        <f t="shared" si="83"/>
        <v>0</v>
      </c>
      <c r="I957" s="10" t="str">
        <f t="shared" si="80"/>
        <v>Pas besoin</v>
      </c>
      <c r="J957" s="41"/>
    </row>
    <row r="958" spans="1:10" hidden="1" x14ac:dyDescent="0.25">
      <c r="A958" s="21">
        <v>43739</v>
      </c>
      <c r="B958" s="8" t="s">
        <v>57</v>
      </c>
      <c r="C958" s="15" t="str">
        <f>VLOOKUP(T_2019[[#This Row],[Articles]],T_Produits[],2,0)</f>
        <v>Divers +Epices</v>
      </c>
      <c r="D958" s="3">
        <v>3.2</v>
      </c>
      <c r="E958" s="4">
        <v>3</v>
      </c>
      <c r="F958" s="4">
        <v>3</v>
      </c>
      <c r="G958" s="4">
        <f t="shared" si="84"/>
        <v>0</v>
      </c>
      <c r="H958" s="3">
        <f t="shared" si="83"/>
        <v>0</v>
      </c>
      <c r="I958" s="9" t="str">
        <f t="shared" si="80"/>
        <v>Pas besoin</v>
      </c>
      <c r="J958" s="41"/>
    </row>
    <row r="959" spans="1:10" hidden="1" x14ac:dyDescent="0.25">
      <c r="A959" s="21">
        <v>43739</v>
      </c>
      <c r="B959" s="7" t="s">
        <v>58</v>
      </c>
      <c r="C959" s="15" t="str">
        <f>VLOOKUP(T_2019[[#This Row],[Articles]],T_Produits[],2,0)</f>
        <v>Divers +Epices</v>
      </c>
      <c r="D959" s="5">
        <v>3.3</v>
      </c>
      <c r="E959" s="6">
        <v>12</v>
      </c>
      <c r="F959" s="6">
        <v>9</v>
      </c>
      <c r="G959" s="4">
        <f t="shared" si="84"/>
        <v>3</v>
      </c>
      <c r="H959" s="3">
        <f t="shared" si="83"/>
        <v>9.8999999999999986</v>
      </c>
      <c r="I959" s="10" t="str">
        <f t="shared" si="80"/>
        <v>à commander</v>
      </c>
      <c r="J959" s="41"/>
    </row>
    <row r="960" spans="1:10" hidden="1" x14ac:dyDescent="0.25">
      <c r="A960" s="21">
        <v>43739</v>
      </c>
      <c r="B960" s="8" t="s">
        <v>61</v>
      </c>
      <c r="C960" s="15" t="str">
        <f>VLOOKUP(T_2019[[#This Row],[Articles]],T_Produits[],2,0)</f>
        <v>Divers +Epices</v>
      </c>
      <c r="D960" s="3">
        <v>3.4</v>
      </c>
      <c r="E960" s="4">
        <v>6</v>
      </c>
      <c r="F960" s="4">
        <v>6</v>
      </c>
      <c r="G960" s="4">
        <f t="shared" si="84"/>
        <v>0</v>
      </c>
      <c r="H960" s="3">
        <f t="shared" si="83"/>
        <v>0</v>
      </c>
      <c r="I960" s="9" t="str">
        <f t="shared" si="80"/>
        <v>Pas besoin</v>
      </c>
      <c r="J960" s="41"/>
    </row>
    <row r="961" spans="1:10" hidden="1" x14ac:dyDescent="0.25">
      <c r="A961" s="21">
        <v>43739</v>
      </c>
      <c r="B961" s="7" t="s">
        <v>60</v>
      </c>
      <c r="C961" s="15" t="str">
        <f>VLOOKUP(T_2019[[#This Row],[Articles]],T_Produits[],2,0)</f>
        <v>Divers +Epices</v>
      </c>
      <c r="D961" s="5">
        <v>3.5</v>
      </c>
      <c r="E961" s="6">
        <v>12</v>
      </c>
      <c r="F961" s="6">
        <v>12</v>
      </c>
      <c r="G961" s="4">
        <f t="shared" si="84"/>
        <v>0</v>
      </c>
      <c r="H961" s="3">
        <f t="shared" si="83"/>
        <v>0</v>
      </c>
      <c r="I961" s="10" t="str">
        <f t="shared" si="80"/>
        <v>Pas besoin</v>
      </c>
      <c r="J961" s="41"/>
    </row>
    <row r="962" spans="1:10" hidden="1" x14ac:dyDescent="0.25">
      <c r="A962" s="21">
        <v>43739</v>
      </c>
      <c r="B962" s="8" t="s">
        <v>62</v>
      </c>
      <c r="C962" s="15" t="str">
        <f>VLOOKUP(T_2019[[#This Row],[Articles]],T_Produits[],2,0)</f>
        <v>Divers +Epices</v>
      </c>
      <c r="D962" s="3">
        <v>3.6</v>
      </c>
      <c r="E962" s="4">
        <v>6</v>
      </c>
      <c r="F962" s="4">
        <v>6</v>
      </c>
      <c r="G962" s="4">
        <f t="shared" si="84"/>
        <v>0</v>
      </c>
      <c r="H962" s="3">
        <f t="shared" si="83"/>
        <v>0</v>
      </c>
      <c r="I962" s="9" t="str">
        <f t="shared" si="80"/>
        <v>Pas besoin</v>
      </c>
      <c r="J962" s="41"/>
    </row>
    <row r="963" spans="1:10" hidden="1" x14ac:dyDescent="0.25">
      <c r="A963" s="21">
        <v>43739</v>
      </c>
      <c r="B963" s="7" t="s">
        <v>63</v>
      </c>
      <c r="C963" s="15" t="str">
        <f>VLOOKUP(T_2019[[#This Row],[Articles]],T_Produits[],2,0)</f>
        <v>Divers +Epices</v>
      </c>
      <c r="D963" s="5">
        <v>3.7</v>
      </c>
      <c r="E963" s="6">
        <v>2</v>
      </c>
      <c r="F963" s="6">
        <v>2</v>
      </c>
      <c r="G963" s="4">
        <f t="shared" si="84"/>
        <v>0</v>
      </c>
      <c r="H963" s="3">
        <f t="shared" si="83"/>
        <v>0</v>
      </c>
      <c r="I963" s="10" t="str">
        <f t="shared" si="80"/>
        <v>Pas besoin</v>
      </c>
      <c r="J963" s="41"/>
    </row>
    <row r="964" spans="1:10" hidden="1" x14ac:dyDescent="0.25">
      <c r="A964" s="21">
        <v>43739</v>
      </c>
      <c r="B964" s="8" t="s">
        <v>64</v>
      </c>
      <c r="C964" s="15" t="str">
        <f>VLOOKUP(T_2019[[#This Row],[Articles]],T_Produits[],2,0)</f>
        <v>Divers +Epices</v>
      </c>
      <c r="D964" s="3">
        <v>3.8</v>
      </c>
      <c r="E964" s="4">
        <v>12</v>
      </c>
      <c r="F964" s="4">
        <v>12</v>
      </c>
      <c r="G964" s="4">
        <f t="shared" si="84"/>
        <v>0</v>
      </c>
      <c r="H964" s="3">
        <f t="shared" si="83"/>
        <v>0</v>
      </c>
      <c r="I964" s="9" t="str">
        <f t="shared" si="80"/>
        <v>Pas besoin</v>
      </c>
      <c r="J964" s="41"/>
    </row>
    <row r="965" spans="1:10" hidden="1" x14ac:dyDescent="0.25">
      <c r="A965" s="21">
        <v>43739</v>
      </c>
      <c r="B965" s="7" t="s">
        <v>65</v>
      </c>
      <c r="C965" s="15" t="str">
        <f>VLOOKUP(T_2019[[#This Row],[Articles]],T_Produits[],2,0)</f>
        <v>Divers +Epices</v>
      </c>
      <c r="D965" s="5">
        <v>3.9</v>
      </c>
      <c r="E965" s="6">
        <v>12</v>
      </c>
      <c r="F965" s="6">
        <v>12</v>
      </c>
      <c r="G965" s="4">
        <f t="shared" si="84"/>
        <v>0</v>
      </c>
      <c r="H965" s="3">
        <f t="shared" si="83"/>
        <v>0</v>
      </c>
      <c r="I965" s="10" t="str">
        <f t="shared" si="80"/>
        <v>Pas besoin</v>
      </c>
      <c r="J965" s="41"/>
    </row>
    <row r="966" spans="1:10" hidden="1" x14ac:dyDescent="0.25">
      <c r="A966" s="21">
        <v>43739</v>
      </c>
      <c r="B966" s="8" t="s">
        <v>77</v>
      </c>
      <c r="C966" s="15" t="str">
        <f>VLOOKUP(T_2019[[#This Row],[Articles]],T_Produits[],2,0)</f>
        <v>Divers +Epices</v>
      </c>
      <c r="D966" s="3">
        <v>1.38</v>
      </c>
      <c r="E966" s="4">
        <v>4</v>
      </c>
      <c r="F966" s="4">
        <v>4</v>
      </c>
      <c r="G966" s="4">
        <f t="shared" si="84"/>
        <v>0</v>
      </c>
      <c r="H966" s="3">
        <f t="shared" si="83"/>
        <v>0</v>
      </c>
      <c r="I966" s="9" t="str">
        <f t="shared" si="80"/>
        <v>Pas besoin</v>
      </c>
      <c r="J966" s="41"/>
    </row>
    <row r="967" spans="1:10" hidden="1" x14ac:dyDescent="0.25">
      <c r="A967" s="21">
        <v>43739</v>
      </c>
      <c r="B967" s="7" t="s">
        <v>53</v>
      </c>
      <c r="C967" s="15" t="str">
        <f>VLOOKUP(T_2019[[#This Row],[Articles]],T_Produits[],2,0)</f>
        <v>Divers +Epices</v>
      </c>
      <c r="D967" s="5">
        <v>0.67</v>
      </c>
      <c r="E967" s="6">
        <v>6</v>
      </c>
      <c r="F967" s="6">
        <v>6</v>
      </c>
      <c r="G967" s="4">
        <f t="shared" si="84"/>
        <v>0</v>
      </c>
      <c r="H967" s="3">
        <f t="shared" si="83"/>
        <v>0</v>
      </c>
      <c r="I967" s="10" t="str">
        <f t="shared" si="80"/>
        <v>Pas besoin</v>
      </c>
      <c r="J967" s="41"/>
    </row>
    <row r="968" spans="1:10" hidden="1" x14ac:dyDescent="0.25">
      <c r="A968" s="21">
        <v>43739</v>
      </c>
      <c r="B968" s="8" t="s">
        <v>54</v>
      </c>
      <c r="C968" s="15" t="str">
        <f>VLOOKUP(T_2019[[#This Row],[Articles]],T_Produits[],2,0)</f>
        <v>Divers +Epices</v>
      </c>
      <c r="D968" s="3">
        <v>0.9</v>
      </c>
      <c r="E968" s="4">
        <v>4</v>
      </c>
      <c r="F968" s="4">
        <v>4</v>
      </c>
      <c r="G968" s="4">
        <f t="shared" si="84"/>
        <v>0</v>
      </c>
      <c r="H968" s="3">
        <f t="shared" si="83"/>
        <v>0</v>
      </c>
      <c r="I968" s="9" t="str">
        <f t="shared" si="80"/>
        <v>Pas besoin</v>
      </c>
      <c r="J968" s="41"/>
    </row>
    <row r="969" spans="1:10" hidden="1" x14ac:dyDescent="0.25">
      <c r="A969" s="21">
        <v>43739</v>
      </c>
      <c r="B969" s="7" t="s">
        <v>55</v>
      </c>
      <c r="C969" s="15" t="str">
        <f>VLOOKUP(T_2019[[#This Row],[Articles]],T_Produits[],2,0)</f>
        <v>Divers +Epices</v>
      </c>
      <c r="D969" s="5">
        <v>4.4000000000000004</v>
      </c>
      <c r="E969" s="6">
        <v>4</v>
      </c>
      <c r="F969" s="6">
        <v>4</v>
      </c>
      <c r="G969" s="4">
        <f t="shared" si="84"/>
        <v>0</v>
      </c>
      <c r="H969" s="3">
        <f t="shared" si="83"/>
        <v>0</v>
      </c>
      <c r="I969" s="10" t="str">
        <f t="shared" si="80"/>
        <v>Pas besoin</v>
      </c>
      <c r="J969" s="41"/>
    </row>
    <row r="970" spans="1:10" hidden="1" x14ac:dyDescent="0.25">
      <c r="A970" s="21">
        <v>43739</v>
      </c>
      <c r="B970" s="8" t="s">
        <v>73</v>
      </c>
      <c r="C970" s="15" t="str">
        <f>VLOOKUP(T_2019[[#This Row],[Articles]],T_Produits[],2,0)</f>
        <v>Divers +Epices</v>
      </c>
      <c r="D970" s="3">
        <v>2.82</v>
      </c>
      <c r="E970" s="4">
        <v>12</v>
      </c>
      <c r="F970" s="4">
        <v>12</v>
      </c>
      <c r="G970" s="4">
        <f t="shared" si="84"/>
        <v>0</v>
      </c>
      <c r="H970" s="3">
        <f t="shared" si="83"/>
        <v>0</v>
      </c>
      <c r="I970" s="9" t="str">
        <f t="shared" si="80"/>
        <v>Pas besoin</v>
      </c>
      <c r="J970" s="41"/>
    </row>
    <row r="971" spans="1:10" hidden="1" x14ac:dyDescent="0.25">
      <c r="A971" s="21">
        <v>43739</v>
      </c>
      <c r="B971" s="7" t="s">
        <v>97</v>
      </c>
      <c r="C971" s="15" t="str">
        <f>VLOOKUP(T_2019[[#This Row],[Articles]],T_Produits[],2,0)</f>
        <v>Divers +Epices</v>
      </c>
      <c r="D971" s="5">
        <v>0.79</v>
      </c>
      <c r="E971" s="6">
        <v>6</v>
      </c>
      <c r="F971" s="6">
        <v>6</v>
      </c>
      <c r="G971" s="4">
        <f t="shared" si="84"/>
        <v>0</v>
      </c>
      <c r="H971" s="3">
        <f t="shared" si="83"/>
        <v>0</v>
      </c>
      <c r="I971" s="10" t="str">
        <f t="shared" si="80"/>
        <v>Pas besoin</v>
      </c>
      <c r="J971" s="41"/>
    </row>
    <row r="972" spans="1:10" hidden="1" x14ac:dyDescent="0.25">
      <c r="A972" s="21">
        <v>43739</v>
      </c>
      <c r="B972" s="15" t="s">
        <v>104</v>
      </c>
      <c r="C972" s="15" t="str">
        <f>VLOOKUP(T_2019[[#This Row],[Articles]],T_Produits[],2,0)</f>
        <v xml:space="preserve">Légumes </v>
      </c>
      <c r="D972" s="3">
        <v>1.35</v>
      </c>
      <c r="E972" s="4">
        <v>12</v>
      </c>
      <c r="F972" s="4">
        <v>12</v>
      </c>
      <c r="G972" s="4">
        <f t="shared" si="84"/>
        <v>0</v>
      </c>
      <c r="H972" s="3">
        <v>0</v>
      </c>
      <c r="I972" s="10" t="str">
        <f t="shared" ref="I972:I1012" si="85">IF(F972&gt;=E972,"Pas besoin","à commander")</f>
        <v>Pas besoin</v>
      </c>
      <c r="J972" s="41"/>
    </row>
    <row r="973" spans="1:10" hidden="1" x14ac:dyDescent="0.25">
      <c r="A973" s="21">
        <v>43739</v>
      </c>
      <c r="B973" s="7" t="s">
        <v>98</v>
      </c>
      <c r="C973" s="15" t="str">
        <f>VLOOKUP(T_2019[[#This Row],[Articles]],T_Produits[],2,0)</f>
        <v xml:space="preserve">Légumes </v>
      </c>
      <c r="D973" s="5">
        <v>1</v>
      </c>
      <c r="E973" s="6">
        <v>12</v>
      </c>
      <c r="F973" s="6">
        <v>12</v>
      </c>
      <c r="G973" s="4">
        <f t="shared" si="84"/>
        <v>0</v>
      </c>
      <c r="H973" s="5">
        <f t="shared" ref="H973:H1012" si="86">SUM(D973*G973)</f>
        <v>0</v>
      </c>
      <c r="I973" s="10" t="str">
        <f t="shared" si="85"/>
        <v>Pas besoin</v>
      </c>
      <c r="J973" s="41"/>
    </row>
    <row r="974" spans="1:10" hidden="1" x14ac:dyDescent="0.25">
      <c r="A974" s="21">
        <v>43739</v>
      </c>
      <c r="B974" s="8" t="s">
        <v>96</v>
      </c>
      <c r="C974" s="15" t="str">
        <f>VLOOKUP(T_2019[[#This Row],[Articles]],T_Produits[],2,0)</f>
        <v xml:space="preserve">Légumes </v>
      </c>
      <c r="D974" s="3">
        <v>0.79</v>
      </c>
      <c r="E974" s="4">
        <v>12</v>
      </c>
      <c r="F974" s="4">
        <v>12</v>
      </c>
      <c r="G974" s="4">
        <f t="shared" si="84"/>
        <v>0</v>
      </c>
      <c r="H974" s="3">
        <f t="shared" si="86"/>
        <v>0</v>
      </c>
      <c r="I974" s="9" t="str">
        <f t="shared" si="85"/>
        <v>Pas besoin</v>
      </c>
      <c r="J974" s="41"/>
    </row>
    <row r="975" spans="1:10" hidden="1" x14ac:dyDescent="0.25">
      <c r="A975" s="21">
        <v>43739</v>
      </c>
      <c r="B975" s="7" t="s">
        <v>4</v>
      </c>
      <c r="C975" s="15" t="str">
        <f>VLOOKUP(T_2019[[#This Row],[Articles]],T_Produits[],2,0)</f>
        <v xml:space="preserve">Légumes </v>
      </c>
      <c r="D975" s="5">
        <v>3</v>
      </c>
      <c r="E975" s="6">
        <v>12</v>
      </c>
      <c r="F975" s="6">
        <v>12</v>
      </c>
      <c r="G975" s="4">
        <f t="shared" si="84"/>
        <v>0</v>
      </c>
      <c r="H975" s="5">
        <f t="shared" si="86"/>
        <v>0</v>
      </c>
      <c r="I975" s="10" t="str">
        <f t="shared" si="85"/>
        <v>Pas besoin</v>
      </c>
      <c r="J975" s="41"/>
    </row>
    <row r="976" spans="1:10" hidden="1" x14ac:dyDescent="0.25">
      <c r="A976" s="21">
        <v>43739</v>
      </c>
      <c r="B976" s="8" t="s">
        <v>5</v>
      </c>
      <c r="C976" s="15" t="str">
        <f>VLOOKUP(T_2019[[#This Row],[Articles]],T_Produits[],2,0)</f>
        <v xml:space="preserve">Légumes </v>
      </c>
      <c r="D976" s="3">
        <v>4</v>
      </c>
      <c r="E976" s="4">
        <v>12</v>
      </c>
      <c r="F976" s="4">
        <v>12</v>
      </c>
      <c r="G976" s="4">
        <f t="shared" si="84"/>
        <v>0</v>
      </c>
      <c r="H976" s="3">
        <f t="shared" si="86"/>
        <v>0</v>
      </c>
      <c r="I976" s="9" t="str">
        <f t="shared" si="85"/>
        <v>Pas besoin</v>
      </c>
      <c r="J976" s="41"/>
    </row>
    <row r="977" spans="1:10" hidden="1" x14ac:dyDescent="0.25">
      <c r="A977" s="21">
        <v>43739</v>
      </c>
      <c r="B977" s="7" t="s">
        <v>99</v>
      </c>
      <c r="C977" s="15" t="str">
        <f>VLOOKUP(T_2019[[#This Row],[Articles]],T_Produits[],2,0)</f>
        <v xml:space="preserve">Légumes </v>
      </c>
      <c r="D977" s="5">
        <v>0.43</v>
      </c>
      <c r="E977" s="6">
        <v>12</v>
      </c>
      <c r="F977" s="6">
        <v>12</v>
      </c>
      <c r="G977" s="4">
        <f t="shared" si="84"/>
        <v>0</v>
      </c>
      <c r="H977" s="5">
        <f t="shared" si="86"/>
        <v>0</v>
      </c>
      <c r="I977" s="10" t="str">
        <f t="shared" si="85"/>
        <v>Pas besoin</v>
      </c>
      <c r="J977" s="41"/>
    </row>
    <row r="978" spans="1:10" hidden="1" x14ac:dyDescent="0.25">
      <c r="A978" s="21">
        <v>43739</v>
      </c>
      <c r="B978" s="8" t="s">
        <v>14</v>
      </c>
      <c r="C978" s="15" t="str">
        <f>VLOOKUP(T_2019[[#This Row],[Articles]],T_Produits[],2,0)</f>
        <v xml:space="preserve">Légumes </v>
      </c>
      <c r="D978" s="3">
        <v>6</v>
      </c>
      <c r="E978" s="4">
        <v>12</v>
      </c>
      <c r="F978" s="4">
        <v>12</v>
      </c>
      <c r="G978" s="4">
        <f t="shared" si="84"/>
        <v>0</v>
      </c>
      <c r="H978" s="3">
        <f t="shared" si="86"/>
        <v>0</v>
      </c>
      <c r="I978" s="9" t="str">
        <f t="shared" si="85"/>
        <v>Pas besoin</v>
      </c>
      <c r="J978" s="41"/>
    </row>
    <row r="979" spans="1:10" hidden="1" x14ac:dyDescent="0.25">
      <c r="A979" s="21">
        <v>43739</v>
      </c>
      <c r="B979" s="7" t="s">
        <v>15</v>
      </c>
      <c r="C979" s="15" t="str">
        <f>VLOOKUP(T_2019[[#This Row],[Articles]],T_Produits[],2,0)</f>
        <v xml:space="preserve">Légumes </v>
      </c>
      <c r="D979" s="5">
        <v>0.55000000000000004</v>
      </c>
      <c r="E979" s="6">
        <v>12</v>
      </c>
      <c r="F979" s="6">
        <v>2</v>
      </c>
      <c r="G979" s="4">
        <f t="shared" si="84"/>
        <v>10</v>
      </c>
      <c r="H979" s="5">
        <f t="shared" si="86"/>
        <v>5.5</v>
      </c>
      <c r="I979" s="10" t="str">
        <f t="shared" si="85"/>
        <v>à commander</v>
      </c>
      <c r="J979" s="41"/>
    </row>
    <row r="980" spans="1:10" hidden="1" x14ac:dyDescent="0.25">
      <c r="A980" s="21">
        <v>43739</v>
      </c>
      <c r="B980" s="8" t="s">
        <v>16</v>
      </c>
      <c r="C980" s="15" t="str">
        <f>VLOOKUP(T_2019[[#This Row],[Articles]],T_Produits[],2,0)</f>
        <v xml:space="preserve">Légumes </v>
      </c>
      <c r="D980" s="3">
        <v>0.93</v>
      </c>
      <c r="E980" s="4">
        <v>6</v>
      </c>
      <c r="F980" s="4">
        <v>6</v>
      </c>
      <c r="G980" s="4">
        <f t="shared" si="84"/>
        <v>0</v>
      </c>
      <c r="H980" s="3">
        <f t="shared" si="86"/>
        <v>0</v>
      </c>
      <c r="I980" s="9" t="str">
        <f t="shared" si="85"/>
        <v>Pas besoin</v>
      </c>
      <c r="J980" s="41"/>
    </row>
    <row r="981" spans="1:10" hidden="1" x14ac:dyDescent="0.25">
      <c r="A981" s="21">
        <v>43739</v>
      </c>
      <c r="B981" s="7" t="s">
        <v>100</v>
      </c>
      <c r="C981" s="15" t="str">
        <f>VLOOKUP(T_2019[[#This Row],[Articles]],T_Produits[],2,0)</f>
        <v xml:space="preserve">Légumes </v>
      </c>
      <c r="D981" s="5">
        <v>9</v>
      </c>
      <c r="E981" s="6">
        <v>12</v>
      </c>
      <c r="F981" s="6">
        <v>12</v>
      </c>
      <c r="G981" s="4">
        <f t="shared" si="84"/>
        <v>0</v>
      </c>
      <c r="H981" s="5">
        <f t="shared" si="86"/>
        <v>0</v>
      </c>
      <c r="I981" s="10" t="str">
        <f t="shared" si="85"/>
        <v>Pas besoin</v>
      </c>
      <c r="J981" s="41"/>
    </row>
    <row r="982" spans="1:10" hidden="1" x14ac:dyDescent="0.25">
      <c r="A982" s="21">
        <v>43739</v>
      </c>
      <c r="B982" s="8" t="s">
        <v>101</v>
      </c>
      <c r="C982" s="15" t="str">
        <f>VLOOKUP(T_2019[[#This Row],[Articles]],T_Produits[],2,0)</f>
        <v xml:space="preserve">Légumes </v>
      </c>
      <c r="D982" s="3">
        <v>10</v>
      </c>
      <c r="E982" s="4">
        <v>12</v>
      </c>
      <c r="F982" s="4">
        <v>12</v>
      </c>
      <c r="G982" s="4">
        <f t="shared" si="84"/>
        <v>0</v>
      </c>
      <c r="H982" s="3">
        <f t="shared" si="86"/>
        <v>0</v>
      </c>
      <c r="I982" s="9" t="str">
        <f t="shared" si="85"/>
        <v>Pas besoin</v>
      </c>
      <c r="J982" s="41"/>
    </row>
    <row r="983" spans="1:10" hidden="1" x14ac:dyDescent="0.25">
      <c r="A983" s="21">
        <v>43739</v>
      </c>
      <c r="B983" s="7" t="s">
        <v>92</v>
      </c>
      <c r="C983" s="15" t="str">
        <f>VLOOKUP(T_2019[[#This Row],[Articles]],T_Produits[],2,0)</f>
        <v xml:space="preserve">Légumes </v>
      </c>
      <c r="D983" s="5">
        <v>0.72</v>
      </c>
      <c r="E983" s="6">
        <v>12</v>
      </c>
      <c r="F983" s="6">
        <v>12</v>
      </c>
      <c r="G983" s="4">
        <f t="shared" si="84"/>
        <v>0</v>
      </c>
      <c r="H983" s="5">
        <f t="shared" si="86"/>
        <v>0</v>
      </c>
      <c r="I983" s="10" t="str">
        <f t="shared" si="85"/>
        <v>Pas besoin</v>
      </c>
      <c r="J983" s="41"/>
    </row>
    <row r="984" spans="1:10" hidden="1" x14ac:dyDescent="0.25">
      <c r="A984" s="21">
        <v>43739</v>
      </c>
      <c r="B984" s="8" t="s">
        <v>102</v>
      </c>
      <c r="C984" s="15" t="str">
        <f>VLOOKUP(T_2019[[#This Row],[Articles]],T_Produits[],2,0)</f>
        <v xml:space="preserve">Légumes </v>
      </c>
      <c r="D984" s="3">
        <v>12</v>
      </c>
      <c r="E984" s="4">
        <v>12</v>
      </c>
      <c r="F984" s="4">
        <v>12</v>
      </c>
      <c r="G984" s="4">
        <f t="shared" si="84"/>
        <v>0</v>
      </c>
      <c r="H984" s="3">
        <f t="shared" si="86"/>
        <v>0</v>
      </c>
      <c r="I984" s="9" t="str">
        <f t="shared" si="85"/>
        <v>Pas besoin</v>
      </c>
      <c r="J984" s="41"/>
    </row>
    <row r="985" spans="1:10" hidden="1" x14ac:dyDescent="0.25">
      <c r="A985" s="21">
        <v>43739</v>
      </c>
      <c r="B985" s="15" t="s">
        <v>52</v>
      </c>
      <c r="C985" s="15" t="str">
        <f>VLOOKUP(T_2019[[#This Row],[Articles]],T_Produits[],2,0)</f>
        <v xml:space="preserve">Produis Salle de bains </v>
      </c>
      <c r="D985" s="3">
        <v>35</v>
      </c>
      <c r="E985" s="4">
        <v>1</v>
      </c>
      <c r="F985" s="6">
        <v>1</v>
      </c>
      <c r="G985" s="4">
        <f t="shared" si="84"/>
        <v>0</v>
      </c>
      <c r="H985" s="3">
        <f t="shared" si="86"/>
        <v>0</v>
      </c>
      <c r="I985" s="10" t="str">
        <f t="shared" si="85"/>
        <v>Pas besoin</v>
      </c>
      <c r="J985" s="41"/>
    </row>
    <row r="986" spans="1:10" hidden="1" x14ac:dyDescent="0.25">
      <c r="A986" s="21">
        <v>43739</v>
      </c>
      <c r="B986" s="7" t="s">
        <v>69</v>
      </c>
      <c r="C986" s="15" t="str">
        <f>VLOOKUP(T_2019[[#This Row],[Articles]],T_Produits[],2,0)</f>
        <v xml:space="preserve">Produis Salle de bains </v>
      </c>
      <c r="D986" s="5">
        <v>5</v>
      </c>
      <c r="E986" s="6">
        <v>6</v>
      </c>
      <c r="F986" s="6">
        <v>6</v>
      </c>
      <c r="G986" s="4">
        <f t="shared" si="84"/>
        <v>0</v>
      </c>
      <c r="H986" s="3">
        <f t="shared" si="86"/>
        <v>0</v>
      </c>
      <c r="I986" s="10" t="str">
        <f t="shared" si="85"/>
        <v>Pas besoin</v>
      </c>
      <c r="J986" s="41"/>
    </row>
    <row r="987" spans="1:10" hidden="1" x14ac:dyDescent="0.25">
      <c r="A987" s="21">
        <v>43739</v>
      </c>
      <c r="B987" s="8" t="s">
        <v>10</v>
      </c>
      <c r="C987" s="15" t="str">
        <f>VLOOKUP(T_2019[[#This Row],[Articles]],T_Produits[],2,0)</f>
        <v xml:space="preserve">Produis Salle de bains </v>
      </c>
      <c r="D987" s="3">
        <v>5.2</v>
      </c>
      <c r="E987" s="4">
        <v>6</v>
      </c>
      <c r="F987" s="4">
        <v>6</v>
      </c>
      <c r="G987" s="4">
        <f t="shared" si="84"/>
        <v>0</v>
      </c>
      <c r="H987" s="3">
        <f t="shared" si="86"/>
        <v>0</v>
      </c>
      <c r="I987" s="9" t="str">
        <f t="shared" si="85"/>
        <v>Pas besoin</v>
      </c>
      <c r="J987" s="41"/>
    </row>
    <row r="988" spans="1:10" hidden="1" x14ac:dyDescent="0.25">
      <c r="A988" s="21">
        <v>43739</v>
      </c>
      <c r="B988" s="7" t="s">
        <v>11</v>
      </c>
      <c r="C988" s="15" t="str">
        <f>VLOOKUP(T_2019[[#This Row],[Articles]],T_Produits[],2,0)</f>
        <v xml:space="preserve">Produis Salle de bains </v>
      </c>
      <c r="D988" s="5">
        <v>5.3</v>
      </c>
      <c r="E988" s="6">
        <v>6</v>
      </c>
      <c r="F988" s="6">
        <v>6</v>
      </c>
      <c r="G988" s="4">
        <f t="shared" si="84"/>
        <v>0</v>
      </c>
      <c r="H988" s="3">
        <f t="shared" si="86"/>
        <v>0</v>
      </c>
      <c r="I988" s="10" t="str">
        <f t="shared" si="85"/>
        <v>Pas besoin</v>
      </c>
      <c r="J988" s="41"/>
    </row>
    <row r="989" spans="1:10" hidden="1" x14ac:dyDescent="0.25">
      <c r="A989" s="21">
        <v>43739</v>
      </c>
      <c r="B989" s="8" t="s">
        <v>12</v>
      </c>
      <c r="C989" s="15" t="str">
        <f>VLOOKUP(T_2019[[#This Row],[Articles]],T_Produits[],2,0)</f>
        <v xml:space="preserve">Produis Salle de bains </v>
      </c>
      <c r="D989" s="3">
        <v>5.4</v>
      </c>
      <c r="E989" s="4">
        <v>6</v>
      </c>
      <c r="F989" s="4">
        <v>6</v>
      </c>
      <c r="G989" s="4">
        <f t="shared" si="84"/>
        <v>0</v>
      </c>
      <c r="H989" s="3">
        <f t="shared" si="86"/>
        <v>0</v>
      </c>
      <c r="I989" s="9" t="str">
        <f t="shared" si="85"/>
        <v>Pas besoin</v>
      </c>
      <c r="J989" s="41"/>
    </row>
    <row r="990" spans="1:10" hidden="1" x14ac:dyDescent="0.25">
      <c r="A990" s="21">
        <v>43739</v>
      </c>
      <c r="B990" s="7" t="s">
        <v>13</v>
      </c>
      <c r="C990" s="15" t="str">
        <f>VLOOKUP(T_2019[[#This Row],[Articles]],T_Produits[],2,0)</f>
        <v xml:space="preserve">Produis Salle de bains </v>
      </c>
      <c r="D990" s="5">
        <v>5.5</v>
      </c>
      <c r="E990" s="6">
        <v>6</v>
      </c>
      <c r="F990" s="6">
        <v>6</v>
      </c>
      <c r="G990" s="4">
        <f t="shared" si="84"/>
        <v>0</v>
      </c>
      <c r="H990" s="3">
        <f t="shared" si="86"/>
        <v>0</v>
      </c>
      <c r="I990" s="10" t="str">
        <f t="shared" si="85"/>
        <v>Pas besoin</v>
      </c>
      <c r="J990" s="41"/>
    </row>
    <row r="991" spans="1:10" hidden="1" x14ac:dyDescent="0.25">
      <c r="A991" s="21">
        <v>43739</v>
      </c>
      <c r="B991" s="8" t="s">
        <v>26</v>
      </c>
      <c r="C991" s="15" t="str">
        <f>VLOOKUP(T_2019[[#This Row],[Articles]],T_Produits[],2,0)</f>
        <v xml:space="preserve">Produis Salle de bains </v>
      </c>
      <c r="D991" s="3">
        <v>5.6</v>
      </c>
      <c r="E991" s="4">
        <v>2</v>
      </c>
      <c r="F991" s="4">
        <v>2</v>
      </c>
      <c r="G991" s="4">
        <f t="shared" si="84"/>
        <v>0</v>
      </c>
      <c r="H991" s="3">
        <f t="shared" si="86"/>
        <v>0</v>
      </c>
      <c r="I991" s="9" t="str">
        <f t="shared" si="85"/>
        <v>Pas besoin</v>
      </c>
      <c r="J991" s="41"/>
    </row>
    <row r="992" spans="1:10" hidden="1" x14ac:dyDescent="0.25">
      <c r="A992" s="21">
        <v>43739</v>
      </c>
      <c r="B992" s="7" t="s">
        <v>27</v>
      </c>
      <c r="C992" s="15" t="str">
        <f>VLOOKUP(T_2019[[#This Row],[Articles]],T_Produits[],2,0)</f>
        <v xml:space="preserve">Produis Salle de bains </v>
      </c>
      <c r="D992" s="5">
        <v>5.7</v>
      </c>
      <c r="E992" s="6">
        <v>6</v>
      </c>
      <c r="F992" s="6">
        <v>6</v>
      </c>
      <c r="G992" s="4">
        <f t="shared" si="84"/>
        <v>0</v>
      </c>
      <c r="H992" s="3">
        <f t="shared" si="86"/>
        <v>0</v>
      </c>
      <c r="I992" s="10" t="str">
        <f t="shared" si="85"/>
        <v>Pas besoin</v>
      </c>
      <c r="J992" s="41"/>
    </row>
    <row r="993" spans="1:10" hidden="1" x14ac:dyDescent="0.25">
      <c r="A993" s="21">
        <v>43739</v>
      </c>
      <c r="B993" s="15" t="s">
        <v>28</v>
      </c>
      <c r="C993" s="15" t="str">
        <f>VLOOKUP(T_2019[[#This Row],[Articles]],T_Produits[],2,0)</f>
        <v>Produits Entretiens</v>
      </c>
      <c r="D993" s="3">
        <v>35</v>
      </c>
      <c r="E993" s="4">
        <v>1</v>
      </c>
      <c r="F993" s="6">
        <v>1</v>
      </c>
      <c r="G993" s="4">
        <f t="shared" si="84"/>
        <v>0</v>
      </c>
      <c r="H993" s="3">
        <f t="shared" si="86"/>
        <v>0</v>
      </c>
      <c r="I993" s="10" t="str">
        <f t="shared" si="85"/>
        <v>Pas besoin</v>
      </c>
      <c r="J993" s="41"/>
    </row>
    <row r="994" spans="1:10" hidden="1" x14ac:dyDescent="0.25">
      <c r="A994" s="21">
        <v>43739</v>
      </c>
      <c r="B994" s="7" t="s">
        <v>30</v>
      </c>
      <c r="C994" s="15" t="str">
        <f>VLOOKUP(T_2019[[#This Row],[Articles]],T_Produits[],2,0)</f>
        <v>Produits Entretiens</v>
      </c>
      <c r="D994" s="5">
        <v>6.1</v>
      </c>
      <c r="E994" s="6">
        <v>4</v>
      </c>
      <c r="F994" s="6">
        <v>4</v>
      </c>
      <c r="G994" s="4">
        <f t="shared" si="84"/>
        <v>0</v>
      </c>
      <c r="H994" s="3">
        <f t="shared" si="86"/>
        <v>0</v>
      </c>
      <c r="I994" s="10" t="str">
        <f t="shared" si="85"/>
        <v>Pas besoin</v>
      </c>
      <c r="J994" s="41"/>
    </row>
    <row r="995" spans="1:10" hidden="1" x14ac:dyDescent="0.25">
      <c r="A995" s="21">
        <v>43739</v>
      </c>
      <c r="B995" s="8" t="s">
        <v>31</v>
      </c>
      <c r="C995" s="15" t="str">
        <f>VLOOKUP(T_2019[[#This Row],[Articles]],T_Produits[],2,0)</f>
        <v>Produits Entretiens</v>
      </c>
      <c r="D995" s="3">
        <v>6.2</v>
      </c>
      <c r="E995" s="4">
        <v>4</v>
      </c>
      <c r="F995" s="4">
        <v>4</v>
      </c>
      <c r="G995" s="4">
        <f t="shared" si="84"/>
        <v>0</v>
      </c>
      <c r="H995" s="3">
        <f t="shared" si="86"/>
        <v>0</v>
      </c>
      <c r="I995" s="10" t="str">
        <f t="shared" si="85"/>
        <v>Pas besoin</v>
      </c>
      <c r="J995" s="41"/>
    </row>
    <row r="996" spans="1:10" hidden="1" x14ac:dyDescent="0.25">
      <c r="A996" s="21">
        <v>43739</v>
      </c>
      <c r="B996" s="7" t="s">
        <v>32</v>
      </c>
      <c r="C996" s="15" t="str">
        <f>VLOOKUP(T_2019[[#This Row],[Articles]],T_Produits[],2,0)</f>
        <v>Produits Entretiens</v>
      </c>
      <c r="D996" s="5">
        <v>6.3</v>
      </c>
      <c r="E996" s="6">
        <v>2</v>
      </c>
      <c r="F996" s="6">
        <v>2</v>
      </c>
      <c r="G996" s="4">
        <f t="shared" si="84"/>
        <v>0</v>
      </c>
      <c r="H996" s="3">
        <f t="shared" si="86"/>
        <v>0</v>
      </c>
      <c r="I996" s="10" t="str">
        <f t="shared" si="85"/>
        <v>Pas besoin</v>
      </c>
      <c r="J996" s="41"/>
    </row>
    <row r="997" spans="1:10" hidden="1" x14ac:dyDescent="0.25">
      <c r="A997" s="21">
        <v>43739</v>
      </c>
      <c r="B997" s="8" t="s">
        <v>33</v>
      </c>
      <c r="C997" s="15" t="str">
        <f>VLOOKUP(T_2019[[#This Row],[Articles]],T_Produits[],2,0)</f>
        <v>Produits Entretiens</v>
      </c>
      <c r="D997" s="3">
        <v>6.4</v>
      </c>
      <c r="E997" s="4">
        <v>6</v>
      </c>
      <c r="F997" s="4">
        <v>6</v>
      </c>
      <c r="G997" s="4">
        <f t="shared" si="84"/>
        <v>0</v>
      </c>
      <c r="H997" s="3">
        <f t="shared" si="86"/>
        <v>0</v>
      </c>
      <c r="I997" s="10" t="str">
        <f t="shared" si="85"/>
        <v>Pas besoin</v>
      </c>
      <c r="J997" s="41"/>
    </row>
    <row r="998" spans="1:10" hidden="1" x14ac:dyDescent="0.25">
      <c r="A998" s="21">
        <v>43739</v>
      </c>
      <c r="B998" s="7" t="s">
        <v>42</v>
      </c>
      <c r="C998" s="15" t="str">
        <f>VLOOKUP(T_2019[[#This Row],[Articles]],T_Produits[],2,0)</f>
        <v>Produits Entretiens</v>
      </c>
      <c r="D998" s="5">
        <v>6.5</v>
      </c>
      <c r="E998" s="6">
        <v>6</v>
      </c>
      <c r="F998" s="6">
        <v>6</v>
      </c>
      <c r="G998" s="4">
        <f t="shared" si="84"/>
        <v>0</v>
      </c>
      <c r="H998" s="3">
        <f t="shared" si="86"/>
        <v>0</v>
      </c>
      <c r="I998" s="10" t="str">
        <f t="shared" si="85"/>
        <v>Pas besoin</v>
      </c>
      <c r="J998" s="41"/>
    </row>
    <row r="999" spans="1:10" hidden="1" x14ac:dyDescent="0.25">
      <c r="A999" s="21">
        <v>43739</v>
      </c>
      <c r="B999" s="8" t="s">
        <v>66</v>
      </c>
      <c r="C999" s="15" t="str">
        <f>VLOOKUP(T_2019[[#This Row],[Articles]],T_Produits[],2,0)</f>
        <v>Produits Entretiens</v>
      </c>
      <c r="D999" s="3">
        <v>6.6</v>
      </c>
      <c r="E999" s="4">
        <v>6</v>
      </c>
      <c r="F999" s="4">
        <v>6</v>
      </c>
      <c r="G999" s="4">
        <f t="shared" si="84"/>
        <v>0</v>
      </c>
      <c r="H999" s="3">
        <f t="shared" si="86"/>
        <v>0</v>
      </c>
      <c r="I999" s="10" t="str">
        <f t="shared" si="85"/>
        <v>Pas besoin</v>
      </c>
      <c r="J999" s="41"/>
    </row>
    <row r="1000" spans="1:10" hidden="1" x14ac:dyDescent="0.25">
      <c r="A1000" s="21">
        <v>43739</v>
      </c>
      <c r="B1000" s="7" t="s">
        <v>67</v>
      </c>
      <c r="C1000" s="15" t="str">
        <f>VLOOKUP(T_2019[[#This Row],[Articles]],T_Produits[],2,0)</f>
        <v>Produits Entretiens</v>
      </c>
      <c r="D1000" s="5">
        <v>6.7</v>
      </c>
      <c r="E1000" s="6">
        <v>6</v>
      </c>
      <c r="F1000" s="6">
        <v>6</v>
      </c>
      <c r="G1000" s="4">
        <f t="shared" si="84"/>
        <v>0</v>
      </c>
      <c r="H1000" s="3">
        <f t="shared" si="86"/>
        <v>0</v>
      </c>
      <c r="I1000" s="10" t="str">
        <f t="shared" si="85"/>
        <v>Pas besoin</v>
      </c>
      <c r="J1000" s="41"/>
    </row>
    <row r="1001" spans="1:10" hidden="1" x14ac:dyDescent="0.25">
      <c r="A1001" s="21">
        <v>43739</v>
      </c>
      <c r="B1001" s="8" t="s">
        <v>68</v>
      </c>
      <c r="C1001" s="15" t="str">
        <f>VLOOKUP(T_2019[[#This Row],[Articles]],T_Produits[],2,0)</f>
        <v>Produits Entretiens</v>
      </c>
      <c r="D1001" s="3">
        <v>6.8</v>
      </c>
      <c r="E1001" s="4">
        <v>6</v>
      </c>
      <c r="F1001" s="4">
        <v>6</v>
      </c>
      <c r="G1001" s="4">
        <f t="shared" si="84"/>
        <v>0</v>
      </c>
      <c r="H1001" s="3">
        <f t="shared" si="86"/>
        <v>0</v>
      </c>
      <c r="I1001" s="10" t="str">
        <f t="shared" si="85"/>
        <v>Pas besoin</v>
      </c>
      <c r="J1001" s="41"/>
    </row>
    <row r="1002" spans="1:10" hidden="1" x14ac:dyDescent="0.25">
      <c r="A1002" s="21">
        <v>43739</v>
      </c>
      <c r="B1002" s="15" t="s">
        <v>29</v>
      </c>
      <c r="C1002" s="15" t="str">
        <f>VLOOKUP(T_2019[[#This Row],[Articles]],T_Produits[],2,0)</f>
        <v>Surgelés</v>
      </c>
      <c r="D1002" s="5">
        <v>3</v>
      </c>
      <c r="E1002" s="6">
        <v>18</v>
      </c>
      <c r="F1002" s="6">
        <v>18</v>
      </c>
      <c r="G1002" s="4">
        <f t="shared" si="84"/>
        <v>0</v>
      </c>
      <c r="H1002" s="3">
        <f t="shared" si="86"/>
        <v>0</v>
      </c>
      <c r="I1002" s="10" t="str">
        <f t="shared" si="85"/>
        <v>Pas besoin</v>
      </c>
      <c r="J1002" s="41"/>
    </row>
    <row r="1003" spans="1:10" hidden="1" x14ac:dyDescent="0.25">
      <c r="A1003" s="21">
        <v>43739</v>
      </c>
      <c r="B1003" s="8" t="s">
        <v>94</v>
      </c>
      <c r="C1003" s="15" t="str">
        <f>VLOOKUP(T_2019[[#This Row],[Articles]],T_Produits[],2,0)</f>
        <v>Surgelés</v>
      </c>
      <c r="D1003" s="3">
        <v>1.79</v>
      </c>
      <c r="E1003" s="4">
        <v>6</v>
      </c>
      <c r="F1003" s="4">
        <v>6</v>
      </c>
      <c r="G1003" s="4">
        <f t="shared" si="84"/>
        <v>0</v>
      </c>
      <c r="H1003" s="3">
        <f t="shared" si="86"/>
        <v>0</v>
      </c>
      <c r="I1003" s="10" t="str">
        <f t="shared" si="85"/>
        <v>Pas besoin</v>
      </c>
      <c r="J1003" s="41"/>
    </row>
    <row r="1004" spans="1:10" hidden="1" x14ac:dyDescent="0.25">
      <c r="A1004" s="21">
        <v>43739</v>
      </c>
      <c r="B1004" s="7" t="s">
        <v>34</v>
      </c>
      <c r="C1004" s="15" t="str">
        <f>VLOOKUP(T_2019[[#This Row],[Articles]],T_Produits[],2,0)</f>
        <v>Surgelés</v>
      </c>
      <c r="D1004" s="5">
        <v>7.2</v>
      </c>
      <c r="E1004" s="6">
        <v>6</v>
      </c>
      <c r="F1004" s="6">
        <v>6</v>
      </c>
      <c r="G1004" s="4">
        <f t="shared" si="84"/>
        <v>0</v>
      </c>
      <c r="H1004" s="3">
        <f t="shared" si="86"/>
        <v>0</v>
      </c>
      <c r="I1004" s="10" t="str">
        <f t="shared" si="85"/>
        <v>Pas besoin</v>
      </c>
      <c r="J1004" s="41"/>
    </row>
    <row r="1005" spans="1:10" hidden="1" x14ac:dyDescent="0.25">
      <c r="A1005" s="21">
        <v>43739</v>
      </c>
      <c r="B1005" s="8" t="s">
        <v>35</v>
      </c>
      <c r="C1005" s="15" t="str">
        <f>VLOOKUP(T_2019[[#This Row],[Articles]],T_Produits[],2,0)</f>
        <v>Surgelés</v>
      </c>
      <c r="D1005" s="3">
        <v>1.5</v>
      </c>
      <c r="E1005" s="4">
        <v>6</v>
      </c>
      <c r="F1005" s="4">
        <v>6</v>
      </c>
      <c r="G1005" s="4">
        <f t="shared" si="84"/>
        <v>0</v>
      </c>
      <c r="H1005" s="3">
        <f t="shared" si="86"/>
        <v>0</v>
      </c>
      <c r="I1005" s="10" t="str">
        <f t="shared" si="85"/>
        <v>Pas besoin</v>
      </c>
      <c r="J1005" s="41"/>
    </row>
    <row r="1006" spans="1:10" hidden="1" x14ac:dyDescent="0.25">
      <c r="A1006" s="21">
        <v>43739</v>
      </c>
      <c r="B1006" s="7" t="s">
        <v>36</v>
      </c>
      <c r="C1006" s="15" t="str">
        <f>VLOOKUP(T_2019[[#This Row],[Articles]],T_Produits[],2,0)</f>
        <v>Surgelés</v>
      </c>
      <c r="D1006" s="5">
        <v>1.99</v>
      </c>
      <c r="E1006" s="6">
        <v>6</v>
      </c>
      <c r="F1006" s="6">
        <v>6</v>
      </c>
      <c r="G1006" s="4">
        <f t="shared" si="84"/>
        <v>0</v>
      </c>
      <c r="H1006" s="3">
        <f t="shared" si="86"/>
        <v>0</v>
      </c>
      <c r="I1006" s="10" t="str">
        <f t="shared" si="85"/>
        <v>Pas besoin</v>
      </c>
      <c r="J1006" s="41"/>
    </row>
    <row r="1007" spans="1:10" hidden="1" x14ac:dyDescent="0.25">
      <c r="A1007" s="21">
        <v>43739</v>
      </c>
      <c r="B1007" s="8" t="s">
        <v>37</v>
      </c>
      <c r="C1007" s="15" t="str">
        <f>VLOOKUP(T_2019[[#This Row],[Articles]],T_Produits[],2,0)</f>
        <v>Surgelés</v>
      </c>
      <c r="D1007" s="3">
        <v>7.5</v>
      </c>
      <c r="E1007" s="4">
        <v>6</v>
      </c>
      <c r="F1007" s="4">
        <v>6</v>
      </c>
      <c r="G1007" s="4">
        <f t="shared" ref="G1007:G1012" si="87">SUM(E1007-F1007)</f>
        <v>0</v>
      </c>
      <c r="H1007" s="3">
        <f t="shared" si="86"/>
        <v>0</v>
      </c>
      <c r="I1007" s="10" t="str">
        <f t="shared" si="85"/>
        <v>Pas besoin</v>
      </c>
      <c r="J1007" s="41"/>
    </row>
    <row r="1008" spans="1:10" hidden="1" x14ac:dyDescent="0.25">
      <c r="A1008" s="21">
        <v>43739</v>
      </c>
      <c r="B1008" s="7" t="s">
        <v>38</v>
      </c>
      <c r="C1008" s="15" t="str">
        <f>VLOOKUP(T_2019[[#This Row],[Articles]],T_Produits[],2,0)</f>
        <v>Surgelés</v>
      </c>
      <c r="D1008" s="5">
        <v>7.6</v>
      </c>
      <c r="E1008" s="6">
        <v>6</v>
      </c>
      <c r="F1008" s="6">
        <v>6</v>
      </c>
      <c r="G1008" s="4">
        <f t="shared" si="87"/>
        <v>0</v>
      </c>
      <c r="H1008" s="3">
        <f t="shared" si="86"/>
        <v>0</v>
      </c>
      <c r="I1008" s="10" t="str">
        <f t="shared" si="85"/>
        <v>Pas besoin</v>
      </c>
      <c r="J1008" s="41"/>
    </row>
    <row r="1009" spans="1:10" hidden="1" x14ac:dyDescent="0.25">
      <c r="A1009" s="21">
        <v>43739</v>
      </c>
      <c r="B1009" s="8" t="s">
        <v>39</v>
      </c>
      <c r="C1009" s="15" t="str">
        <f>VLOOKUP(T_2019[[#This Row],[Articles]],T_Produits[],2,0)</f>
        <v>Surgelés</v>
      </c>
      <c r="D1009" s="3">
        <v>7.7</v>
      </c>
      <c r="E1009" s="4">
        <v>6</v>
      </c>
      <c r="F1009" s="4">
        <v>6</v>
      </c>
      <c r="G1009" s="4">
        <f t="shared" si="87"/>
        <v>0</v>
      </c>
      <c r="H1009" s="3">
        <f t="shared" si="86"/>
        <v>0</v>
      </c>
      <c r="I1009" s="10" t="str">
        <f t="shared" si="85"/>
        <v>Pas besoin</v>
      </c>
      <c r="J1009" s="41"/>
    </row>
    <row r="1010" spans="1:10" hidden="1" x14ac:dyDescent="0.25">
      <c r="A1010" s="21">
        <v>43739</v>
      </c>
      <c r="B1010" s="7" t="s">
        <v>40</v>
      </c>
      <c r="C1010" s="15" t="str">
        <f>VLOOKUP(T_2019[[#This Row],[Articles]],T_Produits[],2,0)</f>
        <v>Surgelés</v>
      </c>
      <c r="D1010" s="5">
        <v>7.8</v>
      </c>
      <c r="E1010" s="6">
        <v>6</v>
      </c>
      <c r="F1010" s="6">
        <v>6</v>
      </c>
      <c r="G1010" s="4">
        <f t="shared" si="87"/>
        <v>0</v>
      </c>
      <c r="H1010" s="3">
        <f t="shared" si="86"/>
        <v>0</v>
      </c>
      <c r="I1010" s="10" t="str">
        <f t="shared" si="85"/>
        <v>Pas besoin</v>
      </c>
      <c r="J1010" s="41"/>
    </row>
    <row r="1011" spans="1:10" hidden="1" x14ac:dyDescent="0.25">
      <c r="A1011" s="21">
        <v>43739</v>
      </c>
      <c r="B1011" s="8" t="s">
        <v>41</v>
      </c>
      <c r="C1011" s="15" t="str">
        <f>VLOOKUP(T_2019[[#This Row],[Articles]],T_Produits[],2,0)</f>
        <v>Surgelés</v>
      </c>
      <c r="D1011" s="3">
        <v>7.9</v>
      </c>
      <c r="E1011" s="4">
        <v>6</v>
      </c>
      <c r="F1011" s="4">
        <v>6</v>
      </c>
      <c r="G1011" s="4">
        <f t="shared" si="87"/>
        <v>0</v>
      </c>
      <c r="H1011" s="3">
        <f t="shared" si="86"/>
        <v>0</v>
      </c>
      <c r="I1011" s="10" t="str">
        <f t="shared" si="85"/>
        <v>Pas besoin</v>
      </c>
      <c r="J1011" s="41"/>
    </row>
    <row r="1012" spans="1:10" hidden="1" x14ac:dyDescent="0.25">
      <c r="A1012" s="21">
        <v>43739</v>
      </c>
      <c r="B1012" s="15" t="s">
        <v>112</v>
      </c>
      <c r="C1012" s="15" t="str">
        <f>VLOOKUP(T_2019[[#This Row],[Articles]],T_Produits[],2,0)</f>
        <v>Surgelés</v>
      </c>
      <c r="D1012" s="5">
        <v>8.1</v>
      </c>
      <c r="E1012" s="6">
        <v>6</v>
      </c>
      <c r="F1012" s="6">
        <v>6</v>
      </c>
      <c r="G1012" s="4">
        <f t="shared" si="87"/>
        <v>0</v>
      </c>
      <c r="H1012" s="3">
        <f t="shared" si="86"/>
        <v>0</v>
      </c>
      <c r="I1012" s="10" t="str">
        <f t="shared" si="85"/>
        <v>Pas besoin</v>
      </c>
      <c r="J1012" s="41"/>
    </row>
    <row r="1013" spans="1:10" hidden="1" x14ac:dyDescent="0.25">
      <c r="A1013" s="23">
        <v>43770</v>
      </c>
      <c r="B1013" s="15" t="s">
        <v>122</v>
      </c>
      <c r="C1013" s="15" t="str">
        <f>VLOOKUP(T_2019[[#This Row],[Articles]],T_Produits[],2,0)</f>
        <v>Boissons</v>
      </c>
      <c r="D1013" s="5">
        <v>10</v>
      </c>
      <c r="E1013" s="6">
        <v>2</v>
      </c>
      <c r="F1013" s="6">
        <v>2</v>
      </c>
      <c r="G1013" s="4">
        <f t="shared" ref="G1013:G1044" si="88">SUM(E1013-F1013)</f>
        <v>0</v>
      </c>
      <c r="H1013" s="3">
        <f t="shared" ref="H1013:H1040" si="89">SUM(D1013*G1013)</f>
        <v>0</v>
      </c>
      <c r="I1013" s="9" t="str">
        <f t="shared" ref="I1013:I1044" si="90">IF(F1013&gt;=E1013,"Pas besoin","à commander")</f>
        <v>Pas besoin</v>
      </c>
      <c r="J1013" s="41"/>
    </row>
    <row r="1014" spans="1:10" hidden="1" x14ac:dyDescent="0.25">
      <c r="A1014" s="23">
        <v>43770</v>
      </c>
      <c r="B1014" s="8" t="s">
        <v>74</v>
      </c>
      <c r="C1014" s="15" t="str">
        <f>VLOOKUP(T_2019[[#This Row],[Articles]],T_Produits[],2,0)</f>
        <v>Boissons</v>
      </c>
      <c r="D1014" s="3">
        <v>1.1000000000000001</v>
      </c>
      <c r="E1014" s="4">
        <v>4</v>
      </c>
      <c r="F1014" s="4">
        <v>4</v>
      </c>
      <c r="G1014" s="4">
        <f t="shared" si="88"/>
        <v>0</v>
      </c>
      <c r="H1014" s="3">
        <f t="shared" si="89"/>
        <v>0</v>
      </c>
      <c r="I1014" s="9" t="str">
        <f t="shared" si="90"/>
        <v>Pas besoin</v>
      </c>
      <c r="J1014" s="41"/>
    </row>
    <row r="1015" spans="1:10" hidden="1" x14ac:dyDescent="0.25">
      <c r="A1015" s="23">
        <v>43770</v>
      </c>
      <c r="B1015" s="7" t="s">
        <v>75</v>
      </c>
      <c r="C1015" s="15" t="str">
        <f>VLOOKUP(T_2019[[#This Row],[Articles]],T_Produits[],2,0)</f>
        <v>Boissons</v>
      </c>
      <c r="D1015" s="5">
        <v>1.2</v>
      </c>
      <c r="E1015" s="6">
        <v>9</v>
      </c>
      <c r="F1015" s="6">
        <v>9</v>
      </c>
      <c r="G1015" s="4">
        <f t="shared" si="88"/>
        <v>0</v>
      </c>
      <c r="H1015" s="3">
        <f t="shared" si="89"/>
        <v>0</v>
      </c>
      <c r="I1015" s="10" t="str">
        <f t="shared" si="90"/>
        <v>Pas besoin</v>
      </c>
      <c r="J1015" s="41"/>
    </row>
    <row r="1016" spans="1:10" hidden="1" x14ac:dyDescent="0.25">
      <c r="A1016" s="23">
        <v>43770</v>
      </c>
      <c r="B1016" s="8" t="s">
        <v>76</v>
      </c>
      <c r="C1016" s="15" t="str">
        <f>VLOOKUP(T_2019[[#This Row],[Articles]],T_Produits[],2,0)</f>
        <v>Boissons</v>
      </c>
      <c r="D1016" s="3">
        <v>1.3</v>
      </c>
      <c r="E1016" s="4">
        <v>6</v>
      </c>
      <c r="F1016" s="4">
        <v>6</v>
      </c>
      <c r="G1016" s="4">
        <f t="shared" si="88"/>
        <v>0</v>
      </c>
      <c r="H1016" s="3">
        <f t="shared" si="89"/>
        <v>0</v>
      </c>
      <c r="I1016" s="9" t="str">
        <f t="shared" si="90"/>
        <v>Pas besoin</v>
      </c>
      <c r="J1016" s="41"/>
    </row>
    <row r="1017" spans="1:10" hidden="1" x14ac:dyDescent="0.25">
      <c r="A1017" s="23">
        <v>43770</v>
      </c>
      <c r="B1017" s="7" t="s">
        <v>70</v>
      </c>
      <c r="C1017" s="15" t="e">
        <f>VLOOKUP(T_2019[[#This Row],[Articles]],T_Produits[],2,0)</f>
        <v>#N/A</v>
      </c>
      <c r="D1017" s="5">
        <v>15.99</v>
      </c>
      <c r="E1017" s="6">
        <v>4</v>
      </c>
      <c r="F1017" s="6">
        <v>4</v>
      </c>
      <c r="G1017" s="4">
        <f t="shared" si="88"/>
        <v>0</v>
      </c>
      <c r="H1017" s="3">
        <f t="shared" si="89"/>
        <v>0</v>
      </c>
      <c r="I1017" s="10" t="str">
        <f t="shared" si="90"/>
        <v>Pas besoin</v>
      </c>
      <c r="J1017" s="41"/>
    </row>
    <row r="1018" spans="1:10" hidden="1" x14ac:dyDescent="0.25">
      <c r="A1018" s="23">
        <v>43770</v>
      </c>
      <c r="B1018" s="8" t="s">
        <v>71</v>
      </c>
      <c r="C1018" s="15" t="str">
        <f>VLOOKUP(T_2019[[#This Row],[Articles]],T_Produits[],2,0)</f>
        <v>Boissons</v>
      </c>
      <c r="D1018" s="3">
        <v>1.5</v>
      </c>
      <c r="E1018" s="4">
        <v>9</v>
      </c>
      <c r="F1018" s="4">
        <v>9</v>
      </c>
      <c r="G1018" s="4">
        <f t="shared" si="88"/>
        <v>0</v>
      </c>
      <c r="H1018" s="3">
        <f t="shared" si="89"/>
        <v>0</v>
      </c>
      <c r="I1018" s="9" t="str">
        <f t="shared" si="90"/>
        <v>Pas besoin</v>
      </c>
      <c r="J1018" s="41"/>
    </row>
    <row r="1019" spans="1:10" hidden="1" x14ac:dyDescent="0.25">
      <c r="A1019" s="23">
        <v>43770</v>
      </c>
      <c r="B1019" s="7" t="s">
        <v>72</v>
      </c>
      <c r="C1019" s="15" t="str">
        <f>VLOOKUP(T_2019[[#This Row],[Articles]],T_Produits[],2,0)</f>
        <v>Boissons</v>
      </c>
      <c r="D1019" s="5">
        <v>1.6</v>
      </c>
      <c r="E1019" s="6">
        <v>6</v>
      </c>
      <c r="F1019" s="6">
        <v>6</v>
      </c>
      <c r="G1019" s="4">
        <f t="shared" si="88"/>
        <v>0</v>
      </c>
      <c r="H1019" s="3">
        <f t="shared" si="89"/>
        <v>0</v>
      </c>
      <c r="I1019" s="10" t="str">
        <f t="shared" si="90"/>
        <v>Pas besoin</v>
      </c>
      <c r="J1019" s="41"/>
    </row>
    <row r="1020" spans="1:10" hidden="1" x14ac:dyDescent="0.25">
      <c r="A1020" s="23">
        <v>43770</v>
      </c>
      <c r="B1020" s="8" t="s">
        <v>19</v>
      </c>
      <c r="C1020" s="15" t="str">
        <f>VLOOKUP(T_2019[[#This Row],[Articles]],T_Produits[],2,0)</f>
        <v>Boissons</v>
      </c>
      <c r="D1020" s="3">
        <v>0.56999999999999995</v>
      </c>
      <c r="E1020" s="4">
        <v>48</v>
      </c>
      <c r="F1020" s="4">
        <v>48</v>
      </c>
      <c r="G1020" s="4">
        <f t="shared" si="88"/>
        <v>0</v>
      </c>
      <c r="H1020" s="3">
        <f t="shared" si="89"/>
        <v>0</v>
      </c>
      <c r="I1020" s="9" t="str">
        <f t="shared" si="90"/>
        <v>Pas besoin</v>
      </c>
      <c r="J1020" s="41"/>
    </row>
    <row r="1021" spans="1:10" hidden="1" x14ac:dyDescent="0.25">
      <c r="A1021" s="23">
        <v>43770</v>
      </c>
      <c r="B1021" s="7" t="s">
        <v>20</v>
      </c>
      <c r="C1021" s="15" t="str">
        <f>VLOOKUP(T_2019[[#This Row],[Articles]],T_Produits[],2,0)</f>
        <v>Boissons</v>
      </c>
      <c r="D1021" s="5">
        <v>1.8</v>
      </c>
      <c r="E1021" s="6">
        <v>9</v>
      </c>
      <c r="F1021" s="6">
        <v>9</v>
      </c>
      <c r="G1021" s="4">
        <f t="shared" si="88"/>
        <v>0</v>
      </c>
      <c r="H1021" s="3">
        <f t="shared" si="89"/>
        <v>0</v>
      </c>
      <c r="I1021" s="10" t="str">
        <f t="shared" si="90"/>
        <v>Pas besoin</v>
      </c>
      <c r="J1021" s="41"/>
    </row>
    <row r="1022" spans="1:10" hidden="1" x14ac:dyDescent="0.25">
      <c r="A1022" s="23">
        <v>43770</v>
      </c>
      <c r="B1022" s="8" t="s">
        <v>21</v>
      </c>
      <c r="C1022" s="15" t="str">
        <f>VLOOKUP(T_2019[[#This Row],[Articles]],T_Produits[],2,0)</f>
        <v>Boissons</v>
      </c>
      <c r="D1022" s="3">
        <v>1.9</v>
      </c>
      <c r="E1022" s="4">
        <v>6</v>
      </c>
      <c r="F1022" s="4">
        <v>6</v>
      </c>
      <c r="G1022" s="4">
        <f t="shared" si="88"/>
        <v>0</v>
      </c>
      <c r="H1022" s="3">
        <f t="shared" si="89"/>
        <v>0</v>
      </c>
      <c r="I1022" s="9" t="str">
        <f t="shared" si="90"/>
        <v>Pas besoin</v>
      </c>
      <c r="J1022" s="41"/>
    </row>
    <row r="1023" spans="1:10" hidden="1" x14ac:dyDescent="0.25">
      <c r="A1023" s="23">
        <v>43770</v>
      </c>
      <c r="B1023" s="7" t="s">
        <v>22</v>
      </c>
      <c r="C1023" s="15" t="str">
        <f>VLOOKUP(T_2019[[#This Row],[Articles]],T_Produits[],2,0)</f>
        <v>Boissons</v>
      </c>
      <c r="D1023" s="5">
        <v>2.1</v>
      </c>
      <c r="E1023" s="6">
        <v>12</v>
      </c>
      <c r="F1023" s="6">
        <v>12</v>
      </c>
      <c r="G1023" s="4">
        <f t="shared" si="88"/>
        <v>0</v>
      </c>
      <c r="H1023" s="3">
        <f t="shared" si="89"/>
        <v>0</v>
      </c>
      <c r="I1023" s="10" t="str">
        <f t="shared" si="90"/>
        <v>Pas besoin</v>
      </c>
      <c r="J1023" s="41"/>
    </row>
    <row r="1024" spans="1:10" hidden="1" x14ac:dyDescent="0.25">
      <c r="A1024" s="23">
        <v>43770</v>
      </c>
      <c r="B1024" s="8" t="s">
        <v>23</v>
      </c>
      <c r="C1024" s="15" t="str">
        <f>VLOOKUP(T_2019[[#This Row],[Articles]],T_Produits[],2,0)</f>
        <v>Boissons</v>
      </c>
      <c r="D1024" s="3">
        <v>2.2000000000000002</v>
      </c>
      <c r="E1024" s="4">
        <v>12</v>
      </c>
      <c r="F1024" s="4">
        <v>12</v>
      </c>
      <c r="G1024" s="4">
        <f t="shared" si="88"/>
        <v>0</v>
      </c>
      <c r="H1024" s="3">
        <f t="shared" si="89"/>
        <v>0</v>
      </c>
      <c r="I1024" s="9" t="str">
        <f t="shared" si="90"/>
        <v>Pas besoin</v>
      </c>
      <c r="J1024" s="41"/>
    </row>
    <row r="1025" spans="1:10" hidden="1" x14ac:dyDescent="0.25">
      <c r="A1025" s="23">
        <v>43770</v>
      </c>
      <c r="B1025" s="7" t="s">
        <v>43</v>
      </c>
      <c r="C1025" s="15" t="str">
        <f>VLOOKUP(T_2019[[#This Row],[Articles]],T_Produits[],2,0)</f>
        <v>Boissons</v>
      </c>
      <c r="D1025" s="5">
        <v>1.92</v>
      </c>
      <c r="E1025" s="6">
        <v>16</v>
      </c>
      <c r="F1025" s="6">
        <v>16</v>
      </c>
      <c r="G1025" s="4">
        <f t="shared" si="88"/>
        <v>0</v>
      </c>
      <c r="H1025" s="3">
        <f t="shared" si="89"/>
        <v>0</v>
      </c>
      <c r="I1025" s="10" t="str">
        <f t="shared" si="90"/>
        <v>Pas besoin</v>
      </c>
      <c r="J1025" s="41"/>
    </row>
    <row r="1026" spans="1:10" hidden="1" x14ac:dyDescent="0.25">
      <c r="A1026" s="23">
        <v>43770</v>
      </c>
      <c r="B1026" s="8" t="s">
        <v>8</v>
      </c>
      <c r="C1026" s="15" t="str">
        <f>VLOOKUP(T_2019[[#This Row],[Articles]],T_Produits[],2,0)</f>
        <v>Boissons</v>
      </c>
      <c r="D1026" s="3">
        <v>2.4</v>
      </c>
      <c r="E1026" s="4">
        <v>12</v>
      </c>
      <c r="F1026" s="4">
        <v>12</v>
      </c>
      <c r="G1026" s="4">
        <f t="shared" si="88"/>
        <v>0</v>
      </c>
      <c r="H1026" s="3">
        <f t="shared" si="89"/>
        <v>0</v>
      </c>
      <c r="I1026" s="9" t="str">
        <f t="shared" si="90"/>
        <v>Pas besoin</v>
      </c>
      <c r="J1026" s="41"/>
    </row>
    <row r="1027" spans="1:10" hidden="1" x14ac:dyDescent="0.25">
      <c r="A1027" s="23">
        <v>43770</v>
      </c>
      <c r="B1027" s="7" t="s">
        <v>9</v>
      </c>
      <c r="C1027" s="15" t="str">
        <f>VLOOKUP(T_2019[[#This Row],[Articles]],T_Produits[],2,0)</f>
        <v>Boissons</v>
      </c>
      <c r="D1027" s="5">
        <v>2.5</v>
      </c>
      <c r="E1027" s="6">
        <v>12</v>
      </c>
      <c r="F1027" s="6">
        <v>12</v>
      </c>
      <c r="G1027" s="4">
        <f t="shared" si="88"/>
        <v>0</v>
      </c>
      <c r="H1027" s="3">
        <f t="shared" si="89"/>
        <v>0</v>
      </c>
      <c r="I1027" s="10" t="str">
        <f t="shared" si="90"/>
        <v>Pas besoin</v>
      </c>
      <c r="J1027" s="41"/>
    </row>
    <row r="1028" spans="1:10" hidden="1" x14ac:dyDescent="0.25">
      <c r="A1028" s="23">
        <v>43770</v>
      </c>
      <c r="B1028" s="8" t="s">
        <v>24</v>
      </c>
      <c r="C1028" s="15" t="str">
        <f>VLOOKUP(T_2019[[#This Row],[Articles]],T_Produits[],2,0)</f>
        <v>Boissons</v>
      </c>
      <c r="D1028" s="3">
        <v>0.38</v>
      </c>
      <c r="E1028" s="4">
        <v>12</v>
      </c>
      <c r="F1028" s="4">
        <v>12</v>
      </c>
      <c r="G1028" s="4">
        <f t="shared" si="88"/>
        <v>0</v>
      </c>
      <c r="H1028" s="3">
        <f t="shared" si="89"/>
        <v>0</v>
      </c>
      <c r="I1028" s="9" t="str">
        <f t="shared" si="90"/>
        <v>Pas besoin</v>
      </c>
      <c r="J1028" s="41"/>
    </row>
    <row r="1029" spans="1:10" hidden="1" x14ac:dyDescent="0.25">
      <c r="A1029" s="23">
        <v>43770</v>
      </c>
      <c r="B1029" s="7" t="s">
        <v>25</v>
      </c>
      <c r="C1029" s="15" t="str">
        <f>VLOOKUP(T_2019[[#This Row],[Articles]],T_Produits[],2,0)</f>
        <v>Boissons</v>
      </c>
      <c r="D1029" s="5">
        <v>2.7</v>
      </c>
      <c r="E1029" s="6">
        <v>12</v>
      </c>
      <c r="F1029" s="6">
        <v>12</v>
      </c>
      <c r="G1029" s="4">
        <f t="shared" si="88"/>
        <v>0</v>
      </c>
      <c r="H1029" s="3">
        <f t="shared" si="89"/>
        <v>0</v>
      </c>
      <c r="I1029" s="10" t="str">
        <f t="shared" si="90"/>
        <v>Pas besoin</v>
      </c>
      <c r="J1029" s="41"/>
    </row>
    <row r="1030" spans="1:10" hidden="1" x14ac:dyDescent="0.25">
      <c r="A1030" s="23">
        <v>43770</v>
      </c>
      <c r="B1030" s="8" t="s">
        <v>44</v>
      </c>
      <c r="C1030" s="15" t="str">
        <f>VLOOKUP(T_2019[[#This Row],[Articles]],T_Produits[],2,0)</f>
        <v>Boissons</v>
      </c>
      <c r="D1030" s="3">
        <v>2.8</v>
      </c>
      <c r="E1030" s="4">
        <v>12</v>
      </c>
      <c r="F1030" s="4">
        <v>12</v>
      </c>
      <c r="G1030" s="4">
        <f t="shared" si="88"/>
        <v>0</v>
      </c>
      <c r="H1030" s="3">
        <f t="shared" si="89"/>
        <v>0</v>
      </c>
      <c r="I1030" s="9" t="str">
        <f t="shared" si="90"/>
        <v>Pas besoin</v>
      </c>
      <c r="J1030" s="41"/>
    </row>
    <row r="1031" spans="1:10" hidden="1" x14ac:dyDescent="0.25">
      <c r="A1031" s="23">
        <v>43770</v>
      </c>
      <c r="B1031" s="7" t="s">
        <v>45</v>
      </c>
      <c r="C1031" s="15" t="str">
        <f>VLOOKUP(T_2019[[#This Row],[Articles]],T_Produits[],2,0)</f>
        <v>Boissons</v>
      </c>
      <c r="D1031" s="5">
        <v>2.76</v>
      </c>
      <c r="E1031" s="6">
        <v>6</v>
      </c>
      <c r="F1031" s="6">
        <v>6</v>
      </c>
      <c r="G1031" s="4">
        <f t="shared" si="88"/>
        <v>0</v>
      </c>
      <c r="H1031" s="3">
        <f t="shared" si="89"/>
        <v>0</v>
      </c>
      <c r="I1031" s="10" t="str">
        <f t="shared" si="90"/>
        <v>Pas besoin</v>
      </c>
      <c r="J1031" s="41"/>
    </row>
    <row r="1032" spans="1:10" hidden="1" x14ac:dyDescent="0.25">
      <c r="A1032" s="23">
        <v>43770</v>
      </c>
      <c r="B1032" s="7" t="s">
        <v>95</v>
      </c>
      <c r="C1032" s="15" t="str">
        <f>VLOOKUP(T_2019[[#This Row],[Articles]],T_Produits[],2,0)</f>
        <v>Boissons</v>
      </c>
      <c r="D1032" s="5">
        <v>2.89</v>
      </c>
      <c r="E1032" s="6">
        <v>6</v>
      </c>
      <c r="F1032" s="6">
        <v>6</v>
      </c>
      <c r="G1032" s="4">
        <f t="shared" si="88"/>
        <v>0</v>
      </c>
      <c r="H1032" s="3">
        <f t="shared" si="89"/>
        <v>0</v>
      </c>
      <c r="I1032" s="10" t="str">
        <f t="shared" si="90"/>
        <v>Pas besoin</v>
      </c>
      <c r="J1032" s="41"/>
    </row>
    <row r="1033" spans="1:10" hidden="1" x14ac:dyDescent="0.25">
      <c r="A1033" s="23">
        <v>43770</v>
      </c>
      <c r="B1033" s="15" t="s">
        <v>116</v>
      </c>
      <c r="C1033" s="15" t="str">
        <f>VLOOKUP(T_2019[[#This Row],[Articles]],T_Produits[],2,0)</f>
        <v>Boissons</v>
      </c>
      <c r="D1033" s="3">
        <v>9.4</v>
      </c>
      <c r="E1033" s="4">
        <v>6</v>
      </c>
      <c r="F1033" s="4">
        <v>6</v>
      </c>
      <c r="G1033" s="4">
        <f t="shared" si="88"/>
        <v>0</v>
      </c>
      <c r="H1033" s="3">
        <f t="shared" si="89"/>
        <v>0</v>
      </c>
      <c r="I1033" s="9" t="str">
        <f t="shared" si="90"/>
        <v>Pas besoin</v>
      </c>
      <c r="J1033" s="41"/>
    </row>
    <row r="1034" spans="1:10" hidden="1" x14ac:dyDescent="0.25">
      <c r="A1034" s="23">
        <v>43770</v>
      </c>
      <c r="B1034" s="15" t="s">
        <v>117</v>
      </c>
      <c r="C1034" s="15" t="str">
        <f>VLOOKUP(T_2019[[#This Row],[Articles]],T_Produits[],2,0)</f>
        <v>Boissons</v>
      </c>
      <c r="D1034" s="5">
        <v>9.5</v>
      </c>
      <c r="E1034" s="6">
        <v>6</v>
      </c>
      <c r="F1034" s="6">
        <v>6</v>
      </c>
      <c r="G1034" s="4">
        <f t="shared" si="88"/>
        <v>0</v>
      </c>
      <c r="H1034" s="3">
        <f t="shared" si="89"/>
        <v>0</v>
      </c>
      <c r="I1034" s="10" t="str">
        <f t="shared" si="90"/>
        <v>Pas besoin</v>
      </c>
      <c r="J1034" s="41"/>
    </row>
    <row r="1035" spans="1:10" hidden="1" x14ac:dyDescent="0.25">
      <c r="A1035" s="23">
        <v>43770</v>
      </c>
      <c r="B1035" s="15" t="s">
        <v>118</v>
      </c>
      <c r="C1035" s="15" t="str">
        <f>VLOOKUP(T_2019[[#This Row],[Articles]],T_Produits[],2,0)</f>
        <v>Boissons</v>
      </c>
      <c r="D1035" s="3">
        <v>9.5</v>
      </c>
      <c r="E1035" s="4">
        <v>6</v>
      </c>
      <c r="F1035" s="4">
        <v>6</v>
      </c>
      <c r="G1035" s="4">
        <f t="shared" si="88"/>
        <v>0</v>
      </c>
      <c r="H1035" s="3">
        <f t="shared" si="89"/>
        <v>0</v>
      </c>
      <c r="I1035" s="9" t="str">
        <f t="shared" si="90"/>
        <v>Pas besoin</v>
      </c>
      <c r="J1035" s="41"/>
    </row>
    <row r="1036" spans="1:10" hidden="1" x14ac:dyDescent="0.25">
      <c r="A1036" s="23">
        <v>43770</v>
      </c>
      <c r="B1036" s="15" t="s">
        <v>46</v>
      </c>
      <c r="C1036" s="15" t="str">
        <f>VLOOKUP(T_2019[[#This Row],[Articles]],T_Produits[],2,0)</f>
        <v>Bonbons</v>
      </c>
      <c r="D1036" s="5">
        <v>25</v>
      </c>
      <c r="E1036" s="6">
        <v>15</v>
      </c>
      <c r="F1036" s="4">
        <v>15</v>
      </c>
      <c r="G1036" s="4">
        <f t="shared" si="88"/>
        <v>0</v>
      </c>
      <c r="H1036" s="3">
        <f t="shared" si="89"/>
        <v>0</v>
      </c>
      <c r="I1036" s="10" t="str">
        <f t="shared" si="90"/>
        <v>Pas besoin</v>
      </c>
      <c r="J1036" s="41"/>
    </row>
    <row r="1037" spans="1:10" hidden="1" x14ac:dyDescent="0.25">
      <c r="A1037" s="23">
        <v>43770</v>
      </c>
      <c r="B1037" s="8" t="s">
        <v>47</v>
      </c>
      <c r="C1037" s="15" t="str">
        <f>VLOOKUP(T_2019[[#This Row],[Articles]],T_Produits[],2,0)</f>
        <v>Bonbons</v>
      </c>
      <c r="D1037" s="3">
        <v>8.3000000000000007</v>
      </c>
      <c r="E1037" s="4">
        <v>12</v>
      </c>
      <c r="F1037" s="4">
        <v>12</v>
      </c>
      <c r="G1037" s="4">
        <f t="shared" si="88"/>
        <v>0</v>
      </c>
      <c r="H1037" s="3">
        <f t="shared" si="89"/>
        <v>0</v>
      </c>
      <c r="I1037" s="10" t="str">
        <f t="shared" si="90"/>
        <v>Pas besoin</v>
      </c>
      <c r="J1037" s="41"/>
    </row>
    <row r="1038" spans="1:10" hidden="1" x14ac:dyDescent="0.25">
      <c r="A1038" s="23">
        <v>43770</v>
      </c>
      <c r="B1038" s="7" t="s">
        <v>48</v>
      </c>
      <c r="C1038" s="15" t="str">
        <f>VLOOKUP(T_2019[[#This Row],[Articles]],T_Produits[],2,0)</f>
        <v>Bonbons</v>
      </c>
      <c r="D1038" s="5">
        <v>8.4</v>
      </c>
      <c r="E1038" s="6">
        <v>12</v>
      </c>
      <c r="F1038" s="6">
        <v>12</v>
      </c>
      <c r="G1038" s="4">
        <f t="shared" si="88"/>
        <v>0</v>
      </c>
      <c r="H1038" s="3">
        <f t="shared" si="89"/>
        <v>0</v>
      </c>
      <c r="I1038" s="10" t="str">
        <f t="shared" si="90"/>
        <v>Pas besoin</v>
      </c>
      <c r="J1038" s="41"/>
    </row>
    <row r="1039" spans="1:10" hidden="1" x14ac:dyDescent="0.25">
      <c r="A1039" s="23">
        <v>43770</v>
      </c>
      <c r="B1039" s="15" t="s">
        <v>114</v>
      </c>
      <c r="C1039" s="15" t="str">
        <f>VLOOKUP(T_2019[[#This Row],[Articles]],T_Produits[],2,0)</f>
        <v>Bonbons</v>
      </c>
      <c r="D1039" s="3">
        <v>8.5</v>
      </c>
      <c r="E1039" s="4">
        <v>12</v>
      </c>
      <c r="F1039" s="4">
        <v>12</v>
      </c>
      <c r="G1039" s="4">
        <f t="shared" si="88"/>
        <v>0</v>
      </c>
      <c r="H1039" s="3">
        <f t="shared" si="89"/>
        <v>0</v>
      </c>
      <c r="I1039" s="10" t="str">
        <f t="shared" si="90"/>
        <v>Pas besoin</v>
      </c>
      <c r="J1039" s="41"/>
    </row>
    <row r="1040" spans="1:10" hidden="1" x14ac:dyDescent="0.25">
      <c r="A1040" s="23">
        <v>43770</v>
      </c>
      <c r="B1040" s="15" t="s">
        <v>115</v>
      </c>
      <c r="C1040" s="15" t="str">
        <f>VLOOKUP(T_2019[[#This Row],[Articles]],T_Produits[],2,0)</f>
        <v>Bonbons</v>
      </c>
      <c r="D1040" s="5">
        <v>8.6</v>
      </c>
      <c r="E1040" s="6">
        <v>10</v>
      </c>
      <c r="F1040" s="6">
        <v>10</v>
      </c>
      <c r="G1040" s="4">
        <f t="shared" si="88"/>
        <v>0</v>
      </c>
      <c r="H1040" s="3">
        <f t="shared" si="89"/>
        <v>0</v>
      </c>
      <c r="I1040" s="10" t="str">
        <f t="shared" si="90"/>
        <v>Pas besoin</v>
      </c>
      <c r="J1040" s="41"/>
    </row>
    <row r="1041" spans="1:10" hidden="1" x14ac:dyDescent="0.25">
      <c r="A1041" s="23">
        <v>43770</v>
      </c>
      <c r="B1041" s="15" t="s">
        <v>78</v>
      </c>
      <c r="C1041" s="15" t="str">
        <f>VLOOKUP(T_2019[[#This Row],[Articles]],T_Produits[],2,0)</f>
        <v>Charcuteries+Fromages</v>
      </c>
      <c r="D1041" s="5">
        <v>25</v>
      </c>
      <c r="E1041" s="6">
        <v>12</v>
      </c>
      <c r="F1041" s="6">
        <v>12</v>
      </c>
      <c r="G1041" s="4">
        <f t="shared" si="88"/>
        <v>0</v>
      </c>
      <c r="H1041" s="5">
        <v>0</v>
      </c>
      <c r="I1041" s="9" t="str">
        <f t="shared" si="90"/>
        <v>Pas besoin</v>
      </c>
      <c r="J1041" s="41"/>
    </row>
    <row r="1042" spans="1:10" hidden="1" x14ac:dyDescent="0.25">
      <c r="A1042" s="23">
        <v>43770</v>
      </c>
      <c r="B1042" s="8" t="s">
        <v>79</v>
      </c>
      <c r="C1042" s="15" t="str">
        <f>VLOOKUP(T_2019[[#This Row],[Articles]],T_Produits[],2,0)</f>
        <v>Charcuteries+Fromages</v>
      </c>
      <c r="D1042" s="3">
        <v>1.73</v>
      </c>
      <c r="E1042" s="4">
        <v>12</v>
      </c>
      <c r="F1042" s="4">
        <v>12</v>
      </c>
      <c r="G1042" s="4">
        <f t="shared" si="88"/>
        <v>0</v>
      </c>
      <c r="H1042" s="3">
        <f t="shared" ref="H1042:H1073" si="91">SUM(D1042*G1042)</f>
        <v>0</v>
      </c>
      <c r="I1042" s="9" t="str">
        <f t="shared" si="90"/>
        <v>Pas besoin</v>
      </c>
      <c r="J1042" s="41"/>
    </row>
    <row r="1043" spans="1:10" hidden="1" x14ac:dyDescent="0.25">
      <c r="A1043" s="23">
        <v>43770</v>
      </c>
      <c r="B1043" s="7" t="s">
        <v>80</v>
      </c>
      <c r="C1043" s="15" t="str">
        <f>VLOOKUP(T_2019[[#This Row],[Articles]],T_Produits[],2,0)</f>
        <v>Charcuteries+Fromages</v>
      </c>
      <c r="D1043" s="5">
        <v>2.5</v>
      </c>
      <c r="E1043" s="6">
        <v>12</v>
      </c>
      <c r="F1043" s="6">
        <v>12</v>
      </c>
      <c r="G1043" s="4">
        <f t="shared" si="88"/>
        <v>0</v>
      </c>
      <c r="H1043" s="5">
        <f t="shared" si="91"/>
        <v>0</v>
      </c>
      <c r="I1043" s="10" t="str">
        <f t="shared" si="90"/>
        <v>Pas besoin</v>
      </c>
      <c r="J1043" s="41"/>
    </row>
    <row r="1044" spans="1:10" hidden="1" x14ac:dyDescent="0.25">
      <c r="A1044" s="23">
        <v>43770</v>
      </c>
      <c r="B1044" s="8" t="s">
        <v>81</v>
      </c>
      <c r="C1044" s="15" t="str">
        <f>VLOOKUP(T_2019[[#This Row],[Articles]],T_Produits[],2,0)</f>
        <v>Charcuteries+Fromages</v>
      </c>
      <c r="D1044" s="3">
        <v>3.5</v>
      </c>
      <c r="E1044" s="4">
        <v>12</v>
      </c>
      <c r="F1044" s="4">
        <v>12</v>
      </c>
      <c r="G1044" s="4">
        <f t="shared" si="88"/>
        <v>0</v>
      </c>
      <c r="H1044" s="3">
        <f t="shared" si="91"/>
        <v>0</v>
      </c>
      <c r="I1044" s="9" t="str">
        <f t="shared" si="90"/>
        <v>Pas besoin</v>
      </c>
      <c r="J1044" s="41"/>
    </row>
    <row r="1045" spans="1:10" hidden="1" x14ac:dyDescent="0.25">
      <c r="A1045" s="23">
        <v>43770</v>
      </c>
      <c r="B1045" s="7" t="s">
        <v>82</v>
      </c>
      <c r="C1045" s="15" t="str">
        <f>VLOOKUP(T_2019[[#This Row],[Articles]],T_Produits[],2,0)</f>
        <v>Charcuteries+Fromages</v>
      </c>
      <c r="D1045" s="5">
        <v>1.49</v>
      </c>
      <c r="E1045" s="6">
        <v>12</v>
      </c>
      <c r="F1045" s="6">
        <v>12</v>
      </c>
      <c r="G1045" s="4">
        <f t="shared" ref="G1045:G1076" si="92">SUM(E1045-F1045)</f>
        <v>0</v>
      </c>
      <c r="H1045" s="5">
        <f t="shared" si="91"/>
        <v>0</v>
      </c>
      <c r="I1045" s="10" t="str">
        <f t="shared" ref="I1045:I1076" si="93">IF(F1045&gt;=E1045,"Pas besoin","à commander")</f>
        <v>Pas besoin</v>
      </c>
      <c r="J1045" s="41"/>
    </row>
    <row r="1046" spans="1:10" hidden="1" x14ac:dyDescent="0.25">
      <c r="A1046" s="23">
        <v>43770</v>
      </c>
      <c r="B1046" s="8" t="s">
        <v>83</v>
      </c>
      <c r="C1046" s="15" t="str">
        <f>VLOOKUP(T_2019[[#This Row],[Articles]],T_Produits[],2,0)</f>
        <v>Charcuteries+Fromages</v>
      </c>
      <c r="D1046" s="3">
        <v>5.5</v>
      </c>
      <c r="E1046" s="4">
        <v>6</v>
      </c>
      <c r="F1046" s="4">
        <v>6</v>
      </c>
      <c r="G1046" s="4">
        <f t="shared" si="92"/>
        <v>0</v>
      </c>
      <c r="H1046" s="3">
        <f t="shared" si="91"/>
        <v>0</v>
      </c>
      <c r="I1046" s="9" t="str">
        <f t="shared" si="93"/>
        <v>Pas besoin</v>
      </c>
      <c r="J1046" s="41"/>
    </row>
    <row r="1047" spans="1:10" hidden="1" x14ac:dyDescent="0.25">
      <c r="A1047" s="23">
        <v>43770</v>
      </c>
      <c r="B1047" s="7" t="s">
        <v>84</v>
      </c>
      <c r="C1047" s="15" t="str">
        <f>VLOOKUP(T_2019[[#This Row],[Articles]],T_Produits[],2,0)</f>
        <v>Charcuteries+Fromages</v>
      </c>
      <c r="D1047" s="5">
        <v>6.5</v>
      </c>
      <c r="E1047" s="6">
        <v>12</v>
      </c>
      <c r="F1047" s="6">
        <v>12</v>
      </c>
      <c r="G1047" s="4">
        <f t="shared" si="92"/>
        <v>0</v>
      </c>
      <c r="H1047" s="5">
        <f t="shared" si="91"/>
        <v>0</v>
      </c>
      <c r="I1047" s="10" t="str">
        <f t="shared" si="93"/>
        <v>Pas besoin</v>
      </c>
      <c r="J1047" s="41"/>
    </row>
    <row r="1048" spans="1:10" hidden="1" x14ac:dyDescent="0.25">
      <c r="A1048" s="23">
        <v>43770</v>
      </c>
      <c r="B1048" s="8" t="s">
        <v>85</v>
      </c>
      <c r="C1048" s="15" t="str">
        <f>VLOOKUP(T_2019[[#This Row],[Articles]],T_Produits[],2,0)</f>
        <v>Charcuteries+Fromages</v>
      </c>
      <c r="D1048" s="3">
        <v>7.5</v>
      </c>
      <c r="E1048" s="4">
        <v>12</v>
      </c>
      <c r="F1048" s="4">
        <v>12</v>
      </c>
      <c r="G1048" s="4">
        <f t="shared" si="92"/>
        <v>0</v>
      </c>
      <c r="H1048" s="3">
        <f t="shared" si="91"/>
        <v>0</v>
      </c>
      <c r="I1048" s="9" t="str">
        <f t="shared" si="93"/>
        <v>Pas besoin</v>
      </c>
      <c r="J1048" s="41"/>
    </row>
    <row r="1049" spans="1:10" hidden="1" x14ac:dyDescent="0.25">
      <c r="A1049" s="23">
        <v>43770</v>
      </c>
      <c r="B1049" s="7" t="s">
        <v>86</v>
      </c>
      <c r="C1049" s="15" t="str">
        <f>VLOOKUP(T_2019[[#This Row],[Articles]],T_Produits[],2,0)</f>
        <v>Charcuteries+Fromages</v>
      </c>
      <c r="D1049" s="5">
        <v>8.5</v>
      </c>
      <c r="E1049" s="6">
        <v>12</v>
      </c>
      <c r="F1049" s="6">
        <v>12</v>
      </c>
      <c r="G1049" s="4">
        <f t="shared" si="92"/>
        <v>0</v>
      </c>
      <c r="H1049" s="5">
        <f t="shared" si="91"/>
        <v>0</v>
      </c>
      <c r="I1049" s="10" t="str">
        <f t="shared" si="93"/>
        <v>Pas besoin</v>
      </c>
      <c r="J1049" s="41"/>
    </row>
    <row r="1050" spans="1:10" hidden="1" x14ac:dyDescent="0.25">
      <c r="A1050" s="23">
        <v>43770</v>
      </c>
      <c r="B1050" s="8" t="s">
        <v>87</v>
      </c>
      <c r="C1050" s="15" t="str">
        <f>VLOOKUP(T_2019[[#This Row],[Articles]],T_Produits[],2,0)</f>
        <v>Charcuteries+Fromages</v>
      </c>
      <c r="D1050" s="3">
        <v>9.5</v>
      </c>
      <c r="E1050" s="4">
        <v>12</v>
      </c>
      <c r="F1050" s="4">
        <v>12</v>
      </c>
      <c r="G1050" s="4">
        <f t="shared" si="92"/>
        <v>0</v>
      </c>
      <c r="H1050" s="3">
        <f t="shared" si="91"/>
        <v>0</v>
      </c>
      <c r="I1050" s="9" t="str">
        <f t="shared" si="93"/>
        <v>Pas besoin</v>
      </c>
      <c r="J1050" s="41"/>
    </row>
    <row r="1051" spans="1:10" hidden="1" x14ac:dyDescent="0.25">
      <c r="A1051" s="23">
        <v>43770</v>
      </c>
      <c r="B1051" s="7" t="s">
        <v>88</v>
      </c>
      <c r="C1051" s="15" t="str">
        <f>VLOOKUP(T_2019[[#This Row],[Articles]],T_Produits[],2,0)</f>
        <v>Charcuteries+Fromages</v>
      </c>
      <c r="D1051" s="5">
        <v>10.5</v>
      </c>
      <c r="E1051" s="6">
        <v>12</v>
      </c>
      <c r="F1051" s="6">
        <v>12</v>
      </c>
      <c r="G1051" s="4">
        <f t="shared" si="92"/>
        <v>0</v>
      </c>
      <c r="H1051" s="5">
        <f t="shared" si="91"/>
        <v>0</v>
      </c>
      <c r="I1051" s="10" t="str">
        <f t="shared" si="93"/>
        <v>Pas besoin</v>
      </c>
      <c r="J1051" s="41"/>
    </row>
    <row r="1052" spans="1:10" hidden="1" x14ac:dyDescent="0.25">
      <c r="A1052" s="23">
        <v>43770</v>
      </c>
      <c r="B1052" s="8" t="s">
        <v>89</v>
      </c>
      <c r="C1052" s="15" t="str">
        <f>VLOOKUP(T_2019[[#This Row],[Articles]],T_Produits[],2,0)</f>
        <v>Charcuteries+Fromages</v>
      </c>
      <c r="D1052" s="3">
        <v>1.25</v>
      </c>
      <c r="E1052" s="4">
        <v>12</v>
      </c>
      <c r="F1052" s="4">
        <v>12</v>
      </c>
      <c r="G1052" s="4">
        <f t="shared" si="92"/>
        <v>0</v>
      </c>
      <c r="H1052" s="3">
        <f t="shared" si="91"/>
        <v>0</v>
      </c>
      <c r="I1052" s="9" t="str">
        <f t="shared" si="93"/>
        <v>Pas besoin</v>
      </c>
      <c r="J1052" s="41"/>
    </row>
    <row r="1053" spans="1:10" hidden="1" x14ac:dyDescent="0.25">
      <c r="A1053" s="23">
        <v>43770</v>
      </c>
      <c r="B1053" s="7" t="s">
        <v>90</v>
      </c>
      <c r="C1053" s="15" t="str">
        <f>VLOOKUP(T_2019[[#This Row],[Articles]],T_Produits[],2,0)</f>
        <v>Charcuteries+Fromages</v>
      </c>
      <c r="D1053" s="5">
        <v>12.5</v>
      </c>
      <c r="E1053" s="6">
        <v>12</v>
      </c>
      <c r="F1053" s="6">
        <v>12</v>
      </c>
      <c r="G1053" s="4">
        <f t="shared" si="92"/>
        <v>0</v>
      </c>
      <c r="H1053" s="5">
        <f t="shared" si="91"/>
        <v>0</v>
      </c>
      <c r="I1053" s="10" t="str">
        <f t="shared" si="93"/>
        <v>Pas besoin</v>
      </c>
      <c r="J1053" s="41"/>
    </row>
    <row r="1054" spans="1:10" hidden="1" x14ac:dyDescent="0.25">
      <c r="A1054" s="23">
        <v>43770</v>
      </c>
      <c r="B1054" s="8" t="s">
        <v>93</v>
      </c>
      <c r="C1054" s="15" t="str">
        <f>VLOOKUP(T_2019[[#This Row],[Articles]],T_Produits[],2,0)</f>
        <v>Charcuteries+Fromages</v>
      </c>
      <c r="D1054" s="3">
        <v>4.76</v>
      </c>
      <c r="E1054" s="4">
        <v>12</v>
      </c>
      <c r="F1054" s="4">
        <v>12</v>
      </c>
      <c r="G1054" s="4">
        <f t="shared" si="92"/>
        <v>0</v>
      </c>
      <c r="H1054" s="3">
        <f t="shared" si="91"/>
        <v>0</v>
      </c>
      <c r="I1054" s="9" t="str">
        <f t="shared" si="93"/>
        <v>Pas besoin</v>
      </c>
      <c r="J1054" s="41"/>
    </row>
    <row r="1055" spans="1:10" hidden="1" x14ac:dyDescent="0.25">
      <c r="A1055" s="23">
        <v>43770</v>
      </c>
      <c r="B1055" s="15" t="s">
        <v>49</v>
      </c>
      <c r="C1055" s="15" t="str">
        <f>VLOOKUP(T_2019[[#This Row],[Articles]],T_Produits[],2,0)</f>
        <v>Chats</v>
      </c>
      <c r="D1055" s="3">
        <v>8.99</v>
      </c>
      <c r="E1055" s="4">
        <v>6</v>
      </c>
      <c r="F1055" s="6">
        <v>6</v>
      </c>
      <c r="G1055" s="4">
        <f t="shared" si="92"/>
        <v>0</v>
      </c>
      <c r="H1055" s="3">
        <f t="shared" si="91"/>
        <v>0</v>
      </c>
      <c r="I1055" s="10" t="str">
        <f t="shared" si="93"/>
        <v>Pas besoin</v>
      </c>
      <c r="J1055" s="41"/>
    </row>
    <row r="1056" spans="1:10" hidden="1" x14ac:dyDescent="0.25">
      <c r="A1056" s="23">
        <v>43770</v>
      </c>
      <c r="B1056" s="7" t="s">
        <v>50</v>
      </c>
      <c r="C1056" s="15" t="str">
        <f>VLOOKUP(T_2019[[#This Row],[Articles]],T_Produits[],2,0)</f>
        <v>Chats</v>
      </c>
      <c r="D1056" s="5">
        <v>0.99</v>
      </c>
      <c r="E1056" s="6">
        <v>6</v>
      </c>
      <c r="F1056" s="6">
        <v>6</v>
      </c>
      <c r="G1056" s="4">
        <f t="shared" si="92"/>
        <v>0</v>
      </c>
      <c r="H1056" s="3">
        <f t="shared" si="91"/>
        <v>0</v>
      </c>
      <c r="I1056" s="10" t="str">
        <f t="shared" si="93"/>
        <v>Pas besoin</v>
      </c>
      <c r="J1056" s="41"/>
    </row>
    <row r="1057" spans="1:10" hidden="1" x14ac:dyDescent="0.25">
      <c r="A1057" s="23">
        <v>43770</v>
      </c>
      <c r="B1057" s="8" t="s">
        <v>51</v>
      </c>
      <c r="C1057" s="15" t="str">
        <f>VLOOKUP(T_2019[[#This Row],[Articles]],T_Produits[],2,0)</f>
        <v>Chats</v>
      </c>
      <c r="D1057" s="3">
        <v>9.1999999999999993</v>
      </c>
      <c r="E1057" s="4">
        <v>6</v>
      </c>
      <c r="F1057" s="4">
        <v>6</v>
      </c>
      <c r="G1057" s="4">
        <f t="shared" si="92"/>
        <v>0</v>
      </c>
      <c r="H1057" s="3">
        <f t="shared" si="91"/>
        <v>0</v>
      </c>
      <c r="I1057" s="9" t="str">
        <f t="shared" si="93"/>
        <v>Pas besoin</v>
      </c>
      <c r="J1057" s="41"/>
    </row>
    <row r="1058" spans="1:10" hidden="1" x14ac:dyDescent="0.25">
      <c r="A1058" s="23">
        <v>43770</v>
      </c>
      <c r="B1058" s="15" t="s">
        <v>59</v>
      </c>
      <c r="C1058" s="15" t="str">
        <f>VLOOKUP(T_2019[[#This Row],[Articles]],T_Produits[],2,0)</f>
        <v>Divers +Epices</v>
      </c>
      <c r="D1058" s="3">
        <v>18</v>
      </c>
      <c r="E1058" s="4">
        <v>12</v>
      </c>
      <c r="F1058" s="6">
        <v>12</v>
      </c>
      <c r="G1058" s="4">
        <f t="shared" si="92"/>
        <v>0</v>
      </c>
      <c r="H1058" s="3">
        <f t="shared" si="91"/>
        <v>0</v>
      </c>
      <c r="I1058" s="10" t="str">
        <f t="shared" si="93"/>
        <v>Pas besoin</v>
      </c>
      <c r="J1058" s="41"/>
    </row>
    <row r="1059" spans="1:10" hidden="1" x14ac:dyDescent="0.25">
      <c r="A1059" s="23">
        <v>43770</v>
      </c>
      <c r="B1059" s="7" t="s">
        <v>56</v>
      </c>
      <c r="C1059" s="15" t="str">
        <f>VLOOKUP(T_2019[[#This Row],[Articles]],T_Produits[],2,0)</f>
        <v>Divers +Epices</v>
      </c>
      <c r="D1059" s="5">
        <v>3.1</v>
      </c>
      <c r="E1059" s="6">
        <v>12</v>
      </c>
      <c r="F1059" s="6">
        <v>12</v>
      </c>
      <c r="G1059" s="4">
        <f t="shared" si="92"/>
        <v>0</v>
      </c>
      <c r="H1059" s="3">
        <f t="shared" si="91"/>
        <v>0</v>
      </c>
      <c r="I1059" s="10" t="str">
        <f t="shared" si="93"/>
        <v>Pas besoin</v>
      </c>
      <c r="J1059" s="41"/>
    </row>
    <row r="1060" spans="1:10" hidden="1" x14ac:dyDescent="0.25">
      <c r="A1060" s="23">
        <v>43770</v>
      </c>
      <c r="B1060" s="8" t="s">
        <v>57</v>
      </c>
      <c r="C1060" s="15" t="str">
        <f>VLOOKUP(T_2019[[#This Row],[Articles]],T_Produits[],2,0)</f>
        <v>Divers +Epices</v>
      </c>
      <c r="D1060" s="3">
        <v>3.2</v>
      </c>
      <c r="E1060" s="4">
        <v>3</v>
      </c>
      <c r="F1060" s="4">
        <v>3</v>
      </c>
      <c r="G1060" s="4">
        <f t="shared" si="92"/>
        <v>0</v>
      </c>
      <c r="H1060" s="3">
        <f t="shared" si="91"/>
        <v>0</v>
      </c>
      <c r="I1060" s="9" t="str">
        <f t="shared" si="93"/>
        <v>Pas besoin</v>
      </c>
      <c r="J1060" s="41"/>
    </row>
    <row r="1061" spans="1:10" hidden="1" x14ac:dyDescent="0.25">
      <c r="A1061" s="23">
        <v>43770</v>
      </c>
      <c r="B1061" s="7" t="s">
        <v>58</v>
      </c>
      <c r="C1061" s="15" t="str">
        <f>VLOOKUP(T_2019[[#This Row],[Articles]],T_Produits[],2,0)</f>
        <v>Divers +Epices</v>
      </c>
      <c r="D1061" s="5">
        <v>3.3</v>
      </c>
      <c r="E1061" s="6">
        <v>12</v>
      </c>
      <c r="F1061" s="6">
        <v>12</v>
      </c>
      <c r="G1061" s="4">
        <f t="shared" si="92"/>
        <v>0</v>
      </c>
      <c r="H1061" s="3">
        <f t="shared" si="91"/>
        <v>0</v>
      </c>
      <c r="I1061" s="10" t="str">
        <f t="shared" si="93"/>
        <v>Pas besoin</v>
      </c>
      <c r="J1061" s="41"/>
    </row>
    <row r="1062" spans="1:10" hidden="1" x14ac:dyDescent="0.25">
      <c r="A1062" s="23">
        <v>43770</v>
      </c>
      <c r="B1062" s="8" t="s">
        <v>61</v>
      </c>
      <c r="C1062" s="15" t="str">
        <f>VLOOKUP(T_2019[[#This Row],[Articles]],T_Produits[],2,0)</f>
        <v>Divers +Epices</v>
      </c>
      <c r="D1062" s="3">
        <v>3.4</v>
      </c>
      <c r="E1062" s="4">
        <v>6</v>
      </c>
      <c r="F1062" s="4">
        <v>6</v>
      </c>
      <c r="G1062" s="4">
        <f t="shared" si="92"/>
        <v>0</v>
      </c>
      <c r="H1062" s="3">
        <f t="shared" si="91"/>
        <v>0</v>
      </c>
      <c r="I1062" s="9" t="str">
        <f t="shared" si="93"/>
        <v>Pas besoin</v>
      </c>
      <c r="J1062" s="41"/>
    </row>
    <row r="1063" spans="1:10" hidden="1" x14ac:dyDescent="0.25">
      <c r="A1063" s="23">
        <v>43770</v>
      </c>
      <c r="B1063" s="7" t="s">
        <v>60</v>
      </c>
      <c r="C1063" s="15" t="str">
        <f>VLOOKUP(T_2019[[#This Row],[Articles]],T_Produits[],2,0)</f>
        <v>Divers +Epices</v>
      </c>
      <c r="D1063" s="5">
        <v>3.5</v>
      </c>
      <c r="E1063" s="6">
        <v>12</v>
      </c>
      <c r="F1063" s="6">
        <v>12</v>
      </c>
      <c r="G1063" s="4">
        <f t="shared" si="92"/>
        <v>0</v>
      </c>
      <c r="H1063" s="3">
        <f t="shared" si="91"/>
        <v>0</v>
      </c>
      <c r="I1063" s="10" t="str">
        <f t="shared" si="93"/>
        <v>Pas besoin</v>
      </c>
      <c r="J1063" s="41"/>
    </row>
    <row r="1064" spans="1:10" hidden="1" x14ac:dyDescent="0.25">
      <c r="A1064" s="23">
        <v>43770</v>
      </c>
      <c r="B1064" s="8" t="s">
        <v>62</v>
      </c>
      <c r="C1064" s="15" t="str">
        <f>VLOOKUP(T_2019[[#This Row],[Articles]],T_Produits[],2,0)</f>
        <v>Divers +Epices</v>
      </c>
      <c r="D1064" s="3">
        <v>3.6</v>
      </c>
      <c r="E1064" s="4">
        <v>6</v>
      </c>
      <c r="F1064" s="4">
        <v>6</v>
      </c>
      <c r="G1064" s="4">
        <f t="shared" si="92"/>
        <v>0</v>
      </c>
      <c r="H1064" s="3">
        <f t="shared" si="91"/>
        <v>0</v>
      </c>
      <c r="I1064" s="9" t="str">
        <f t="shared" si="93"/>
        <v>Pas besoin</v>
      </c>
      <c r="J1064" s="41"/>
    </row>
    <row r="1065" spans="1:10" hidden="1" x14ac:dyDescent="0.25">
      <c r="A1065" s="23">
        <v>43770</v>
      </c>
      <c r="B1065" s="7" t="s">
        <v>63</v>
      </c>
      <c r="C1065" s="15" t="str">
        <f>VLOOKUP(T_2019[[#This Row],[Articles]],T_Produits[],2,0)</f>
        <v>Divers +Epices</v>
      </c>
      <c r="D1065" s="5">
        <v>3.7</v>
      </c>
      <c r="E1065" s="6">
        <v>2</v>
      </c>
      <c r="F1065" s="6">
        <v>2</v>
      </c>
      <c r="G1065" s="4">
        <f t="shared" si="92"/>
        <v>0</v>
      </c>
      <c r="H1065" s="3">
        <f t="shared" si="91"/>
        <v>0</v>
      </c>
      <c r="I1065" s="10" t="str">
        <f t="shared" si="93"/>
        <v>Pas besoin</v>
      </c>
      <c r="J1065" s="41"/>
    </row>
    <row r="1066" spans="1:10" hidden="1" x14ac:dyDescent="0.25">
      <c r="A1066" s="23">
        <v>43770</v>
      </c>
      <c r="B1066" s="8" t="s">
        <v>64</v>
      </c>
      <c r="C1066" s="15" t="str">
        <f>VLOOKUP(T_2019[[#This Row],[Articles]],T_Produits[],2,0)</f>
        <v>Divers +Epices</v>
      </c>
      <c r="D1066" s="3">
        <v>3.8</v>
      </c>
      <c r="E1066" s="4">
        <v>12</v>
      </c>
      <c r="F1066" s="4">
        <v>12</v>
      </c>
      <c r="G1066" s="4">
        <f t="shared" si="92"/>
        <v>0</v>
      </c>
      <c r="H1066" s="3">
        <f t="shared" si="91"/>
        <v>0</v>
      </c>
      <c r="I1066" s="9" t="str">
        <f t="shared" si="93"/>
        <v>Pas besoin</v>
      </c>
      <c r="J1066" s="41"/>
    </row>
    <row r="1067" spans="1:10" hidden="1" x14ac:dyDescent="0.25">
      <c r="A1067" s="23">
        <v>43770</v>
      </c>
      <c r="B1067" s="7" t="s">
        <v>65</v>
      </c>
      <c r="C1067" s="15" t="str">
        <f>VLOOKUP(T_2019[[#This Row],[Articles]],T_Produits[],2,0)</f>
        <v>Divers +Epices</v>
      </c>
      <c r="D1067" s="5">
        <v>3.9</v>
      </c>
      <c r="E1067" s="6">
        <v>12</v>
      </c>
      <c r="F1067" s="6">
        <v>12</v>
      </c>
      <c r="G1067" s="4">
        <f t="shared" si="92"/>
        <v>0</v>
      </c>
      <c r="H1067" s="3">
        <f t="shared" si="91"/>
        <v>0</v>
      </c>
      <c r="I1067" s="10" t="str">
        <f t="shared" si="93"/>
        <v>Pas besoin</v>
      </c>
      <c r="J1067" s="41"/>
    </row>
    <row r="1068" spans="1:10" hidden="1" x14ac:dyDescent="0.25">
      <c r="A1068" s="23">
        <v>43770</v>
      </c>
      <c r="B1068" s="8" t="s">
        <v>77</v>
      </c>
      <c r="C1068" s="15" t="str">
        <f>VLOOKUP(T_2019[[#This Row],[Articles]],T_Produits[],2,0)</f>
        <v>Divers +Epices</v>
      </c>
      <c r="D1068" s="3">
        <v>1.38</v>
      </c>
      <c r="E1068" s="4">
        <v>4</v>
      </c>
      <c r="F1068" s="4">
        <v>4</v>
      </c>
      <c r="G1068" s="4">
        <f t="shared" si="92"/>
        <v>0</v>
      </c>
      <c r="H1068" s="3">
        <f t="shared" si="91"/>
        <v>0</v>
      </c>
      <c r="I1068" s="9" t="str">
        <f t="shared" si="93"/>
        <v>Pas besoin</v>
      </c>
      <c r="J1068" s="41"/>
    </row>
    <row r="1069" spans="1:10" hidden="1" x14ac:dyDescent="0.25">
      <c r="A1069" s="23">
        <v>43770</v>
      </c>
      <c r="B1069" s="7" t="s">
        <v>53</v>
      </c>
      <c r="C1069" s="15" t="str">
        <f>VLOOKUP(T_2019[[#This Row],[Articles]],T_Produits[],2,0)</f>
        <v>Divers +Epices</v>
      </c>
      <c r="D1069" s="5">
        <v>0.67</v>
      </c>
      <c r="E1069" s="6">
        <v>6</v>
      </c>
      <c r="F1069" s="6">
        <v>6</v>
      </c>
      <c r="G1069" s="4">
        <f t="shared" si="92"/>
        <v>0</v>
      </c>
      <c r="H1069" s="3">
        <f t="shared" si="91"/>
        <v>0</v>
      </c>
      <c r="I1069" s="10" t="str">
        <f t="shared" si="93"/>
        <v>Pas besoin</v>
      </c>
      <c r="J1069" s="41"/>
    </row>
    <row r="1070" spans="1:10" hidden="1" x14ac:dyDescent="0.25">
      <c r="A1070" s="23">
        <v>43770</v>
      </c>
      <c r="B1070" s="8" t="s">
        <v>54</v>
      </c>
      <c r="C1070" s="15" t="str">
        <f>VLOOKUP(T_2019[[#This Row],[Articles]],T_Produits[],2,0)</f>
        <v>Divers +Epices</v>
      </c>
      <c r="D1070" s="3">
        <v>0.9</v>
      </c>
      <c r="E1070" s="4">
        <v>4</v>
      </c>
      <c r="F1070" s="4">
        <v>4</v>
      </c>
      <c r="G1070" s="4">
        <f t="shared" si="92"/>
        <v>0</v>
      </c>
      <c r="H1070" s="3">
        <f t="shared" si="91"/>
        <v>0</v>
      </c>
      <c r="I1070" s="9" t="str">
        <f t="shared" si="93"/>
        <v>Pas besoin</v>
      </c>
      <c r="J1070" s="41"/>
    </row>
    <row r="1071" spans="1:10" hidden="1" x14ac:dyDescent="0.25">
      <c r="A1071" s="23">
        <v>43770</v>
      </c>
      <c r="B1071" s="7" t="s">
        <v>55</v>
      </c>
      <c r="C1071" s="15" t="str">
        <f>VLOOKUP(T_2019[[#This Row],[Articles]],T_Produits[],2,0)</f>
        <v>Divers +Epices</v>
      </c>
      <c r="D1071" s="5">
        <v>4.4000000000000004</v>
      </c>
      <c r="E1071" s="6">
        <v>4</v>
      </c>
      <c r="F1071" s="6">
        <v>4</v>
      </c>
      <c r="G1071" s="4">
        <f t="shared" si="92"/>
        <v>0</v>
      </c>
      <c r="H1071" s="3">
        <f t="shared" si="91"/>
        <v>0</v>
      </c>
      <c r="I1071" s="10" t="str">
        <f t="shared" si="93"/>
        <v>Pas besoin</v>
      </c>
      <c r="J1071" s="41"/>
    </row>
    <row r="1072" spans="1:10" hidden="1" x14ac:dyDescent="0.25">
      <c r="A1072" s="23">
        <v>43770</v>
      </c>
      <c r="B1072" s="8" t="s">
        <v>73</v>
      </c>
      <c r="C1072" s="15" t="str">
        <f>VLOOKUP(T_2019[[#This Row],[Articles]],T_Produits[],2,0)</f>
        <v>Divers +Epices</v>
      </c>
      <c r="D1072" s="3">
        <v>2.82</v>
      </c>
      <c r="E1072" s="4">
        <v>12</v>
      </c>
      <c r="F1072" s="4">
        <v>12</v>
      </c>
      <c r="G1072" s="4">
        <f t="shared" si="92"/>
        <v>0</v>
      </c>
      <c r="H1072" s="3">
        <f t="shared" si="91"/>
        <v>0</v>
      </c>
      <c r="I1072" s="9" t="str">
        <f t="shared" si="93"/>
        <v>Pas besoin</v>
      </c>
      <c r="J1072" s="41"/>
    </row>
    <row r="1073" spans="1:10" hidden="1" x14ac:dyDescent="0.25">
      <c r="A1073" s="23">
        <v>43770</v>
      </c>
      <c r="B1073" s="7" t="s">
        <v>97</v>
      </c>
      <c r="C1073" s="15" t="str">
        <f>VLOOKUP(T_2019[[#This Row],[Articles]],T_Produits[],2,0)</f>
        <v>Divers +Epices</v>
      </c>
      <c r="D1073" s="5">
        <v>0.79</v>
      </c>
      <c r="E1073" s="6">
        <v>6</v>
      </c>
      <c r="F1073" s="6">
        <v>6</v>
      </c>
      <c r="G1073" s="4">
        <f t="shared" si="92"/>
        <v>0</v>
      </c>
      <c r="H1073" s="3">
        <f t="shared" si="91"/>
        <v>0</v>
      </c>
      <c r="I1073" s="10" t="str">
        <f t="shared" si="93"/>
        <v>Pas besoin</v>
      </c>
      <c r="J1073" s="41"/>
    </row>
    <row r="1074" spans="1:10" hidden="1" x14ac:dyDescent="0.25">
      <c r="A1074" s="23">
        <v>43770</v>
      </c>
      <c r="B1074" s="15" t="s">
        <v>104</v>
      </c>
      <c r="C1074" s="15" t="str">
        <f>VLOOKUP(T_2019[[#This Row],[Articles]],T_Produits[],2,0)</f>
        <v xml:space="preserve">Légumes </v>
      </c>
      <c r="D1074" s="3">
        <v>1.35</v>
      </c>
      <c r="E1074" s="4">
        <v>12</v>
      </c>
      <c r="F1074" s="4">
        <v>12</v>
      </c>
      <c r="G1074" s="4">
        <f t="shared" si="92"/>
        <v>0</v>
      </c>
      <c r="H1074" s="3">
        <v>0</v>
      </c>
      <c r="I1074" s="10" t="str">
        <f t="shared" si="93"/>
        <v>Pas besoin</v>
      </c>
      <c r="J1074" s="41"/>
    </row>
    <row r="1075" spans="1:10" hidden="1" x14ac:dyDescent="0.25">
      <c r="A1075" s="23">
        <v>43770</v>
      </c>
      <c r="B1075" s="7" t="s">
        <v>98</v>
      </c>
      <c r="C1075" s="15" t="str">
        <f>VLOOKUP(T_2019[[#This Row],[Articles]],T_Produits[],2,0)</f>
        <v xml:space="preserve">Légumes </v>
      </c>
      <c r="D1075" s="5">
        <v>1</v>
      </c>
      <c r="E1075" s="6">
        <v>12</v>
      </c>
      <c r="F1075" s="6">
        <v>12</v>
      </c>
      <c r="G1075" s="4">
        <f t="shared" si="92"/>
        <v>0</v>
      </c>
      <c r="H1075" s="5">
        <f t="shared" ref="H1075:H1115" si="94">SUM(D1075*G1075)</f>
        <v>0</v>
      </c>
      <c r="I1075" s="10" t="str">
        <f t="shared" si="93"/>
        <v>Pas besoin</v>
      </c>
      <c r="J1075" s="41"/>
    </row>
    <row r="1076" spans="1:10" hidden="1" x14ac:dyDescent="0.25">
      <c r="A1076" s="23">
        <v>43770</v>
      </c>
      <c r="B1076" s="8" t="s">
        <v>96</v>
      </c>
      <c r="C1076" s="15" t="str">
        <f>VLOOKUP(T_2019[[#This Row],[Articles]],T_Produits[],2,0)</f>
        <v xml:space="preserve">Légumes </v>
      </c>
      <c r="D1076" s="3">
        <v>0.79</v>
      </c>
      <c r="E1076" s="4">
        <v>12</v>
      </c>
      <c r="F1076" s="4">
        <v>12</v>
      </c>
      <c r="G1076" s="4">
        <f t="shared" si="92"/>
        <v>0</v>
      </c>
      <c r="H1076" s="3">
        <f t="shared" si="94"/>
        <v>0</v>
      </c>
      <c r="I1076" s="9" t="str">
        <f t="shared" si="93"/>
        <v>Pas besoin</v>
      </c>
      <c r="J1076" s="41"/>
    </row>
    <row r="1077" spans="1:10" hidden="1" x14ac:dyDescent="0.25">
      <c r="A1077" s="23">
        <v>43770</v>
      </c>
      <c r="B1077" s="7" t="s">
        <v>4</v>
      </c>
      <c r="C1077" s="15" t="str">
        <f>VLOOKUP(T_2019[[#This Row],[Articles]],T_Produits[],2,0)</f>
        <v xml:space="preserve">Légumes </v>
      </c>
      <c r="D1077" s="5">
        <v>3</v>
      </c>
      <c r="E1077" s="6">
        <v>12</v>
      </c>
      <c r="F1077" s="6">
        <v>12</v>
      </c>
      <c r="G1077" s="4">
        <f t="shared" ref="G1077:G1108" si="95">SUM(E1077-F1077)</f>
        <v>0</v>
      </c>
      <c r="H1077" s="5">
        <f t="shared" si="94"/>
        <v>0</v>
      </c>
      <c r="I1077" s="10" t="str">
        <f t="shared" ref="I1077:I1108" si="96">IF(F1077&gt;=E1077,"Pas besoin","à commander")</f>
        <v>Pas besoin</v>
      </c>
      <c r="J1077" s="41"/>
    </row>
    <row r="1078" spans="1:10" hidden="1" x14ac:dyDescent="0.25">
      <c r="A1078" s="23">
        <v>43770</v>
      </c>
      <c r="B1078" s="8" t="s">
        <v>5</v>
      </c>
      <c r="C1078" s="15" t="str">
        <f>VLOOKUP(T_2019[[#This Row],[Articles]],T_Produits[],2,0)</f>
        <v xml:space="preserve">Légumes </v>
      </c>
      <c r="D1078" s="3">
        <v>4</v>
      </c>
      <c r="E1078" s="4">
        <v>12</v>
      </c>
      <c r="F1078" s="4">
        <v>12</v>
      </c>
      <c r="G1078" s="4">
        <f t="shared" si="95"/>
        <v>0</v>
      </c>
      <c r="H1078" s="3">
        <f t="shared" si="94"/>
        <v>0</v>
      </c>
      <c r="I1078" s="9" t="str">
        <f t="shared" si="96"/>
        <v>Pas besoin</v>
      </c>
      <c r="J1078" s="41"/>
    </row>
    <row r="1079" spans="1:10" hidden="1" x14ac:dyDescent="0.25">
      <c r="A1079" s="23">
        <v>43770</v>
      </c>
      <c r="B1079" s="7" t="s">
        <v>99</v>
      </c>
      <c r="C1079" s="15" t="str">
        <f>VLOOKUP(T_2019[[#This Row],[Articles]],T_Produits[],2,0)</f>
        <v xml:space="preserve">Légumes </v>
      </c>
      <c r="D1079" s="5">
        <v>0.43</v>
      </c>
      <c r="E1079" s="6">
        <v>12</v>
      </c>
      <c r="F1079" s="6">
        <v>12</v>
      </c>
      <c r="G1079" s="4">
        <f t="shared" si="95"/>
        <v>0</v>
      </c>
      <c r="H1079" s="5">
        <f t="shared" si="94"/>
        <v>0</v>
      </c>
      <c r="I1079" s="10" t="str">
        <f t="shared" si="96"/>
        <v>Pas besoin</v>
      </c>
      <c r="J1079" s="41"/>
    </row>
    <row r="1080" spans="1:10" hidden="1" x14ac:dyDescent="0.25">
      <c r="A1080" s="23">
        <v>43770</v>
      </c>
      <c r="B1080" s="8" t="s">
        <v>14</v>
      </c>
      <c r="C1080" s="15" t="str">
        <f>VLOOKUP(T_2019[[#This Row],[Articles]],T_Produits[],2,0)</f>
        <v xml:space="preserve">Légumes </v>
      </c>
      <c r="D1080" s="3">
        <v>6</v>
      </c>
      <c r="E1080" s="4">
        <v>12</v>
      </c>
      <c r="F1080" s="4">
        <v>12</v>
      </c>
      <c r="G1080" s="4">
        <f t="shared" si="95"/>
        <v>0</v>
      </c>
      <c r="H1080" s="3">
        <f t="shared" si="94"/>
        <v>0</v>
      </c>
      <c r="I1080" s="9" t="str">
        <f t="shared" si="96"/>
        <v>Pas besoin</v>
      </c>
      <c r="J1080" s="41"/>
    </row>
    <row r="1081" spans="1:10" hidden="1" x14ac:dyDescent="0.25">
      <c r="A1081" s="23">
        <v>43770</v>
      </c>
      <c r="B1081" s="7" t="s">
        <v>15</v>
      </c>
      <c r="C1081" s="15" t="str">
        <f>VLOOKUP(T_2019[[#This Row],[Articles]],T_Produits[],2,0)</f>
        <v xml:space="preserve">Légumes </v>
      </c>
      <c r="D1081" s="5">
        <v>0.55000000000000004</v>
      </c>
      <c r="E1081" s="6">
        <v>12</v>
      </c>
      <c r="F1081" s="6">
        <v>11</v>
      </c>
      <c r="G1081" s="4">
        <f t="shared" si="95"/>
        <v>1</v>
      </c>
      <c r="H1081" s="5">
        <f t="shared" si="94"/>
        <v>0.55000000000000004</v>
      </c>
      <c r="I1081" s="10" t="str">
        <f t="shared" si="96"/>
        <v>à commander</v>
      </c>
      <c r="J1081" s="41"/>
    </row>
    <row r="1082" spans="1:10" hidden="1" x14ac:dyDescent="0.25">
      <c r="A1082" s="23">
        <v>43770</v>
      </c>
      <c r="B1082" s="8" t="s">
        <v>16</v>
      </c>
      <c r="C1082" s="15" t="str">
        <f>VLOOKUP(T_2019[[#This Row],[Articles]],T_Produits[],2,0)</f>
        <v xml:space="preserve">Légumes </v>
      </c>
      <c r="D1082" s="3">
        <v>0.93</v>
      </c>
      <c r="E1082" s="4">
        <v>6</v>
      </c>
      <c r="F1082" s="4">
        <v>6</v>
      </c>
      <c r="G1082" s="4">
        <f t="shared" si="95"/>
        <v>0</v>
      </c>
      <c r="H1082" s="3">
        <f t="shared" si="94"/>
        <v>0</v>
      </c>
      <c r="I1082" s="9" t="str">
        <f t="shared" si="96"/>
        <v>Pas besoin</v>
      </c>
      <c r="J1082" s="41"/>
    </row>
    <row r="1083" spans="1:10" hidden="1" x14ac:dyDescent="0.25">
      <c r="A1083" s="23">
        <v>43770</v>
      </c>
      <c r="B1083" s="7" t="s">
        <v>100</v>
      </c>
      <c r="C1083" s="15" t="str">
        <f>VLOOKUP(T_2019[[#This Row],[Articles]],T_Produits[],2,0)</f>
        <v xml:space="preserve">Légumes </v>
      </c>
      <c r="D1083" s="5">
        <v>9</v>
      </c>
      <c r="E1083" s="6">
        <v>12</v>
      </c>
      <c r="F1083" s="6">
        <v>12</v>
      </c>
      <c r="G1083" s="4">
        <f t="shared" si="95"/>
        <v>0</v>
      </c>
      <c r="H1083" s="5">
        <f t="shared" si="94"/>
        <v>0</v>
      </c>
      <c r="I1083" s="10" t="str">
        <f t="shared" si="96"/>
        <v>Pas besoin</v>
      </c>
      <c r="J1083" s="41"/>
    </row>
    <row r="1084" spans="1:10" hidden="1" x14ac:dyDescent="0.25">
      <c r="A1084" s="23">
        <v>43770</v>
      </c>
      <c r="B1084" s="8" t="s">
        <v>101</v>
      </c>
      <c r="C1084" s="15" t="str">
        <f>VLOOKUP(T_2019[[#This Row],[Articles]],T_Produits[],2,0)</f>
        <v xml:space="preserve">Légumes </v>
      </c>
      <c r="D1084" s="3">
        <v>10</v>
      </c>
      <c r="E1084" s="4">
        <v>12</v>
      </c>
      <c r="F1084" s="4">
        <v>12</v>
      </c>
      <c r="G1084" s="4">
        <f t="shared" si="95"/>
        <v>0</v>
      </c>
      <c r="H1084" s="3">
        <f t="shared" si="94"/>
        <v>0</v>
      </c>
      <c r="I1084" s="9" t="str">
        <f t="shared" si="96"/>
        <v>Pas besoin</v>
      </c>
      <c r="J1084" s="41"/>
    </row>
    <row r="1085" spans="1:10" hidden="1" x14ac:dyDescent="0.25">
      <c r="A1085" s="23">
        <v>43770</v>
      </c>
      <c r="B1085" s="7" t="s">
        <v>92</v>
      </c>
      <c r="C1085" s="15" t="str">
        <f>VLOOKUP(T_2019[[#This Row],[Articles]],T_Produits[],2,0)</f>
        <v xml:space="preserve">Légumes </v>
      </c>
      <c r="D1085" s="5">
        <v>0.72</v>
      </c>
      <c r="E1085" s="6">
        <v>12</v>
      </c>
      <c r="F1085" s="6">
        <v>12</v>
      </c>
      <c r="G1085" s="4">
        <f t="shared" si="95"/>
        <v>0</v>
      </c>
      <c r="H1085" s="5">
        <f t="shared" si="94"/>
        <v>0</v>
      </c>
      <c r="I1085" s="10" t="str">
        <f t="shared" si="96"/>
        <v>Pas besoin</v>
      </c>
      <c r="J1085" s="41"/>
    </row>
    <row r="1086" spans="1:10" hidden="1" x14ac:dyDescent="0.25">
      <c r="A1086" s="23">
        <v>43770</v>
      </c>
      <c r="B1086" s="8" t="s">
        <v>102</v>
      </c>
      <c r="C1086" s="15" t="str">
        <f>VLOOKUP(T_2019[[#This Row],[Articles]],T_Produits[],2,0)</f>
        <v xml:space="preserve">Légumes </v>
      </c>
      <c r="D1086" s="3">
        <v>12</v>
      </c>
      <c r="E1086" s="4">
        <v>12</v>
      </c>
      <c r="F1086" s="4">
        <v>12</v>
      </c>
      <c r="G1086" s="4">
        <f t="shared" si="95"/>
        <v>0</v>
      </c>
      <c r="H1086" s="3">
        <f t="shared" si="94"/>
        <v>0</v>
      </c>
      <c r="I1086" s="9" t="str">
        <f t="shared" si="96"/>
        <v>Pas besoin</v>
      </c>
      <c r="J1086" s="41"/>
    </row>
    <row r="1087" spans="1:10" hidden="1" x14ac:dyDescent="0.25">
      <c r="A1087" s="23">
        <v>43770</v>
      </c>
      <c r="B1087" s="15" t="s">
        <v>52</v>
      </c>
      <c r="C1087" s="15" t="str">
        <f>VLOOKUP(T_2019[[#This Row],[Articles]],T_Produits[],2,0)</f>
        <v xml:space="preserve">Produis Salle de bains </v>
      </c>
      <c r="D1087" s="3">
        <v>35</v>
      </c>
      <c r="E1087" s="4">
        <v>1</v>
      </c>
      <c r="F1087" s="6">
        <v>1</v>
      </c>
      <c r="G1087" s="4">
        <f t="shared" si="95"/>
        <v>0</v>
      </c>
      <c r="H1087" s="3">
        <f t="shared" si="94"/>
        <v>0</v>
      </c>
      <c r="I1087" s="10" t="str">
        <f t="shared" si="96"/>
        <v>Pas besoin</v>
      </c>
      <c r="J1087" s="41"/>
    </row>
    <row r="1088" spans="1:10" hidden="1" x14ac:dyDescent="0.25">
      <c r="A1088" s="23">
        <v>43770</v>
      </c>
      <c r="B1088" s="7" t="s">
        <v>69</v>
      </c>
      <c r="C1088" s="15" t="str">
        <f>VLOOKUP(T_2019[[#This Row],[Articles]],T_Produits[],2,0)</f>
        <v xml:space="preserve">Produis Salle de bains </v>
      </c>
      <c r="D1088" s="5">
        <v>5</v>
      </c>
      <c r="E1088" s="6">
        <v>6</v>
      </c>
      <c r="F1088" s="6">
        <v>6</v>
      </c>
      <c r="G1088" s="4">
        <f t="shared" si="95"/>
        <v>0</v>
      </c>
      <c r="H1088" s="3">
        <f t="shared" si="94"/>
        <v>0</v>
      </c>
      <c r="I1088" s="10" t="str">
        <f t="shared" si="96"/>
        <v>Pas besoin</v>
      </c>
      <c r="J1088" s="41"/>
    </row>
    <row r="1089" spans="1:10" hidden="1" x14ac:dyDescent="0.25">
      <c r="A1089" s="23">
        <v>43770</v>
      </c>
      <c r="B1089" s="8" t="s">
        <v>10</v>
      </c>
      <c r="C1089" s="15" t="str">
        <f>VLOOKUP(T_2019[[#This Row],[Articles]],T_Produits[],2,0)</f>
        <v xml:space="preserve">Produis Salle de bains </v>
      </c>
      <c r="D1089" s="3">
        <v>5.2</v>
      </c>
      <c r="E1089" s="4">
        <v>6</v>
      </c>
      <c r="F1089" s="4">
        <v>6</v>
      </c>
      <c r="G1089" s="4">
        <f t="shared" si="95"/>
        <v>0</v>
      </c>
      <c r="H1089" s="3">
        <f t="shared" si="94"/>
        <v>0</v>
      </c>
      <c r="I1089" s="9" t="str">
        <f t="shared" si="96"/>
        <v>Pas besoin</v>
      </c>
      <c r="J1089" s="41"/>
    </row>
    <row r="1090" spans="1:10" hidden="1" x14ac:dyDescent="0.25">
      <c r="A1090" s="23">
        <v>43770</v>
      </c>
      <c r="B1090" s="7" t="s">
        <v>11</v>
      </c>
      <c r="C1090" s="15" t="str">
        <f>VLOOKUP(T_2019[[#This Row],[Articles]],T_Produits[],2,0)</f>
        <v xml:space="preserve">Produis Salle de bains </v>
      </c>
      <c r="D1090" s="5">
        <v>5.3</v>
      </c>
      <c r="E1090" s="6">
        <v>6</v>
      </c>
      <c r="F1090" s="6">
        <v>6</v>
      </c>
      <c r="G1090" s="4">
        <f t="shared" si="95"/>
        <v>0</v>
      </c>
      <c r="H1090" s="3">
        <f t="shared" si="94"/>
        <v>0</v>
      </c>
      <c r="I1090" s="10" t="str">
        <f t="shared" si="96"/>
        <v>Pas besoin</v>
      </c>
      <c r="J1090" s="41"/>
    </row>
    <row r="1091" spans="1:10" hidden="1" x14ac:dyDescent="0.25">
      <c r="A1091" s="23">
        <v>43770</v>
      </c>
      <c r="B1091" s="8" t="s">
        <v>12</v>
      </c>
      <c r="C1091" s="15" t="str">
        <f>VLOOKUP(T_2019[[#This Row],[Articles]],T_Produits[],2,0)</f>
        <v xml:space="preserve">Produis Salle de bains </v>
      </c>
      <c r="D1091" s="3">
        <v>5.4</v>
      </c>
      <c r="E1091" s="4">
        <v>6</v>
      </c>
      <c r="F1091" s="4">
        <v>4</v>
      </c>
      <c r="G1091" s="4">
        <f t="shared" si="95"/>
        <v>2</v>
      </c>
      <c r="H1091" s="3">
        <f t="shared" si="94"/>
        <v>10.8</v>
      </c>
      <c r="I1091" s="9" t="str">
        <f t="shared" si="96"/>
        <v>à commander</v>
      </c>
      <c r="J1091" s="41"/>
    </row>
    <row r="1092" spans="1:10" hidden="1" x14ac:dyDescent="0.25">
      <c r="A1092" s="23">
        <v>43770</v>
      </c>
      <c r="B1092" s="7" t="s">
        <v>13</v>
      </c>
      <c r="C1092" s="15" t="str">
        <f>VLOOKUP(T_2019[[#This Row],[Articles]],T_Produits[],2,0)</f>
        <v xml:space="preserve">Produis Salle de bains </v>
      </c>
      <c r="D1092" s="5">
        <v>5.5</v>
      </c>
      <c r="E1092" s="6">
        <v>6</v>
      </c>
      <c r="F1092" s="6">
        <v>6</v>
      </c>
      <c r="G1092" s="4">
        <f t="shared" si="95"/>
        <v>0</v>
      </c>
      <c r="H1092" s="3">
        <f t="shared" si="94"/>
        <v>0</v>
      </c>
      <c r="I1092" s="10" t="str">
        <f t="shared" si="96"/>
        <v>Pas besoin</v>
      </c>
      <c r="J1092" s="41"/>
    </row>
    <row r="1093" spans="1:10" hidden="1" x14ac:dyDescent="0.25">
      <c r="A1093" s="23">
        <v>43770</v>
      </c>
      <c r="B1093" s="8" t="s">
        <v>26</v>
      </c>
      <c r="C1093" s="15" t="str">
        <f>VLOOKUP(T_2019[[#This Row],[Articles]],T_Produits[],2,0)</f>
        <v xml:space="preserve">Produis Salle de bains </v>
      </c>
      <c r="D1093" s="3">
        <v>5.6</v>
      </c>
      <c r="E1093" s="4">
        <v>2</v>
      </c>
      <c r="F1093" s="4">
        <v>2</v>
      </c>
      <c r="G1093" s="4">
        <f t="shared" si="95"/>
        <v>0</v>
      </c>
      <c r="H1093" s="3">
        <f t="shared" si="94"/>
        <v>0</v>
      </c>
      <c r="I1093" s="9" t="str">
        <f t="shared" si="96"/>
        <v>Pas besoin</v>
      </c>
      <c r="J1093" s="41"/>
    </row>
    <row r="1094" spans="1:10" hidden="1" x14ac:dyDescent="0.25">
      <c r="A1094" s="23">
        <v>43770</v>
      </c>
      <c r="B1094" s="7" t="s">
        <v>27</v>
      </c>
      <c r="C1094" s="15" t="str">
        <f>VLOOKUP(T_2019[[#This Row],[Articles]],T_Produits[],2,0)</f>
        <v xml:space="preserve">Produis Salle de bains </v>
      </c>
      <c r="D1094" s="5">
        <v>5.7</v>
      </c>
      <c r="E1094" s="6">
        <v>6</v>
      </c>
      <c r="F1094" s="6">
        <v>6</v>
      </c>
      <c r="G1094" s="4">
        <f t="shared" si="95"/>
        <v>0</v>
      </c>
      <c r="H1094" s="3">
        <f t="shared" si="94"/>
        <v>0</v>
      </c>
      <c r="I1094" s="10" t="str">
        <f t="shared" si="96"/>
        <v>Pas besoin</v>
      </c>
      <c r="J1094" s="41"/>
    </row>
    <row r="1095" spans="1:10" hidden="1" x14ac:dyDescent="0.25">
      <c r="A1095" s="23">
        <v>43770</v>
      </c>
      <c r="B1095" s="15" t="s">
        <v>28</v>
      </c>
      <c r="C1095" s="15" t="str">
        <f>VLOOKUP(T_2019[[#This Row],[Articles]],T_Produits[],2,0)</f>
        <v>Produits Entretiens</v>
      </c>
      <c r="D1095" s="3">
        <v>35</v>
      </c>
      <c r="E1095" s="4">
        <v>1</v>
      </c>
      <c r="F1095" s="6">
        <v>1</v>
      </c>
      <c r="G1095" s="4">
        <f t="shared" si="95"/>
        <v>0</v>
      </c>
      <c r="H1095" s="3">
        <f t="shared" si="94"/>
        <v>0</v>
      </c>
      <c r="I1095" s="10" t="str">
        <f t="shared" si="96"/>
        <v>Pas besoin</v>
      </c>
      <c r="J1095" s="41"/>
    </row>
    <row r="1096" spans="1:10" hidden="1" x14ac:dyDescent="0.25">
      <c r="A1096" s="23">
        <v>43770</v>
      </c>
      <c r="B1096" s="7" t="s">
        <v>30</v>
      </c>
      <c r="C1096" s="15" t="str">
        <f>VLOOKUP(T_2019[[#This Row],[Articles]],T_Produits[],2,0)</f>
        <v>Produits Entretiens</v>
      </c>
      <c r="D1096" s="5">
        <v>6.1</v>
      </c>
      <c r="E1096" s="6">
        <v>4</v>
      </c>
      <c r="F1096" s="6">
        <v>4</v>
      </c>
      <c r="G1096" s="4">
        <f t="shared" si="95"/>
        <v>0</v>
      </c>
      <c r="H1096" s="3">
        <f t="shared" si="94"/>
        <v>0</v>
      </c>
      <c r="I1096" s="10" t="str">
        <f t="shared" si="96"/>
        <v>Pas besoin</v>
      </c>
      <c r="J1096" s="41"/>
    </row>
    <row r="1097" spans="1:10" hidden="1" x14ac:dyDescent="0.25">
      <c r="A1097" s="23">
        <v>43770</v>
      </c>
      <c r="B1097" s="8" t="s">
        <v>31</v>
      </c>
      <c r="C1097" s="15" t="str">
        <f>VLOOKUP(T_2019[[#This Row],[Articles]],T_Produits[],2,0)</f>
        <v>Produits Entretiens</v>
      </c>
      <c r="D1097" s="3">
        <v>6.2</v>
      </c>
      <c r="E1097" s="4">
        <v>4</v>
      </c>
      <c r="F1097" s="4">
        <v>4</v>
      </c>
      <c r="G1097" s="4">
        <f t="shared" si="95"/>
        <v>0</v>
      </c>
      <c r="H1097" s="3">
        <f t="shared" si="94"/>
        <v>0</v>
      </c>
      <c r="I1097" s="10" t="str">
        <f t="shared" si="96"/>
        <v>Pas besoin</v>
      </c>
      <c r="J1097" s="41"/>
    </row>
    <row r="1098" spans="1:10" hidden="1" x14ac:dyDescent="0.25">
      <c r="A1098" s="23">
        <v>43770</v>
      </c>
      <c r="B1098" s="7" t="s">
        <v>32</v>
      </c>
      <c r="C1098" s="15" t="str">
        <f>VLOOKUP(T_2019[[#This Row],[Articles]],T_Produits[],2,0)</f>
        <v>Produits Entretiens</v>
      </c>
      <c r="D1098" s="5">
        <v>6.3</v>
      </c>
      <c r="E1098" s="6">
        <v>2</v>
      </c>
      <c r="F1098" s="6">
        <v>2</v>
      </c>
      <c r="G1098" s="4">
        <f t="shared" si="95"/>
        <v>0</v>
      </c>
      <c r="H1098" s="3">
        <f t="shared" si="94"/>
        <v>0</v>
      </c>
      <c r="I1098" s="10" t="str">
        <f t="shared" si="96"/>
        <v>Pas besoin</v>
      </c>
      <c r="J1098" s="41"/>
    </row>
    <row r="1099" spans="1:10" hidden="1" x14ac:dyDescent="0.25">
      <c r="A1099" s="23">
        <v>43770</v>
      </c>
      <c r="B1099" s="8" t="s">
        <v>33</v>
      </c>
      <c r="C1099" s="15" t="str">
        <f>VLOOKUP(T_2019[[#This Row],[Articles]],T_Produits[],2,0)</f>
        <v>Produits Entretiens</v>
      </c>
      <c r="D1099" s="3">
        <v>6.4</v>
      </c>
      <c r="E1099" s="4">
        <v>6</v>
      </c>
      <c r="F1099" s="4">
        <v>6</v>
      </c>
      <c r="G1099" s="4">
        <f t="shared" si="95"/>
        <v>0</v>
      </c>
      <c r="H1099" s="3">
        <f t="shared" si="94"/>
        <v>0</v>
      </c>
      <c r="I1099" s="10" t="str">
        <f t="shared" si="96"/>
        <v>Pas besoin</v>
      </c>
      <c r="J1099" s="41"/>
    </row>
    <row r="1100" spans="1:10" hidden="1" x14ac:dyDescent="0.25">
      <c r="A1100" s="23">
        <v>43770</v>
      </c>
      <c r="B1100" s="7" t="s">
        <v>42</v>
      </c>
      <c r="C1100" s="15" t="str">
        <f>VLOOKUP(T_2019[[#This Row],[Articles]],T_Produits[],2,0)</f>
        <v>Produits Entretiens</v>
      </c>
      <c r="D1100" s="5">
        <v>6.5</v>
      </c>
      <c r="E1100" s="6">
        <v>6</v>
      </c>
      <c r="F1100" s="6">
        <v>6</v>
      </c>
      <c r="G1100" s="4">
        <f t="shared" si="95"/>
        <v>0</v>
      </c>
      <c r="H1100" s="3">
        <f t="shared" si="94"/>
        <v>0</v>
      </c>
      <c r="I1100" s="10" t="str">
        <f t="shared" si="96"/>
        <v>Pas besoin</v>
      </c>
      <c r="J1100" s="41"/>
    </row>
    <row r="1101" spans="1:10" hidden="1" x14ac:dyDescent="0.25">
      <c r="A1101" s="23">
        <v>43770</v>
      </c>
      <c r="B1101" s="8" t="s">
        <v>66</v>
      </c>
      <c r="C1101" s="15" t="str">
        <f>VLOOKUP(T_2019[[#This Row],[Articles]],T_Produits[],2,0)</f>
        <v>Produits Entretiens</v>
      </c>
      <c r="D1101" s="3">
        <v>6.6</v>
      </c>
      <c r="E1101" s="4">
        <v>6</v>
      </c>
      <c r="F1101" s="4">
        <v>6</v>
      </c>
      <c r="G1101" s="4">
        <f t="shared" si="95"/>
        <v>0</v>
      </c>
      <c r="H1101" s="3">
        <f t="shared" si="94"/>
        <v>0</v>
      </c>
      <c r="I1101" s="10" t="str">
        <f t="shared" si="96"/>
        <v>Pas besoin</v>
      </c>
      <c r="J1101" s="41"/>
    </row>
    <row r="1102" spans="1:10" hidden="1" x14ac:dyDescent="0.25">
      <c r="A1102" s="23">
        <v>43770</v>
      </c>
      <c r="B1102" s="7" t="s">
        <v>67</v>
      </c>
      <c r="C1102" s="15" t="str">
        <f>VLOOKUP(T_2019[[#This Row],[Articles]],T_Produits[],2,0)</f>
        <v>Produits Entretiens</v>
      </c>
      <c r="D1102" s="5">
        <v>6.7</v>
      </c>
      <c r="E1102" s="6">
        <v>6</v>
      </c>
      <c r="F1102" s="6">
        <v>6</v>
      </c>
      <c r="G1102" s="4">
        <f t="shared" si="95"/>
        <v>0</v>
      </c>
      <c r="H1102" s="3">
        <f t="shared" si="94"/>
        <v>0</v>
      </c>
      <c r="I1102" s="10" t="str">
        <f t="shared" si="96"/>
        <v>Pas besoin</v>
      </c>
      <c r="J1102" s="41"/>
    </row>
    <row r="1103" spans="1:10" hidden="1" x14ac:dyDescent="0.25">
      <c r="A1103" s="23">
        <v>43770</v>
      </c>
      <c r="B1103" s="8" t="s">
        <v>68</v>
      </c>
      <c r="C1103" s="15" t="str">
        <f>VLOOKUP(T_2019[[#This Row],[Articles]],T_Produits[],2,0)</f>
        <v>Produits Entretiens</v>
      </c>
      <c r="D1103" s="3">
        <v>6.8</v>
      </c>
      <c r="E1103" s="4">
        <v>6</v>
      </c>
      <c r="F1103" s="4">
        <v>4</v>
      </c>
      <c r="G1103" s="4">
        <f t="shared" si="95"/>
        <v>2</v>
      </c>
      <c r="H1103" s="3">
        <f t="shared" si="94"/>
        <v>13.6</v>
      </c>
      <c r="I1103" s="10" t="str">
        <f t="shared" si="96"/>
        <v>à commander</v>
      </c>
      <c r="J1103" s="41"/>
    </row>
    <row r="1104" spans="1:10" hidden="1" x14ac:dyDescent="0.25">
      <c r="A1104" s="23">
        <v>43770</v>
      </c>
      <c r="B1104" s="15" t="s">
        <v>113</v>
      </c>
      <c r="C1104" s="15" t="str">
        <f>VLOOKUP(T_2019[[#This Row],[Articles]],T_Produits[],2,0)</f>
        <v>Surgelés</v>
      </c>
      <c r="D1104" s="3">
        <v>8.1999999999999993</v>
      </c>
      <c r="E1104" s="4">
        <v>6</v>
      </c>
      <c r="F1104" s="4">
        <v>6</v>
      </c>
      <c r="G1104" s="4">
        <f t="shared" si="95"/>
        <v>0</v>
      </c>
      <c r="H1104" s="3">
        <f t="shared" si="94"/>
        <v>0</v>
      </c>
      <c r="I1104" s="10" t="str">
        <f t="shared" si="96"/>
        <v>Pas besoin</v>
      </c>
      <c r="J1104" s="41"/>
    </row>
    <row r="1105" spans="1:10" hidden="1" x14ac:dyDescent="0.25">
      <c r="A1105" s="23">
        <v>43770</v>
      </c>
      <c r="B1105" s="15" t="s">
        <v>29</v>
      </c>
      <c r="C1105" s="15" t="str">
        <f>VLOOKUP(T_2019[[#This Row],[Articles]],T_Produits[],2,0)</f>
        <v>Surgelés</v>
      </c>
      <c r="D1105" s="5">
        <v>3</v>
      </c>
      <c r="E1105" s="6">
        <v>18</v>
      </c>
      <c r="F1105" s="6">
        <v>17</v>
      </c>
      <c r="G1105" s="4">
        <f t="shared" si="95"/>
        <v>1</v>
      </c>
      <c r="H1105" s="3">
        <f t="shared" si="94"/>
        <v>3</v>
      </c>
      <c r="I1105" s="10" t="str">
        <f t="shared" si="96"/>
        <v>à commander</v>
      </c>
      <c r="J1105" s="41"/>
    </row>
    <row r="1106" spans="1:10" hidden="1" x14ac:dyDescent="0.25">
      <c r="A1106" s="23">
        <v>43770</v>
      </c>
      <c r="B1106" s="8" t="s">
        <v>94</v>
      </c>
      <c r="C1106" s="15" t="str">
        <f>VLOOKUP(T_2019[[#This Row],[Articles]],T_Produits[],2,0)</f>
        <v>Surgelés</v>
      </c>
      <c r="D1106" s="3">
        <v>1.79</v>
      </c>
      <c r="E1106" s="4">
        <v>6</v>
      </c>
      <c r="F1106" s="4">
        <v>6</v>
      </c>
      <c r="G1106" s="4">
        <f t="shared" si="95"/>
        <v>0</v>
      </c>
      <c r="H1106" s="3">
        <f t="shared" si="94"/>
        <v>0</v>
      </c>
      <c r="I1106" s="10" t="str">
        <f t="shared" si="96"/>
        <v>Pas besoin</v>
      </c>
      <c r="J1106" s="41"/>
    </row>
    <row r="1107" spans="1:10" hidden="1" x14ac:dyDescent="0.25">
      <c r="A1107" s="23">
        <v>43770</v>
      </c>
      <c r="B1107" s="7" t="s">
        <v>34</v>
      </c>
      <c r="C1107" s="15" t="str">
        <f>VLOOKUP(T_2019[[#This Row],[Articles]],T_Produits[],2,0)</f>
        <v>Surgelés</v>
      </c>
      <c r="D1107" s="5">
        <v>7.2</v>
      </c>
      <c r="E1107" s="6">
        <v>6</v>
      </c>
      <c r="F1107" s="6">
        <v>6</v>
      </c>
      <c r="G1107" s="4">
        <f t="shared" si="95"/>
        <v>0</v>
      </c>
      <c r="H1107" s="3">
        <f t="shared" si="94"/>
        <v>0</v>
      </c>
      <c r="I1107" s="10" t="str">
        <f t="shared" si="96"/>
        <v>Pas besoin</v>
      </c>
      <c r="J1107" s="41"/>
    </row>
    <row r="1108" spans="1:10" hidden="1" x14ac:dyDescent="0.25">
      <c r="A1108" s="23">
        <v>43770</v>
      </c>
      <c r="B1108" s="8" t="s">
        <v>35</v>
      </c>
      <c r="C1108" s="15" t="str">
        <f>VLOOKUP(T_2019[[#This Row],[Articles]],T_Produits[],2,0)</f>
        <v>Surgelés</v>
      </c>
      <c r="D1108" s="3">
        <v>1.5</v>
      </c>
      <c r="E1108" s="4">
        <v>6</v>
      </c>
      <c r="F1108" s="4">
        <v>6</v>
      </c>
      <c r="G1108" s="4">
        <f t="shared" si="95"/>
        <v>0</v>
      </c>
      <c r="H1108" s="3">
        <f t="shared" si="94"/>
        <v>0</v>
      </c>
      <c r="I1108" s="10" t="str">
        <f t="shared" si="96"/>
        <v>Pas besoin</v>
      </c>
      <c r="J1108" s="41"/>
    </row>
    <row r="1109" spans="1:10" hidden="1" x14ac:dyDescent="0.25">
      <c r="A1109" s="23">
        <v>43770</v>
      </c>
      <c r="B1109" s="7" t="s">
        <v>36</v>
      </c>
      <c r="C1109" s="15" t="str">
        <f>VLOOKUP(T_2019[[#This Row],[Articles]],T_Produits[],2,0)</f>
        <v>Surgelés</v>
      </c>
      <c r="D1109" s="5">
        <v>1.99</v>
      </c>
      <c r="E1109" s="6">
        <v>6</v>
      </c>
      <c r="F1109" s="6">
        <v>6</v>
      </c>
      <c r="G1109" s="4">
        <f t="shared" ref="G1109:G1115" si="97">SUM(E1109-F1109)</f>
        <v>0</v>
      </c>
      <c r="H1109" s="3">
        <f t="shared" si="94"/>
        <v>0</v>
      </c>
      <c r="I1109" s="10" t="str">
        <f t="shared" ref="I1109:I1115" si="98">IF(F1109&gt;=E1109,"Pas besoin","à commander")</f>
        <v>Pas besoin</v>
      </c>
      <c r="J1109" s="41"/>
    </row>
    <row r="1110" spans="1:10" hidden="1" x14ac:dyDescent="0.25">
      <c r="A1110" s="23">
        <v>43770</v>
      </c>
      <c r="B1110" s="8" t="s">
        <v>37</v>
      </c>
      <c r="C1110" s="15" t="str">
        <f>VLOOKUP(T_2019[[#This Row],[Articles]],T_Produits[],2,0)</f>
        <v>Surgelés</v>
      </c>
      <c r="D1110" s="3">
        <v>7.5</v>
      </c>
      <c r="E1110" s="4">
        <v>6</v>
      </c>
      <c r="F1110" s="4">
        <v>6</v>
      </c>
      <c r="G1110" s="4">
        <f t="shared" si="97"/>
        <v>0</v>
      </c>
      <c r="H1110" s="3">
        <f t="shared" si="94"/>
        <v>0</v>
      </c>
      <c r="I1110" s="10" t="str">
        <f t="shared" si="98"/>
        <v>Pas besoin</v>
      </c>
      <c r="J1110" s="41"/>
    </row>
    <row r="1111" spans="1:10" hidden="1" x14ac:dyDescent="0.25">
      <c r="A1111" s="23">
        <v>43770</v>
      </c>
      <c r="B1111" s="7" t="s">
        <v>38</v>
      </c>
      <c r="C1111" s="15" t="str">
        <f>VLOOKUP(T_2019[[#This Row],[Articles]],T_Produits[],2,0)</f>
        <v>Surgelés</v>
      </c>
      <c r="D1111" s="5">
        <v>7.6</v>
      </c>
      <c r="E1111" s="6">
        <v>6</v>
      </c>
      <c r="F1111" s="6">
        <v>6</v>
      </c>
      <c r="G1111" s="4">
        <f t="shared" si="97"/>
        <v>0</v>
      </c>
      <c r="H1111" s="3">
        <f t="shared" si="94"/>
        <v>0</v>
      </c>
      <c r="I1111" s="10" t="str">
        <f t="shared" si="98"/>
        <v>Pas besoin</v>
      </c>
      <c r="J1111" s="41"/>
    </row>
    <row r="1112" spans="1:10" hidden="1" x14ac:dyDescent="0.25">
      <c r="A1112" s="23">
        <v>43770</v>
      </c>
      <c r="B1112" s="8" t="s">
        <v>39</v>
      </c>
      <c r="C1112" s="15" t="str">
        <f>VLOOKUP(T_2019[[#This Row],[Articles]],T_Produits[],2,0)</f>
        <v>Surgelés</v>
      </c>
      <c r="D1112" s="3">
        <v>7.7</v>
      </c>
      <c r="E1112" s="4">
        <v>6</v>
      </c>
      <c r="F1112" s="4">
        <v>6</v>
      </c>
      <c r="G1112" s="4">
        <f t="shared" si="97"/>
        <v>0</v>
      </c>
      <c r="H1112" s="3">
        <f t="shared" si="94"/>
        <v>0</v>
      </c>
      <c r="I1112" s="10" t="str">
        <f t="shared" si="98"/>
        <v>Pas besoin</v>
      </c>
      <c r="J1112" s="41"/>
    </row>
    <row r="1113" spans="1:10" hidden="1" x14ac:dyDescent="0.25">
      <c r="A1113" s="23">
        <v>43770</v>
      </c>
      <c r="B1113" s="7" t="s">
        <v>40</v>
      </c>
      <c r="C1113" s="15" t="str">
        <f>VLOOKUP(T_2019[[#This Row],[Articles]],T_Produits[],2,0)</f>
        <v>Surgelés</v>
      </c>
      <c r="D1113" s="5">
        <v>7.8</v>
      </c>
      <c r="E1113" s="6">
        <v>6</v>
      </c>
      <c r="F1113" s="6">
        <v>6</v>
      </c>
      <c r="G1113" s="4">
        <f t="shared" si="97"/>
        <v>0</v>
      </c>
      <c r="H1113" s="3">
        <f t="shared" si="94"/>
        <v>0</v>
      </c>
      <c r="I1113" s="10" t="str">
        <f t="shared" si="98"/>
        <v>Pas besoin</v>
      </c>
      <c r="J1113" s="41"/>
    </row>
    <row r="1114" spans="1:10" hidden="1" x14ac:dyDescent="0.25">
      <c r="A1114" s="23">
        <v>43770</v>
      </c>
      <c r="B1114" s="8" t="s">
        <v>41</v>
      </c>
      <c r="C1114" s="15" t="str">
        <f>VLOOKUP(T_2019[[#This Row],[Articles]],T_Produits[],2,0)</f>
        <v>Surgelés</v>
      </c>
      <c r="D1114" s="3">
        <v>7.9</v>
      </c>
      <c r="E1114" s="4">
        <v>6</v>
      </c>
      <c r="F1114" s="4">
        <v>6</v>
      </c>
      <c r="G1114" s="4">
        <f t="shared" si="97"/>
        <v>0</v>
      </c>
      <c r="H1114" s="3">
        <f t="shared" si="94"/>
        <v>0</v>
      </c>
      <c r="I1114" s="10" t="str">
        <f t="shared" si="98"/>
        <v>Pas besoin</v>
      </c>
      <c r="J1114" s="41"/>
    </row>
    <row r="1115" spans="1:10" hidden="1" x14ac:dyDescent="0.25">
      <c r="A1115" s="23">
        <v>43770</v>
      </c>
      <c r="B1115" s="15" t="s">
        <v>112</v>
      </c>
      <c r="C1115" s="15" t="str">
        <f>VLOOKUP(T_2019[[#This Row],[Articles]],T_Produits[],2,0)</f>
        <v>Surgelés</v>
      </c>
      <c r="D1115" s="5">
        <v>8.1</v>
      </c>
      <c r="E1115" s="6">
        <v>6</v>
      </c>
      <c r="F1115" s="6">
        <v>6</v>
      </c>
      <c r="G1115" s="4">
        <f t="shared" si="97"/>
        <v>0</v>
      </c>
      <c r="H1115" s="3">
        <f t="shared" si="94"/>
        <v>0</v>
      </c>
      <c r="I1115" s="10" t="str">
        <f t="shared" si="98"/>
        <v>Pas besoin</v>
      </c>
      <c r="J1115" s="41"/>
    </row>
    <row r="1116" spans="1:10" hidden="1" x14ac:dyDescent="0.25">
      <c r="A1116" s="21">
        <v>43800</v>
      </c>
      <c r="B1116" s="15" t="s">
        <v>122</v>
      </c>
      <c r="C1116" s="15" t="str">
        <f>VLOOKUP(T_2019[[#This Row],[Articles]],T_Produits[],2,0)</f>
        <v>Boissons</v>
      </c>
      <c r="D1116" s="5">
        <v>10</v>
      </c>
      <c r="E1116" s="6">
        <v>2</v>
      </c>
      <c r="F1116" s="6">
        <v>2</v>
      </c>
      <c r="G1116" s="4">
        <f t="shared" ref="G1116:G1147" si="99">SUM(E1116-F1116)</f>
        <v>0</v>
      </c>
      <c r="H1116" s="3">
        <f t="shared" ref="H1116:H1143" si="100">SUM(D1116*G1116)</f>
        <v>0</v>
      </c>
      <c r="I1116" s="9" t="str">
        <f t="shared" ref="I1116:I1162" si="101">IF(F1116&gt;=E1116,"Pas besoin","à commander")</f>
        <v>Pas besoin</v>
      </c>
      <c r="J1116" s="41"/>
    </row>
    <row r="1117" spans="1:10" hidden="1" x14ac:dyDescent="0.25">
      <c r="A1117" s="21">
        <v>43800</v>
      </c>
      <c r="B1117" s="8" t="s">
        <v>74</v>
      </c>
      <c r="C1117" s="15" t="str">
        <f>VLOOKUP(T_2019[[#This Row],[Articles]],T_Produits[],2,0)</f>
        <v>Boissons</v>
      </c>
      <c r="D1117" s="3">
        <v>1.1000000000000001</v>
      </c>
      <c r="E1117" s="4">
        <v>4</v>
      </c>
      <c r="F1117" s="4">
        <v>4</v>
      </c>
      <c r="G1117" s="4">
        <f t="shared" si="99"/>
        <v>0</v>
      </c>
      <c r="H1117" s="3">
        <f t="shared" si="100"/>
        <v>0</v>
      </c>
      <c r="I1117" s="9" t="str">
        <f t="shared" si="101"/>
        <v>Pas besoin</v>
      </c>
      <c r="J1117" s="41"/>
    </row>
    <row r="1118" spans="1:10" hidden="1" x14ac:dyDescent="0.25">
      <c r="A1118" s="21">
        <v>43800</v>
      </c>
      <c r="B1118" s="7" t="s">
        <v>75</v>
      </c>
      <c r="C1118" s="15" t="str">
        <f>VLOOKUP(T_2019[[#This Row],[Articles]],T_Produits[],2,0)</f>
        <v>Boissons</v>
      </c>
      <c r="D1118" s="5">
        <v>1.2</v>
      </c>
      <c r="E1118" s="6">
        <v>9</v>
      </c>
      <c r="F1118" s="6">
        <v>9</v>
      </c>
      <c r="G1118" s="4">
        <f t="shared" si="99"/>
        <v>0</v>
      </c>
      <c r="H1118" s="3">
        <f t="shared" si="100"/>
        <v>0</v>
      </c>
      <c r="I1118" s="10" t="str">
        <f t="shared" si="101"/>
        <v>Pas besoin</v>
      </c>
      <c r="J1118" s="41"/>
    </row>
    <row r="1119" spans="1:10" hidden="1" x14ac:dyDescent="0.25">
      <c r="A1119" s="21">
        <v>43800</v>
      </c>
      <c r="B1119" s="8" t="s">
        <v>76</v>
      </c>
      <c r="C1119" s="15" t="str">
        <f>VLOOKUP(T_2019[[#This Row],[Articles]],T_Produits[],2,0)</f>
        <v>Boissons</v>
      </c>
      <c r="D1119" s="3">
        <v>1.3</v>
      </c>
      <c r="E1119" s="4">
        <v>6</v>
      </c>
      <c r="F1119" s="4">
        <v>6</v>
      </c>
      <c r="G1119" s="4">
        <f t="shared" si="99"/>
        <v>0</v>
      </c>
      <c r="H1119" s="3">
        <f t="shared" si="100"/>
        <v>0</v>
      </c>
      <c r="I1119" s="9" t="str">
        <f t="shared" si="101"/>
        <v>Pas besoin</v>
      </c>
      <c r="J1119" s="41"/>
    </row>
    <row r="1120" spans="1:10" hidden="1" x14ac:dyDescent="0.25">
      <c r="A1120" s="21">
        <v>43800</v>
      </c>
      <c r="B1120" s="7" t="s">
        <v>70</v>
      </c>
      <c r="C1120" s="15" t="e">
        <f>VLOOKUP(T_2019[[#This Row],[Articles]],T_Produits[],2,0)</f>
        <v>#N/A</v>
      </c>
      <c r="D1120" s="5">
        <v>15.99</v>
      </c>
      <c r="E1120" s="6">
        <v>4</v>
      </c>
      <c r="F1120" s="6">
        <v>4</v>
      </c>
      <c r="G1120" s="4">
        <f t="shared" si="99"/>
        <v>0</v>
      </c>
      <c r="H1120" s="3">
        <f t="shared" si="100"/>
        <v>0</v>
      </c>
      <c r="I1120" s="10" t="str">
        <f t="shared" si="101"/>
        <v>Pas besoin</v>
      </c>
      <c r="J1120" s="41"/>
    </row>
    <row r="1121" spans="1:10" hidden="1" x14ac:dyDescent="0.25">
      <c r="A1121" s="21">
        <v>43800</v>
      </c>
      <c r="B1121" s="8" t="s">
        <v>71</v>
      </c>
      <c r="C1121" s="15" t="str">
        <f>VLOOKUP(T_2019[[#This Row],[Articles]],T_Produits[],2,0)</f>
        <v>Boissons</v>
      </c>
      <c r="D1121" s="3">
        <v>1.5</v>
      </c>
      <c r="E1121" s="4">
        <v>9</v>
      </c>
      <c r="F1121" s="4">
        <v>9</v>
      </c>
      <c r="G1121" s="4">
        <f t="shared" si="99"/>
        <v>0</v>
      </c>
      <c r="H1121" s="3">
        <f t="shared" si="100"/>
        <v>0</v>
      </c>
      <c r="I1121" s="9" t="str">
        <f t="shared" si="101"/>
        <v>Pas besoin</v>
      </c>
      <c r="J1121" s="41"/>
    </row>
    <row r="1122" spans="1:10" hidden="1" x14ac:dyDescent="0.25">
      <c r="A1122" s="21">
        <v>43800</v>
      </c>
      <c r="B1122" s="7" t="s">
        <v>72</v>
      </c>
      <c r="C1122" s="15" t="str">
        <f>VLOOKUP(T_2019[[#This Row],[Articles]],T_Produits[],2,0)</f>
        <v>Boissons</v>
      </c>
      <c r="D1122" s="5">
        <v>1.6</v>
      </c>
      <c r="E1122" s="6">
        <v>6</v>
      </c>
      <c r="F1122" s="6">
        <v>6</v>
      </c>
      <c r="G1122" s="4">
        <f t="shared" si="99"/>
        <v>0</v>
      </c>
      <c r="H1122" s="3">
        <f t="shared" si="100"/>
        <v>0</v>
      </c>
      <c r="I1122" s="10" t="str">
        <f t="shared" si="101"/>
        <v>Pas besoin</v>
      </c>
      <c r="J1122" s="41"/>
    </row>
    <row r="1123" spans="1:10" hidden="1" x14ac:dyDescent="0.25">
      <c r="A1123" s="21">
        <v>43800</v>
      </c>
      <c r="B1123" s="8" t="s">
        <v>19</v>
      </c>
      <c r="C1123" s="15" t="str">
        <f>VLOOKUP(T_2019[[#This Row],[Articles]],T_Produits[],2,0)</f>
        <v>Boissons</v>
      </c>
      <c r="D1123" s="3">
        <v>0.56999999999999995</v>
      </c>
      <c r="E1123" s="4">
        <v>48</v>
      </c>
      <c r="F1123" s="4">
        <v>48</v>
      </c>
      <c r="G1123" s="4">
        <f t="shared" si="99"/>
        <v>0</v>
      </c>
      <c r="H1123" s="3">
        <f t="shared" si="100"/>
        <v>0</v>
      </c>
      <c r="I1123" s="9" t="str">
        <f t="shared" si="101"/>
        <v>Pas besoin</v>
      </c>
      <c r="J1123" s="41"/>
    </row>
    <row r="1124" spans="1:10" hidden="1" x14ac:dyDescent="0.25">
      <c r="A1124" s="21">
        <v>43800</v>
      </c>
      <c r="B1124" s="7" t="s">
        <v>20</v>
      </c>
      <c r="C1124" s="15" t="str">
        <f>VLOOKUP(T_2019[[#This Row],[Articles]],T_Produits[],2,0)</f>
        <v>Boissons</v>
      </c>
      <c r="D1124" s="5">
        <v>1.8</v>
      </c>
      <c r="E1124" s="6">
        <v>9</v>
      </c>
      <c r="F1124" s="6">
        <v>9</v>
      </c>
      <c r="G1124" s="4">
        <f t="shared" si="99"/>
        <v>0</v>
      </c>
      <c r="H1124" s="3">
        <f t="shared" si="100"/>
        <v>0</v>
      </c>
      <c r="I1124" s="10" t="str">
        <f t="shared" si="101"/>
        <v>Pas besoin</v>
      </c>
      <c r="J1124" s="41"/>
    </row>
    <row r="1125" spans="1:10" hidden="1" x14ac:dyDescent="0.25">
      <c r="A1125" s="21">
        <v>43800</v>
      </c>
      <c r="B1125" s="8" t="s">
        <v>21</v>
      </c>
      <c r="C1125" s="15" t="str">
        <f>VLOOKUP(T_2019[[#This Row],[Articles]],T_Produits[],2,0)</f>
        <v>Boissons</v>
      </c>
      <c r="D1125" s="3">
        <v>1.9</v>
      </c>
      <c r="E1125" s="4">
        <v>6</v>
      </c>
      <c r="F1125" s="4">
        <v>6</v>
      </c>
      <c r="G1125" s="4">
        <f t="shared" si="99"/>
        <v>0</v>
      </c>
      <c r="H1125" s="3">
        <f t="shared" si="100"/>
        <v>0</v>
      </c>
      <c r="I1125" s="9" t="str">
        <f t="shared" si="101"/>
        <v>Pas besoin</v>
      </c>
      <c r="J1125" s="41"/>
    </row>
    <row r="1126" spans="1:10" hidden="1" x14ac:dyDescent="0.25">
      <c r="A1126" s="21">
        <v>43800</v>
      </c>
      <c r="B1126" s="7" t="s">
        <v>22</v>
      </c>
      <c r="C1126" s="15" t="str">
        <f>VLOOKUP(T_2019[[#This Row],[Articles]],T_Produits[],2,0)</f>
        <v>Boissons</v>
      </c>
      <c r="D1126" s="5">
        <v>2.1</v>
      </c>
      <c r="E1126" s="6">
        <v>12</v>
      </c>
      <c r="F1126" s="6">
        <v>12</v>
      </c>
      <c r="G1126" s="4">
        <f t="shared" si="99"/>
        <v>0</v>
      </c>
      <c r="H1126" s="3">
        <f t="shared" si="100"/>
        <v>0</v>
      </c>
      <c r="I1126" s="10" t="str">
        <f t="shared" si="101"/>
        <v>Pas besoin</v>
      </c>
      <c r="J1126" s="41"/>
    </row>
    <row r="1127" spans="1:10" hidden="1" x14ac:dyDescent="0.25">
      <c r="A1127" s="21">
        <v>43800</v>
      </c>
      <c r="B1127" s="8" t="s">
        <v>23</v>
      </c>
      <c r="C1127" s="15" t="str">
        <f>VLOOKUP(T_2019[[#This Row],[Articles]],T_Produits[],2,0)</f>
        <v>Boissons</v>
      </c>
      <c r="D1127" s="3">
        <v>2.2000000000000002</v>
      </c>
      <c r="E1127" s="4">
        <v>12</v>
      </c>
      <c r="F1127" s="4">
        <v>12</v>
      </c>
      <c r="G1127" s="4">
        <f t="shared" si="99"/>
        <v>0</v>
      </c>
      <c r="H1127" s="3">
        <f t="shared" si="100"/>
        <v>0</v>
      </c>
      <c r="I1127" s="9" t="str">
        <f t="shared" si="101"/>
        <v>Pas besoin</v>
      </c>
      <c r="J1127" s="41"/>
    </row>
    <row r="1128" spans="1:10" hidden="1" x14ac:dyDescent="0.25">
      <c r="A1128" s="21">
        <v>43800</v>
      </c>
      <c r="B1128" s="7" t="s">
        <v>43</v>
      </c>
      <c r="C1128" s="15" t="str">
        <f>VLOOKUP(T_2019[[#This Row],[Articles]],T_Produits[],2,0)</f>
        <v>Boissons</v>
      </c>
      <c r="D1128" s="5">
        <v>1.92</v>
      </c>
      <c r="E1128" s="6">
        <v>16</v>
      </c>
      <c r="F1128" s="6">
        <v>16</v>
      </c>
      <c r="G1128" s="4">
        <f t="shared" si="99"/>
        <v>0</v>
      </c>
      <c r="H1128" s="3">
        <f t="shared" si="100"/>
        <v>0</v>
      </c>
      <c r="I1128" s="10" t="str">
        <f t="shared" si="101"/>
        <v>Pas besoin</v>
      </c>
      <c r="J1128" s="41"/>
    </row>
    <row r="1129" spans="1:10" hidden="1" x14ac:dyDescent="0.25">
      <c r="A1129" s="21">
        <v>43800</v>
      </c>
      <c r="B1129" s="8" t="s">
        <v>8</v>
      </c>
      <c r="C1129" s="15" t="str">
        <f>VLOOKUP(T_2019[[#This Row],[Articles]],T_Produits[],2,0)</f>
        <v>Boissons</v>
      </c>
      <c r="D1129" s="3">
        <v>2.4</v>
      </c>
      <c r="E1129" s="4">
        <v>12</v>
      </c>
      <c r="F1129" s="4">
        <v>12</v>
      </c>
      <c r="G1129" s="4">
        <f t="shared" si="99"/>
        <v>0</v>
      </c>
      <c r="H1129" s="3">
        <f t="shared" si="100"/>
        <v>0</v>
      </c>
      <c r="I1129" s="9" t="str">
        <f t="shared" si="101"/>
        <v>Pas besoin</v>
      </c>
      <c r="J1129" s="41"/>
    </row>
    <row r="1130" spans="1:10" hidden="1" x14ac:dyDescent="0.25">
      <c r="A1130" s="21">
        <v>43800</v>
      </c>
      <c r="B1130" s="7" t="s">
        <v>9</v>
      </c>
      <c r="C1130" s="15" t="str">
        <f>VLOOKUP(T_2019[[#This Row],[Articles]],T_Produits[],2,0)</f>
        <v>Boissons</v>
      </c>
      <c r="D1130" s="5">
        <v>2.5</v>
      </c>
      <c r="E1130" s="6">
        <v>12</v>
      </c>
      <c r="F1130" s="6">
        <v>12</v>
      </c>
      <c r="G1130" s="4">
        <f t="shared" si="99"/>
        <v>0</v>
      </c>
      <c r="H1130" s="3">
        <f t="shared" si="100"/>
        <v>0</v>
      </c>
      <c r="I1130" s="10" t="str">
        <f t="shared" si="101"/>
        <v>Pas besoin</v>
      </c>
      <c r="J1130" s="41"/>
    </row>
    <row r="1131" spans="1:10" hidden="1" x14ac:dyDescent="0.25">
      <c r="A1131" s="21">
        <v>43800</v>
      </c>
      <c r="B1131" s="8" t="s">
        <v>24</v>
      </c>
      <c r="C1131" s="15" t="str">
        <f>VLOOKUP(T_2019[[#This Row],[Articles]],T_Produits[],2,0)</f>
        <v>Boissons</v>
      </c>
      <c r="D1131" s="3">
        <v>0.38</v>
      </c>
      <c r="E1131" s="4">
        <v>12</v>
      </c>
      <c r="F1131" s="4">
        <v>12</v>
      </c>
      <c r="G1131" s="4">
        <f t="shared" si="99"/>
        <v>0</v>
      </c>
      <c r="H1131" s="3">
        <f t="shared" si="100"/>
        <v>0</v>
      </c>
      <c r="I1131" s="9" t="str">
        <f t="shared" si="101"/>
        <v>Pas besoin</v>
      </c>
      <c r="J1131" s="41"/>
    </row>
    <row r="1132" spans="1:10" hidden="1" x14ac:dyDescent="0.25">
      <c r="A1132" s="21">
        <v>43800</v>
      </c>
      <c r="B1132" s="7" t="s">
        <v>25</v>
      </c>
      <c r="C1132" s="15" t="str">
        <f>VLOOKUP(T_2019[[#This Row],[Articles]],T_Produits[],2,0)</f>
        <v>Boissons</v>
      </c>
      <c r="D1132" s="5">
        <v>2.7</v>
      </c>
      <c r="E1132" s="6">
        <v>12</v>
      </c>
      <c r="F1132" s="6">
        <v>12</v>
      </c>
      <c r="G1132" s="4">
        <f t="shared" si="99"/>
        <v>0</v>
      </c>
      <c r="H1132" s="3">
        <f t="shared" si="100"/>
        <v>0</v>
      </c>
      <c r="I1132" s="10" t="str">
        <f t="shared" si="101"/>
        <v>Pas besoin</v>
      </c>
      <c r="J1132" s="41"/>
    </row>
    <row r="1133" spans="1:10" hidden="1" x14ac:dyDescent="0.25">
      <c r="A1133" s="21">
        <v>43800</v>
      </c>
      <c r="B1133" s="8" t="s">
        <v>44</v>
      </c>
      <c r="C1133" s="15" t="str">
        <f>VLOOKUP(T_2019[[#This Row],[Articles]],T_Produits[],2,0)</f>
        <v>Boissons</v>
      </c>
      <c r="D1133" s="3">
        <v>2.8</v>
      </c>
      <c r="E1133" s="4">
        <v>12</v>
      </c>
      <c r="F1133" s="4">
        <v>12</v>
      </c>
      <c r="G1133" s="4">
        <f t="shared" si="99"/>
        <v>0</v>
      </c>
      <c r="H1133" s="3">
        <f t="shared" si="100"/>
        <v>0</v>
      </c>
      <c r="I1133" s="9" t="str">
        <f t="shared" si="101"/>
        <v>Pas besoin</v>
      </c>
      <c r="J1133" s="41"/>
    </row>
    <row r="1134" spans="1:10" hidden="1" x14ac:dyDescent="0.25">
      <c r="A1134" s="21">
        <v>43800</v>
      </c>
      <c r="B1134" s="7" t="s">
        <v>45</v>
      </c>
      <c r="C1134" s="15" t="str">
        <f>VLOOKUP(T_2019[[#This Row],[Articles]],T_Produits[],2,0)</f>
        <v>Boissons</v>
      </c>
      <c r="D1134" s="5">
        <v>2.76</v>
      </c>
      <c r="E1134" s="6">
        <v>6</v>
      </c>
      <c r="F1134" s="6">
        <v>6</v>
      </c>
      <c r="G1134" s="4">
        <f t="shared" si="99"/>
        <v>0</v>
      </c>
      <c r="H1134" s="3">
        <f t="shared" si="100"/>
        <v>0</v>
      </c>
      <c r="I1134" s="10" t="str">
        <f t="shared" si="101"/>
        <v>Pas besoin</v>
      </c>
      <c r="J1134" s="41"/>
    </row>
    <row r="1135" spans="1:10" hidden="1" x14ac:dyDescent="0.25">
      <c r="A1135" s="21">
        <v>43800</v>
      </c>
      <c r="B1135" s="7" t="s">
        <v>95</v>
      </c>
      <c r="C1135" s="15" t="str">
        <f>VLOOKUP(T_2019[[#This Row],[Articles]],T_Produits[],2,0)</f>
        <v>Boissons</v>
      </c>
      <c r="D1135" s="5">
        <v>2.89</v>
      </c>
      <c r="E1135" s="6">
        <v>6</v>
      </c>
      <c r="F1135" s="6">
        <v>6</v>
      </c>
      <c r="G1135" s="4">
        <f t="shared" si="99"/>
        <v>0</v>
      </c>
      <c r="H1135" s="3">
        <f t="shared" si="100"/>
        <v>0</v>
      </c>
      <c r="I1135" s="10" t="str">
        <f t="shared" si="101"/>
        <v>Pas besoin</v>
      </c>
      <c r="J1135" s="41"/>
    </row>
    <row r="1136" spans="1:10" hidden="1" x14ac:dyDescent="0.25">
      <c r="A1136" s="21">
        <v>43800</v>
      </c>
      <c r="B1136" s="15" t="s">
        <v>116</v>
      </c>
      <c r="C1136" s="15" t="str">
        <f>VLOOKUP(T_2019[[#This Row],[Articles]],T_Produits[],2,0)</f>
        <v>Boissons</v>
      </c>
      <c r="D1136" s="3">
        <v>9.4</v>
      </c>
      <c r="E1136" s="4">
        <v>6</v>
      </c>
      <c r="F1136" s="4">
        <v>6</v>
      </c>
      <c r="G1136" s="4">
        <f t="shared" si="99"/>
        <v>0</v>
      </c>
      <c r="H1136" s="3">
        <f t="shared" si="100"/>
        <v>0</v>
      </c>
      <c r="I1136" s="9" t="str">
        <f t="shared" si="101"/>
        <v>Pas besoin</v>
      </c>
      <c r="J1136" s="41"/>
    </row>
    <row r="1137" spans="1:10" hidden="1" x14ac:dyDescent="0.25">
      <c r="A1137" s="21">
        <v>43800</v>
      </c>
      <c r="B1137" s="15" t="s">
        <v>117</v>
      </c>
      <c r="C1137" s="15" t="str">
        <f>VLOOKUP(T_2019[[#This Row],[Articles]],T_Produits[],2,0)</f>
        <v>Boissons</v>
      </c>
      <c r="D1137" s="5">
        <v>9.5</v>
      </c>
      <c r="E1137" s="6">
        <v>6</v>
      </c>
      <c r="F1137" s="6">
        <v>6</v>
      </c>
      <c r="G1137" s="4">
        <f t="shared" si="99"/>
        <v>0</v>
      </c>
      <c r="H1137" s="3">
        <f t="shared" si="100"/>
        <v>0</v>
      </c>
      <c r="I1137" s="10" t="str">
        <f t="shared" si="101"/>
        <v>Pas besoin</v>
      </c>
      <c r="J1137" s="41"/>
    </row>
    <row r="1138" spans="1:10" hidden="1" x14ac:dyDescent="0.25">
      <c r="A1138" s="21">
        <v>43800</v>
      </c>
      <c r="B1138" s="15" t="s">
        <v>118</v>
      </c>
      <c r="C1138" s="15" t="str">
        <f>VLOOKUP(T_2019[[#This Row],[Articles]],T_Produits[],2,0)</f>
        <v>Boissons</v>
      </c>
      <c r="D1138" s="3">
        <v>9.5</v>
      </c>
      <c r="E1138" s="4">
        <v>6</v>
      </c>
      <c r="F1138" s="4">
        <v>6</v>
      </c>
      <c r="G1138" s="4">
        <f t="shared" si="99"/>
        <v>0</v>
      </c>
      <c r="H1138" s="3">
        <f t="shared" si="100"/>
        <v>0</v>
      </c>
      <c r="I1138" s="9" t="str">
        <f t="shared" si="101"/>
        <v>Pas besoin</v>
      </c>
      <c r="J1138" s="41"/>
    </row>
    <row r="1139" spans="1:10" hidden="1" x14ac:dyDescent="0.25">
      <c r="A1139" s="21">
        <v>43800</v>
      </c>
      <c r="B1139" s="15" t="s">
        <v>46</v>
      </c>
      <c r="C1139" s="15" t="str">
        <f>VLOOKUP(T_2019[[#This Row],[Articles]],T_Produits[],2,0)</f>
        <v>Bonbons</v>
      </c>
      <c r="D1139" s="5">
        <v>25</v>
      </c>
      <c r="E1139" s="6">
        <v>15</v>
      </c>
      <c r="F1139" s="4">
        <v>15</v>
      </c>
      <c r="G1139" s="4">
        <f t="shared" si="99"/>
        <v>0</v>
      </c>
      <c r="H1139" s="3">
        <f t="shared" si="100"/>
        <v>0</v>
      </c>
      <c r="I1139" s="10" t="str">
        <f t="shared" si="101"/>
        <v>Pas besoin</v>
      </c>
      <c r="J1139" s="41"/>
    </row>
    <row r="1140" spans="1:10" hidden="1" x14ac:dyDescent="0.25">
      <c r="A1140" s="21">
        <v>43800</v>
      </c>
      <c r="B1140" s="8" t="s">
        <v>47</v>
      </c>
      <c r="C1140" s="15" t="str">
        <f>VLOOKUP(T_2019[[#This Row],[Articles]],T_Produits[],2,0)</f>
        <v>Bonbons</v>
      </c>
      <c r="D1140" s="3">
        <v>8.3000000000000007</v>
      </c>
      <c r="E1140" s="4">
        <v>12</v>
      </c>
      <c r="F1140" s="4">
        <v>12</v>
      </c>
      <c r="G1140" s="4">
        <f t="shared" si="99"/>
        <v>0</v>
      </c>
      <c r="H1140" s="3">
        <f t="shared" si="100"/>
        <v>0</v>
      </c>
      <c r="I1140" s="10" t="str">
        <f t="shared" si="101"/>
        <v>Pas besoin</v>
      </c>
      <c r="J1140" s="41"/>
    </row>
    <row r="1141" spans="1:10" hidden="1" x14ac:dyDescent="0.25">
      <c r="A1141" s="21">
        <v>43800</v>
      </c>
      <c r="B1141" s="7" t="s">
        <v>48</v>
      </c>
      <c r="C1141" s="15" t="str">
        <f>VLOOKUP(T_2019[[#This Row],[Articles]],T_Produits[],2,0)</f>
        <v>Bonbons</v>
      </c>
      <c r="D1141" s="5">
        <v>8.4</v>
      </c>
      <c r="E1141" s="6">
        <v>12</v>
      </c>
      <c r="F1141" s="6">
        <v>12</v>
      </c>
      <c r="G1141" s="4">
        <f t="shared" si="99"/>
        <v>0</v>
      </c>
      <c r="H1141" s="3">
        <f t="shared" si="100"/>
        <v>0</v>
      </c>
      <c r="I1141" s="10" t="str">
        <f t="shared" si="101"/>
        <v>Pas besoin</v>
      </c>
      <c r="J1141" s="41"/>
    </row>
    <row r="1142" spans="1:10" hidden="1" x14ac:dyDescent="0.25">
      <c r="A1142" s="21">
        <v>43800</v>
      </c>
      <c r="B1142" s="15" t="s">
        <v>114</v>
      </c>
      <c r="C1142" s="15" t="str">
        <f>VLOOKUP(T_2019[[#This Row],[Articles]],T_Produits[],2,0)</f>
        <v>Bonbons</v>
      </c>
      <c r="D1142" s="3">
        <v>8.5</v>
      </c>
      <c r="E1142" s="4">
        <v>12</v>
      </c>
      <c r="F1142" s="4">
        <v>12</v>
      </c>
      <c r="G1142" s="4">
        <f t="shared" si="99"/>
        <v>0</v>
      </c>
      <c r="H1142" s="3">
        <f t="shared" si="100"/>
        <v>0</v>
      </c>
      <c r="I1142" s="10" t="str">
        <f t="shared" si="101"/>
        <v>Pas besoin</v>
      </c>
      <c r="J1142" s="41"/>
    </row>
    <row r="1143" spans="1:10" hidden="1" x14ac:dyDescent="0.25">
      <c r="A1143" s="21">
        <v>43800</v>
      </c>
      <c r="B1143" s="15" t="s">
        <v>115</v>
      </c>
      <c r="C1143" s="15" t="str">
        <f>VLOOKUP(T_2019[[#This Row],[Articles]],T_Produits[],2,0)</f>
        <v>Bonbons</v>
      </c>
      <c r="D1143" s="5">
        <v>8.6</v>
      </c>
      <c r="E1143" s="6">
        <v>10</v>
      </c>
      <c r="F1143" s="6">
        <v>10</v>
      </c>
      <c r="G1143" s="4">
        <f t="shared" si="99"/>
        <v>0</v>
      </c>
      <c r="H1143" s="3">
        <f t="shared" si="100"/>
        <v>0</v>
      </c>
      <c r="I1143" s="10" t="str">
        <f t="shared" si="101"/>
        <v>Pas besoin</v>
      </c>
      <c r="J1143" s="41"/>
    </row>
    <row r="1144" spans="1:10" hidden="1" x14ac:dyDescent="0.25">
      <c r="A1144" s="21">
        <v>43800</v>
      </c>
      <c r="B1144" s="15" t="s">
        <v>78</v>
      </c>
      <c r="C1144" s="15" t="str">
        <f>VLOOKUP(T_2019[[#This Row],[Articles]],T_Produits[],2,0)</f>
        <v>Charcuteries+Fromages</v>
      </c>
      <c r="D1144" s="5">
        <v>25</v>
      </c>
      <c r="E1144" s="6">
        <v>12</v>
      </c>
      <c r="F1144" s="6">
        <v>12</v>
      </c>
      <c r="G1144" s="4">
        <f t="shared" si="99"/>
        <v>0</v>
      </c>
      <c r="H1144" s="5">
        <v>0</v>
      </c>
      <c r="I1144" s="9" t="str">
        <f t="shared" si="101"/>
        <v>Pas besoin</v>
      </c>
      <c r="J1144" s="41"/>
    </row>
    <row r="1145" spans="1:10" hidden="1" x14ac:dyDescent="0.25">
      <c r="A1145" s="21">
        <v>43800</v>
      </c>
      <c r="B1145" s="8" t="s">
        <v>79</v>
      </c>
      <c r="C1145" s="15" t="str">
        <f>VLOOKUP(T_2019[[#This Row],[Articles]],T_Produits[],2,0)</f>
        <v>Charcuteries+Fromages</v>
      </c>
      <c r="D1145" s="3">
        <v>1.73</v>
      </c>
      <c r="E1145" s="4">
        <v>12</v>
      </c>
      <c r="F1145" s="4">
        <v>12</v>
      </c>
      <c r="G1145" s="4">
        <f t="shared" si="99"/>
        <v>0</v>
      </c>
      <c r="H1145" s="3">
        <f t="shared" ref="H1145:H1176" si="102">SUM(D1145*G1145)</f>
        <v>0</v>
      </c>
      <c r="I1145" s="9" t="str">
        <f t="shared" si="101"/>
        <v>Pas besoin</v>
      </c>
      <c r="J1145" s="41"/>
    </row>
    <row r="1146" spans="1:10" hidden="1" x14ac:dyDescent="0.25">
      <c r="A1146" s="21">
        <v>43800</v>
      </c>
      <c r="B1146" s="7" t="s">
        <v>80</v>
      </c>
      <c r="C1146" s="15" t="str">
        <f>VLOOKUP(T_2019[[#This Row],[Articles]],T_Produits[],2,0)</f>
        <v>Charcuteries+Fromages</v>
      </c>
      <c r="D1146" s="5">
        <v>2.5</v>
      </c>
      <c r="E1146" s="6">
        <v>12</v>
      </c>
      <c r="F1146" s="6">
        <v>12</v>
      </c>
      <c r="G1146" s="4">
        <f t="shared" si="99"/>
        <v>0</v>
      </c>
      <c r="H1146" s="5">
        <f t="shared" si="102"/>
        <v>0</v>
      </c>
      <c r="I1146" s="10" t="str">
        <f t="shared" si="101"/>
        <v>Pas besoin</v>
      </c>
      <c r="J1146" s="41"/>
    </row>
    <row r="1147" spans="1:10" hidden="1" x14ac:dyDescent="0.25">
      <c r="A1147" s="21">
        <v>43800</v>
      </c>
      <c r="B1147" s="8" t="s">
        <v>81</v>
      </c>
      <c r="C1147" s="15" t="str">
        <f>VLOOKUP(T_2019[[#This Row],[Articles]],T_Produits[],2,0)</f>
        <v>Charcuteries+Fromages</v>
      </c>
      <c r="D1147" s="3">
        <v>3.5</v>
      </c>
      <c r="E1147" s="4">
        <v>12</v>
      </c>
      <c r="F1147" s="4">
        <v>12</v>
      </c>
      <c r="G1147" s="4">
        <f t="shared" si="99"/>
        <v>0</v>
      </c>
      <c r="H1147" s="3">
        <f t="shared" si="102"/>
        <v>0</v>
      </c>
      <c r="I1147" s="9" t="str">
        <f t="shared" si="101"/>
        <v>Pas besoin</v>
      </c>
      <c r="J1147" s="41"/>
    </row>
    <row r="1148" spans="1:10" hidden="1" x14ac:dyDescent="0.25">
      <c r="A1148" s="21">
        <v>43800</v>
      </c>
      <c r="B1148" s="7" t="s">
        <v>82</v>
      </c>
      <c r="C1148" s="15" t="str">
        <f>VLOOKUP(T_2019[[#This Row],[Articles]],T_Produits[],2,0)</f>
        <v>Charcuteries+Fromages</v>
      </c>
      <c r="D1148" s="5">
        <v>1.49</v>
      </c>
      <c r="E1148" s="6">
        <v>12</v>
      </c>
      <c r="F1148" s="6">
        <v>12</v>
      </c>
      <c r="G1148" s="4">
        <f t="shared" ref="G1148:G1211" si="103">SUM(E1148-F1148)</f>
        <v>0</v>
      </c>
      <c r="H1148" s="5">
        <f t="shared" si="102"/>
        <v>0</v>
      </c>
      <c r="I1148" s="10" t="str">
        <f t="shared" si="101"/>
        <v>Pas besoin</v>
      </c>
      <c r="J1148" s="41"/>
    </row>
    <row r="1149" spans="1:10" hidden="1" x14ac:dyDescent="0.25">
      <c r="A1149" s="21">
        <v>43800</v>
      </c>
      <c r="B1149" s="8" t="s">
        <v>83</v>
      </c>
      <c r="C1149" s="15" t="str">
        <f>VLOOKUP(T_2019[[#This Row],[Articles]],T_Produits[],2,0)</f>
        <v>Charcuteries+Fromages</v>
      </c>
      <c r="D1149" s="3">
        <v>5.5</v>
      </c>
      <c r="E1149" s="4">
        <v>6</v>
      </c>
      <c r="F1149" s="4">
        <v>6</v>
      </c>
      <c r="G1149" s="4">
        <f t="shared" si="103"/>
        <v>0</v>
      </c>
      <c r="H1149" s="3">
        <f t="shared" si="102"/>
        <v>0</v>
      </c>
      <c r="I1149" s="9" t="str">
        <f t="shared" si="101"/>
        <v>Pas besoin</v>
      </c>
      <c r="J1149" s="41"/>
    </row>
    <row r="1150" spans="1:10" hidden="1" x14ac:dyDescent="0.25">
      <c r="A1150" s="21">
        <v>43800</v>
      </c>
      <c r="B1150" s="7" t="s">
        <v>84</v>
      </c>
      <c r="C1150" s="15" t="str">
        <f>VLOOKUP(T_2019[[#This Row],[Articles]],T_Produits[],2,0)</f>
        <v>Charcuteries+Fromages</v>
      </c>
      <c r="D1150" s="5">
        <v>6.5</v>
      </c>
      <c r="E1150" s="6">
        <v>12</v>
      </c>
      <c r="F1150" s="6">
        <v>12</v>
      </c>
      <c r="G1150" s="4">
        <f t="shared" si="103"/>
        <v>0</v>
      </c>
      <c r="H1150" s="5">
        <f t="shared" si="102"/>
        <v>0</v>
      </c>
      <c r="I1150" s="10" t="str">
        <f t="shared" si="101"/>
        <v>Pas besoin</v>
      </c>
      <c r="J1150" s="41"/>
    </row>
    <row r="1151" spans="1:10" hidden="1" x14ac:dyDescent="0.25">
      <c r="A1151" s="21">
        <v>43800</v>
      </c>
      <c r="B1151" s="8" t="s">
        <v>85</v>
      </c>
      <c r="C1151" s="15" t="str">
        <f>VLOOKUP(T_2019[[#This Row],[Articles]],T_Produits[],2,0)</f>
        <v>Charcuteries+Fromages</v>
      </c>
      <c r="D1151" s="3">
        <v>7.5</v>
      </c>
      <c r="E1151" s="4">
        <v>12</v>
      </c>
      <c r="F1151" s="4">
        <v>12</v>
      </c>
      <c r="G1151" s="4">
        <f t="shared" si="103"/>
        <v>0</v>
      </c>
      <c r="H1151" s="3">
        <f t="shared" si="102"/>
        <v>0</v>
      </c>
      <c r="I1151" s="9" t="str">
        <f t="shared" si="101"/>
        <v>Pas besoin</v>
      </c>
      <c r="J1151" s="41"/>
    </row>
    <row r="1152" spans="1:10" hidden="1" x14ac:dyDescent="0.25">
      <c r="A1152" s="21">
        <v>43800</v>
      </c>
      <c r="B1152" s="7" t="s">
        <v>86</v>
      </c>
      <c r="C1152" s="15" t="str">
        <f>VLOOKUP(T_2019[[#This Row],[Articles]],T_Produits[],2,0)</f>
        <v>Charcuteries+Fromages</v>
      </c>
      <c r="D1152" s="5">
        <v>8.5</v>
      </c>
      <c r="E1152" s="6">
        <v>12</v>
      </c>
      <c r="F1152" s="6">
        <v>12</v>
      </c>
      <c r="G1152" s="4">
        <f t="shared" si="103"/>
        <v>0</v>
      </c>
      <c r="H1152" s="5">
        <f t="shared" si="102"/>
        <v>0</v>
      </c>
      <c r="I1152" s="10" t="str">
        <f t="shared" si="101"/>
        <v>Pas besoin</v>
      </c>
      <c r="J1152" s="41"/>
    </row>
    <row r="1153" spans="1:10" hidden="1" x14ac:dyDescent="0.25">
      <c r="A1153" s="21">
        <v>43800</v>
      </c>
      <c r="B1153" s="8" t="s">
        <v>87</v>
      </c>
      <c r="C1153" s="15" t="str">
        <f>VLOOKUP(T_2019[[#This Row],[Articles]],T_Produits[],2,0)</f>
        <v>Charcuteries+Fromages</v>
      </c>
      <c r="D1153" s="3">
        <v>9.5</v>
      </c>
      <c r="E1153" s="4">
        <v>12</v>
      </c>
      <c r="F1153" s="4">
        <v>12</v>
      </c>
      <c r="G1153" s="4">
        <f t="shared" si="103"/>
        <v>0</v>
      </c>
      <c r="H1153" s="3">
        <f t="shared" si="102"/>
        <v>0</v>
      </c>
      <c r="I1153" s="9" t="str">
        <f t="shared" si="101"/>
        <v>Pas besoin</v>
      </c>
      <c r="J1153" s="41"/>
    </row>
    <row r="1154" spans="1:10" hidden="1" x14ac:dyDescent="0.25">
      <c r="A1154" s="21">
        <v>43800</v>
      </c>
      <c r="B1154" s="7" t="s">
        <v>88</v>
      </c>
      <c r="C1154" s="15" t="str">
        <f>VLOOKUP(T_2019[[#This Row],[Articles]],T_Produits[],2,0)</f>
        <v>Charcuteries+Fromages</v>
      </c>
      <c r="D1154" s="5">
        <v>10.5</v>
      </c>
      <c r="E1154" s="6">
        <v>12</v>
      </c>
      <c r="F1154" s="6">
        <v>12</v>
      </c>
      <c r="G1154" s="4">
        <f t="shared" si="103"/>
        <v>0</v>
      </c>
      <c r="H1154" s="5">
        <f t="shared" si="102"/>
        <v>0</v>
      </c>
      <c r="I1154" s="10" t="str">
        <f t="shared" si="101"/>
        <v>Pas besoin</v>
      </c>
      <c r="J1154" s="41"/>
    </row>
    <row r="1155" spans="1:10" hidden="1" x14ac:dyDescent="0.25">
      <c r="A1155" s="21">
        <v>43800</v>
      </c>
      <c r="B1155" s="8" t="s">
        <v>89</v>
      </c>
      <c r="C1155" s="15" t="str">
        <f>VLOOKUP(T_2019[[#This Row],[Articles]],T_Produits[],2,0)</f>
        <v>Charcuteries+Fromages</v>
      </c>
      <c r="D1155" s="3">
        <v>1.25</v>
      </c>
      <c r="E1155" s="4">
        <v>12</v>
      </c>
      <c r="F1155" s="4">
        <v>12</v>
      </c>
      <c r="G1155" s="4">
        <f t="shared" si="103"/>
        <v>0</v>
      </c>
      <c r="H1155" s="3">
        <f t="shared" si="102"/>
        <v>0</v>
      </c>
      <c r="I1155" s="9" t="str">
        <f t="shared" si="101"/>
        <v>Pas besoin</v>
      </c>
      <c r="J1155" s="41"/>
    </row>
    <row r="1156" spans="1:10" hidden="1" x14ac:dyDescent="0.25">
      <c r="A1156" s="21">
        <v>43800</v>
      </c>
      <c r="B1156" s="7" t="s">
        <v>90</v>
      </c>
      <c r="C1156" s="15" t="str">
        <f>VLOOKUP(T_2019[[#This Row],[Articles]],T_Produits[],2,0)</f>
        <v>Charcuteries+Fromages</v>
      </c>
      <c r="D1156" s="5">
        <v>12.5</v>
      </c>
      <c r="E1156" s="6">
        <v>12</v>
      </c>
      <c r="F1156" s="6">
        <v>12</v>
      </c>
      <c r="G1156" s="4">
        <f t="shared" si="103"/>
        <v>0</v>
      </c>
      <c r="H1156" s="5">
        <f t="shared" si="102"/>
        <v>0</v>
      </c>
      <c r="I1156" s="10" t="str">
        <f t="shared" si="101"/>
        <v>Pas besoin</v>
      </c>
      <c r="J1156" s="41"/>
    </row>
    <row r="1157" spans="1:10" hidden="1" x14ac:dyDescent="0.25">
      <c r="A1157" s="21">
        <v>43800</v>
      </c>
      <c r="B1157" s="8" t="s">
        <v>93</v>
      </c>
      <c r="C1157" s="15" t="str">
        <f>VLOOKUP(T_2019[[#This Row],[Articles]],T_Produits[],2,0)</f>
        <v>Charcuteries+Fromages</v>
      </c>
      <c r="D1157" s="3">
        <v>4.76</v>
      </c>
      <c r="E1157" s="4">
        <v>12</v>
      </c>
      <c r="F1157" s="4">
        <v>12</v>
      </c>
      <c r="G1157" s="4">
        <f t="shared" si="103"/>
        <v>0</v>
      </c>
      <c r="H1157" s="3">
        <f t="shared" si="102"/>
        <v>0</v>
      </c>
      <c r="I1157" s="9" t="str">
        <f t="shared" si="101"/>
        <v>Pas besoin</v>
      </c>
      <c r="J1157" s="41"/>
    </row>
    <row r="1158" spans="1:10" hidden="1" x14ac:dyDescent="0.25">
      <c r="A1158" s="21">
        <v>43800</v>
      </c>
      <c r="B1158" s="15" t="s">
        <v>49</v>
      </c>
      <c r="C1158" s="15" t="str">
        <f>VLOOKUP(T_2019[[#This Row],[Articles]],T_Produits[],2,0)</f>
        <v>Chats</v>
      </c>
      <c r="D1158" s="3">
        <v>8.99</v>
      </c>
      <c r="E1158" s="4">
        <v>6</v>
      </c>
      <c r="F1158" s="6">
        <v>6</v>
      </c>
      <c r="G1158" s="4">
        <f t="shared" si="103"/>
        <v>0</v>
      </c>
      <c r="H1158" s="3">
        <f t="shared" si="102"/>
        <v>0</v>
      </c>
      <c r="I1158" s="10" t="str">
        <f t="shared" si="101"/>
        <v>Pas besoin</v>
      </c>
      <c r="J1158" s="41"/>
    </row>
    <row r="1159" spans="1:10" hidden="1" x14ac:dyDescent="0.25">
      <c r="A1159" s="21">
        <v>43800</v>
      </c>
      <c r="B1159" s="7" t="s">
        <v>50</v>
      </c>
      <c r="C1159" s="15" t="str">
        <f>VLOOKUP(T_2019[[#This Row],[Articles]],T_Produits[],2,0)</f>
        <v>Chats</v>
      </c>
      <c r="D1159" s="5">
        <v>0.99</v>
      </c>
      <c r="E1159" s="6">
        <v>6</v>
      </c>
      <c r="F1159" s="6">
        <v>6</v>
      </c>
      <c r="G1159" s="4">
        <f t="shared" si="103"/>
        <v>0</v>
      </c>
      <c r="H1159" s="3">
        <f t="shared" si="102"/>
        <v>0</v>
      </c>
      <c r="I1159" s="10" t="str">
        <f t="shared" si="101"/>
        <v>Pas besoin</v>
      </c>
      <c r="J1159" s="41"/>
    </row>
    <row r="1160" spans="1:10" hidden="1" x14ac:dyDescent="0.25">
      <c r="A1160" s="21">
        <v>43800</v>
      </c>
      <c r="B1160" s="8" t="s">
        <v>51</v>
      </c>
      <c r="C1160" s="15" t="str">
        <f>VLOOKUP(T_2019[[#This Row],[Articles]],T_Produits[],2,0)</f>
        <v>Chats</v>
      </c>
      <c r="D1160" s="3">
        <v>9.1999999999999993</v>
      </c>
      <c r="E1160" s="4">
        <v>6</v>
      </c>
      <c r="F1160" s="4">
        <v>6</v>
      </c>
      <c r="G1160" s="4">
        <f t="shared" si="103"/>
        <v>0</v>
      </c>
      <c r="H1160" s="3">
        <f t="shared" si="102"/>
        <v>0</v>
      </c>
      <c r="I1160" s="9" t="str">
        <f t="shared" si="101"/>
        <v>Pas besoin</v>
      </c>
      <c r="J1160" s="41"/>
    </row>
    <row r="1161" spans="1:10" hidden="1" x14ac:dyDescent="0.25">
      <c r="A1161" s="21">
        <v>43800</v>
      </c>
      <c r="B1161" s="15" t="s">
        <v>59</v>
      </c>
      <c r="C1161" s="15" t="str">
        <f>VLOOKUP(T_2019[[#This Row],[Articles]],T_Produits[],2,0)</f>
        <v>Divers +Epices</v>
      </c>
      <c r="D1161" s="3">
        <v>18</v>
      </c>
      <c r="E1161" s="4">
        <v>12</v>
      </c>
      <c r="F1161" s="6">
        <v>12</v>
      </c>
      <c r="G1161" s="4">
        <f t="shared" si="103"/>
        <v>0</v>
      </c>
      <c r="H1161" s="3">
        <f t="shared" si="102"/>
        <v>0</v>
      </c>
      <c r="I1161" s="10" t="str">
        <f t="shared" si="101"/>
        <v>Pas besoin</v>
      </c>
      <c r="J1161" s="41"/>
    </row>
    <row r="1162" spans="1:10" hidden="1" x14ac:dyDescent="0.25">
      <c r="A1162" s="21">
        <v>43800</v>
      </c>
      <c r="B1162" s="7" t="s">
        <v>56</v>
      </c>
      <c r="C1162" s="15" t="str">
        <f>VLOOKUP(T_2019[[#This Row],[Articles]],T_Produits[],2,0)</f>
        <v>Divers +Epices</v>
      </c>
      <c r="D1162" s="5">
        <v>3.1</v>
      </c>
      <c r="E1162" s="6">
        <v>12</v>
      </c>
      <c r="F1162" s="6">
        <v>12</v>
      </c>
      <c r="G1162" s="4">
        <f t="shared" si="103"/>
        <v>0</v>
      </c>
      <c r="H1162" s="3">
        <f t="shared" si="102"/>
        <v>0</v>
      </c>
      <c r="I1162" s="10" t="str">
        <f t="shared" si="101"/>
        <v>Pas besoin</v>
      </c>
      <c r="J1162" s="41"/>
    </row>
    <row r="1163" spans="1:10" hidden="1" x14ac:dyDescent="0.25">
      <c r="A1163" s="21">
        <v>43800</v>
      </c>
      <c r="B1163" s="8" t="s">
        <v>57</v>
      </c>
      <c r="C1163" s="15" t="str">
        <f>VLOOKUP(T_2019[[#This Row],[Articles]],T_Produits[],2,0)</f>
        <v>Divers +Epices</v>
      </c>
      <c r="D1163" s="3">
        <v>3.2</v>
      </c>
      <c r="E1163" s="4">
        <v>3</v>
      </c>
      <c r="F1163" s="4">
        <v>3</v>
      </c>
      <c r="G1163" s="4">
        <f t="shared" si="103"/>
        <v>0</v>
      </c>
      <c r="H1163" s="3">
        <f t="shared" si="102"/>
        <v>0</v>
      </c>
      <c r="I1163" s="9" t="str">
        <f t="shared" ref="I1163:I1218" si="104">IF(F1163&gt;=E1163,"Pas besoin","à commander")</f>
        <v>Pas besoin</v>
      </c>
      <c r="J1163" s="41"/>
    </row>
    <row r="1164" spans="1:10" hidden="1" x14ac:dyDescent="0.25">
      <c r="A1164" s="21">
        <v>43800</v>
      </c>
      <c r="B1164" s="7" t="s">
        <v>58</v>
      </c>
      <c r="C1164" s="15" t="str">
        <f>VLOOKUP(T_2019[[#This Row],[Articles]],T_Produits[],2,0)</f>
        <v>Divers +Epices</v>
      </c>
      <c r="D1164" s="5">
        <v>3.3</v>
      </c>
      <c r="E1164" s="6">
        <v>12</v>
      </c>
      <c r="F1164" s="6">
        <v>12</v>
      </c>
      <c r="G1164" s="4">
        <f t="shared" si="103"/>
        <v>0</v>
      </c>
      <c r="H1164" s="3">
        <f t="shared" si="102"/>
        <v>0</v>
      </c>
      <c r="I1164" s="10" t="str">
        <f t="shared" si="104"/>
        <v>Pas besoin</v>
      </c>
      <c r="J1164" s="41"/>
    </row>
    <row r="1165" spans="1:10" hidden="1" x14ac:dyDescent="0.25">
      <c r="A1165" s="21">
        <v>43800</v>
      </c>
      <c r="B1165" s="8" t="s">
        <v>61</v>
      </c>
      <c r="C1165" s="15" t="str">
        <f>VLOOKUP(T_2019[[#This Row],[Articles]],T_Produits[],2,0)</f>
        <v>Divers +Epices</v>
      </c>
      <c r="D1165" s="3">
        <v>3.4</v>
      </c>
      <c r="E1165" s="4">
        <v>6</v>
      </c>
      <c r="F1165" s="4">
        <v>6</v>
      </c>
      <c r="G1165" s="4">
        <f t="shared" si="103"/>
        <v>0</v>
      </c>
      <c r="H1165" s="3">
        <f t="shared" si="102"/>
        <v>0</v>
      </c>
      <c r="I1165" s="9" t="str">
        <f t="shared" si="104"/>
        <v>Pas besoin</v>
      </c>
      <c r="J1165" s="41"/>
    </row>
    <row r="1166" spans="1:10" hidden="1" x14ac:dyDescent="0.25">
      <c r="A1166" s="21">
        <v>43800</v>
      </c>
      <c r="B1166" s="7" t="s">
        <v>60</v>
      </c>
      <c r="C1166" s="15" t="str">
        <f>VLOOKUP(T_2019[[#This Row],[Articles]],T_Produits[],2,0)</f>
        <v>Divers +Epices</v>
      </c>
      <c r="D1166" s="5">
        <v>3.5</v>
      </c>
      <c r="E1166" s="6">
        <v>12</v>
      </c>
      <c r="F1166" s="6">
        <v>12</v>
      </c>
      <c r="G1166" s="4">
        <f t="shared" si="103"/>
        <v>0</v>
      </c>
      <c r="H1166" s="3">
        <f t="shared" si="102"/>
        <v>0</v>
      </c>
      <c r="I1166" s="10" t="str">
        <f t="shared" si="104"/>
        <v>Pas besoin</v>
      </c>
      <c r="J1166" s="41"/>
    </row>
    <row r="1167" spans="1:10" hidden="1" x14ac:dyDescent="0.25">
      <c r="A1167" s="21">
        <v>43800</v>
      </c>
      <c r="B1167" s="8" t="s">
        <v>62</v>
      </c>
      <c r="C1167" s="15" t="str">
        <f>VLOOKUP(T_2019[[#This Row],[Articles]],T_Produits[],2,0)</f>
        <v>Divers +Epices</v>
      </c>
      <c r="D1167" s="3">
        <v>3.6</v>
      </c>
      <c r="E1167" s="4">
        <v>6</v>
      </c>
      <c r="F1167" s="4">
        <v>6</v>
      </c>
      <c r="G1167" s="4">
        <f t="shared" si="103"/>
        <v>0</v>
      </c>
      <c r="H1167" s="3">
        <f t="shared" si="102"/>
        <v>0</v>
      </c>
      <c r="I1167" s="9" t="str">
        <f t="shared" si="104"/>
        <v>Pas besoin</v>
      </c>
      <c r="J1167" s="41"/>
    </row>
    <row r="1168" spans="1:10" hidden="1" x14ac:dyDescent="0.25">
      <c r="A1168" s="21">
        <v>43800</v>
      </c>
      <c r="B1168" s="7" t="s">
        <v>63</v>
      </c>
      <c r="C1168" s="15" t="str">
        <f>VLOOKUP(T_2019[[#This Row],[Articles]],T_Produits[],2,0)</f>
        <v>Divers +Epices</v>
      </c>
      <c r="D1168" s="5">
        <v>3.7</v>
      </c>
      <c r="E1168" s="6">
        <v>2</v>
      </c>
      <c r="F1168" s="6">
        <v>2</v>
      </c>
      <c r="G1168" s="4">
        <f t="shared" si="103"/>
        <v>0</v>
      </c>
      <c r="H1168" s="3">
        <f t="shared" si="102"/>
        <v>0</v>
      </c>
      <c r="I1168" s="10" t="str">
        <f t="shared" si="104"/>
        <v>Pas besoin</v>
      </c>
      <c r="J1168" s="41"/>
    </row>
    <row r="1169" spans="1:10" hidden="1" x14ac:dyDescent="0.25">
      <c r="A1169" s="21">
        <v>43800</v>
      </c>
      <c r="B1169" s="8" t="s">
        <v>64</v>
      </c>
      <c r="C1169" s="15" t="str">
        <f>VLOOKUP(T_2019[[#This Row],[Articles]],T_Produits[],2,0)</f>
        <v>Divers +Epices</v>
      </c>
      <c r="D1169" s="3">
        <v>3.8</v>
      </c>
      <c r="E1169" s="4">
        <v>12</v>
      </c>
      <c r="F1169" s="4">
        <v>12</v>
      </c>
      <c r="G1169" s="4">
        <f t="shared" si="103"/>
        <v>0</v>
      </c>
      <c r="H1169" s="3">
        <f t="shared" si="102"/>
        <v>0</v>
      </c>
      <c r="I1169" s="9" t="str">
        <f t="shared" si="104"/>
        <v>Pas besoin</v>
      </c>
      <c r="J1169" s="41"/>
    </row>
    <row r="1170" spans="1:10" hidden="1" x14ac:dyDescent="0.25">
      <c r="A1170" s="21">
        <v>43800</v>
      </c>
      <c r="B1170" s="7" t="s">
        <v>65</v>
      </c>
      <c r="C1170" s="15" t="str">
        <f>VLOOKUP(T_2019[[#This Row],[Articles]],T_Produits[],2,0)</f>
        <v>Divers +Epices</v>
      </c>
      <c r="D1170" s="5">
        <v>3.9</v>
      </c>
      <c r="E1170" s="6">
        <v>12</v>
      </c>
      <c r="F1170" s="6">
        <v>12</v>
      </c>
      <c r="G1170" s="4">
        <f t="shared" si="103"/>
        <v>0</v>
      </c>
      <c r="H1170" s="3">
        <f t="shared" si="102"/>
        <v>0</v>
      </c>
      <c r="I1170" s="10" t="str">
        <f t="shared" si="104"/>
        <v>Pas besoin</v>
      </c>
      <c r="J1170" s="41"/>
    </row>
    <row r="1171" spans="1:10" hidden="1" x14ac:dyDescent="0.25">
      <c r="A1171" s="21">
        <v>43800</v>
      </c>
      <c r="B1171" s="8" t="s">
        <v>77</v>
      </c>
      <c r="C1171" s="15" t="str">
        <f>VLOOKUP(T_2019[[#This Row],[Articles]],T_Produits[],2,0)</f>
        <v>Divers +Epices</v>
      </c>
      <c r="D1171" s="3">
        <v>1.38</v>
      </c>
      <c r="E1171" s="4">
        <v>4</v>
      </c>
      <c r="F1171" s="4">
        <v>4</v>
      </c>
      <c r="G1171" s="4">
        <f t="shared" si="103"/>
        <v>0</v>
      </c>
      <c r="H1171" s="3">
        <f t="shared" si="102"/>
        <v>0</v>
      </c>
      <c r="I1171" s="9" t="str">
        <f t="shared" si="104"/>
        <v>Pas besoin</v>
      </c>
      <c r="J1171" s="41"/>
    </row>
    <row r="1172" spans="1:10" hidden="1" x14ac:dyDescent="0.25">
      <c r="A1172" s="21">
        <v>43800</v>
      </c>
      <c r="B1172" s="7" t="s">
        <v>53</v>
      </c>
      <c r="C1172" s="15" t="str">
        <f>VLOOKUP(T_2019[[#This Row],[Articles]],T_Produits[],2,0)</f>
        <v>Divers +Epices</v>
      </c>
      <c r="D1172" s="5">
        <v>0.67</v>
      </c>
      <c r="E1172" s="6">
        <v>6</v>
      </c>
      <c r="F1172" s="6">
        <v>6</v>
      </c>
      <c r="G1172" s="4">
        <f t="shared" si="103"/>
        <v>0</v>
      </c>
      <c r="H1172" s="3">
        <f t="shared" si="102"/>
        <v>0</v>
      </c>
      <c r="I1172" s="10" t="str">
        <f t="shared" si="104"/>
        <v>Pas besoin</v>
      </c>
      <c r="J1172" s="41"/>
    </row>
    <row r="1173" spans="1:10" hidden="1" x14ac:dyDescent="0.25">
      <c r="A1173" s="21">
        <v>43800</v>
      </c>
      <c r="B1173" s="8" t="s">
        <v>54</v>
      </c>
      <c r="C1173" s="15" t="str">
        <f>VLOOKUP(T_2019[[#This Row],[Articles]],T_Produits[],2,0)</f>
        <v>Divers +Epices</v>
      </c>
      <c r="D1173" s="3">
        <v>0.9</v>
      </c>
      <c r="E1173" s="4">
        <v>4</v>
      </c>
      <c r="F1173" s="4">
        <v>4</v>
      </c>
      <c r="G1173" s="4">
        <f t="shared" si="103"/>
        <v>0</v>
      </c>
      <c r="H1173" s="3">
        <f t="shared" si="102"/>
        <v>0</v>
      </c>
      <c r="I1173" s="9" t="str">
        <f t="shared" si="104"/>
        <v>Pas besoin</v>
      </c>
      <c r="J1173" s="41"/>
    </row>
    <row r="1174" spans="1:10" hidden="1" x14ac:dyDescent="0.25">
      <c r="A1174" s="21">
        <v>43800</v>
      </c>
      <c r="B1174" s="7" t="s">
        <v>55</v>
      </c>
      <c r="C1174" s="15" t="str">
        <f>VLOOKUP(T_2019[[#This Row],[Articles]],T_Produits[],2,0)</f>
        <v>Divers +Epices</v>
      </c>
      <c r="D1174" s="5">
        <v>4.4000000000000004</v>
      </c>
      <c r="E1174" s="6">
        <v>4</v>
      </c>
      <c r="F1174" s="6">
        <v>4</v>
      </c>
      <c r="G1174" s="4">
        <f t="shared" si="103"/>
        <v>0</v>
      </c>
      <c r="H1174" s="3">
        <f t="shared" si="102"/>
        <v>0</v>
      </c>
      <c r="I1174" s="10" t="str">
        <f t="shared" si="104"/>
        <v>Pas besoin</v>
      </c>
      <c r="J1174" s="41"/>
    </row>
    <row r="1175" spans="1:10" hidden="1" x14ac:dyDescent="0.25">
      <c r="A1175" s="21">
        <v>43800</v>
      </c>
      <c r="B1175" s="8" t="s">
        <v>73</v>
      </c>
      <c r="C1175" s="15" t="str">
        <f>VLOOKUP(T_2019[[#This Row],[Articles]],T_Produits[],2,0)</f>
        <v>Divers +Epices</v>
      </c>
      <c r="D1175" s="3">
        <v>2.82</v>
      </c>
      <c r="E1175" s="4">
        <v>12</v>
      </c>
      <c r="F1175" s="4">
        <v>12</v>
      </c>
      <c r="G1175" s="4">
        <f t="shared" si="103"/>
        <v>0</v>
      </c>
      <c r="H1175" s="3">
        <f t="shared" si="102"/>
        <v>0</v>
      </c>
      <c r="I1175" s="9" t="str">
        <f t="shared" si="104"/>
        <v>Pas besoin</v>
      </c>
      <c r="J1175" s="41"/>
    </row>
    <row r="1176" spans="1:10" hidden="1" x14ac:dyDescent="0.25">
      <c r="A1176" s="21">
        <v>43800</v>
      </c>
      <c r="B1176" s="7" t="s">
        <v>97</v>
      </c>
      <c r="C1176" s="15" t="str">
        <f>VLOOKUP(T_2019[[#This Row],[Articles]],T_Produits[],2,0)</f>
        <v>Divers +Epices</v>
      </c>
      <c r="D1176" s="5">
        <v>0.79</v>
      </c>
      <c r="E1176" s="6">
        <v>6</v>
      </c>
      <c r="F1176" s="6">
        <v>6</v>
      </c>
      <c r="G1176" s="4">
        <f t="shared" si="103"/>
        <v>0</v>
      </c>
      <c r="H1176" s="3">
        <f t="shared" si="102"/>
        <v>0</v>
      </c>
      <c r="I1176" s="10" t="str">
        <f t="shared" si="104"/>
        <v>Pas besoin</v>
      </c>
      <c r="J1176" s="41"/>
    </row>
    <row r="1177" spans="1:10" hidden="1" x14ac:dyDescent="0.25">
      <c r="A1177" s="21">
        <v>43800</v>
      </c>
      <c r="B1177" s="15" t="s">
        <v>104</v>
      </c>
      <c r="C1177" s="15" t="str">
        <f>VLOOKUP(T_2019[[#This Row],[Articles]],T_Produits[],2,0)</f>
        <v xml:space="preserve">Légumes </v>
      </c>
      <c r="D1177" s="3">
        <v>1.35</v>
      </c>
      <c r="E1177" s="4">
        <v>12</v>
      </c>
      <c r="F1177" s="4">
        <v>12</v>
      </c>
      <c r="G1177" s="4">
        <f t="shared" si="103"/>
        <v>0</v>
      </c>
      <c r="H1177" s="3">
        <v>0</v>
      </c>
      <c r="I1177" s="10" t="str">
        <f t="shared" si="104"/>
        <v>Pas besoin</v>
      </c>
      <c r="J1177" s="41"/>
    </row>
    <row r="1178" spans="1:10" hidden="1" x14ac:dyDescent="0.25">
      <c r="A1178" s="21">
        <v>43800</v>
      </c>
      <c r="B1178" s="7" t="s">
        <v>98</v>
      </c>
      <c r="C1178" s="15" t="str">
        <f>VLOOKUP(T_2019[[#This Row],[Articles]],T_Produits[],2,0)</f>
        <v xml:space="preserve">Légumes </v>
      </c>
      <c r="D1178" s="5">
        <v>1</v>
      </c>
      <c r="E1178" s="6">
        <v>12</v>
      </c>
      <c r="F1178" s="6">
        <v>12</v>
      </c>
      <c r="G1178" s="4">
        <f t="shared" si="103"/>
        <v>0</v>
      </c>
      <c r="H1178" s="5">
        <f t="shared" ref="H1178:H1218" si="105">SUM(D1178*G1178)</f>
        <v>0</v>
      </c>
      <c r="I1178" s="10" t="str">
        <f t="shared" si="104"/>
        <v>Pas besoin</v>
      </c>
      <c r="J1178" s="41"/>
    </row>
    <row r="1179" spans="1:10" hidden="1" x14ac:dyDescent="0.25">
      <c r="A1179" s="21">
        <v>43800</v>
      </c>
      <c r="B1179" s="8" t="s">
        <v>96</v>
      </c>
      <c r="C1179" s="15" t="str">
        <f>VLOOKUP(T_2019[[#This Row],[Articles]],T_Produits[],2,0)</f>
        <v xml:space="preserve">Légumes </v>
      </c>
      <c r="D1179" s="3">
        <v>0.79</v>
      </c>
      <c r="E1179" s="4">
        <v>12</v>
      </c>
      <c r="F1179" s="4">
        <v>12</v>
      </c>
      <c r="G1179" s="4">
        <f t="shared" si="103"/>
        <v>0</v>
      </c>
      <c r="H1179" s="3">
        <f t="shared" si="105"/>
        <v>0</v>
      </c>
      <c r="I1179" s="9" t="str">
        <f t="shared" si="104"/>
        <v>Pas besoin</v>
      </c>
      <c r="J1179" s="41"/>
    </row>
    <row r="1180" spans="1:10" hidden="1" x14ac:dyDescent="0.25">
      <c r="A1180" s="21">
        <v>43800</v>
      </c>
      <c r="B1180" s="7" t="s">
        <v>4</v>
      </c>
      <c r="C1180" s="15" t="str">
        <f>VLOOKUP(T_2019[[#This Row],[Articles]],T_Produits[],2,0)</f>
        <v xml:space="preserve">Légumes </v>
      </c>
      <c r="D1180" s="5">
        <v>3</v>
      </c>
      <c r="E1180" s="6">
        <v>12</v>
      </c>
      <c r="F1180" s="6">
        <v>12</v>
      </c>
      <c r="G1180" s="4">
        <f t="shared" si="103"/>
        <v>0</v>
      </c>
      <c r="H1180" s="5">
        <f t="shared" si="105"/>
        <v>0</v>
      </c>
      <c r="I1180" s="10" t="str">
        <f t="shared" si="104"/>
        <v>Pas besoin</v>
      </c>
      <c r="J1180" s="41"/>
    </row>
    <row r="1181" spans="1:10" hidden="1" x14ac:dyDescent="0.25">
      <c r="A1181" s="21">
        <v>43800</v>
      </c>
      <c r="B1181" s="8" t="s">
        <v>5</v>
      </c>
      <c r="C1181" s="15" t="str">
        <f>VLOOKUP(T_2019[[#This Row],[Articles]],T_Produits[],2,0)</f>
        <v xml:space="preserve">Légumes </v>
      </c>
      <c r="D1181" s="3">
        <v>4</v>
      </c>
      <c r="E1181" s="4">
        <v>12</v>
      </c>
      <c r="F1181" s="4">
        <v>12</v>
      </c>
      <c r="G1181" s="4">
        <f t="shared" si="103"/>
        <v>0</v>
      </c>
      <c r="H1181" s="3">
        <f t="shared" si="105"/>
        <v>0</v>
      </c>
      <c r="I1181" s="9" t="str">
        <f t="shared" si="104"/>
        <v>Pas besoin</v>
      </c>
      <c r="J1181" s="41"/>
    </row>
    <row r="1182" spans="1:10" hidden="1" x14ac:dyDescent="0.25">
      <c r="A1182" s="21">
        <v>43800</v>
      </c>
      <c r="B1182" s="7" t="s">
        <v>99</v>
      </c>
      <c r="C1182" s="15" t="str">
        <f>VLOOKUP(T_2019[[#This Row],[Articles]],T_Produits[],2,0)</f>
        <v xml:space="preserve">Légumes </v>
      </c>
      <c r="D1182" s="5">
        <v>0.43</v>
      </c>
      <c r="E1182" s="6">
        <v>12</v>
      </c>
      <c r="F1182" s="6">
        <v>12</v>
      </c>
      <c r="G1182" s="4">
        <f t="shared" si="103"/>
        <v>0</v>
      </c>
      <c r="H1182" s="5">
        <f t="shared" si="105"/>
        <v>0</v>
      </c>
      <c r="I1182" s="10" t="str">
        <f t="shared" si="104"/>
        <v>Pas besoin</v>
      </c>
      <c r="J1182" s="41"/>
    </row>
    <row r="1183" spans="1:10" hidden="1" x14ac:dyDescent="0.25">
      <c r="A1183" s="21">
        <v>43800</v>
      </c>
      <c r="B1183" s="8" t="s">
        <v>14</v>
      </c>
      <c r="C1183" s="15" t="str">
        <f>VLOOKUP(T_2019[[#This Row],[Articles]],T_Produits[],2,0)</f>
        <v xml:space="preserve">Légumes </v>
      </c>
      <c r="D1183" s="3">
        <v>6</v>
      </c>
      <c r="E1183" s="4">
        <v>12</v>
      </c>
      <c r="F1183" s="4">
        <v>12</v>
      </c>
      <c r="G1183" s="4">
        <f t="shared" si="103"/>
        <v>0</v>
      </c>
      <c r="H1183" s="3">
        <f t="shared" si="105"/>
        <v>0</v>
      </c>
      <c r="I1183" s="9" t="str">
        <f t="shared" si="104"/>
        <v>Pas besoin</v>
      </c>
      <c r="J1183" s="41"/>
    </row>
    <row r="1184" spans="1:10" hidden="1" x14ac:dyDescent="0.25">
      <c r="A1184" s="21">
        <v>43800</v>
      </c>
      <c r="B1184" s="7" t="s">
        <v>15</v>
      </c>
      <c r="C1184" s="15" t="str">
        <f>VLOOKUP(T_2019[[#This Row],[Articles]],T_Produits[],2,0)</f>
        <v xml:space="preserve">Légumes </v>
      </c>
      <c r="D1184" s="5">
        <v>0.55000000000000004</v>
      </c>
      <c r="E1184" s="6">
        <v>12</v>
      </c>
      <c r="F1184" s="6">
        <v>12</v>
      </c>
      <c r="G1184" s="4">
        <f t="shared" si="103"/>
        <v>0</v>
      </c>
      <c r="H1184" s="5">
        <f t="shared" si="105"/>
        <v>0</v>
      </c>
      <c r="I1184" s="10" t="str">
        <f t="shared" si="104"/>
        <v>Pas besoin</v>
      </c>
      <c r="J1184" s="41"/>
    </row>
    <row r="1185" spans="1:10" hidden="1" x14ac:dyDescent="0.25">
      <c r="A1185" s="21">
        <v>43800</v>
      </c>
      <c r="B1185" s="8" t="s">
        <v>16</v>
      </c>
      <c r="C1185" s="15" t="str">
        <f>VLOOKUP(T_2019[[#This Row],[Articles]],T_Produits[],2,0)</f>
        <v xml:space="preserve">Légumes </v>
      </c>
      <c r="D1185" s="3">
        <v>0.93</v>
      </c>
      <c r="E1185" s="4">
        <v>6</v>
      </c>
      <c r="F1185" s="4">
        <v>6</v>
      </c>
      <c r="G1185" s="4">
        <f t="shared" si="103"/>
        <v>0</v>
      </c>
      <c r="H1185" s="3">
        <f t="shared" si="105"/>
        <v>0</v>
      </c>
      <c r="I1185" s="9" t="str">
        <f t="shared" si="104"/>
        <v>Pas besoin</v>
      </c>
      <c r="J1185" s="41"/>
    </row>
    <row r="1186" spans="1:10" hidden="1" x14ac:dyDescent="0.25">
      <c r="A1186" s="21">
        <v>43800</v>
      </c>
      <c r="B1186" s="7" t="s">
        <v>100</v>
      </c>
      <c r="C1186" s="15" t="str">
        <f>VLOOKUP(T_2019[[#This Row],[Articles]],T_Produits[],2,0)</f>
        <v xml:space="preserve">Légumes </v>
      </c>
      <c r="D1186" s="5">
        <v>9</v>
      </c>
      <c r="E1186" s="6">
        <v>12</v>
      </c>
      <c r="F1186" s="6">
        <v>11</v>
      </c>
      <c r="G1186" s="4">
        <f t="shared" si="103"/>
        <v>1</v>
      </c>
      <c r="H1186" s="5">
        <f t="shared" si="105"/>
        <v>9</v>
      </c>
      <c r="I1186" s="10" t="str">
        <f t="shared" si="104"/>
        <v>à commander</v>
      </c>
      <c r="J1186" s="41"/>
    </row>
    <row r="1187" spans="1:10" hidden="1" x14ac:dyDescent="0.25">
      <c r="A1187" s="21">
        <v>43800</v>
      </c>
      <c r="B1187" s="8" t="s">
        <v>101</v>
      </c>
      <c r="C1187" s="15" t="str">
        <f>VLOOKUP(T_2019[[#This Row],[Articles]],T_Produits[],2,0)</f>
        <v xml:space="preserve">Légumes </v>
      </c>
      <c r="D1187" s="3">
        <v>10</v>
      </c>
      <c r="E1187" s="4">
        <v>12</v>
      </c>
      <c r="F1187" s="4">
        <v>12</v>
      </c>
      <c r="G1187" s="4">
        <f t="shared" si="103"/>
        <v>0</v>
      </c>
      <c r="H1187" s="3">
        <f t="shared" si="105"/>
        <v>0</v>
      </c>
      <c r="I1187" s="9" t="str">
        <f t="shared" si="104"/>
        <v>Pas besoin</v>
      </c>
      <c r="J1187" s="41"/>
    </row>
    <row r="1188" spans="1:10" hidden="1" x14ac:dyDescent="0.25">
      <c r="A1188" s="21">
        <v>43800</v>
      </c>
      <c r="B1188" s="7" t="s">
        <v>92</v>
      </c>
      <c r="C1188" s="15" t="str">
        <f>VLOOKUP(T_2019[[#This Row],[Articles]],T_Produits[],2,0)</f>
        <v xml:space="preserve">Légumes </v>
      </c>
      <c r="D1188" s="5">
        <v>0.72</v>
      </c>
      <c r="E1188" s="6">
        <v>12</v>
      </c>
      <c r="F1188" s="6">
        <v>12</v>
      </c>
      <c r="G1188" s="4">
        <f t="shared" si="103"/>
        <v>0</v>
      </c>
      <c r="H1188" s="5">
        <f t="shared" si="105"/>
        <v>0</v>
      </c>
      <c r="I1188" s="10" t="str">
        <f t="shared" si="104"/>
        <v>Pas besoin</v>
      </c>
      <c r="J1188" s="41"/>
    </row>
    <row r="1189" spans="1:10" hidden="1" x14ac:dyDescent="0.25">
      <c r="A1189" s="21">
        <v>43800</v>
      </c>
      <c r="B1189" s="8" t="s">
        <v>102</v>
      </c>
      <c r="C1189" s="15" t="str">
        <f>VLOOKUP(T_2019[[#This Row],[Articles]],T_Produits[],2,0)</f>
        <v xml:space="preserve">Légumes </v>
      </c>
      <c r="D1189" s="3">
        <v>12</v>
      </c>
      <c r="E1189" s="4">
        <v>12</v>
      </c>
      <c r="F1189" s="4">
        <v>12</v>
      </c>
      <c r="G1189" s="4">
        <f t="shared" si="103"/>
        <v>0</v>
      </c>
      <c r="H1189" s="3">
        <f t="shared" si="105"/>
        <v>0</v>
      </c>
      <c r="I1189" s="9" t="str">
        <f t="shared" si="104"/>
        <v>Pas besoin</v>
      </c>
      <c r="J1189" s="41"/>
    </row>
    <row r="1190" spans="1:10" hidden="1" x14ac:dyDescent="0.25">
      <c r="A1190" s="21">
        <v>43800</v>
      </c>
      <c r="B1190" s="15" t="s">
        <v>52</v>
      </c>
      <c r="C1190" s="15" t="str">
        <f>VLOOKUP(T_2019[[#This Row],[Articles]],T_Produits[],2,0)</f>
        <v xml:space="preserve">Produis Salle de bains </v>
      </c>
      <c r="D1190" s="3">
        <v>35</v>
      </c>
      <c r="E1190" s="4">
        <v>1</v>
      </c>
      <c r="F1190" s="6">
        <v>1</v>
      </c>
      <c r="G1190" s="4">
        <f t="shared" si="103"/>
        <v>0</v>
      </c>
      <c r="H1190" s="3">
        <f t="shared" si="105"/>
        <v>0</v>
      </c>
      <c r="I1190" s="10" t="str">
        <f t="shared" si="104"/>
        <v>Pas besoin</v>
      </c>
      <c r="J1190" s="41"/>
    </row>
    <row r="1191" spans="1:10" hidden="1" x14ac:dyDescent="0.25">
      <c r="A1191" s="21">
        <v>43800</v>
      </c>
      <c r="B1191" s="7" t="s">
        <v>69</v>
      </c>
      <c r="C1191" s="15" t="str">
        <f>VLOOKUP(T_2019[[#This Row],[Articles]],T_Produits[],2,0)</f>
        <v xml:space="preserve">Produis Salle de bains </v>
      </c>
      <c r="D1191" s="5">
        <v>5</v>
      </c>
      <c r="E1191" s="6">
        <v>6</v>
      </c>
      <c r="F1191" s="6">
        <v>6</v>
      </c>
      <c r="G1191" s="4">
        <f t="shared" si="103"/>
        <v>0</v>
      </c>
      <c r="H1191" s="3">
        <f t="shared" si="105"/>
        <v>0</v>
      </c>
      <c r="I1191" s="10" t="str">
        <f t="shared" si="104"/>
        <v>Pas besoin</v>
      </c>
      <c r="J1191" s="41"/>
    </row>
    <row r="1192" spans="1:10" hidden="1" x14ac:dyDescent="0.25">
      <c r="A1192" s="21">
        <v>43800</v>
      </c>
      <c r="B1192" s="8" t="s">
        <v>10</v>
      </c>
      <c r="C1192" s="15" t="str">
        <f>VLOOKUP(T_2019[[#This Row],[Articles]],T_Produits[],2,0)</f>
        <v xml:space="preserve">Produis Salle de bains </v>
      </c>
      <c r="D1192" s="3">
        <v>5.2</v>
      </c>
      <c r="E1192" s="4">
        <v>6</v>
      </c>
      <c r="F1192" s="4">
        <v>6</v>
      </c>
      <c r="G1192" s="4">
        <f t="shared" si="103"/>
        <v>0</v>
      </c>
      <c r="H1192" s="3">
        <f t="shared" si="105"/>
        <v>0</v>
      </c>
      <c r="I1192" s="9" t="str">
        <f t="shared" si="104"/>
        <v>Pas besoin</v>
      </c>
      <c r="J1192" s="41"/>
    </row>
    <row r="1193" spans="1:10" hidden="1" x14ac:dyDescent="0.25">
      <c r="A1193" s="21">
        <v>43800</v>
      </c>
      <c r="B1193" s="7" t="s">
        <v>11</v>
      </c>
      <c r="C1193" s="15" t="str">
        <f>VLOOKUP(T_2019[[#This Row],[Articles]],T_Produits[],2,0)</f>
        <v xml:space="preserve">Produis Salle de bains </v>
      </c>
      <c r="D1193" s="5">
        <v>5.3</v>
      </c>
      <c r="E1193" s="6">
        <v>6</v>
      </c>
      <c r="F1193" s="6">
        <v>6</v>
      </c>
      <c r="G1193" s="4">
        <f t="shared" si="103"/>
        <v>0</v>
      </c>
      <c r="H1193" s="3">
        <f t="shared" si="105"/>
        <v>0</v>
      </c>
      <c r="I1193" s="10" t="str">
        <f t="shared" si="104"/>
        <v>Pas besoin</v>
      </c>
      <c r="J1193" s="41"/>
    </row>
    <row r="1194" spans="1:10" hidden="1" x14ac:dyDescent="0.25">
      <c r="A1194" s="21">
        <v>43800</v>
      </c>
      <c r="B1194" s="8" t="s">
        <v>12</v>
      </c>
      <c r="C1194" s="15" t="str">
        <f>VLOOKUP(T_2019[[#This Row],[Articles]],T_Produits[],2,0)</f>
        <v xml:space="preserve">Produis Salle de bains </v>
      </c>
      <c r="D1194" s="3">
        <v>5.4</v>
      </c>
      <c r="E1194" s="4">
        <v>6</v>
      </c>
      <c r="F1194" s="4">
        <v>6</v>
      </c>
      <c r="G1194" s="4">
        <f t="shared" si="103"/>
        <v>0</v>
      </c>
      <c r="H1194" s="3">
        <f t="shared" si="105"/>
        <v>0</v>
      </c>
      <c r="I1194" s="9" t="str">
        <f t="shared" si="104"/>
        <v>Pas besoin</v>
      </c>
      <c r="J1194" s="41"/>
    </row>
    <row r="1195" spans="1:10" hidden="1" x14ac:dyDescent="0.25">
      <c r="A1195" s="21">
        <v>43800</v>
      </c>
      <c r="B1195" s="7" t="s">
        <v>13</v>
      </c>
      <c r="C1195" s="15" t="str">
        <f>VLOOKUP(T_2019[[#This Row],[Articles]],T_Produits[],2,0)</f>
        <v xml:space="preserve">Produis Salle de bains </v>
      </c>
      <c r="D1195" s="5">
        <v>5.5</v>
      </c>
      <c r="E1195" s="6">
        <v>6</v>
      </c>
      <c r="F1195" s="6">
        <v>6</v>
      </c>
      <c r="G1195" s="4">
        <f t="shared" si="103"/>
        <v>0</v>
      </c>
      <c r="H1195" s="3">
        <f t="shared" si="105"/>
        <v>0</v>
      </c>
      <c r="I1195" s="10" t="str">
        <f t="shared" si="104"/>
        <v>Pas besoin</v>
      </c>
      <c r="J1195" s="41"/>
    </row>
    <row r="1196" spans="1:10" hidden="1" x14ac:dyDescent="0.25">
      <c r="A1196" s="21">
        <v>43800</v>
      </c>
      <c r="B1196" s="8" t="s">
        <v>26</v>
      </c>
      <c r="C1196" s="15" t="str">
        <f>VLOOKUP(T_2019[[#This Row],[Articles]],T_Produits[],2,0)</f>
        <v xml:space="preserve">Produis Salle de bains </v>
      </c>
      <c r="D1196" s="3">
        <v>5.6</v>
      </c>
      <c r="E1196" s="4">
        <v>2</v>
      </c>
      <c r="F1196" s="4">
        <v>2</v>
      </c>
      <c r="G1196" s="4">
        <f t="shared" si="103"/>
        <v>0</v>
      </c>
      <c r="H1196" s="3">
        <f t="shared" si="105"/>
        <v>0</v>
      </c>
      <c r="I1196" s="9" t="str">
        <f t="shared" si="104"/>
        <v>Pas besoin</v>
      </c>
      <c r="J1196" s="41"/>
    </row>
    <row r="1197" spans="1:10" hidden="1" x14ac:dyDescent="0.25">
      <c r="A1197" s="21">
        <v>43800</v>
      </c>
      <c r="B1197" s="7" t="s">
        <v>27</v>
      </c>
      <c r="C1197" s="15" t="str">
        <f>VLOOKUP(T_2019[[#This Row],[Articles]],T_Produits[],2,0)</f>
        <v xml:space="preserve">Produis Salle de bains </v>
      </c>
      <c r="D1197" s="5">
        <v>5.7</v>
      </c>
      <c r="E1197" s="6">
        <v>6</v>
      </c>
      <c r="F1197" s="6">
        <v>6</v>
      </c>
      <c r="G1197" s="4">
        <f t="shared" si="103"/>
        <v>0</v>
      </c>
      <c r="H1197" s="3">
        <f t="shared" si="105"/>
        <v>0</v>
      </c>
      <c r="I1197" s="10" t="str">
        <f t="shared" si="104"/>
        <v>Pas besoin</v>
      </c>
      <c r="J1197" s="41"/>
    </row>
    <row r="1198" spans="1:10" hidden="1" x14ac:dyDescent="0.25">
      <c r="A1198" s="21">
        <v>43800</v>
      </c>
      <c r="B1198" s="15" t="s">
        <v>28</v>
      </c>
      <c r="C1198" s="15" t="str">
        <f>VLOOKUP(T_2019[[#This Row],[Articles]],T_Produits[],2,0)</f>
        <v>Produits Entretiens</v>
      </c>
      <c r="D1198" s="3">
        <v>35</v>
      </c>
      <c r="E1198" s="4">
        <v>1</v>
      </c>
      <c r="F1198" s="6">
        <v>1</v>
      </c>
      <c r="G1198" s="4">
        <f t="shared" si="103"/>
        <v>0</v>
      </c>
      <c r="H1198" s="3">
        <f t="shared" si="105"/>
        <v>0</v>
      </c>
      <c r="I1198" s="10" t="str">
        <f t="shared" si="104"/>
        <v>Pas besoin</v>
      </c>
      <c r="J1198" s="41"/>
    </row>
    <row r="1199" spans="1:10" hidden="1" x14ac:dyDescent="0.25">
      <c r="A1199" s="21">
        <v>43800</v>
      </c>
      <c r="B1199" s="7" t="s">
        <v>30</v>
      </c>
      <c r="C1199" s="15" t="str">
        <f>VLOOKUP(T_2019[[#This Row],[Articles]],T_Produits[],2,0)</f>
        <v>Produits Entretiens</v>
      </c>
      <c r="D1199" s="5">
        <v>6.1</v>
      </c>
      <c r="E1199" s="6">
        <v>4</v>
      </c>
      <c r="F1199" s="6">
        <v>4</v>
      </c>
      <c r="G1199" s="4">
        <f t="shared" si="103"/>
        <v>0</v>
      </c>
      <c r="H1199" s="3">
        <f t="shared" si="105"/>
        <v>0</v>
      </c>
      <c r="I1199" s="10" t="str">
        <f t="shared" si="104"/>
        <v>Pas besoin</v>
      </c>
      <c r="J1199" s="41"/>
    </row>
    <row r="1200" spans="1:10" hidden="1" x14ac:dyDescent="0.25">
      <c r="A1200" s="21">
        <v>43800</v>
      </c>
      <c r="B1200" s="8" t="s">
        <v>31</v>
      </c>
      <c r="C1200" s="15" t="str">
        <f>VLOOKUP(T_2019[[#This Row],[Articles]],T_Produits[],2,0)</f>
        <v>Produits Entretiens</v>
      </c>
      <c r="D1200" s="3">
        <v>6.2</v>
      </c>
      <c r="E1200" s="4">
        <v>4</v>
      </c>
      <c r="F1200" s="4">
        <v>4</v>
      </c>
      <c r="G1200" s="4">
        <f t="shared" si="103"/>
        <v>0</v>
      </c>
      <c r="H1200" s="3">
        <f t="shared" si="105"/>
        <v>0</v>
      </c>
      <c r="I1200" s="10" t="str">
        <f t="shared" si="104"/>
        <v>Pas besoin</v>
      </c>
      <c r="J1200" s="41"/>
    </row>
    <row r="1201" spans="1:10" hidden="1" x14ac:dyDescent="0.25">
      <c r="A1201" s="21">
        <v>43800</v>
      </c>
      <c r="B1201" s="7" t="s">
        <v>32</v>
      </c>
      <c r="C1201" s="15" t="str">
        <f>VLOOKUP(T_2019[[#This Row],[Articles]],T_Produits[],2,0)</f>
        <v>Produits Entretiens</v>
      </c>
      <c r="D1201" s="5">
        <v>6.3</v>
      </c>
      <c r="E1201" s="6">
        <v>2</v>
      </c>
      <c r="F1201" s="6">
        <v>2</v>
      </c>
      <c r="G1201" s="4">
        <f t="shared" si="103"/>
        <v>0</v>
      </c>
      <c r="H1201" s="3">
        <f t="shared" si="105"/>
        <v>0</v>
      </c>
      <c r="I1201" s="10" t="str">
        <f t="shared" si="104"/>
        <v>Pas besoin</v>
      </c>
      <c r="J1201" s="41"/>
    </row>
    <row r="1202" spans="1:10" hidden="1" x14ac:dyDescent="0.25">
      <c r="A1202" s="21">
        <v>43800</v>
      </c>
      <c r="B1202" s="8" t="s">
        <v>33</v>
      </c>
      <c r="C1202" s="15" t="str">
        <f>VLOOKUP(T_2019[[#This Row],[Articles]],T_Produits[],2,0)</f>
        <v>Produits Entretiens</v>
      </c>
      <c r="D1202" s="3">
        <v>6.4</v>
      </c>
      <c r="E1202" s="4">
        <v>6</v>
      </c>
      <c r="F1202" s="4">
        <v>5</v>
      </c>
      <c r="G1202" s="4">
        <f t="shared" si="103"/>
        <v>1</v>
      </c>
      <c r="H1202" s="3">
        <f t="shared" si="105"/>
        <v>6.4</v>
      </c>
      <c r="I1202" s="10" t="str">
        <f t="shared" si="104"/>
        <v>à commander</v>
      </c>
      <c r="J1202" s="41"/>
    </row>
    <row r="1203" spans="1:10" hidden="1" x14ac:dyDescent="0.25">
      <c r="A1203" s="21">
        <v>43800</v>
      </c>
      <c r="B1203" s="7" t="s">
        <v>42</v>
      </c>
      <c r="C1203" s="15" t="str">
        <f>VLOOKUP(T_2019[[#This Row],[Articles]],T_Produits[],2,0)</f>
        <v>Produits Entretiens</v>
      </c>
      <c r="D1203" s="5">
        <v>6.5</v>
      </c>
      <c r="E1203" s="6">
        <v>6</v>
      </c>
      <c r="F1203" s="6">
        <v>6</v>
      </c>
      <c r="G1203" s="4">
        <f t="shared" si="103"/>
        <v>0</v>
      </c>
      <c r="H1203" s="3">
        <f t="shared" si="105"/>
        <v>0</v>
      </c>
      <c r="I1203" s="10" t="str">
        <f t="shared" si="104"/>
        <v>Pas besoin</v>
      </c>
      <c r="J1203" s="41"/>
    </row>
    <row r="1204" spans="1:10" hidden="1" x14ac:dyDescent="0.25">
      <c r="A1204" s="21">
        <v>43800</v>
      </c>
      <c r="B1204" s="8" t="s">
        <v>66</v>
      </c>
      <c r="C1204" s="15" t="str">
        <f>VLOOKUP(T_2019[[#This Row],[Articles]],T_Produits[],2,0)</f>
        <v>Produits Entretiens</v>
      </c>
      <c r="D1204" s="3">
        <v>6.6</v>
      </c>
      <c r="E1204" s="4">
        <v>6</v>
      </c>
      <c r="F1204" s="4">
        <v>6</v>
      </c>
      <c r="G1204" s="4">
        <f t="shared" si="103"/>
        <v>0</v>
      </c>
      <c r="H1204" s="3">
        <f t="shared" si="105"/>
        <v>0</v>
      </c>
      <c r="I1204" s="10" t="str">
        <f t="shared" si="104"/>
        <v>Pas besoin</v>
      </c>
      <c r="J1204" s="41"/>
    </row>
    <row r="1205" spans="1:10" hidden="1" x14ac:dyDescent="0.25">
      <c r="A1205" s="21">
        <v>43800</v>
      </c>
      <c r="B1205" s="7" t="s">
        <v>67</v>
      </c>
      <c r="C1205" s="15" t="str">
        <f>VLOOKUP(T_2019[[#This Row],[Articles]],T_Produits[],2,0)</f>
        <v>Produits Entretiens</v>
      </c>
      <c r="D1205" s="5">
        <v>6.7</v>
      </c>
      <c r="E1205" s="6">
        <v>6</v>
      </c>
      <c r="F1205" s="6">
        <v>6</v>
      </c>
      <c r="G1205" s="4">
        <f t="shared" si="103"/>
        <v>0</v>
      </c>
      <c r="H1205" s="3">
        <f t="shared" si="105"/>
        <v>0</v>
      </c>
      <c r="I1205" s="10" t="str">
        <f t="shared" si="104"/>
        <v>Pas besoin</v>
      </c>
      <c r="J1205" s="41"/>
    </row>
    <row r="1206" spans="1:10" hidden="1" x14ac:dyDescent="0.25">
      <c r="A1206" s="21">
        <v>43800</v>
      </c>
      <c r="B1206" s="8" t="s">
        <v>68</v>
      </c>
      <c r="C1206" s="15" t="str">
        <f>VLOOKUP(T_2019[[#This Row],[Articles]],T_Produits[],2,0)</f>
        <v>Produits Entretiens</v>
      </c>
      <c r="D1206" s="3">
        <v>6.8</v>
      </c>
      <c r="E1206" s="4">
        <v>6</v>
      </c>
      <c r="F1206" s="4">
        <v>6</v>
      </c>
      <c r="G1206" s="4">
        <f t="shared" si="103"/>
        <v>0</v>
      </c>
      <c r="H1206" s="3">
        <f t="shared" si="105"/>
        <v>0</v>
      </c>
      <c r="I1206" s="10" t="str">
        <f t="shared" si="104"/>
        <v>Pas besoin</v>
      </c>
      <c r="J1206" s="41"/>
    </row>
    <row r="1207" spans="1:10" hidden="1" x14ac:dyDescent="0.25">
      <c r="A1207" s="21">
        <v>43800</v>
      </c>
      <c r="B1207" s="15" t="s">
        <v>29</v>
      </c>
      <c r="C1207" s="15" t="str">
        <f>VLOOKUP(T_2019[[#This Row],[Articles]],T_Produits[],2,0)</f>
        <v>Surgelés</v>
      </c>
      <c r="D1207" s="5">
        <v>3</v>
      </c>
      <c r="E1207" s="6">
        <v>18</v>
      </c>
      <c r="F1207" s="6">
        <v>18</v>
      </c>
      <c r="G1207" s="4">
        <f t="shared" si="103"/>
        <v>0</v>
      </c>
      <c r="H1207" s="3">
        <f t="shared" si="105"/>
        <v>0</v>
      </c>
      <c r="I1207" s="10" t="str">
        <f t="shared" si="104"/>
        <v>Pas besoin</v>
      </c>
      <c r="J1207" s="41"/>
    </row>
    <row r="1208" spans="1:10" hidden="1" x14ac:dyDescent="0.25">
      <c r="A1208" s="21">
        <v>43800</v>
      </c>
      <c r="B1208" s="8" t="s">
        <v>94</v>
      </c>
      <c r="C1208" s="15" t="str">
        <f>VLOOKUP(T_2019[[#This Row],[Articles]],T_Produits[],2,0)</f>
        <v>Surgelés</v>
      </c>
      <c r="D1208" s="3">
        <v>1.79</v>
      </c>
      <c r="E1208" s="4">
        <v>6</v>
      </c>
      <c r="F1208" s="4">
        <v>6</v>
      </c>
      <c r="G1208" s="4">
        <f t="shared" si="103"/>
        <v>0</v>
      </c>
      <c r="H1208" s="3">
        <f t="shared" si="105"/>
        <v>0</v>
      </c>
      <c r="I1208" s="10" t="str">
        <f t="shared" si="104"/>
        <v>Pas besoin</v>
      </c>
      <c r="J1208" s="41"/>
    </row>
    <row r="1209" spans="1:10" hidden="1" x14ac:dyDescent="0.25">
      <c r="A1209" s="21">
        <v>43800</v>
      </c>
      <c r="B1209" s="7" t="s">
        <v>34</v>
      </c>
      <c r="C1209" s="15" t="str">
        <f>VLOOKUP(T_2019[[#This Row],[Articles]],T_Produits[],2,0)</f>
        <v>Surgelés</v>
      </c>
      <c r="D1209" s="5">
        <v>7.2</v>
      </c>
      <c r="E1209" s="6">
        <v>6</v>
      </c>
      <c r="F1209" s="6">
        <v>6</v>
      </c>
      <c r="G1209" s="4">
        <f t="shared" si="103"/>
        <v>0</v>
      </c>
      <c r="H1209" s="3">
        <f t="shared" si="105"/>
        <v>0</v>
      </c>
      <c r="I1209" s="10" t="str">
        <f t="shared" si="104"/>
        <v>Pas besoin</v>
      </c>
      <c r="J1209" s="41"/>
    </row>
    <row r="1210" spans="1:10" hidden="1" x14ac:dyDescent="0.25">
      <c r="A1210" s="21">
        <v>43800</v>
      </c>
      <c r="B1210" s="8" t="s">
        <v>35</v>
      </c>
      <c r="C1210" s="15" t="str">
        <f>VLOOKUP(T_2019[[#This Row],[Articles]],T_Produits[],2,0)</f>
        <v>Surgelés</v>
      </c>
      <c r="D1210" s="3">
        <v>1.5</v>
      </c>
      <c r="E1210" s="4">
        <v>6</v>
      </c>
      <c r="F1210" s="4">
        <v>6</v>
      </c>
      <c r="G1210" s="4">
        <f t="shared" si="103"/>
        <v>0</v>
      </c>
      <c r="H1210" s="3">
        <f t="shared" si="105"/>
        <v>0</v>
      </c>
      <c r="I1210" s="10" t="str">
        <f t="shared" si="104"/>
        <v>Pas besoin</v>
      </c>
      <c r="J1210" s="41"/>
    </row>
    <row r="1211" spans="1:10" hidden="1" x14ac:dyDescent="0.25">
      <c r="A1211" s="21">
        <v>43800</v>
      </c>
      <c r="B1211" s="7" t="s">
        <v>36</v>
      </c>
      <c r="C1211" s="15" t="str">
        <f>VLOOKUP(T_2019[[#This Row],[Articles]],T_Produits[],2,0)</f>
        <v>Surgelés</v>
      </c>
      <c r="D1211" s="5">
        <v>1.99</v>
      </c>
      <c r="E1211" s="6">
        <v>6</v>
      </c>
      <c r="F1211" s="6">
        <v>6</v>
      </c>
      <c r="G1211" s="4">
        <f t="shared" si="103"/>
        <v>0</v>
      </c>
      <c r="H1211" s="3">
        <f t="shared" si="105"/>
        <v>0</v>
      </c>
      <c r="I1211" s="10" t="str">
        <f t="shared" si="104"/>
        <v>Pas besoin</v>
      </c>
      <c r="J1211" s="41"/>
    </row>
    <row r="1212" spans="1:10" hidden="1" x14ac:dyDescent="0.25">
      <c r="A1212" s="21">
        <v>43800</v>
      </c>
      <c r="B1212" s="8" t="s">
        <v>37</v>
      </c>
      <c r="C1212" s="15" t="str">
        <f>VLOOKUP(T_2019[[#This Row],[Articles]],T_Produits[],2,0)</f>
        <v>Surgelés</v>
      </c>
      <c r="D1212" s="3">
        <v>7.5</v>
      </c>
      <c r="E1212" s="4">
        <v>6</v>
      </c>
      <c r="F1212" s="4">
        <v>6</v>
      </c>
      <c r="G1212" s="4">
        <f t="shared" ref="G1212:G1218" si="106">SUM(E1212-F1212)</f>
        <v>0</v>
      </c>
      <c r="H1212" s="3">
        <f t="shared" si="105"/>
        <v>0</v>
      </c>
      <c r="I1212" s="10" t="str">
        <f t="shared" si="104"/>
        <v>Pas besoin</v>
      </c>
      <c r="J1212" s="41"/>
    </row>
    <row r="1213" spans="1:10" hidden="1" x14ac:dyDescent="0.25">
      <c r="A1213" s="21">
        <v>43800</v>
      </c>
      <c r="B1213" s="7" t="s">
        <v>38</v>
      </c>
      <c r="C1213" s="15" t="str">
        <f>VLOOKUP(T_2019[[#This Row],[Articles]],T_Produits[],2,0)</f>
        <v>Surgelés</v>
      </c>
      <c r="D1213" s="5">
        <v>7.6</v>
      </c>
      <c r="E1213" s="6">
        <v>6</v>
      </c>
      <c r="F1213" s="6">
        <v>6</v>
      </c>
      <c r="G1213" s="4">
        <f t="shared" si="106"/>
        <v>0</v>
      </c>
      <c r="H1213" s="3">
        <f t="shared" si="105"/>
        <v>0</v>
      </c>
      <c r="I1213" s="10" t="str">
        <f t="shared" si="104"/>
        <v>Pas besoin</v>
      </c>
      <c r="J1213" s="41"/>
    </row>
    <row r="1214" spans="1:10" hidden="1" x14ac:dyDescent="0.25">
      <c r="A1214" s="21">
        <v>43800</v>
      </c>
      <c r="B1214" s="8" t="s">
        <v>39</v>
      </c>
      <c r="C1214" s="15" t="str">
        <f>VLOOKUP(T_2019[[#This Row],[Articles]],T_Produits[],2,0)</f>
        <v>Surgelés</v>
      </c>
      <c r="D1214" s="3">
        <v>7.7</v>
      </c>
      <c r="E1214" s="4">
        <v>6</v>
      </c>
      <c r="F1214" s="4">
        <v>6</v>
      </c>
      <c r="G1214" s="4">
        <f t="shared" si="106"/>
        <v>0</v>
      </c>
      <c r="H1214" s="3">
        <f t="shared" si="105"/>
        <v>0</v>
      </c>
      <c r="I1214" s="10" t="str">
        <f t="shared" si="104"/>
        <v>Pas besoin</v>
      </c>
      <c r="J1214" s="41"/>
    </row>
    <row r="1215" spans="1:10" hidden="1" x14ac:dyDescent="0.25">
      <c r="A1215" s="21">
        <v>43800</v>
      </c>
      <c r="B1215" s="7" t="s">
        <v>40</v>
      </c>
      <c r="C1215" s="15" t="str">
        <f>VLOOKUP(T_2019[[#This Row],[Articles]],T_Produits[],2,0)</f>
        <v>Surgelés</v>
      </c>
      <c r="D1215" s="5">
        <v>7.8</v>
      </c>
      <c r="E1215" s="6">
        <v>6</v>
      </c>
      <c r="F1215" s="6">
        <v>6</v>
      </c>
      <c r="G1215" s="4">
        <f t="shared" si="106"/>
        <v>0</v>
      </c>
      <c r="H1215" s="3">
        <f t="shared" si="105"/>
        <v>0</v>
      </c>
      <c r="I1215" s="10" t="str">
        <f t="shared" si="104"/>
        <v>Pas besoin</v>
      </c>
      <c r="J1215" s="41"/>
    </row>
    <row r="1216" spans="1:10" hidden="1" x14ac:dyDescent="0.25">
      <c r="A1216" s="21">
        <v>43800</v>
      </c>
      <c r="B1216" s="8" t="s">
        <v>41</v>
      </c>
      <c r="C1216" s="15" t="str">
        <f>VLOOKUP(T_2019[[#This Row],[Articles]],T_Produits[],2,0)</f>
        <v>Surgelés</v>
      </c>
      <c r="D1216" s="3">
        <v>7.9</v>
      </c>
      <c r="E1216" s="4">
        <v>6</v>
      </c>
      <c r="F1216" s="4">
        <v>6</v>
      </c>
      <c r="G1216" s="4">
        <f t="shared" si="106"/>
        <v>0</v>
      </c>
      <c r="H1216" s="3">
        <f t="shared" si="105"/>
        <v>0</v>
      </c>
      <c r="I1216" s="10" t="str">
        <f t="shared" si="104"/>
        <v>Pas besoin</v>
      </c>
      <c r="J1216" s="41"/>
    </row>
    <row r="1217" spans="1:10" hidden="1" x14ac:dyDescent="0.25">
      <c r="A1217" s="21">
        <v>43800</v>
      </c>
      <c r="B1217" s="15" t="s">
        <v>112</v>
      </c>
      <c r="C1217" s="15" t="str">
        <f>VLOOKUP(T_2019[[#This Row],[Articles]],T_Produits[],2,0)</f>
        <v>Surgelés</v>
      </c>
      <c r="D1217" s="5">
        <v>8.1</v>
      </c>
      <c r="E1217" s="6">
        <v>6</v>
      </c>
      <c r="F1217" s="6">
        <v>6</v>
      </c>
      <c r="G1217" s="4">
        <f t="shared" si="106"/>
        <v>0</v>
      </c>
      <c r="H1217" s="3">
        <f t="shared" si="105"/>
        <v>0</v>
      </c>
      <c r="I1217" s="10" t="str">
        <f t="shared" si="104"/>
        <v>Pas besoin</v>
      </c>
      <c r="J1217" s="41"/>
    </row>
    <row r="1218" spans="1:10" hidden="1" x14ac:dyDescent="0.25">
      <c r="A1218" s="21">
        <v>43800</v>
      </c>
      <c r="B1218" s="15" t="s">
        <v>113</v>
      </c>
      <c r="C1218" s="15" t="str">
        <f>VLOOKUP(T_2019[[#This Row],[Articles]],T_Produits[],2,0)</f>
        <v>Surgelés</v>
      </c>
      <c r="D1218" s="3">
        <v>8.1999999999999993</v>
      </c>
      <c r="E1218" s="4">
        <v>6</v>
      </c>
      <c r="F1218" s="4">
        <v>6</v>
      </c>
      <c r="G1218" s="4">
        <f t="shared" si="106"/>
        <v>0</v>
      </c>
      <c r="H1218" s="3">
        <f t="shared" si="105"/>
        <v>0</v>
      </c>
      <c r="I1218" s="10" t="str">
        <f t="shared" si="104"/>
        <v>Pas besoin</v>
      </c>
      <c r="J1218" s="54"/>
    </row>
    <row r="1219" spans="1:10" x14ac:dyDescent="0.25">
      <c r="A1219" s="51"/>
      <c r="B1219" s="50" t="s">
        <v>123</v>
      </c>
      <c r="C1219" s="52"/>
      <c r="D1219" s="53">
        <f>SUM(D3:D1218)</f>
        <v>7079.0799999999945</v>
      </c>
      <c r="E1219" s="54">
        <f>SUBTOTAL(109,T_2019[[Stock de base ]])</f>
        <v>913</v>
      </c>
      <c r="F1219" s="54">
        <f>SUBTOTAL(109,T_2019[Stock Restant])</f>
        <v>910</v>
      </c>
      <c r="G1219" s="54">
        <f>SUBTOTAL(109,T_2019[Stock Utilisé])</f>
        <v>3</v>
      </c>
      <c r="H1219" s="53">
        <f>SUBTOTAL(109,T_2019[[Prix total ]])</f>
        <v>12.2</v>
      </c>
      <c r="I1219" s="50"/>
      <c r="J1219" s="51"/>
    </row>
  </sheetData>
  <conditionalFormatting sqref="I3:I16">
    <cfRule type="cellIs" dxfId="92" priority="55" operator="equal">
      <formula>"à commander"</formula>
    </cfRule>
  </conditionalFormatting>
  <conditionalFormatting sqref="I3:I16">
    <cfRule type="cellIs" dxfId="91" priority="54" operator="equal">
      <formula>"Pas besoin"</formula>
    </cfRule>
  </conditionalFormatting>
  <conditionalFormatting sqref="I17:I189">
    <cfRule type="cellIs" dxfId="90" priority="52" operator="equal">
      <formula>"Pas besoin"</formula>
    </cfRule>
    <cfRule type="cellIs" priority="53" operator="equal">
      <formula>"Pas besoin"</formula>
    </cfRule>
  </conditionalFormatting>
  <conditionalFormatting sqref="I17:I189">
    <cfRule type="cellIs" dxfId="89" priority="51" operator="equal">
      <formula>"à commander"</formula>
    </cfRule>
  </conditionalFormatting>
  <conditionalFormatting sqref="I190:I203">
    <cfRule type="cellIs" dxfId="88" priority="50" operator="equal">
      <formula>"à commander"</formula>
    </cfRule>
  </conditionalFormatting>
  <conditionalFormatting sqref="I190:I203">
    <cfRule type="cellIs" dxfId="87" priority="49" operator="equal">
      <formula>"Pas besoin"</formula>
    </cfRule>
  </conditionalFormatting>
  <conditionalFormatting sqref="I204:I292">
    <cfRule type="cellIs" dxfId="86" priority="47" operator="equal">
      <formula>"Pas besoin"</formula>
    </cfRule>
    <cfRule type="cellIs" priority="48" operator="equal">
      <formula>"Pas besoin"</formula>
    </cfRule>
  </conditionalFormatting>
  <conditionalFormatting sqref="I204:I292">
    <cfRule type="cellIs" dxfId="85" priority="46" operator="equal">
      <formula>"à commander"</formula>
    </cfRule>
  </conditionalFormatting>
  <conditionalFormatting sqref="I293:I306">
    <cfRule type="cellIs" dxfId="84" priority="45" operator="equal">
      <formula>"à commander"</formula>
    </cfRule>
  </conditionalFormatting>
  <conditionalFormatting sqref="I293:I306">
    <cfRule type="cellIs" dxfId="83" priority="44" operator="equal">
      <formula>"Pas besoin"</formula>
    </cfRule>
  </conditionalFormatting>
  <conditionalFormatting sqref="I307:I395">
    <cfRule type="cellIs" dxfId="82" priority="42" operator="equal">
      <formula>"Pas besoin"</formula>
    </cfRule>
    <cfRule type="cellIs" priority="43" operator="equal">
      <formula>"Pas besoin"</formula>
    </cfRule>
  </conditionalFormatting>
  <conditionalFormatting sqref="I307:I395">
    <cfRule type="cellIs" dxfId="81" priority="41" operator="equal">
      <formula>"à commander"</formula>
    </cfRule>
  </conditionalFormatting>
  <conditionalFormatting sqref="I396:I409">
    <cfRule type="cellIs" dxfId="80" priority="40" operator="equal">
      <formula>"à commander"</formula>
    </cfRule>
  </conditionalFormatting>
  <conditionalFormatting sqref="I396:I409">
    <cfRule type="cellIs" dxfId="79" priority="39" operator="equal">
      <formula>"Pas besoin"</formula>
    </cfRule>
  </conditionalFormatting>
  <conditionalFormatting sqref="I410:I498">
    <cfRule type="cellIs" dxfId="78" priority="37" operator="equal">
      <formula>"Pas besoin"</formula>
    </cfRule>
    <cfRule type="cellIs" priority="38" operator="equal">
      <formula>"Pas besoin"</formula>
    </cfRule>
  </conditionalFormatting>
  <conditionalFormatting sqref="I410:I498">
    <cfRule type="cellIs" dxfId="77" priority="36" operator="equal">
      <formula>"à commander"</formula>
    </cfRule>
  </conditionalFormatting>
  <conditionalFormatting sqref="I499:I512">
    <cfRule type="cellIs" dxfId="76" priority="35" operator="equal">
      <formula>"à commander"</formula>
    </cfRule>
  </conditionalFormatting>
  <conditionalFormatting sqref="I499:I512">
    <cfRule type="cellIs" dxfId="75" priority="34" operator="equal">
      <formula>"Pas besoin"</formula>
    </cfRule>
  </conditionalFormatting>
  <conditionalFormatting sqref="I513:I601">
    <cfRule type="cellIs" dxfId="74" priority="32" operator="equal">
      <formula>"Pas besoin"</formula>
    </cfRule>
    <cfRule type="cellIs" priority="33" operator="equal">
      <formula>"Pas besoin"</formula>
    </cfRule>
  </conditionalFormatting>
  <conditionalFormatting sqref="I513:I601">
    <cfRule type="cellIs" dxfId="73" priority="31" operator="equal">
      <formula>"à commander"</formula>
    </cfRule>
  </conditionalFormatting>
  <conditionalFormatting sqref="I602:I615">
    <cfRule type="cellIs" dxfId="72" priority="30" operator="equal">
      <formula>"à commander"</formula>
    </cfRule>
  </conditionalFormatting>
  <conditionalFormatting sqref="I602:I615">
    <cfRule type="cellIs" dxfId="71" priority="29" operator="equal">
      <formula>"Pas besoin"</formula>
    </cfRule>
  </conditionalFormatting>
  <conditionalFormatting sqref="I616:I704">
    <cfRule type="cellIs" dxfId="70" priority="27" operator="equal">
      <formula>"Pas besoin"</formula>
    </cfRule>
    <cfRule type="cellIs" priority="28" operator="equal">
      <formula>"Pas besoin"</formula>
    </cfRule>
  </conditionalFormatting>
  <conditionalFormatting sqref="I616:I704">
    <cfRule type="cellIs" dxfId="69" priority="26" operator="equal">
      <formula>"à commander"</formula>
    </cfRule>
  </conditionalFormatting>
  <conditionalFormatting sqref="I705:I718">
    <cfRule type="cellIs" dxfId="68" priority="25" operator="equal">
      <formula>"à commander"</formula>
    </cfRule>
  </conditionalFormatting>
  <conditionalFormatting sqref="I705:I718">
    <cfRule type="cellIs" dxfId="67" priority="24" operator="equal">
      <formula>"Pas besoin"</formula>
    </cfRule>
  </conditionalFormatting>
  <conditionalFormatting sqref="I719:I807">
    <cfRule type="cellIs" dxfId="66" priority="22" operator="equal">
      <formula>"Pas besoin"</formula>
    </cfRule>
    <cfRule type="cellIs" priority="23" operator="equal">
      <formula>"Pas besoin"</formula>
    </cfRule>
  </conditionalFormatting>
  <conditionalFormatting sqref="I719:I807">
    <cfRule type="cellIs" dxfId="65" priority="21" operator="equal">
      <formula>"à commander"</formula>
    </cfRule>
  </conditionalFormatting>
  <conditionalFormatting sqref="I808:I821">
    <cfRule type="cellIs" dxfId="64" priority="20" operator="equal">
      <formula>"à commander"</formula>
    </cfRule>
  </conditionalFormatting>
  <conditionalFormatting sqref="I808:I821">
    <cfRule type="cellIs" dxfId="63" priority="19" operator="equal">
      <formula>"Pas besoin"</formula>
    </cfRule>
  </conditionalFormatting>
  <conditionalFormatting sqref="I822:I910">
    <cfRule type="cellIs" dxfId="62" priority="17" operator="equal">
      <formula>"Pas besoin"</formula>
    </cfRule>
    <cfRule type="cellIs" priority="18" operator="equal">
      <formula>"Pas besoin"</formula>
    </cfRule>
  </conditionalFormatting>
  <conditionalFormatting sqref="I822:I910">
    <cfRule type="cellIs" dxfId="61" priority="16" operator="equal">
      <formula>"à commander"</formula>
    </cfRule>
  </conditionalFormatting>
  <conditionalFormatting sqref="I911:I924">
    <cfRule type="cellIs" dxfId="60" priority="15" operator="equal">
      <formula>"à commander"</formula>
    </cfRule>
  </conditionalFormatting>
  <conditionalFormatting sqref="I911:I924">
    <cfRule type="cellIs" dxfId="59" priority="14" operator="equal">
      <formula>"Pas besoin"</formula>
    </cfRule>
  </conditionalFormatting>
  <conditionalFormatting sqref="I925:I1013">
    <cfRule type="cellIs" dxfId="58" priority="12" operator="equal">
      <formula>"Pas besoin"</formula>
    </cfRule>
    <cfRule type="cellIs" priority="13" operator="equal">
      <formula>"Pas besoin"</formula>
    </cfRule>
  </conditionalFormatting>
  <conditionalFormatting sqref="I925:I1013">
    <cfRule type="cellIs" dxfId="57" priority="11" operator="equal">
      <formula>"à commander"</formula>
    </cfRule>
  </conditionalFormatting>
  <conditionalFormatting sqref="I1014:I1027">
    <cfRule type="cellIs" dxfId="56" priority="10" operator="equal">
      <formula>"à commander"</formula>
    </cfRule>
  </conditionalFormatting>
  <conditionalFormatting sqref="I1014:I1027">
    <cfRule type="cellIs" dxfId="55" priority="9" operator="equal">
      <formula>"Pas besoin"</formula>
    </cfRule>
  </conditionalFormatting>
  <conditionalFormatting sqref="I1028:I1115">
    <cfRule type="cellIs" dxfId="54" priority="7" operator="equal">
      <formula>"Pas besoin"</formula>
    </cfRule>
    <cfRule type="cellIs" priority="8" operator="equal">
      <formula>"Pas besoin"</formula>
    </cfRule>
  </conditionalFormatting>
  <conditionalFormatting sqref="I1028:I1115">
    <cfRule type="cellIs" dxfId="53" priority="6" operator="equal">
      <formula>"à commander"</formula>
    </cfRule>
  </conditionalFormatting>
  <conditionalFormatting sqref="I1116:I1129">
    <cfRule type="cellIs" dxfId="52" priority="5" operator="equal">
      <formula>"à commander"</formula>
    </cfRule>
  </conditionalFormatting>
  <conditionalFormatting sqref="I1116:I1129">
    <cfRule type="cellIs" dxfId="51" priority="4" operator="equal">
      <formula>"Pas besoin"</formula>
    </cfRule>
  </conditionalFormatting>
  <conditionalFormatting sqref="I1130:I1218">
    <cfRule type="cellIs" dxfId="50" priority="2" operator="equal">
      <formula>"Pas besoin"</formula>
    </cfRule>
    <cfRule type="cellIs" priority="3" operator="equal">
      <formula>"Pas besoin"</formula>
    </cfRule>
  </conditionalFormatting>
  <conditionalFormatting sqref="I1130:I1218">
    <cfRule type="cellIs" dxfId="49" priority="1" operator="equal">
      <formula>"à commander"</formula>
    </cfRule>
  </conditionalFormatting>
  <pageMargins left="0" right="0" top="0.35433070866141736" bottom="0" header="0" footer="0"/>
  <pageSetup paperSize="9" scale="52" orientation="portrait" horizontalDpi="4294967293" verticalDpi="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31"/>
  <sheetViews>
    <sheetView workbookViewId="0"/>
  </sheetViews>
  <sheetFormatPr baseColWidth="10" defaultRowHeight="15" x14ac:dyDescent="0.25"/>
  <cols>
    <col min="1" max="1" width="22.42578125" customWidth="1"/>
    <col min="2" max="2" width="23.5703125" style="17" customWidth="1"/>
    <col min="3" max="3" width="22" style="2" customWidth="1"/>
    <col min="4" max="4" width="23" customWidth="1"/>
    <col min="5" max="5" width="22.140625" bestFit="1" customWidth="1"/>
    <col min="6" max="6" width="19.42578125" bestFit="1" customWidth="1"/>
    <col min="7" max="8" width="5" bestFit="1" customWidth="1"/>
    <col min="9" max="9" width="4" bestFit="1" customWidth="1"/>
    <col min="10" max="11" width="5" bestFit="1" customWidth="1"/>
    <col min="12" max="12" width="2" bestFit="1" customWidth="1"/>
    <col min="13" max="14" width="4" bestFit="1" customWidth="1"/>
    <col min="15" max="15" width="5" bestFit="1" customWidth="1"/>
    <col min="16" max="16" width="4" bestFit="1" customWidth="1"/>
    <col min="17" max="19" width="5" bestFit="1" customWidth="1"/>
    <col min="20" max="21" width="4" bestFit="1" customWidth="1"/>
    <col min="22" max="23" width="5" bestFit="1" customWidth="1"/>
    <col min="24" max="25" width="4" bestFit="1" customWidth="1"/>
    <col min="26" max="27" width="5" bestFit="1" customWidth="1"/>
    <col min="28" max="32" width="4" bestFit="1" customWidth="1"/>
    <col min="33" max="33" width="5" bestFit="1" customWidth="1"/>
    <col min="34" max="34" width="4" bestFit="1" customWidth="1"/>
    <col min="35" max="36" width="5" bestFit="1" customWidth="1"/>
    <col min="37" max="37" width="2" bestFit="1" customWidth="1"/>
    <col min="38" max="46" width="4" bestFit="1" customWidth="1"/>
    <col min="47" max="47" width="2" bestFit="1" customWidth="1"/>
    <col min="48" max="48" width="4" bestFit="1" customWidth="1"/>
    <col min="49" max="49" width="5" bestFit="1" customWidth="1"/>
    <col min="50" max="50" width="2" bestFit="1" customWidth="1"/>
    <col min="51" max="56" width="4" bestFit="1" customWidth="1"/>
    <col min="57" max="57" width="2" bestFit="1" customWidth="1"/>
    <col min="58" max="77" width="4" bestFit="1" customWidth="1"/>
    <col min="78" max="78" width="2" bestFit="1" customWidth="1"/>
    <col min="79" max="81" width="4" bestFit="1" customWidth="1"/>
    <col min="82" max="82" width="3" bestFit="1" customWidth="1"/>
    <col min="83" max="83" width="5" bestFit="1" customWidth="1"/>
    <col min="84" max="84" width="3" bestFit="1" customWidth="1"/>
    <col min="85" max="85" width="5" bestFit="1" customWidth="1"/>
    <col min="86" max="86" width="6" bestFit="1" customWidth="1"/>
    <col min="87" max="88" width="3" bestFit="1" customWidth="1"/>
    <col min="89" max="89" width="6.28515625" bestFit="1" customWidth="1"/>
    <col min="90" max="90" width="12.5703125" bestFit="1" customWidth="1"/>
  </cols>
  <sheetData>
    <row r="1" spans="1:6" x14ac:dyDescent="0.25">
      <c r="A1" s="16" t="s">
        <v>91</v>
      </c>
      <c r="B1" t="s">
        <v>125</v>
      </c>
    </row>
    <row r="3" spans="1:6" x14ac:dyDescent="0.25">
      <c r="A3" s="16" t="s">
        <v>106</v>
      </c>
      <c r="B3" t="s">
        <v>119</v>
      </c>
      <c r="C3" s="17" t="s">
        <v>108</v>
      </c>
      <c r="D3" t="s">
        <v>110</v>
      </c>
      <c r="E3" s="2" t="s">
        <v>111</v>
      </c>
      <c r="F3" s="17" t="s">
        <v>109</v>
      </c>
    </row>
    <row r="4" spans="1:6" s="36" customFormat="1" x14ac:dyDescent="0.25">
      <c r="A4" s="33">
        <v>43466</v>
      </c>
      <c r="B4" s="34">
        <v>6</v>
      </c>
      <c r="C4" s="35">
        <v>11.1</v>
      </c>
      <c r="D4" s="34">
        <v>3</v>
      </c>
      <c r="E4" s="34">
        <v>3</v>
      </c>
      <c r="F4" s="32">
        <v>12.2</v>
      </c>
    </row>
    <row r="5" spans="1:6" x14ac:dyDescent="0.25">
      <c r="A5" s="30" t="s">
        <v>74</v>
      </c>
      <c r="B5" s="2">
        <v>4</v>
      </c>
      <c r="C5" s="17">
        <v>1.1000000000000001</v>
      </c>
      <c r="D5" s="2">
        <v>2</v>
      </c>
      <c r="E5" s="2">
        <v>2</v>
      </c>
      <c r="F5" s="17">
        <v>2.2000000000000002</v>
      </c>
    </row>
    <row r="6" spans="1:6" x14ac:dyDescent="0.25">
      <c r="A6" s="30" t="s">
        <v>122</v>
      </c>
      <c r="B6" s="2">
        <v>2</v>
      </c>
      <c r="C6" s="17">
        <v>10</v>
      </c>
      <c r="D6" s="2">
        <v>1</v>
      </c>
      <c r="E6" s="2">
        <v>1</v>
      </c>
      <c r="F6" s="17">
        <v>10</v>
      </c>
    </row>
    <row r="7" spans="1:6" x14ac:dyDescent="0.25">
      <c r="A7" s="33">
        <v>43497</v>
      </c>
      <c r="B7" s="34">
        <v>48</v>
      </c>
      <c r="C7" s="35">
        <v>1.7</v>
      </c>
      <c r="D7" s="34">
        <v>36</v>
      </c>
      <c r="E7" s="34">
        <v>12</v>
      </c>
      <c r="F7" s="32">
        <v>20.399999999999999</v>
      </c>
    </row>
    <row r="8" spans="1:6" x14ac:dyDescent="0.25">
      <c r="A8" s="30" t="s">
        <v>19</v>
      </c>
      <c r="B8" s="2">
        <v>48</v>
      </c>
      <c r="C8" s="17">
        <v>1.7</v>
      </c>
      <c r="D8" s="2">
        <v>36</v>
      </c>
      <c r="E8" s="2">
        <v>12</v>
      </c>
      <c r="F8" s="17">
        <v>20.399999999999999</v>
      </c>
    </row>
    <row r="9" spans="1:6" x14ac:dyDescent="0.25">
      <c r="A9" s="48">
        <v>43525</v>
      </c>
      <c r="B9" s="2">
        <v>18</v>
      </c>
      <c r="C9" s="17">
        <v>4.8599999999999994</v>
      </c>
      <c r="D9" s="2">
        <v>15</v>
      </c>
      <c r="E9" s="2">
        <v>3</v>
      </c>
      <c r="F9" s="32">
        <v>6.96</v>
      </c>
    </row>
    <row r="10" spans="1:6" x14ac:dyDescent="0.25">
      <c r="A10" s="30" t="s">
        <v>22</v>
      </c>
      <c r="B10" s="2">
        <v>12</v>
      </c>
      <c r="C10" s="17">
        <v>2.1</v>
      </c>
      <c r="D10" s="2">
        <v>10</v>
      </c>
      <c r="E10" s="2">
        <v>2</v>
      </c>
      <c r="F10" s="17">
        <v>4.2</v>
      </c>
    </row>
    <row r="11" spans="1:6" x14ac:dyDescent="0.25">
      <c r="A11" s="30" t="s">
        <v>45</v>
      </c>
      <c r="B11" s="2">
        <v>6</v>
      </c>
      <c r="C11" s="17">
        <v>2.76</v>
      </c>
      <c r="D11" s="2">
        <v>5</v>
      </c>
      <c r="E11" s="2">
        <v>1</v>
      </c>
      <c r="F11" s="17">
        <v>2.76</v>
      </c>
    </row>
    <row r="12" spans="1:6" x14ac:dyDescent="0.25">
      <c r="A12" s="48">
        <v>43556</v>
      </c>
      <c r="B12" s="2">
        <v>14</v>
      </c>
      <c r="C12" s="17">
        <v>19.5</v>
      </c>
      <c r="D12" s="2">
        <v>11</v>
      </c>
      <c r="E12" s="2">
        <v>3</v>
      </c>
      <c r="F12" s="32">
        <v>28</v>
      </c>
    </row>
    <row r="13" spans="1:6" x14ac:dyDescent="0.25">
      <c r="A13" s="30" t="s">
        <v>74</v>
      </c>
      <c r="B13" s="2">
        <v>2</v>
      </c>
      <c r="C13" s="17">
        <v>11</v>
      </c>
      <c r="D13" s="2">
        <v>1</v>
      </c>
      <c r="E13" s="2">
        <v>1</v>
      </c>
      <c r="F13" s="17">
        <v>11</v>
      </c>
    </row>
    <row r="14" spans="1:6" x14ac:dyDescent="0.25">
      <c r="A14" s="30" t="s">
        <v>114</v>
      </c>
      <c r="B14" s="2">
        <v>12</v>
      </c>
      <c r="C14" s="17">
        <v>8.5</v>
      </c>
      <c r="D14" s="2">
        <v>10</v>
      </c>
      <c r="E14" s="2">
        <v>2</v>
      </c>
      <c r="F14" s="17">
        <v>17</v>
      </c>
    </row>
    <row r="15" spans="1:6" x14ac:dyDescent="0.25">
      <c r="A15" s="48">
        <v>43586</v>
      </c>
      <c r="B15" s="2">
        <v>32</v>
      </c>
      <c r="C15" s="17">
        <v>11.5</v>
      </c>
      <c r="D15" s="2">
        <v>24</v>
      </c>
      <c r="E15" s="2">
        <v>8</v>
      </c>
      <c r="F15" s="32">
        <v>23.1</v>
      </c>
    </row>
    <row r="16" spans="1:6" x14ac:dyDescent="0.25">
      <c r="A16" s="30" t="s">
        <v>98</v>
      </c>
      <c r="B16" s="2">
        <v>12</v>
      </c>
      <c r="C16" s="17">
        <v>1</v>
      </c>
      <c r="D16" s="2">
        <v>9</v>
      </c>
      <c r="E16" s="2">
        <v>3</v>
      </c>
      <c r="F16" s="17">
        <v>3</v>
      </c>
    </row>
    <row r="17" spans="1:6" x14ac:dyDescent="0.25">
      <c r="A17" s="30" t="s">
        <v>54</v>
      </c>
      <c r="B17" s="2">
        <v>4</v>
      </c>
      <c r="C17" s="17">
        <v>0.9</v>
      </c>
      <c r="D17" s="2">
        <v>3</v>
      </c>
      <c r="E17" s="2">
        <v>1</v>
      </c>
      <c r="F17" s="17">
        <v>0.9</v>
      </c>
    </row>
    <row r="18" spans="1:6" x14ac:dyDescent="0.25">
      <c r="A18" s="30" t="s">
        <v>60</v>
      </c>
      <c r="B18" s="2">
        <v>12</v>
      </c>
      <c r="C18" s="17">
        <v>3.5</v>
      </c>
      <c r="D18" s="2">
        <v>10</v>
      </c>
      <c r="E18" s="2">
        <v>2</v>
      </c>
      <c r="F18" s="17">
        <v>7</v>
      </c>
    </row>
    <row r="19" spans="1:6" x14ac:dyDescent="0.25">
      <c r="A19" s="30" t="s">
        <v>30</v>
      </c>
      <c r="B19" s="2">
        <v>4</v>
      </c>
      <c r="C19" s="17">
        <v>6.1</v>
      </c>
      <c r="D19" s="2">
        <v>2</v>
      </c>
      <c r="E19" s="2">
        <v>2</v>
      </c>
      <c r="F19" s="17">
        <v>12.2</v>
      </c>
    </row>
    <row r="20" spans="1:6" x14ac:dyDescent="0.25">
      <c r="A20" s="48">
        <v>43617</v>
      </c>
      <c r="B20" s="2">
        <v>66</v>
      </c>
      <c r="C20" s="17">
        <v>4.07</v>
      </c>
      <c r="D20" s="2">
        <v>50</v>
      </c>
      <c r="E20" s="2">
        <v>16</v>
      </c>
      <c r="F20" s="32">
        <v>13.84</v>
      </c>
    </row>
    <row r="21" spans="1:6" s="36" customFormat="1" x14ac:dyDescent="0.25">
      <c r="A21" s="30" t="s">
        <v>23</v>
      </c>
      <c r="B21" s="2">
        <v>12</v>
      </c>
      <c r="C21" s="17">
        <v>2.2000000000000002</v>
      </c>
      <c r="D21" s="2">
        <v>10</v>
      </c>
      <c r="E21" s="2">
        <v>2</v>
      </c>
      <c r="F21" s="17">
        <v>4.4000000000000004</v>
      </c>
    </row>
    <row r="22" spans="1:6" x14ac:dyDescent="0.25">
      <c r="A22" s="30" t="s">
        <v>19</v>
      </c>
      <c r="B22" s="2">
        <v>48</v>
      </c>
      <c r="C22" s="17">
        <v>0.56999999999999995</v>
      </c>
      <c r="D22" s="2">
        <v>36</v>
      </c>
      <c r="E22" s="2">
        <v>12</v>
      </c>
      <c r="F22" s="17">
        <v>6.84</v>
      </c>
    </row>
    <row r="23" spans="1:6" x14ac:dyDescent="0.25">
      <c r="A23" s="30" t="s">
        <v>76</v>
      </c>
      <c r="B23" s="2">
        <v>6</v>
      </c>
      <c r="C23" s="17">
        <v>1.3</v>
      </c>
      <c r="D23" s="2">
        <v>4</v>
      </c>
      <c r="E23" s="2">
        <v>2</v>
      </c>
      <c r="F23" s="17">
        <v>2.6</v>
      </c>
    </row>
    <row r="24" spans="1:6" x14ac:dyDescent="0.25">
      <c r="A24" s="48">
        <v>43647</v>
      </c>
      <c r="B24" s="2">
        <v>24</v>
      </c>
      <c r="C24" s="17">
        <v>23.4</v>
      </c>
      <c r="D24" s="2">
        <v>18</v>
      </c>
      <c r="E24" s="2">
        <v>6</v>
      </c>
      <c r="F24" s="32">
        <v>47.1</v>
      </c>
    </row>
    <row r="25" spans="1:6" x14ac:dyDescent="0.25">
      <c r="A25" s="30" t="s">
        <v>41</v>
      </c>
      <c r="B25" s="2">
        <v>6</v>
      </c>
      <c r="C25" s="17">
        <v>7.9</v>
      </c>
      <c r="D25" s="2">
        <v>2</v>
      </c>
      <c r="E25" s="2">
        <v>4</v>
      </c>
      <c r="F25" s="17">
        <v>31.6</v>
      </c>
    </row>
    <row r="26" spans="1:6" x14ac:dyDescent="0.25">
      <c r="A26" s="30" t="s">
        <v>101</v>
      </c>
      <c r="B26" s="2">
        <v>12</v>
      </c>
      <c r="C26" s="17">
        <v>10</v>
      </c>
      <c r="D26" s="2">
        <v>11</v>
      </c>
      <c r="E26" s="2">
        <v>1</v>
      </c>
      <c r="F26" s="17">
        <v>10</v>
      </c>
    </row>
    <row r="27" spans="1:6" x14ac:dyDescent="0.25">
      <c r="A27" s="30" t="s">
        <v>13</v>
      </c>
      <c r="B27" s="2">
        <v>6</v>
      </c>
      <c r="C27" s="17">
        <v>5.5</v>
      </c>
      <c r="D27" s="2">
        <v>5</v>
      </c>
      <c r="E27" s="2">
        <v>1</v>
      </c>
      <c r="F27" s="17">
        <v>5.5</v>
      </c>
    </row>
    <row r="28" spans="1:6" x14ac:dyDescent="0.25">
      <c r="A28" s="48">
        <v>43678</v>
      </c>
      <c r="B28" s="2">
        <v>67</v>
      </c>
      <c r="C28" s="17">
        <v>19.66</v>
      </c>
      <c r="D28" s="2">
        <v>10</v>
      </c>
      <c r="E28" s="2">
        <v>57</v>
      </c>
      <c r="F28" s="32">
        <v>99.22</v>
      </c>
    </row>
    <row r="29" spans="1:6" x14ac:dyDescent="0.25">
      <c r="A29" s="30" t="s">
        <v>72</v>
      </c>
      <c r="B29" s="2">
        <v>6</v>
      </c>
      <c r="C29" s="17">
        <v>1.6</v>
      </c>
      <c r="D29" s="2">
        <v>2</v>
      </c>
      <c r="E29" s="2">
        <v>4</v>
      </c>
      <c r="F29" s="17">
        <v>6.4</v>
      </c>
    </row>
    <row r="30" spans="1:6" x14ac:dyDescent="0.25">
      <c r="A30" s="30" t="s">
        <v>19</v>
      </c>
      <c r="B30" s="2">
        <v>48</v>
      </c>
      <c r="C30" s="17">
        <v>0.56999999999999995</v>
      </c>
      <c r="D30" s="2">
        <v>0</v>
      </c>
      <c r="E30" s="2">
        <v>48</v>
      </c>
      <c r="F30" s="17">
        <v>27.36</v>
      </c>
    </row>
    <row r="31" spans="1:6" x14ac:dyDescent="0.25">
      <c r="A31" s="30" t="s">
        <v>71</v>
      </c>
      <c r="B31" s="2">
        <v>9</v>
      </c>
      <c r="C31" s="17">
        <v>1.5</v>
      </c>
      <c r="D31" s="2">
        <v>8</v>
      </c>
      <c r="E31" s="2">
        <v>1</v>
      </c>
      <c r="F31" s="17">
        <v>1.5</v>
      </c>
    </row>
    <row r="32" spans="1:6" s="36" customFormat="1" x14ac:dyDescent="0.25">
      <c r="A32" s="30" t="s">
        <v>70</v>
      </c>
      <c r="B32" s="2">
        <v>4</v>
      </c>
      <c r="C32" s="17">
        <v>15.99</v>
      </c>
      <c r="D32" s="2">
        <v>0</v>
      </c>
      <c r="E32" s="2">
        <v>4</v>
      </c>
      <c r="F32" s="17">
        <v>63.96</v>
      </c>
    </row>
    <row r="33" spans="1:6" x14ac:dyDescent="0.25">
      <c r="A33" s="48">
        <v>43709</v>
      </c>
      <c r="B33" s="2">
        <v>36</v>
      </c>
      <c r="C33" s="17">
        <v>28.5</v>
      </c>
      <c r="D33" s="2">
        <v>30</v>
      </c>
      <c r="E33" s="2">
        <v>6</v>
      </c>
      <c r="F33" s="32">
        <v>59</v>
      </c>
    </row>
    <row r="34" spans="1:6" x14ac:dyDescent="0.25">
      <c r="A34" s="30" t="s">
        <v>86</v>
      </c>
      <c r="B34" s="2">
        <v>12</v>
      </c>
      <c r="C34" s="17">
        <v>8.5</v>
      </c>
      <c r="D34" s="2">
        <v>11</v>
      </c>
      <c r="E34" s="2">
        <v>1</v>
      </c>
      <c r="F34" s="17">
        <v>8.5</v>
      </c>
    </row>
    <row r="35" spans="1:6" x14ac:dyDescent="0.25">
      <c r="A35" s="30" t="s">
        <v>87</v>
      </c>
      <c r="B35" s="2">
        <v>12</v>
      </c>
      <c r="C35" s="17">
        <v>9.5</v>
      </c>
      <c r="D35" s="2">
        <v>10</v>
      </c>
      <c r="E35" s="2">
        <v>2</v>
      </c>
      <c r="F35" s="17">
        <v>19</v>
      </c>
    </row>
    <row r="36" spans="1:6" x14ac:dyDescent="0.25">
      <c r="A36" s="30" t="s">
        <v>88</v>
      </c>
      <c r="B36" s="2">
        <v>12</v>
      </c>
      <c r="C36" s="17">
        <v>10.5</v>
      </c>
      <c r="D36" s="2">
        <v>9</v>
      </c>
      <c r="E36" s="2">
        <v>3</v>
      </c>
      <c r="F36" s="17">
        <v>31.5</v>
      </c>
    </row>
    <row r="37" spans="1:6" x14ac:dyDescent="0.25">
      <c r="A37" s="48">
        <v>43739</v>
      </c>
      <c r="B37" s="2">
        <v>24</v>
      </c>
      <c r="C37" s="17">
        <v>3.8499999999999996</v>
      </c>
      <c r="D37" s="2">
        <v>11</v>
      </c>
      <c r="E37" s="2">
        <v>13</v>
      </c>
      <c r="F37" s="32">
        <v>15.399999999999999</v>
      </c>
    </row>
    <row r="38" spans="1:6" x14ac:dyDescent="0.25">
      <c r="A38" s="30" t="s">
        <v>15</v>
      </c>
      <c r="B38" s="2">
        <v>12</v>
      </c>
      <c r="C38" s="17">
        <v>0.55000000000000004</v>
      </c>
      <c r="D38" s="2">
        <v>2</v>
      </c>
      <c r="E38" s="2">
        <v>10</v>
      </c>
      <c r="F38" s="17">
        <v>5.5</v>
      </c>
    </row>
    <row r="39" spans="1:6" x14ac:dyDescent="0.25">
      <c r="A39" s="30" t="s">
        <v>58</v>
      </c>
      <c r="B39" s="2">
        <v>12</v>
      </c>
      <c r="C39" s="17">
        <v>3.3</v>
      </c>
      <c r="D39" s="2">
        <v>9</v>
      </c>
      <c r="E39" s="2">
        <v>3</v>
      </c>
      <c r="F39" s="17">
        <v>9.8999999999999986</v>
      </c>
    </row>
    <row r="40" spans="1:6" x14ac:dyDescent="0.25">
      <c r="A40" s="48">
        <v>43770</v>
      </c>
      <c r="B40" s="2">
        <v>42</v>
      </c>
      <c r="C40" s="17">
        <v>15.75</v>
      </c>
      <c r="D40" s="2">
        <v>36</v>
      </c>
      <c r="E40" s="2">
        <v>6</v>
      </c>
      <c r="F40" s="32">
        <v>27.950000000000003</v>
      </c>
    </row>
    <row r="41" spans="1:6" x14ac:dyDescent="0.25">
      <c r="A41" s="30" t="s">
        <v>15</v>
      </c>
      <c r="B41" s="2">
        <v>12</v>
      </c>
      <c r="C41" s="17">
        <v>0.55000000000000004</v>
      </c>
      <c r="D41" s="2">
        <v>11</v>
      </c>
      <c r="E41" s="2">
        <v>1</v>
      </c>
      <c r="F41" s="17">
        <v>0.55000000000000004</v>
      </c>
    </row>
    <row r="42" spans="1:6" x14ac:dyDescent="0.25">
      <c r="A42" s="30" t="s">
        <v>12</v>
      </c>
      <c r="B42" s="2">
        <v>6</v>
      </c>
      <c r="C42" s="17">
        <v>5.4</v>
      </c>
      <c r="D42" s="2">
        <v>4</v>
      </c>
      <c r="E42" s="2">
        <v>2</v>
      </c>
      <c r="F42" s="17">
        <v>10.8</v>
      </c>
    </row>
    <row r="43" spans="1:6" x14ac:dyDescent="0.25">
      <c r="A43" s="30" t="s">
        <v>68</v>
      </c>
      <c r="B43" s="2">
        <v>6</v>
      </c>
      <c r="C43" s="17">
        <v>6.8</v>
      </c>
      <c r="D43" s="2">
        <v>4</v>
      </c>
      <c r="E43" s="2">
        <v>2</v>
      </c>
      <c r="F43" s="17">
        <v>13.6</v>
      </c>
    </row>
    <row r="44" spans="1:6" x14ac:dyDescent="0.25">
      <c r="A44" s="30" t="s">
        <v>29</v>
      </c>
      <c r="B44" s="2">
        <v>18</v>
      </c>
      <c r="C44" s="17">
        <v>3</v>
      </c>
      <c r="D44" s="2">
        <v>17</v>
      </c>
      <c r="E44" s="2">
        <v>1</v>
      </c>
      <c r="F44" s="17">
        <v>3</v>
      </c>
    </row>
    <row r="45" spans="1:6" x14ac:dyDescent="0.25">
      <c r="A45" s="48">
        <v>43800</v>
      </c>
      <c r="B45" s="2">
        <v>18</v>
      </c>
      <c r="C45" s="17">
        <v>15.4</v>
      </c>
      <c r="D45" s="2">
        <v>16</v>
      </c>
      <c r="E45" s="2">
        <v>2</v>
      </c>
      <c r="F45" s="17">
        <v>15.4</v>
      </c>
    </row>
    <row r="46" spans="1:6" x14ac:dyDescent="0.25">
      <c r="A46" s="30" t="s">
        <v>100</v>
      </c>
      <c r="B46" s="2">
        <v>12</v>
      </c>
      <c r="C46" s="17">
        <v>9</v>
      </c>
      <c r="D46" s="2">
        <v>11</v>
      </c>
      <c r="E46" s="2">
        <v>1</v>
      </c>
      <c r="F46" s="17">
        <v>9</v>
      </c>
    </row>
    <row r="47" spans="1:6" x14ac:dyDescent="0.25">
      <c r="A47" s="30" t="s">
        <v>33</v>
      </c>
      <c r="B47" s="2">
        <v>6</v>
      </c>
      <c r="C47" s="17">
        <v>6.4</v>
      </c>
      <c r="D47" s="2">
        <v>5</v>
      </c>
      <c r="E47" s="2">
        <v>1</v>
      </c>
      <c r="F47" s="17">
        <v>6.4</v>
      </c>
    </row>
    <row r="48" spans="1:6" x14ac:dyDescent="0.25">
      <c r="A48" s="33" t="s">
        <v>107</v>
      </c>
      <c r="B48" s="34">
        <v>395</v>
      </c>
      <c r="C48" s="35">
        <v>159.29000000000002</v>
      </c>
      <c r="D48" s="34">
        <v>260</v>
      </c>
      <c r="E48" s="34">
        <v>135</v>
      </c>
      <c r="F48" s="32">
        <v>368.57000000000005</v>
      </c>
    </row>
    <row r="49" spans="2:3" x14ac:dyDescent="0.25">
      <c r="B49"/>
      <c r="C49"/>
    </row>
    <row r="50" spans="2:3" x14ac:dyDescent="0.25">
      <c r="B50"/>
      <c r="C50"/>
    </row>
    <row r="51" spans="2:3" x14ac:dyDescent="0.25">
      <c r="B51"/>
      <c r="C51"/>
    </row>
    <row r="52" spans="2:3" x14ac:dyDescent="0.25">
      <c r="B52"/>
      <c r="C52"/>
    </row>
    <row r="53" spans="2:3" x14ac:dyDescent="0.25">
      <c r="B53"/>
      <c r="C53"/>
    </row>
    <row r="54" spans="2:3" x14ac:dyDescent="0.25">
      <c r="B54"/>
      <c r="C54"/>
    </row>
    <row r="55" spans="2:3" x14ac:dyDescent="0.25">
      <c r="B55"/>
      <c r="C55"/>
    </row>
    <row r="56" spans="2:3" x14ac:dyDescent="0.25">
      <c r="B56"/>
      <c r="C56"/>
    </row>
    <row r="57" spans="2:3" x14ac:dyDescent="0.25">
      <c r="B57"/>
      <c r="C57"/>
    </row>
    <row r="58" spans="2:3" x14ac:dyDescent="0.25">
      <c r="B58"/>
      <c r="C58"/>
    </row>
    <row r="59" spans="2:3" x14ac:dyDescent="0.25">
      <c r="B59"/>
      <c r="C59"/>
    </row>
    <row r="60" spans="2:3" x14ac:dyDescent="0.25">
      <c r="B60"/>
      <c r="C60"/>
    </row>
    <row r="61" spans="2:3" x14ac:dyDescent="0.25">
      <c r="B61"/>
      <c r="C61"/>
    </row>
    <row r="62" spans="2:3" x14ac:dyDescent="0.25">
      <c r="B62"/>
      <c r="C62"/>
    </row>
    <row r="63" spans="2:3" x14ac:dyDescent="0.25">
      <c r="B63"/>
      <c r="C63"/>
    </row>
    <row r="64" spans="2:3" x14ac:dyDescent="0.25">
      <c r="B64"/>
      <c r="C64"/>
    </row>
    <row r="65" spans="2:3" x14ac:dyDescent="0.25">
      <c r="B65"/>
      <c r="C65"/>
    </row>
    <row r="66" spans="2:3" x14ac:dyDescent="0.25">
      <c r="B66"/>
      <c r="C66"/>
    </row>
    <row r="67" spans="2:3" x14ac:dyDescent="0.25">
      <c r="B67"/>
      <c r="C67"/>
    </row>
    <row r="68" spans="2:3" x14ac:dyDescent="0.25">
      <c r="B68"/>
      <c r="C68"/>
    </row>
    <row r="69" spans="2:3" x14ac:dyDescent="0.25">
      <c r="B69"/>
      <c r="C69"/>
    </row>
    <row r="70" spans="2:3" x14ac:dyDescent="0.25">
      <c r="B70"/>
      <c r="C70"/>
    </row>
    <row r="71" spans="2:3" x14ac:dyDescent="0.25">
      <c r="B71"/>
      <c r="C71"/>
    </row>
    <row r="72" spans="2:3" x14ac:dyDescent="0.25">
      <c r="B72"/>
      <c r="C72"/>
    </row>
    <row r="73" spans="2:3" x14ac:dyDescent="0.25">
      <c r="B73"/>
      <c r="C73"/>
    </row>
    <row r="74" spans="2:3" x14ac:dyDescent="0.25">
      <c r="B74"/>
      <c r="C74"/>
    </row>
    <row r="75" spans="2:3" x14ac:dyDescent="0.25">
      <c r="B75"/>
      <c r="C75"/>
    </row>
    <row r="76" spans="2:3" x14ac:dyDescent="0.25">
      <c r="B76"/>
      <c r="C76"/>
    </row>
    <row r="77" spans="2:3" x14ac:dyDescent="0.25">
      <c r="B77"/>
      <c r="C77"/>
    </row>
    <row r="78" spans="2:3" x14ac:dyDescent="0.25">
      <c r="B78"/>
      <c r="C78"/>
    </row>
    <row r="79" spans="2:3" x14ac:dyDescent="0.25">
      <c r="B79"/>
      <c r="C79"/>
    </row>
    <row r="80" spans="2:3" x14ac:dyDescent="0.25">
      <c r="B80"/>
      <c r="C80"/>
    </row>
    <row r="81" spans="2:3" x14ac:dyDescent="0.25">
      <c r="B81"/>
      <c r="C81"/>
    </row>
    <row r="82" spans="2:3" x14ac:dyDescent="0.25">
      <c r="B82"/>
      <c r="C82"/>
    </row>
    <row r="83" spans="2:3" x14ac:dyDescent="0.25">
      <c r="B83"/>
      <c r="C83"/>
    </row>
    <row r="84" spans="2:3" x14ac:dyDescent="0.25">
      <c r="B84"/>
      <c r="C84"/>
    </row>
    <row r="85" spans="2:3" x14ac:dyDescent="0.25">
      <c r="B85"/>
      <c r="C85"/>
    </row>
    <row r="86" spans="2:3" x14ac:dyDescent="0.25">
      <c r="B86"/>
      <c r="C86"/>
    </row>
    <row r="87" spans="2:3" x14ac:dyDescent="0.25">
      <c r="B87"/>
      <c r="C87"/>
    </row>
    <row r="88" spans="2:3" x14ac:dyDescent="0.25">
      <c r="B88"/>
      <c r="C88"/>
    </row>
    <row r="89" spans="2:3" x14ac:dyDescent="0.25">
      <c r="B89"/>
      <c r="C89"/>
    </row>
    <row r="90" spans="2:3" x14ac:dyDescent="0.25">
      <c r="B90"/>
      <c r="C90"/>
    </row>
    <row r="91" spans="2:3" x14ac:dyDescent="0.25">
      <c r="B91"/>
      <c r="C91"/>
    </row>
    <row r="92" spans="2:3" x14ac:dyDescent="0.25">
      <c r="B92"/>
      <c r="C92"/>
    </row>
    <row r="93" spans="2:3" x14ac:dyDescent="0.25">
      <c r="B93"/>
      <c r="C93"/>
    </row>
    <row r="94" spans="2:3" x14ac:dyDescent="0.25">
      <c r="B94"/>
      <c r="C94"/>
    </row>
    <row r="95" spans="2:3" x14ac:dyDescent="0.25">
      <c r="B95"/>
      <c r="C95"/>
    </row>
    <row r="96" spans="2:3" x14ac:dyDescent="0.25">
      <c r="B96"/>
      <c r="C96"/>
    </row>
    <row r="97" spans="2:3" x14ac:dyDescent="0.25">
      <c r="B97"/>
      <c r="C97"/>
    </row>
    <row r="98" spans="2:3" x14ac:dyDescent="0.25">
      <c r="B98"/>
      <c r="C98"/>
    </row>
    <row r="99" spans="2:3" x14ac:dyDescent="0.25">
      <c r="B99"/>
      <c r="C99"/>
    </row>
    <row r="100" spans="2:3" x14ac:dyDescent="0.25">
      <c r="B100"/>
      <c r="C100"/>
    </row>
    <row r="101" spans="2:3" x14ac:dyDescent="0.25">
      <c r="B101"/>
      <c r="C101"/>
    </row>
    <row r="102" spans="2:3" x14ac:dyDescent="0.25">
      <c r="B102"/>
      <c r="C102"/>
    </row>
    <row r="103" spans="2:3" x14ac:dyDescent="0.25">
      <c r="B103"/>
      <c r="C103"/>
    </row>
    <row r="104" spans="2:3" x14ac:dyDescent="0.25">
      <c r="B104"/>
      <c r="C104"/>
    </row>
    <row r="105" spans="2:3" x14ac:dyDescent="0.25">
      <c r="B105"/>
      <c r="C105"/>
    </row>
    <row r="106" spans="2:3" x14ac:dyDescent="0.25">
      <c r="B106"/>
      <c r="C106"/>
    </row>
    <row r="107" spans="2:3" x14ac:dyDescent="0.25">
      <c r="B107"/>
      <c r="C107"/>
    </row>
    <row r="108" spans="2:3" x14ac:dyDescent="0.25">
      <c r="B108"/>
      <c r="C108"/>
    </row>
    <row r="109" spans="2:3" x14ac:dyDescent="0.25">
      <c r="B109"/>
      <c r="C109"/>
    </row>
    <row r="110" spans="2:3" x14ac:dyDescent="0.25">
      <c r="B110"/>
      <c r="C110"/>
    </row>
    <row r="111" spans="2:3" x14ac:dyDescent="0.25">
      <c r="B111"/>
      <c r="C111"/>
    </row>
    <row r="112" spans="2:3" x14ac:dyDescent="0.25">
      <c r="B112"/>
      <c r="C112"/>
    </row>
    <row r="113" spans="2:3" x14ac:dyDescent="0.25">
      <c r="B113"/>
      <c r="C113"/>
    </row>
    <row r="114" spans="2:3" x14ac:dyDescent="0.25">
      <c r="B114"/>
      <c r="C114"/>
    </row>
    <row r="115" spans="2:3" x14ac:dyDescent="0.25">
      <c r="B115"/>
      <c r="C115"/>
    </row>
    <row r="116" spans="2:3" x14ac:dyDescent="0.25">
      <c r="B116"/>
      <c r="C116"/>
    </row>
    <row r="117" spans="2:3" x14ac:dyDescent="0.25">
      <c r="B117"/>
      <c r="C117"/>
    </row>
    <row r="118" spans="2:3" x14ac:dyDescent="0.25">
      <c r="B118"/>
      <c r="C118"/>
    </row>
    <row r="119" spans="2:3" x14ac:dyDescent="0.25">
      <c r="B119"/>
      <c r="C119"/>
    </row>
    <row r="120" spans="2:3" x14ac:dyDescent="0.25">
      <c r="B120"/>
      <c r="C120"/>
    </row>
    <row r="121" spans="2:3" x14ac:dyDescent="0.25">
      <c r="B121"/>
      <c r="C121"/>
    </row>
    <row r="122" spans="2:3" x14ac:dyDescent="0.25">
      <c r="B122"/>
      <c r="C122"/>
    </row>
    <row r="123" spans="2:3" x14ac:dyDescent="0.25">
      <c r="B123"/>
      <c r="C123"/>
    </row>
    <row r="124" spans="2:3" x14ac:dyDescent="0.25">
      <c r="B124"/>
      <c r="C124"/>
    </row>
    <row r="125" spans="2:3" x14ac:dyDescent="0.25">
      <c r="B125"/>
      <c r="C125"/>
    </row>
    <row r="126" spans="2:3" x14ac:dyDescent="0.25">
      <c r="B126"/>
      <c r="C126"/>
    </row>
    <row r="127" spans="2:3" x14ac:dyDescent="0.25">
      <c r="B127"/>
      <c r="C127"/>
    </row>
    <row r="128" spans="2:3" x14ac:dyDescent="0.25">
      <c r="B128"/>
      <c r="C128"/>
    </row>
    <row r="129" spans="2:3" x14ac:dyDescent="0.25">
      <c r="B129"/>
      <c r="C129"/>
    </row>
    <row r="130" spans="2:3" x14ac:dyDescent="0.25">
      <c r="B130"/>
      <c r="C130"/>
    </row>
    <row r="131" spans="2:3" x14ac:dyDescent="0.25">
      <c r="B131"/>
      <c r="C131"/>
    </row>
    <row r="132" spans="2:3" x14ac:dyDescent="0.25">
      <c r="B132"/>
      <c r="C132"/>
    </row>
    <row r="133" spans="2:3" x14ac:dyDescent="0.25">
      <c r="B133"/>
      <c r="C133"/>
    </row>
    <row r="134" spans="2:3" x14ac:dyDescent="0.25">
      <c r="B134"/>
      <c r="C134"/>
    </row>
    <row r="135" spans="2:3" x14ac:dyDescent="0.25">
      <c r="B135"/>
      <c r="C135"/>
    </row>
    <row r="136" spans="2:3" x14ac:dyDescent="0.25">
      <c r="B136"/>
      <c r="C136"/>
    </row>
    <row r="137" spans="2:3" x14ac:dyDescent="0.25">
      <c r="B137"/>
      <c r="C137"/>
    </row>
    <row r="138" spans="2:3" x14ac:dyDescent="0.25">
      <c r="B138"/>
      <c r="C138"/>
    </row>
    <row r="139" spans="2:3" x14ac:dyDescent="0.25">
      <c r="B139"/>
      <c r="C139"/>
    </row>
    <row r="140" spans="2:3" x14ac:dyDescent="0.25">
      <c r="B140"/>
      <c r="C140"/>
    </row>
    <row r="141" spans="2:3" x14ac:dyDescent="0.25">
      <c r="B141"/>
      <c r="C141"/>
    </row>
    <row r="142" spans="2:3" x14ac:dyDescent="0.25">
      <c r="B142"/>
      <c r="C142"/>
    </row>
    <row r="143" spans="2:3" x14ac:dyDescent="0.25">
      <c r="B143"/>
      <c r="C143"/>
    </row>
    <row r="144" spans="2:3" x14ac:dyDescent="0.25">
      <c r="B144"/>
      <c r="C144"/>
    </row>
    <row r="145" spans="2:3" x14ac:dyDescent="0.25">
      <c r="B145"/>
      <c r="C145"/>
    </row>
    <row r="146" spans="2:3" x14ac:dyDescent="0.25">
      <c r="B146"/>
      <c r="C146"/>
    </row>
    <row r="147" spans="2:3" x14ac:dyDescent="0.25">
      <c r="B147"/>
      <c r="C147"/>
    </row>
    <row r="148" spans="2:3" x14ac:dyDescent="0.25">
      <c r="B148"/>
      <c r="C148"/>
    </row>
    <row r="149" spans="2:3" x14ac:dyDescent="0.25">
      <c r="B149"/>
      <c r="C149"/>
    </row>
    <row r="150" spans="2:3" x14ac:dyDescent="0.25">
      <c r="B150"/>
      <c r="C150"/>
    </row>
    <row r="151" spans="2:3" x14ac:dyDescent="0.25">
      <c r="B151"/>
      <c r="C151"/>
    </row>
    <row r="152" spans="2:3" x14ac:dyDescent="0.25">
      <c r="B152"/>
      <c r="C152"/>
    </row>
    <row r="153" spans="2:3" x14ac:dyDescent="0.25">
      <c r="B153"/>
      <c r="C153"/>
    </row>
    <row r="154" spans="2:3" x14ac:dyDescent="0.25">
      <c r="B154"/>
      <c r="C154"/>
    </row>
    <row r="155" spans="2:3" x14ac:dyDescent="0.25">
      <c r="B155"/>
      <c r="C155"/>
    </row>
    <row r="156" spans="2:3" x14ac:dyDescent="0.25">
      <c r="B156"/>
      <c r="C156"/>
    </row>
    <row r="157" spans="2:3" x14ac:dyDescent="0.25">
      <c r="B157"/>
      <c r="C157"/>
    </row>
    <row r="158" spans="2:3" x14ac:dyDescent="0.25">
      <c r="B158"/>
      <c r="C158"/>
    </row>
    <row r="159" spans="2:3" x14ac:dyDescent="0.25">
      <c r="B159"/>
      <c r="C159"/>
    </row>
    <row r="160" spans="2:3" x14ac:dyDescent="0.25">
      <c r="B160"/>
      <c r="C160"/>
    </row>
    <row r="161" spans="2:3" x14ac:dyDescent="0.25">
      <c r="B161"/>
      <c r="C161"/>
    </row>
    <row r="162" spans="2:3" x14ac:dyDescent="0.25">
      <c r="B162"/>
      <c r="C162"/>
    </row>
    <row r="163" spans="2:3" x14ac:dyDescent="0.25">
      <c r="B163"/>
      <c r="C163"/>
    </row>
    <row r="164" spans="2:3" x14ac:dyDescent="0.25">
      <c r="B164"/>
      <c r="C164"/>
    </row>
    <row r="165" spans="2:3" x14ac:dyDescent="0.25">
      <c r="B165"/>
      <c r="C165"/>
    </row>
    <row r="166" spans="2:3" x14ac:dyDescent="0.25">
      <c r="B166"/>
      <c r="C166"/>
    </row>
    <row r="167" spans="2:3" x14ac:dyDescent="0.25">
      <c r="B167"/>
      <c r="C167"/>
    </row>
    <row r="168" spans="2:3" x14ac:dyDescent="0.25">
      <c r="B168"/>
      <c r="C168"/>
    </row>
    <row r="169" spans="2:3" x14ac:dyDescent="0.25">
      <c r="B169"/>
      <c r="C169"/>
    </row>
    <row r="170" spans="2:3" x14ac:dyDescent="0.25">
      <c r="B170"/>
      <c r="C170"/>
    </row>
    <row r="171" spans="2:3" x14ac:dyDescent="0.25">
      <c r="B171"/>
      <c r="C171"/>
    </row>
    <row r="172" spans="2:3" x14ac:dyDescent="0.25">
      <c r="B172"/>
      <c r="C172"/>
    </row>
    <row r="173" spans="2:3" x14ac:dyDescent="0.25">
      <c r="B173"/>
      <c r="C173"/>
    </row>
    <row r="174" spans="2:3" x14ac:dyDescent="0.25">
      <c r="B174"/>
      <c r="C174"/>
    </row>
    <row r="175" spans="2:3" x14ac:dyDescent="0.25">
      <c r="B175"/>
      <c r="C175"/>
    </row>
    <row r="176" spans="2:3" x14ac:dyDescent="0.25">
      <c r="B176"/>
      <c r="C176"/>
    </row>
    <row r="177" spans="2:3" x14ac:dyDescent="0.25">
      <c r="B177"/>
      <c r="C177"/>
    </row>
    <row r="178" spans="2:3" x14ac:dyDescent="0.25">
      <c r="B178"/>
      <c r="C178"/>
    </row>
    <row r="179" spans="2:3" x14ac:dyDescent="0.25">
      <c r="B179"/>
      <c r="C179"/>
    </row>
    <row r="180" spans="2:3" x14ac:dyDescent="0.25">
      <c r="B180"/>
      <c r="C180"/>
    </row>
    <row r="181" spans="2:3" x14ac:dyDescent="0.25">
      <c r="B181"/>
      <c r="C181"/>
    </row>
    <row r="182" spans="2:3" x14ac:dyDescent="0.25">
      <c r="B182"/>
      <c r="C182"/>
    </row>
    <row r="183" spans="2:3" x14ac:dyDescent="0.25">
      <c r="B183"/>
      <c r="C183"/>
    </row>
    <row r="184" spans="2:3" x14ac:dyDescent="0.25">
      <c r="B184"/>
      <c r="C184"/>
    </row>
    <row r="185" spans="2:3" x14ac:dyDescent="0.25">
      <c r="B185"/>
      <c r="C185"/>
    </row>
    <row r="186" spans="2:3" x14ac:dyDescent="0.25">
      <c r="B186"/>
      <c r="C186"/>
    </row>
    <row r="187" spans="2:3" x14ac:dyDescent="0.25">
      <c r="B187"/>
      <c r="C187"/>
    </row>
    <row r="188" spans="2:3" x14ac:dyDescent="0.25">
      <c r="B188"/>
      <c r="C188"/>
    </row>
    <row r="189" spans="2:3" x14ac:dyDescent="0.25">
      <c r="B189"/>
      <c r="C189"/>
    </row>
    <row r="190" spans="2:3" x14ac:dyDescent="0.25">
      <c r="B190"/>
      <c r="C190"/>
    </row>
    <row r="191" spans="2:3" x14ac:dyDescent="0.25">
      <c r="B191"/>
      <c r="C191"/>
    </row>
    <row r="192" spans="2:3" x14ac:dyDescent="0.25">
      <c r="B192"/>
      <c r="C192"/>
    </row>
    <row r="193" spans="2:3" x14ac:dyDescent="0.25">
      <c r="B193"/>
      <c r="C193"/>
    </row>
    <row r="194" spans="2:3" x14ac:dyDescent="0.25">
      <c r="B194"/>
      <c r="C194"/>
    </row>
    <row r="195" spans="2:3" x14ac:dyDescent="0.25">
      <c r="B195"/>
      <c r="C195"/>
    </row>
    <row r="196" spans="2:3" x14ac:dyDescent="0.25">
      <c r="B196"/>
      <c r="C196"/>
    </row>
    <row r="197" spans="2:3" x14ac:dyDescent="0.25">
      <c r="B197"/>
      <c r="C197"/>
    </row>
    <row r="198" spans="2:3" x14ac:dyDescent="0.25">
      <c r="B198"/>
      <c r="C198"/>
    </row>
    <row r="199" spans="2:3" x14ac:dyDescent="0.25">
      <c r="B199"/>
      <c r="C199"/>
    </row>
    <row r="200" spans="2:3" x14ac:dyDescent="0.25">
      <c r="B200"/>
      <c r="C200"/>
    </row>
    <row r="201" spans="2:3" x14ac:dyDescent="0.25">
      <c r="B201"/>
      <c r="C201"/>
    </row>
    <row r="202" spans="2:3" x14ac:dyDescent="0.25">
      <c r="B202"/>
      <c r="C202"/>
    </row>
    <row r="203" spans="2:3" x14ac:dyDescent="0.25">
      <c r="B203"/>
      <c r="C203"/>
    </row>
    <row r="204" spans="2:3" x14ac:dyDescent="0.25">
      <c r="B204"/>
      <c r="C204"/>
    </row>
    <row r="205" spans="2:3" x14ac:dyDescent="0.25">
      <c r="B205"/>
      <c r="C205"/>
    </row>
    <row r="206" spans="2:3" x14ac:dyDescent="0.25">
      <c r="B206"/>
      <c r="C206"/>
    </row>
    <row r="207" spans="2:3" x14ac:dyDescent="0.25">
      <c r="B207"/>
      <c r="C207"/>
    </row>
    <row r="208" spans="2:3" x14ac:dyDescent="0.25">
      <c r="B208"/>
      <c r="C208"/>
    </row>
    <row r="209" spans="2:3" x14ac:dyDescent="0.25">
      <c r="B209"/>
      <c r="C209"/>
    </row>
    <row r="210" spans="2:3" x14ac:dyDescent="0.25">
      <c r="B210"/>
      <c r="C210"/>
    </row>
    <row r="211" spans="2:3" x14ac:dyDescent="0.25">
      <c r="B211"/>
      <c r="C211"/>
    </row>
    <row r="212" spans="2:3" x14ac:dyDescent="0.25">
      <c r="B212"/>
      <c r="C212"/>
    </row>
    <row r="213" spans="2:3" x14ac:dyDescent="0.25">
      <c r="B213"/>
      <c r="C213"/>
    </row>
    <row r="214" spans="2:3" x14ac:dyDescent="0.25">
      <c r="B214"/>
      <c r="C214"/>
    </row>
    <row r="215" spans="2:3" x14ac:dyDescent="0.25">
      <c r="B215"/>
      <c r="C215"/>
    </row>
    <row r="216" spans="2:3" x14ac:dyDescent="0.25">
      <c r="B216"/>
      <c r="C216"/>
    </row>
    <row r="217" spans="2:3" x14ac:dyDescent="0.25">
      <c r="B217"/>
      <c r="C217"/>
    </row>
    <row r="218" spans="2:3" x14ac:dyDescent="0.25">
      <c r="B218"/>
      <c r="C218"/>
    </row>
    <row r="219" spans="2:3" x14ac:dyDescent="0.25">
      <c r="B219"/>
      <c r="C219"/>
    </row>
    <row r="220" spans="2:3" x14ac:dyDescent="0.25">
      <c r="B220"/>
      <c r="C220"/>
    </row>
    <row r="221" spans="2:3" x14ac:dyDescent="0.25">
      <c r="B221"/>
      <c r="C221"/>
    </row>
    <row r="222" spans="2:3" x14ac:dyDescent="0.25">
      <c r="B222"/>
      <c r="C222"/>
    </row>
    <row r="223" spans="2:3" x14ac:dyDescent="0.25">
      <c r="B223"/>
      <c r="C223"/>
    </row>
    <row r="224" spans="2:3" x14ac:dyDescent="0.25">
      <c r="B224"/>
      <c r="C224"/>
    </row>
    <row r="225" spans="2:3" x14ac:dyDescent="0.25">
      <c r="B225"/>
      <c r="C225"/>
    </row>
    <row r="226" spans="2:3" x14ac:dyDescent="0.25">
      <c r="B226"/>
      <c r="C226"/>
    </row>
    <row r="227" spans="2:3" x14ac:dyDescent="0.25">
      <c r="B227"/>
      <c r="C227"/>
    </row>
    <row r="228" spans="2:3" x14ac:dyDescent="0.25">
      <c r="B228"/>
      <c r="C228"/>
    </row>
    <row r="229" spans="2:3" x14ac:dyDescent="0.25">
      <c r="B229"/>
      <c r="C229"/>
    </row>
    <row r="230" spans="2:3" x14ac:dyDescent="0.25">
      <c r="B230"/>
      <c r="C230"/>
    </row>
    <row r="231" spans="2:3" x14ac:dyDescent="0.25">
      <c r="B231"/>
      <c r="C231"/>
    </row>
    <row r="232" spans="2:3" x14ac:dyDescent="0.25">
      <c r="B232"/>
      <c r="C232"/>
    </row>
    <row r="233" spans="2:3" x14ac:dyDescent="0.25">
      <c r="B233"/>
      <c r="C233"/>
    </row>
    <row r="234" spans="2:3" x14ac:dyDescent="0.25">
      <c r="B234"/>
      <c r="C234"/>
    </row>
    <row r="235" spans="2:3" x14ac:dyDescent="0.25">
      <c r="B235"/>
      <c r="C235"/>
    </row>
    <row r="236" spans="2:3" x14ac:dyDescent="0.25">
      <c r="B236"/>
      <c r="C236"/>
    </row>
    <row r="237" spans="2:3" x14ac:dyDescent="0.25">
      <c r="B237"/>
      <c r="C237"/>
    </row>
    <row r="238" spans="2:3" x14ac:dyDescent="0.25">
      <c r="B238"/>
      <c r="C238"/>
    </row>
    <row r="239" spans="2:3" x14ac:dyDescent="0.25">
      <c r="B239"/>
      <c r="C239"/>
    </row>
    <row r="240" spans="2:3" x14ac:dyDescent="0.25">
      <c r="B240"/>
      <c r="C240"/>
    </row>
    <row r="241" spans="2:3" x14ac:dyDescent="0.25">
      <c r="B241"/>
      <c r="C241"/>
    </row>
    <row r="242" spans="2:3" x14ac:dyDescent="0.25">
      <c r="B242"/>
      <c r="C242"/>
    </row>
    <row r="243" spans="2:3" x14ac:dyDescent="0.25">
      <c r="B243"/>
      <c r="C243"/>
    </row>
    <row r="244" spans="2:3" x14ac:dyDescent="0.25">
      <c r="B244"/>
      <c r="C244"/>
    </row>
    <row r="245" spans="2:3" x14ac:dyDescent="0.25">
      <c r="B245"/>
      <c r="C245"/>
    </row>
    <row r="246" spans="2:3" x14ac:dyDescent="0.25">
      <c r="B246"/>
      <c r="C246"/>
    </row>
    <row r="247" spans="2:3" x14ac:dyDescent="0.25">
      <c r="B247"/>
      <c r="C247"/>
    </row>
    <row r="248" spans="2:3" x14ac:dyDescent="0.25">
      <c r="B248"/>
      <c r="C248"/>
    </row>
    <row r="249" spans="2:3" x14ac:dyDescent="0.25">
      <c r="B249"/>
      <c r="C249"/>
    </row>
    <row r="250" spans="2:3" x14ac:dyDescent="0.25">
      <c r="B250"/>
      <c r="C250"/>
    </row>
    <row r="251" spans="2:3" x14ac:dyDescent="0.25">
      <c r="B251"/>
      <c r="C251"/>
    </row>
    <row r="252" spans="2:3" x14ac:dyDescent="0.25">
      <c r="B252"/>
      <c r="C252"/>
    </row>
    <row r="253" spans="2:3" x14ac:dyDescent="0.25">
      <c r="B253"/>
      <c r="C253"/>
    </row>
    <row r="254" spans="2:3" x14ac:dyDescent="0.25">
      <c r="B254"/>
      <c r="C254"/>
    </row>
    <row r="255" spans="2:3" x14ac:dyDescent="0.25">
      <c r="B255"/>
      <c r="C255"/>
    </row>
    <row r="256" spans="2:3" x14ac:dyDescent="0.25">
      <c r="B256"/>
      <c r="C256"/>
    </row>
    <row r="257" spans="2:3" x14ac:dyDescent="0.25">
      <c r="B257"/>
      <c r="C257"/>
    </row>
    <row r="258" spans="2:3" x14ac:dyDescent="0.25">
      <c r="B258"/>
      <c r="C258"/>
    </row>
    <row r="259" spans="2:3" x14ac:dyDescent="0.25">
      <c r="B259"/>
      <c r="C259"/>
    </row>
    <row r="260" spans="2:3" x14ac:dyDescent="0.25">
      <c r="B260"/>
      <c r="C260"/>
    </row>
    <row r="261" spans="2:3" x14ac:dyDescent="0.25">
      <c r="B261"/>
      <c r="C261"/>
    </row>
    <row r="262" spans="2:3" x14ac:dyDescent="0.25">
      <c r="B262"/>
      <c r="C262"/>
    </row>
    <row r="263" spans="2:3" x14ac:dyDescent="0.25">
      <c r="B263"/>
      <c r="C263"/>
    </row>
    <row r="264" spans="2:3" x14ac:dyDescent="0.25">
      <c r="B264"/>
      <c r="C264"/>
    </row>
    <row r="265" spans="2:3" x14ac:dyDescent="0.25">
      <c r="B265"/>
      <c r="C265"/>
    </row>
    <row r="266" spans="2:3" x14ac:dyDescent="0.25">
      <c r="B266"/>
      <c r="C266"/>
    </row>
    <row r="267" spans="2:3" x14ac:dyDescent="0.25">
      <c r="B267"/>
      <c r="C267"/>
    </row>
    <row r="268" spans="2:3" x14ac:dyDescent="0.25">
      <c r="B268"/>
      <c r="C268"/>
    </row>
    <row r="269" spans="2:3" x14ac:dyDescent="0.25">
      <c r="B269"/>
      <c r="C269"/>
    </row>
    <row r="270" spans="2:3" x14ac:dyDescent="0.25">
      <c r="B270"/>
      <c r="C270"/>
    </row>
    <row r="271" spans="2:3" x14ac:dyDescent="0.25">
      <c r="B271"/>
      <c r="C271"/>
    </row>
    <row r="272" spans="2:3" x14ac:dyDescent="0.25">
      <c r="B272"/>
      <c r="C272"/>
    </row>
    <row r="273" spans="2:3" x14ac:dyDescent="0.25">
      <c r="B273"/>
      <c r="C273"/>
    </row>
    <row r="274" spans="2:3" x14ac:dyDescent="0.25">
      <c r="B274"/>
      <c r="C274"/>
    </row>
    <row r="275" spans="2:3" x14ac:dyDescent="0.25">
      <c r="B275"/>
      <c r="C275"/>
    </row>
    <row r="276" spans="2:3" x14ac:dyDescent="0.25">
      <c r="B276"/>
      <c r="C276"/>
    </row>
    <row r="277" spans="2:3" x14ac:dyDescent="0.25">
      <c r="B277"/>
      <c r="C277"/>
    </row>
    <row r="278" spans="2:3" x14ac:dyDescent="0.25">
      <c r="B278"/>
      <c r="C278"/>
    </row>
    <row r="279" spans="2:3" x14ac:dyDescent="0.25">
      <c r="B279"/>
      <c r="C279"/>
    </row>
    <row r="280" spans="2:3" x14ac:dyDescent="0.25">
      <c r="B280"/>
      <c r="C280"/>
    </row>
    <row r="281" spans="2:3" x14ac:dyDescent="0.25">
      <c r="B281"/>
      <c r="C281"/>
    </row>
    <row r="282" spans="2:3" x14ac:dyDescent="0.25">
      <c r="B282"/>
      <c r="C282"/>
    </row>
    <row r="283" spans="2:3" x14ac:dyDescent="0.25">
      <c r="B283"/>
      <c r="C283"/>
    </row>
    <row r="284" spans="2:3" x14ac:dyDescent="0.25">
      <c r="B284"/>
      <c r="C284"/>
    </row>
    <row r="285" spans="2:3" x14ac:dyDescent="0.25">
      <c r="B285"/>
      <c r="C285"/>
    </row>
    <row r="286" spans="2:3" x14ac:dyDescent="0.25">
      <c r="B286"/>
      <c r="C286"/>
    </row>
    <row r="287" spans="2:3" x14ac:dyDescent="0.25">
      <c r="B287"/>
      <c r="C287"/>
    </row>
    <row r="288" spans="2:3" x14ac:dyDescent="0.25">
      <c r="B288"/>
      <c r="C288"/>
    </row>
    <row r="289" spans="2:3" x14ac:dyDescent="0.25">
      <c r="B289"/>
      <c r="C289"/>
    </row>
    <row r="290" spans="2:3" x14ac:dyDescent="0.25">
      <c r="B290"/>
      <c r="C290"/>
    </row>
    <row r="291" spans="2:3" x14ac:dyDescent="0.25">
      <c r="B291"/>
      <c r="C291"/>
    </row>
    <row r="292" spans="2:3" x14ac:dyDescent="0.25">
      <c r="B292"/>
      <c r="C292"/>
    </row>
    <row r="293" spans="2:3" x14ac:dyDescent="0.25">
      <c r="B293"/>
      <c r="C293"/>
    </row>
    <row r="294" spans="2:3" x14ac:dyDescent="0.25">
      <c r="B294"/>
      <c r="C294"/>
    </row>
    <row r="295" spans="2:3" x14ac:dyDescent="0.25">
      <c r="B295"/>
      <c r="C295"/>
    </row>
    <row r="296" spans="2:3" x14ac:dyDescent="0.25">
      <c r="B296"/>
      <c r="C296"/>
    </row>
    <row r="297" spans="2:3" x14ac:dyDescent="0.25">
      <c r="B297"/>
      <c r="C297"/>
    </row>
    <row r="298" spans="2:3" x14ac:dyDescent="0.25">
      <c r="B298"/>
      <c r="C298"/>
    </row>
    <row r="299" spans="2:3" x14ac:dyDescent="0.25">
      <c r="B299"/>
      <c r="C299"/>
    </row>
    <row r="300" spans="2:3" x14ac:dyDescent="0.25">
      <c r="B300"/>
      <c r="C300"/>
    </row>
    <row r="301" spans="2:3" x14ac:dyDescent="0.25">
      <c r="B301"/>
      <c r="C301"/>
    </row>
    <row r="302" spans="2:3" x14ac:dyDescent="0.25">
      <c r="B302"/>
      <c r="C302"/>
    </row>
    <row r="303" spans="2:3" x14ac:dyDescent="0.25">
      <c r="B303"/>
      <c r="C303"/>
    </row>
    <row r="304" spans="2:3" x14ac:dyDescent="0.25">
      <c r="B304"/>
      <c r="C304"/>
    </row>
    <row r="305" spans="2:3" x14ac:dyDescent="0.25">
      <c r="B305"/>
      <c r="C305"/>
    </row>
    <row r="306" spans="2:3" x14ac:dyDescent="0.25">
      <c r="B306"/>
      <c r="C306"/>
    </row>
    <row r="307" spans="2:3" x14ac:dyDescent="0.25">
      <c r="B307"/>
      <c r="C307"/>
    </row>
    <row r="308" spans="2:3" x14ac:dyDescent="0.25">
      <c r="B308"/>
      <c r="C308"/>
    </row>
    <row r="309" spans="2:3" x14ac:dyDescent="0.25">
      <c r="B309"/>
      <c r="C309"/>
    </row>
    <row r="310" spans="2:3" x14ac:dyDescent="0.25">
      <c r="B310"/>
      <c r="C310"/>
    </row>
    <row r="311" spans="2:3" x14ac:dyDescent="0.25">
      <c r="B311"/>
      <c r="C311"/>
    </row>
    <row r="312" spans="2:3" x14ac:dyDescent="0.25">
      <c r="B312"/>
      <c r="C312"/>
    </row>
    <row r="313" spans="2:3" x14ac:dyDescent="0.25">
      <c r="B313"/>
      <c r="C313"/>
    </row>
    <row r="314" spans="2:3" x14ac:dyDescent="0.25">
      <c r="B314"/>
      <c r="C314"/>
    </row>
    <row r="315" spans="2:3" x14ac:dyDescent="0.25">
      <c r="B315"/>
      <c r="C315"/>
    </row>
    <row r="316" spans="2:3" x14ac:dyDescent="0.25">
      <c r="B316"/>
      <c r="C316"/>
    </row>
    <row r="317" spans="2:3" x14ac:dyDescent="0.25">
      <c r="B317"/>
      <c r="C317"/>
    </row>
    <row r="318" spans="2:3" x14ac:dyDescent="0.25">
      <c r="B318"/>
      <c r="C318"/>
    </row>
    <row r="319" spans="2:3" x14ac:dyDescent="0.25">
      <c r="B319"/>
      <c r="C319"/>
    </row>
    <row r="320" spans="2:3" x14ac:dyDescent="0.25">
      <c r="B320"/>
      <c r="C320"/>
    </row>
    <row r="321" spans="2:3" x14ac:dyDescent="0.25">
      <c r="B321"/>
      <c r="C321"/>
    </row>
    <row r="322" spans="2:3" x14ac:dyDescent="0.25">
      <c r="B322"/>
      <c r="C322"/>
    </row>
    <row r="323" spans="2:3" x14ac:dyDescent="0.25">
      <c r="B323"/>
      <c r="C323"/>
    </row>
    <row r="324" spans="2:3" x14ac:dyDescent="0.25">
      <c r="B324"/>
      <c r="C324"/>
    </row>
    <row r="325" spans="2:3" x14ac:dyDescent="0.25">
      <c r="B325"/>
      <c r="C325"/>
    </row>
    <row r="326" spans="2:3" x14ac:dyDescent="0.25">
      <c r="B326"/>
      <c r="C326"/>
    </row>
    <row r="327" spans="2:3" x14ac:dyDescent="0.25">
      <c r="B327"/>
      <c r="C327"/>
    </row>
    <row r="328" spans="2:3" x14ac:dyDescent="0.25">
      <c r="B328"/>
      <c r="C328"/>
    </row>
    <row r="329" spans="2:3" x14ac:dyDescent="0.25">
      <c r="B329"/>
      <c r="C329"/>
    </row>
    <row r="330" spans="2:3" x14ac:dyDescent="0.25">
      <c r="B330"/>
      <c r="C330"/>
    </row>
    <row r="331" spans="2:3" x14ac:dyDescent="0.25">
      <c r="B331"/>
      <c r="C331"/>
    </row>
    <row r="332" spans="2:3" x14ac:dyDescent="0.25">
      <c r="B332"/>
      <c r="C332"/>
    </row>
    <row r="333" spans="2:3" x14ac:dyDescent="0.25">
      <c r="B333"/>
      <c r="C333"/>
    </row>
    <row r="334" spans="2:3" x14ac:dyDescent="0.25">
      <c r="B334"/>
      <c r="C334"/>
    </row>
    <row r="335" spans="2:3" x14ac:dyDescent="0.25">
      <c r="B335"/>
      <c r="C335"/>
    </row>
    <row r="336" spans="2:3" x14ac:dyDescent="0.25">
      <c r="B336"/>
      <c r="C336"/>
    </row>
    <row r="337" spans="2:3" x14ac:dyDescent="0.25">
      <c r="B337"/>
      <c r="C337"/>
    </row>
    <row r="338" spans="2:3" x14ac:dyDescent="0.25">
      <c r="B338"/>
      <c r="C338"/>
    </row>
    <row r="339" spans="2:3" x14ac:dyDescent="0.25">
      <c r="B339"/>
      <c r="C339"/>
    </row>
    <row r="340" spans="2:3" x14ac:dyDescent="0.25">
      <c r="B340"/>
      <c r="C340"/>
    </row>
    <row r="341" spans="2:3" x14ac:dyDescent="0.25">
      <c r="B341"/>
      <c r="C341"/>
    </row>
    <row r="342" spans="2:3" x14ac:dyDescent="0.25">
      <c r="B342"/>
      <c r="C342"/>
    </row>
    <row r="343" spans="2:3" x14ac:dyDescent="0.25">
      <c r="B343"/>
      <c r="C343"/>
    </row>
    <row r="344" spans="2:3" x14ac:dyDescent="0.25">
      <c r="B344"/>
      <c r="C344"/>
    </row>
    <row r="345" spans="2:3" x14ac:dyDescent="0.25">
      <c r="B345"/>
      <c r="C345"/>
    </row>
    <row r="346" spans="2:3" x14ac:dyDescent="0.25">
      <c r="B346"/>
      <c r="C346"/>
    </row>
    <row r="347" spans="2:3" x14ac:dyDescent="0.25">
      <c r="B347"/>
      <c r="C347"/>
    </row>
    <row r="348" spans="2:3" x14ac:dyDescent="0.25">
      <c r="B348"/>
      <c r="C348"/>
    </row>
    <row r="349" spans="2:3" x14ac:dyDescent="0.25">
      <c r="B349"/>
      <c r="C349"/>
    </row>
    <row r="350" spans="2:3" x14ac:dyDescent="0.25">
      <c r="B350"/>
      <c r="C350"/>
    </row>
    <row r="351" spans="2:3" x14ac:dyDescent="0.25">
      <c r="B351"/>
      <c r="C351"/>
    </row>
    <row r="352" spans="2:3" x14ac:dyDescent="0.25">
      <c r="B352"/>
      <c r="C352"/>
    </row>
    <row r="353" spans="2:3" x14ac:dyDescent="0.25">
      <c r="B353"/>
      <c r="C353"/>
    </row>
    <row r="354" spans="2:3" x14ac:dyDescent="0.25">
      <c r="B354"/>
      <c r="C354"/>
    </row>
    <row r="355" spans="2:3" x14ac:dyDescent="0.25">
      <c r="B355"/>
      <c r="C355"/>
    </row>
    <row r="356" spans="2:3" x14ac:dyDescent="0.25">
      <c r="B356"/>
      <c r="C356"/>
    </row>
    <row r="357" spans="2:3" x14ac:dyDescent="0.25">
      <c r="B357"/>
      <c r="C357"/>
    </row>
    <row r="358" spans="2:3" x14ac:dyDescent="0.25">
      <c r="B358"/>
      <c r="C358"/>
    </row>
    <row r="359" spans="2:3" x14ac:dyDescent="0.25">
      <c r="B359"/>
      <c r="C359"/>
    </row>
    <row r="360" spans="2:3" x14ac:dyDescent="0.25">
      <c r="B360"/>
      <c r="C360"/>
    </row>
    <row r="361" spans="2:3" x14ac:dyDescent="0.25">
      <c r="B361"/>
      <c r="C361"/>
    </row>
    <row r="362" spans="2:3" x14ac:dyDescent="0.25">
      <c r="B362"/>
      <c r="C362"/>
    </row>
    <row r="363" spans="2:3" x14ac:dyDescent="0.25">
      <c r="B363"/>
      <c r="C363"/>
    </row>
    <row r="364" spans="2:3" x14ac:dyDescent="0.25">
      <c r="B364"/>
      <c r="C364"/>
    </row>
    <row r="365" spans="2:3" x14ac:dyDescent="0.25">
      <c r="B365"/>
      <c r="C365"/>
    </row>
    <row r="366" spans="2:3" x14ac:dyDescent="0.25">
      <c r="B366"/>
      <c r="C366"/>
    </row>
    <row r="367" spans="2:3" x14ac:dyDescent="0.25">
      <c r="B367"/>
      <c r="C367"/>
    </row>
    <row r="368" spans="2:3" x14ac:dyDescent="0.25">
      <c r="B368"/>
      <c r="C368"/>
    </row>
    <row r="369" spans="2:3" x14ac:dyDescent="0.25">
      <c r="B369"/>
      <c r="C369"/>
    </row>
    <row r="370" spans="2:3" x14ac:dyDescent="0.25">
      <c r="B370"/>
      <c r="C370"/>
    </row>
    <row r="371" spans="2:3" x14ac:dyDescent="0.25">
      <c r="B371"/>
      <c r="C371"/>
    </row>
    <row r="372" spans="2:3" x14ac:dyDescent="0.25">
      <c r="B372"/>
      <c r="C372"/>
    </row>
    <row r="373" spans="2:3" x14ac:dyDescent="0.25">
      <c r="B373"/>
      <c r="C373"/>
    </row>
    <row r="374" spans="2:3" x14ac:dyDescent="0.25">
      <c r="B374"/>
      <c r="C374"/>
    </row>
    <row r="375" spans="2:3" x14ac:dyDescent="0.25">
      <c r="B375"/>
      <c r="C375"/>
    </row>
    <row r="376" spans="2:3" x14ac:dyDescent="0.25">
      <c r="B376"/>
      <c r="C376"/>
    </row>
    <row r="377" spans="2:3" x14ac:dyDescent="0.25">
      <c r="B377"/>
      <c r="C377"/>
    </row>
    <row r="378" spans="2:3" x14ac:dyDescent="0.25">
      <c r="B378"/>
      <c r="C378"/>
    </row>
    <row r="379" spans="2:3" x14ac:dyDescent="0.25">
      <c r="B379"/>
      <c r="C379"/>
    </row>
    <row r="380" spans="2:3" x14ac:dyDescent="0.25">
      <c r="B380"/>
      <c r="C380"/>
    </row>
    <row r="381" spans="2:3" x14ac:dyDescent="0.25">
      <c r="B381"/>
      <c r="C381"/>
    </row>
    <row r="382" spans="2:3" x14ac:dyDescent="0.25">
      <c r="B382"/>
      <c r="C382"/>
    </row>
    <row r="383" spans="2:3" x14ac:dyDescent="0.25">
      <c r="B383"/>
      <c r="C383"/>
    </row>
    <row r="384" spans="2:3" x14ac:dyDescent="0.25">
      <c r="B384"/>
      <c r="C384"/>
    </row>
    <row r="385" spans="2:3" x14ac:dyDescent="0.25">
      <c r="B385"/>
      <c r="C385"/>
    </row>
    <row r="386" spans="2:3" x14ac:dyDescent="0.25">
      <c r="B386"/>
      <c r="C386"/>
    </row>
    <row r="387" spans="2:3" x14ac:dyDescent="0.25">
      <c r="B387"/>
      <c r="C387"/>
    </row>
    <row r="388" spans="2:3" x14ac:dyDescent="0.25">
      <c r="B388"/>
      <c r="C388"/>
    </row>
    <row r="389" spans="2:3" x14ac:dyDescent="0.25">
      <c r="B389"/>
      <c r="C389"/>
    </row>
    <row r="390" spans="2:3" x14ac:dyDescent="0.25">
      <c r="B390"/>
      <c r="C390"/>
    </row>
    <row r="391" spans="2:3" x14ac:dyDescent="0.25">
      <c r="B391"/>
      <c r="C391"/>
    </row>
    <row r="392" spans="2:3" x14ac:dyDescent="0.25">
      <c r="B392"/>
      <c r="C392"/>
    </row>
    <row r="393" spans="2:3" x14ac:dyDescent="0.25">
      <c r="B393"/>
      <c r="C393"/>
    </row>
    <row r="394" spans="2:3" x14ac:dyDescent="0.25">
      <c r="B394"/>
      <c r="C394"/>
    </row>
    <row r="395" spans="2:3" x14ac:dyDescent="0.25">
      <c r="B395"/>
      <c r="C395"/>
    </row>
    <row r="396" spans="2:3" x14ac:dyDescent="0.25">
      <c r="B396"/>
      <c r="C396"/>
    </row>
    <row r="397" spans="2:3" x14ac:dyDescent="0.25">
      <c r="B397"/>
      <c r="C397"/>
    </row>
    <row r="398" spans="2:3" x14ac:dyDescent="0.25">
      <c r="B398"/>
      <c r="C398"/>
    </row>
    <row r="399" spans="2:3" x14ac:dyDescent="0.25">
      <c r="B399"/>
      <c r="C399"/>
    </row>
    <row r="400" spans="2:3" x14ac:dyDescent="0.25">
      <c r="B400"/>
      <c r="C400"/>
    </row>
    <row r="401" spans="2:3" x14ac:dyDescent="0.25">
      <c r="B401"/>
      <c r="C401"/>
    </row>
    <row r="402" spans="2:3" x14ac:dyDescent="0.25">
      <c r="B402"/>
      <c r="C402"/>
    </row>
    <row r="403" spans="2:3" x14ac:dyDescent="0.25">
      <c r="B403"/>
      <c r="C403"/>
    </row>
    <row r="404" spans="2:3" x14ac:dyDescent="0.25">
      <c r="B404"/>
      <c r="C404"/>
    </row>
    <row r="405" spans="2:3" x14ac:dyDescent="0.25">
      <c r="B405"/>
      <c r="C405"/>
    </row>
    <row r="406" spans="2:3" x14ac:dyDescent="0.25">
      <c r="B406"/>
      <c r="C406"/>
    </row>
    <row r="407" spans="2:3" x14ac:dyDescent="0.25">
      <c r="B407"/>
      <c r="C407"/>
    </row>
    <row r="408" spans="2:3" x14ac:dyDescent="0.25">
      <c r="B408"/>
      <c r="C408"/>
    </row>
    <row r="409" spans="2:3" x14ac:dyDescent="0.25">
      <c r="B409"/>
      <c r="C409"/>
    </row>
    <row r="410" spans="2:3" x14ac:dyDescent="0.25">
      <c r="B410"/>
      <c r="C410"/>
    </row>
    <row r="411" spans="2:3" x14ac:dyDescent="0.25">
      <c r="B411"/>
      <c r="C411"/>
    </row>
    <row r="412" spans="2:3" x14ac:dyDescent="0.25">
      <c r="B412"/>
      <c r="C412"/>
    </row>
    <row r="413" spans="2:3" x14ac:dyDescent="0.25">
      <c r="B413"/>
      <c r="C413"/>
    </row>
    <row r="414" spans="2:3" x14ac:dyDescent="0.25">
      <c r="B414"/>
      <c r="C414"/>
    </row>
    <row r="415" spans="2:3" x14ac:dyDescent="0.25">
      <c r="B415"/>
      <c r="C415"/>
    </row>
    <row r="416" spans="2:3" x14ac:dyDescent="0.25">
      <c r="B416"/>
      <c r="C416"/>
    </row>
    <row r="417" spans="2:3" x14ac:dyDescent="0.25">
      <c r="B417"/>
      <c r="C417"/>
    </row>
    <row r="418" spans="2:3" x14ac:dyDescent="0.25">
      <c r="B418"/>
      <c r="C418"/>
    </row>
    <row r="419" spans="2:3" x14ac:dyDescent="0.25">
      <c r="B419"/>
      <c r="C419"/>
    </row>
    <row r="420" spans="2:3" x14ac:dyDescent="0.25">
      <c r="B420"/>
      <c r="C420"/>
    </row>
    <row r="421" spans="2:3" x14ac:dyDescent="0.25">
      <c r="B421"/>
      <c r="C421"/>
    </row>
    <row r="422" spans="2:3" x14ac:dyDescent="0.25">
      <c r="B422"/>
      <c r="C422"/>
    </row>
    <row r="423" spans="2:3" x14ac:dyDescent="0.25">
      <c r="B423"/>
      <c r="C423"/>
    </row>
    <row r="424" spans="2:3" x14ac:dyDescent="0.25">
      <c r="B424"/>
      <c r="C424"/>
    </row>
    <row r="425" spans="2:3" x14ac:dyDescent="0.25">
      <c r="B425"/>
      <c r="C425"/>
    </row>
    <row r="426" spans="2:3" x14ac:dyDescent="0.25">
      <c r="B426"/>
      <c r="C426"/>
    </row>
    <row r="427" spans="2:3" x14ac:dyDescent="0.25">
      <c r="B427"/>
      <c r="C427"/>
    </row>
    <row r="428" spans="2:3" x14ac:dyDescent="0.25">
      <c r="B428"/>
      <c r="C428"/>
    </row>
    <row r="429" spans="2:3" x14ac:dyDescent="0.25">
      <c r="B429"/>
      <c r="C429"/>
    </row>
    <row r="430" spans="2:3" x14ac:dyDescent="0.25">
      <c r="B430"/>
      <c r="C430"/>
    </row>
    <row r="431" spans="2:3" x14ac:dyDescent="0.25">
      <c r="B431"/>
      <c r="C431"/>
    </row>
    <row r="432" spans="2:3" x14ac:dyDescent="0.25">
      <c r="B432"/>
      <c r="C432"/>
    </row>
    <row r="433" spans="2:3" x14ac:dyDescent="0.25">
      <c r="B433"/>
      <c r="C433"/>
    </row>
    <row r="434" spans="2:3" x14ac:dyDescent="0.25">
      <c r="B434"/>
      <c r="C434"/>
    </row>
    <row r="435" spans="2:3" x14ac:dyDescent="0.25">
      <c r="B435"/>
      <c r="C435"/>
    </row>
    <row r="436" spans="2:3" x14ac:dyDescent="0.25">
      <c r="B436"/>
      <c r="C436"/>
    </row>
    <row r="437" spans="2:3" x14ac:dyDescent="0.25">
      <c r="B437"/>
      <c r="C437"/>
    </row>
    <row r="438" spans="2:3" x14ac:dyDescent="0.25">
      <c r="B438"/>
      <c r="C438"/>
    </row>
    <row r="439" spans="2:3" x14ac:dyDescent="0.25">
      <c r="B439"/>
      <c r="C439"/>
    </row>
    <row r="440" spans="2:3" x14ac:dyDescent="0.25">
      <c r="B440"/>
      <c r="C440"/>
    </row>
    <row r="441" spans="2:3" x14ac:dyDescent="0.25">
      <c r="B441"/>
      <c r="C441"/>
    </row>
    <row r="442" spans="2:3" x14ac:dyDescent="0.25">
      <c r="B442"/>
      <c r="C442"/>
    </row>
    <row r="443" spans="2:3" x14ac:dyDescent="0.25">
      <c r="B443"/>
      <c r="C443"/>
    </row>
    <row r="444" spans="2:3" x14ac:dyDescent="0.25">
      <c r="B444"/>
      <c r="C444"/>
    </row>
    <row r="445" spans="2:3" x14ac:dyDescent="0.25">
      <c r="B445"/>
      <c r="C445"/>
    </row>
    <row r="446" spans="2:3" x14ac:dyDescent="0.25">
      <c r="B446"/>
      <c r="C446"/>
    </row>
    <row r="447" spans="2:3" x14ac:dyDescent="0.25">
      <c r="B447"/>
      <c r="C447"/>
    </row>
    <row r="448" spans="2:3" x14ac:dyDescent="0.25">
      <c r="B448"/>
      <c r="C448"/>
    </row>
    <row r="449" spans="2:3" x14ac:dyDescent="0.25">
      <c r="B449"/>
      <c r="C449"/>
    </row>
    <row r="450" spans="2:3" x14ac:dyDescent="0.25">
      <c r="B450"/>
      <c r="C450"/>
    </row>
    <row r="451" spans="2:3" x14ac:dyDescent="0.25">
      <c r="B451"/>
      <c r="C451"/>
    </row>
    <row r="452" spans="2:3" x14ac:dyDescent="0.25">
      <c r="B452"/>
      <c r="C452"/>
    </row>
    <row r="453" spans="2:3" x14ac:dyDescent="0.25">
      <c r="B453"/>
      <c r="C453"/>
    </row>
    <row r="454" spans="2:3" x14ac:dyDescent="0.25">
      <c r="B454"/>
      <c r="C454"/>
    </row>
    <row r="455" spans="2:3" x14ac:dyDescent="0.25">
      <c r="B455"/>
      <c r="C455"/>
    </row>
    <row r="456" spans="2:3" x14ac:dyDescent="0.25">
      <c r="B456"/>
      <c r="C456"/>
    </row>
    <row r="457" spans="2:3" x14ac:dyDescent="0.25">
      <c r="B457"/>
      <c r="C457"/>
    </row>
    <row r="458" spans="2:3" x14ac:dyDescent="0.25">
      <c r="B458"/>
      <c r="C458"/>
    </row>
    <row r="459" spans="2:3" x14ac:dyDescent="0.25">
      <c r="B459"/>
      <c r="C459"/>
    </row>
    <row r="460" spans="2:3" x14ac:dyDescent="0.25">
      <c r="B460"/>
      <c r="C460"/>
    </row>
    <row r="461" spans="2:3" x14ac:dyDescent="0.25">
      <c r="B461"/>
      <c r="C461"/>
    </row>
    <row r="462" spans="2:3" x14ac:dyDescent="0.25">
      <c r="B462"/>
      <c r="C462"/>
    </row>
    <row r="463" spans="2:3" x14ac:dyDescent="0.25">
      <c r="B463"/>
      <c r="C463"/>
    </row>
    <row r="464" spans="2:3" x14ac:dyDescent="0.25">
      <c r="B464"/>
      <c r="C464"/>
    </row>
    <row r="465" spans="2:3" x14ac:dyDescent="0.25">
      <c r="B465"/>
      <c r="C465"/>
    </row>
    <row r="466" spans="2:3" x14ac:dyDescent="0.25">
      <c r="B466"/>
      <c r="C466"/>
    </row>
    <row r="467" spans="2:3" x14ac:dyDescent="0.25">
      <c r="B467"/>
      <c r="C467"/>
    </row>
    <row r="468" spans="2:3" x14ac:dyDescent="0.25">
      <c r="B468"/>
      <c r="C468"/>
    </row>
    <row r="469" spans="2:3" x14ac:dyDescent="0.25">
      <c r="B469"/>
      <c r="C469"/>
    </row>
    <row r="470" spans="2:3" x14ac:dyDescent="0.25">
      <c r="B470"/>
      <c r="C470"/>
    </row>
    <row r="471" spans="2:3" x14ac:dyDescent="0.25">
      <c r="B471"/>
      <c r="C471"/>
    </row>
    <row r="472" spans="2:3" x14ac:dyDescent="0.25">
      <c r="B472"/>
      <c r="C472"/>
    </row>
    <row r="473" spans="2:3" x14ac:dyDescent="0.25">
      <c r="B473"/>
      <c r="C473"/>
    </row>
    <row r="474" spans="2:3" x14ac:dyDescent="0.25">
      <c r="B474"/>
      <c r="C474"/>
    </row>
    <row r="475" spans="2:3" x14ac:dyDescent="0.25">
      <c r="B475"/>
      <c r="C475"/>
    </row>
    <row r="476" spans="2:3" x14ac:dyDescent="0.25">
      <c r="B476"/>
      <c r="C476"/>
    </row>
    <row r="477" spans="2:3" x14ac:dyDescent="0.25">
      <c r="B477"/>
      <c r="C477"/>
    </row>
    <row r="478" spans="2:3" x14ac:dyDescent="0.25">
      <c r="B478"/>
      <c r="C478"/>
    </row>
    <row r="479" spans="2:3" x14ac:dyDescent="0.25">
      <c r="B479"/>
      <c r="C479"/>
    </row>
    <row r="480" spans="2:3" x14ac:dyDescent="0.25">
      <c r="B480"/>
      <c r="C480"/>
    </row>
    <row r="481" spans="2:3" x14ac:dyDescent="0.25">
      <c r="B481"/>
      <c r="C481"/>
    </row>
    <row r="482" spans="2:3" x14ac:dyDescent="0.25">
      <c r="B482"/>
      <c r="C482"/>
    </row>
    <row r="483" spans="2:3" x14ac:dyDescent="0.25">
      <c r="B483"/>
      <c r="C483"/>
    </row>
    <row r="484" spans="2:3" x14ac:dyDescent="0.25">
      <c r="B484"/>
      <c r="C484"/>
    </row>
    <row r="485" spans="2:3" x14ac:dyDescent="0.25">
      <c r="B485"/>
      <c r="C485"/>
    </row>
    <row r="486" spans="2:3" x14ac:dyDescent="0.25">
      <c r="B486"/>
      <c r="C486"/>
    </row>
    <row r="487" spans="2:3" x14ac:dyDescent="0.25">
      <c r="B487"/>
      <c r="C487"/>
    </row>
    <row r="488" spans="2:3" x14ac:dyDescent="0.25">
      <c r="B488"/>
      <c r="C488"/>
    </row>
    <row r="489" spans="2:3" x14ac:dyDescent="0.25">
      <c r="B489"/>
      <c r="C489"/>
    </row>
    <row r="490" spans="2:3" x14ac:dyDescent="0.25">
      <c r="B490"/>
      <c r="C490"/>
    </row>
    <row r="491" spans="2:3" x14ac:dyDescent="0.25">
      <c r="B491"/>
      <c r="C491"/>
    </row>
    <row r="492" spans="2:3" x14ac:dyDescent="0.25">
      <c r="B492"/>
      <c r="C492"/>
    </row>
    <row r="493" spans="2:3" x14ac:dyDescent="0.25">
      <c r="B493"/>
      <c r="C493"/>
    </row>
    <row r="494" spans="2:3" x14ac:dyDescent="0.25">
      <c r="B494"/>
      <c r="C494"/>
    </row>
    <row r="495" spans="2:3" x14ac:dyDescent="0.25">
      <c r="B495"/>
      <c r="C495"/>
    </row>
    <row r="496" spans="2:3" x14ac:dyDescent="0.25">
      <c r="B496"/>
      <c r="C496"/>
    </row>
    <row r="497" spans="2:3" x14ac:dyDescent="0.25">
      <c r="B497"/>
      <c r="C497"/>
    </row>
    <row r="498" spans="2:3" x14ac:dyDescent="0.25">
      <c r="B498"/>
      <c r="C498"/>
    </row>
    <row r="499" spans="2:3" x14ac:dyDescent="0.25">
      <c r="B499"/>
      <c r="C499"/>
    </row>
    <row r="500" spans="2:3" x14ac:dyDescent="0.25">
      <c r="B500"/>
      <c r="C500"/>
    </row>
    <row r="501" spans="2:3" x14ac:dyDescent="0.25">
      <c r="B501"/>
      <c r="C501"/>
    </row>
    <row r="502" spans="2:3" x14ac:dyDescent="0.25">
      <c r="B502"/>
      <c r="C502"/>
    </row>
    <row r="503" spans="2:3" x14ac:dyDescent="0.25">
      <c r="B503"/>
      <c r="C503"/>
    </row>
    <row r="504" spans="2:3" x14ac:dyDescent="0.25">
      <c r="B504"/>
      <c r="C504"/>
    </row>
    <row r="505" spans="2:3" x14ac:dyDescent="0.25">
      <c r="B505"/>
      <c r="C505"/>
    </row>
    <row r="506" spans="2:3" x14ac:dyDescent="0.25">
      <c r="B506"/>
      <c r="C506"/>
    </row>
    <row r="507" spans="2:3" x14ac:dyDescent="0.25">
      <c r="B507"/>
      <c r="C507"/>
    </row>
    <row r="508" spans="2:3" x14ac:dyDescent="0.25">
      <c r="B508"/>
      <c r="C508"/>
    </row>
    <row r="509" spans="2:3" x14ac:dyDescent="0.25">
      <c r="B509"/>
      <c r="C509"/>
    </row>
    <row r="510" spans="2:3" x14ac:dyDescent="0.25">
      <c r="B510"/>
      <c r="C510"/>
    </row>
    <row r="511" spans="2:3" x14ac:dyDescent="0.25">
      <c r="B511"/>
      <c r="C511"/>
    </row>
    <row r="512" spans="2:3" x14ac:dyDescent="0.25">
      <c r="B512"/>
      <c r="C512"/>
    </row>
    <row r="513" spans="2:3" x14ac:dyDescent="0.25">
      <c r="B513"/>
      <c r="C513"/>
    </row>
    <row r="514" spans="2:3" x14ac:dyDescent="0.25">
      <c r="B514"/>
      <c r="C514"/>
    </row>
    <row r="515" spans="2:3" x14ac:dyDescent="0.25">
      <c r="B515"/>
      <c r="C515"/>
    </row>
    <row r="516" spans="2:3" x14ac:dyDescent="0.25">
      <c r="B516"/>
      <c r="C516"/>
    </row>
    <row r="517" spans="2:3" x14ac:dyDescent="0.25">
      <c r="B517"/>
      <c r="C517"/>
    </row>
    <row r="518" spans="2:3" x14ac:dyDescent="0.25">
      <c r="B518"/>
      <c r="C518"/>
    </row>
    <row r="519" spans="2:3" x14ac:dyDescent="0.25">
      <c r="B519"/>
      <c r="C519"/>
    </row>
    <row r="520" spans="2:3" x14ac:dyDescent="0.25">
      <c r="B520"/>
      <c r="C520"/>
    </row>
    <row r="521" spans="2:3" x14ac:dyDescent="0.25">
      <c r="B521"/>
      <c r="C521"/>
    </row>
    <row r="522" spans="2:3" x14ac:dyDescent="0.25">
      <c r="B522"/>
      <c r="C522"/>
    </row>
    <row r="523" spans="2:3" x14ac:dyDescent="0.25">
      <c r="B523"/>
      <c r="C523"/>
    </row>
    <row r="524" spans="2:3" x14ac:dyDescent="0.25">
      <c r="B524"/>
      <c r="C524"/>
    </row>
    <row r="525" spans="2:3" x14ac:dyDescent="0.25">
      <c r="B525"/>
      <c r="C525"/>
    </row>
    <row r="526" spans="2:3" x14ac:dyDescent="0.25">
      <c r="B526"/>
      <c r="C526"/>
    </row>
    <row r="527" spans="2:3" x14ac:dyDescent="0.25">
      <c r="B527"/>
      <c r="C527"/>
    </row>
    <row r="528" spans="2:3" x14ac:dyDescent="0.25">
      <c r="B528"/>
      <c r="C528"/>
    </row>
    <row r="529" spans="2:3" x14ac:dyDescent="0.25">
      <c r="B529"/>
      <c r="C529"/>
    </row>
    <row r="530" spans="2:3" x14ac:dyDescent="0.25">
      <c r="B530"/>
      <c r="C530"/>
    </row>
    <row r="531" spans="2:3" x14ac:dyDescent="0.25">
      <c r="B531"/>
      <c r="C531"/>
    </row>
    <row r="532" spans="2:3" x14ac:dyDescent="0.25">
      <c r="B532"/>
      <c r="C532"/>
    </row>
    <row r="533" spans="2:3" x14ac:dyDescent="0.25">
      <c r="B533"/>
      <c r="C533"/>
    </row>
    <row r="534" spans="2:3" x14ac:dyDescent="0.25">
      <c r="B534"/>
      <c r="C534"/>
    </row>
    <row r="535" spans="2:3" x14ac:dyDescent="0.25">
      <c r="B535"/>
      <c r="C535"/>
    </row>
    <row r="536" spans="2:3" x14ac:dyDescent="0.25">
      <c r="B536"/>
      <c r="C536"/>
    </row>
    <row r="537" spans="2:3" x14ac:dyDescent="0.25">
      <c r="B537"/>
      <c r="C537"/>
    </row>
    <row r="538" spans="2:3" x14ac:dyDescent="0.25">
      <c r="B538"/>
      <c r="C538"/>
    </row>
    <row r="539" spans="2:3" x14ac:dyDescent="0.25">
      <c r="B539"/>
      <c r="C539"/>
    </row>
    <row r="540" spans="2:3" x14ac:dyDescent="0.25">
      <c r="B540"/>
      <c r="C540"/>
    </row>
    <row r="541" spans="2:3" x14ac:dyDescent="0.25">
      <c r="B541"/>
      <c r="C541"/>
    </row>
    <row r="542" spans="2:3" x14ac:dyDescent="0.25">
      <c r="B542"/>
      <c r="C542"/>
    </row>
    <row r="543" spans="2:3" x14ac:dyDescent="0.25">
      <c r="B543"/>
      <c r="C543"/>
    </row>
    <row r="544" spans="2:3" x14ac:dyDescent="0.25">
      <c r="B544"/>
      <c r="C544"/>
    </row>
    <row r="545" spans="2:3" x14ac:dyDescent="0.25">
      <c r="B545"/>
      <c r="C545"/>
    </row>
    <row r="546" spans="2:3" x14ac:dyDescent="0.25">
      <c r="B546"/>
      <c r="C546"/>
    </row>
    <row r="547" spans="2:3" x14ac:dyDescent="0.25">
      <c r="B547"/>
      <c r="C547"/>
    </row>
    <row r="548" spans="2:3" x14ac:dyDescent="0.25">
      <c r="B548"/>
      <c r="C548"/>
    </row>
    <row r="549" spans="2:3" x14ac:dyDescent="0.25">
      <c r="B549"/>
      <c r="C549"/>
    </row>
    <row r="550" spans="2:3" x14ac:dyDescent="0.25">
      <c r="B550"/>
      <c r="C550"/>
    </row>
    <row r="551" spans="2:3" x14ac:dyDescent="0.25">
      <c r="B551"/>
      <c r="C551"/>
    </row>
    <row r="552" spans="2:3" x14ac:dyDescent="0.25">
      <c r="B552"/>
      <c r="C552"/>
    </row>
    <row r="553" spans="2:3" x14ac:dyDescent="0.25">
      <c r="B553"/>
      <c r="C553"/>
    </row>
    <row r="554" spans="2:3" x14ac:dyDescent="0.25">
      <c r="B554"/>
      <c r="C554"/>
    </row>
    <row r="555" spans="2:3" x14ac:dyDescent="0.25">
      <c r="B555"/>
      <c r="C555"/>
    </row>
    <row r="556" spans="2:3" x14ac:dyDescent="0.25">
      <c r="B556"/>
      <c r="C556"/>
    </row>
    <row r="557" spans="2:3" x14ac:dyDescent="0.25">
      <c r="B557"/>
      <c r="C557"/>
    </row>
    <row r="558" spans="2:3" x14ac:dyDescent="0.25">
      <c r="B558"/>
      <c r="C558"/>
    </row>
    <row r="559" spans="2:3" x14ac:dyDescent="0.25">
      <c r="B559"/>
      <c r="C559"/>
    </row>
    <row r="560" spans="2:3" x14ac:dyDescent="0.25">
      <c r="B560"/>
      <c r="C560"/>
    </row>
    <row r="561" spans="2:3" x14ac:dyDescent="0.25">
      <c r="B561"/>
      <c r="C561"/>
    </row>
    <row r="562" spans="2:3" x14ac:dyDescent="0.25">
      <c r="B562"/>
      <c r="C562"/>
    </row>
    <row r="563" spans="2:3" x14ac:dyDescent="0.25">
      <c r="B563"/>
      <c r="C563"/>
    </row>
    <row r="564" spans="2:3" x14ac:dyDescent="0.25">
      <c r="B564"/>
      <c r="C564"/>
    </row>
    <row r="565" spans="2:3" x14ac:dyDescent="0.25">
      <c r="B565"/>
      <c r="C565"/>
    </row>
    <row r="566" spans="2:3" x14ac:dyDescent="0.25">
      <c r="B566"/>
      <c r="C566"/>
    </row>
    <row r="567" spans="2:3" x14ac:dyDescent="0.25">
      <c r="B567"/>
      <c r="C567"/>
    </row>
    <row r="568" spans="2:3" x14ac:dyDescent="0.25">
      <c r="B568"/>
      <c r="C568"/>
    </row>
    <row r="569" spans="2:3" x14ac:dyDescent="0.25">
      <c r="B569"/>
      <c r="C569"/>
    </row>
    <row r="570" spans="2:3" x14ac:dyDescent="0.25">
      <c r="B570"/>
      <c r="C570"/>
    </row>
    <row r="571" spans="2:3" x14ac:dyDescent="0.25">
      <c r="B571"/>
      <c r="C571"/>
    </row>
    <row r="572" spans="2:3" x14ac:dyDescent="0.25">
      <c r="B572"/>
      <c r="C572"/>
    </row>
    <row r="573" spans="2:3" x14ac:dyDescent="0.25">
      <c r="B573"/>
      <c r="C573"/>
    </row>
    <row r="574" spans="2:3" x14ac:dyDescent="0.25">
      <c r="B574"/>
      <c r="C574"/>
    </row>
    <row r="575" spans="2:3" x14ac:dyDescent="0.25">
      <c r="B575"/>
      <c r="C575"/>
    </row>
    <row r="576" spans="2:3" x14ac:dyDescent="0.25">
      <c r="B576"/>
      <c r="C576"/>
    </row>
    <row r="577" spans="2:3" x14ac:dyDescent="0.25">
      <c r="B577"/>
      <c r="C577"/>
    </row>
    <row r="578" spans="2:3" x14ac:dyDescent="0.25">
      <c r="B578"/>
      <c r="C578"/>
    </row>
    <row r="579" spans="2:3" x14ac:dyDescent="0.25">
      <c r="B579"/>
      <c r="C579"/>
    </row>
    <row r="580" spans="2:3" x14ac:dyDescent="0.25">
      <c r="B580"/>
      <c r="C580"/>
    </row>
    <row r="581" spans="2:3" x14ac:dyDescent="0.25">
      <c r="B581"/>
      <c r="C581"/>
    </row>
    <row r="582" spans="2:3" x14ac:dyDescent="0.25">
      <c r="B582"/>
      <c r="C582"/>
    </row>
    <row r="583" spans="2:3" x14ac:dyDescent="0.25">
      <c r="B583"/>
      <c r="C583"/>
    </row>
    <row r="584" spans="2:3" x14ac:dyDescent="0.25">
      <c r="B584"/>
      <c r="C584"/>
    </row>
    <row r="585" spans="2:3" x14ac:dyDescent="0.25">
      <c r="B585"/>
      <c r="C585"/>
    </row>
    <row r="586" spans="2:3" x14ac:dyDescent="0.25">
      <c r="B586"/>
      <c r="C586"/>
    </row>
    <row r="587" spans="2:3" x14ac:dyDescent="0.25">
      <c r="B587"/>
      <c r="C587"/>
    </row>
    <row r="588" spans="2:3" x14ac:dyDescent="0.25">
      <c r="B588"/>
      <c r="C588"/>
    </row>
    <row r="589" spans="2:3" x14ac:dyDescent="0.25">
      <c r="B589"/>
      <c r="C589"/>
    </row>
    <row r="590" spans="2:3" x14ac:dyDescent="0.25">
      <c r="B590"/>
      <c r="C590"/>
    </row>
    <row r="591" spans="2:3" x14ac:dyDescent="0.25">
      <c r="B591"/>
      <c r="C591"/>
    </row>
    <row r="592" spans="2:3" x14ac:dyDescent="0.25">
      <c r="B592"/>
      <c r="C592"/>
    </row>
    <row r="593" spans="2:3" x14ac:dyDescent="0.25">
      <c r="B593"/>
      <c r="C593"/>
    </row>
    <row r="594" spans="2:3" x14ac:dyDescent="0.25">
      <c r="B594"/>
      <c r="C594"/>
    </row>
    <row r="595" spans="2:3" x14ac:dyDescent="0.25">
      <c r="B595"/>
      <c r="C595"/>
    </row>
    <row r="596" spans="2:3" x14ac:dyDescent="0.25">
      <c r="B596"/>
      <c r="C596"/>
    </row>
    <row r="597" spans="2:3" x14ac:dyDescent="0.25">
      <c r="B597"/>
      <c r="C597"/>
    </row>
    <row r="598" spans="2:3" x14ac:dyDescent="0.25">
      <c r="B598"/>
      <c r="C598"/>
    </row>
    <row r="599" spans="2:3" x14ac:dyDescent="0.25">
      <c r="B599"/>
      <c r="C599"/>
    </row>
    <row r="600" spans="2:3" x14ac:dyDescent="0.25">
      <c r="B600"/>
      <c r="C600"/>
    </row>
    <row r="601" spans="2:3" x14ac:dyDescent="0.25">
      <c r="B601"/>
      <c r="C601"/>
    </row>
    <row r="602" spans="2:3" x14ac:dyDescent="0.25">
      <c r="B602"/>
      <c r="C602"/>
    </row>
    <row r="603" spans="2:3" x14ac:dyDescent="0.25">
      <c r="B603"/>
      <c r="C603"/>
    </row>
    <row r="604" spans="2:3" x14ac:dyDescent="0.25">
      <c r="B604"/>
      <c r="C604"/>
    </row>
    <row r="605" spans="2:3" x14ac:dyDescent="0.25">
      <c r="B605"/>
      <c r="C605"/>
    </row>
    <row r="606" spans="2:3" x14ac:dyDescent="0.25">
      <c r="B606"/>
      <c r="C606"/>
    </row>
    <row r="607" spans="2:3" x14ac:dyDescent="0.25">
      <c r="B607"/>
      <c r="C607"/>
    </row>
    <row r="608" spans="2:3" x14ac:dyDescent="0.25">
      <c r="B608"/>
      <c r="C608"/>
    </row>
    <row r="609" spans="2:3" x14ac:dyDescent="0.25">
      <c r="B609"/>
      <c r="C609"/>
    </row>
    <row r="610" spans="2:3" x14ac:dyDescent="0.25">
      <c r="B610"/>
      <c r="C610"/>
    </row>
    <row r="611" spans="2:3" x14ac:dyDescent="0.25">
      <c r="B611"/>
      <c r="C611"/>
    </row>
    <row r="612" spans="2:3" x14ac:dyDescent="0.25">
      <c r="B612"/>
      <c r="C612"/>
    </row>
    <row r="613" spans="2:3" x14ac:dyDescent="0.25">
      <c r="B613"/>
      <c r="C613"/>
    </row>
    <row r="614" spans="2:3" x14ac:dyDescent="0.25">
      <c r="B614"/>
      <c r="C614"/>
    </row>
    <row r="615" spans="2:3" x14ac:dyDescent="0.25">
      <c r="B615"/>
      <c r="C615"/>
    </row>
    <row r="616" spans="2:3" x14ac:dyDescent="0.25">
      <c r="B616"/>
      <c r="C616"/>
    </row>
    <row r="617" spans="2:3" x14ac:dyDescent="0.25">
      <c r="B617"/>
      <c r="C617"/>
    </row>
    <row r="618" spans="2:3" x14ac:dyDescent="0.25">
      <c r="B618"/>
      <c r="C618"/>
    </row>
    <row r="619" spans="2:3" x14ac:dyDescent="0.25">
      <c r="B619"/>
      <c r="C619"/>
    </row>
    <row r="620" spans="2:3" x14ac:dyDescent="0.25">
      <c r="B620"/>
      <c r="C620"/>
    </row>
    <row r="621" spans="2:3" x14ac:dyDescent="0.25">
      <c r="B621"/>
      <c r="C621"/>
    </row>
    <row r="622" spans="2:3" x14ac:dyDescent="0.25">
      <c r="B622"/>
      <c r="C622"/>
    </row>
    <row r="623" spans="2:3" x14ac:dyDescent="0.25">
      <c r="B623"/>
      <c r="C623"/>
    </row>
    <row r="624" spans="2:3" x14ac:dyDescent="0.25">
      <c r="B624"/>
      <c r="C624"/>
    </row>
    <row r="625" spans="2:3" x14ac:dyDescent="0.25">
      <c r="B625"/>
      <c r="C625"/>
    </row>
    <row r="626" spans="2:3" x14ac:dyDescent="0.25">
      <c r="B626"/>
      <c r="C626"/>
    </row>
    <row r="627" spans="2:3" x14ac:dyDescent="0.25">
      <c r="B627"/>
      <c r="C627"/>
    </row>
    <row r="628" spans="2:3" x14ac:dyDescent="0.25">
      <c r="B628"/>
      <c r="C628"/>
    </row>
    <row r="629" spans="2:3" x14ac:dyDescent="0.25">
      <c r="B629"/>
      <c r="C629"/>
    </row>
    <row r="630" spans="2:3" x14ac:dyDescent="0.25">
      <c r="B630"/>
      <c r="C630"/>
    </row>
    <row r="631" spans="2:3" x14ac:dyDescent="0.25">
      <c r="B631"/>
      <c r="C631"/>
    </row>
    <row r="632" spans="2:3" x14ac:dyDescent="0.25">
      <c r="B632"/>
      <c r="C632"/>
    </row>
    <row r="633" spans="2:3" x14ac:dyDescent="0.25">
      <c r="B633"/>
      <c r="C633"/>
    </row>
    <row r="634" spans="2:3" x14ac:dyDescent="0.25">
      <c r="B634"/>
      <c r="C634"/>
    </row>
    <row r="635" spans="2:3" x14ac:dyDescent="0.25">
      <c r="B635"/>
      <c r="C635"/>
    </row>
    <row r="636" spans="2:3" x14ac:dyDescent="0.25">
      <c r="B636"/>
      <c r="C636"/>
    </row>
    <row r="637" spans="2:3" x14ac:dyDescent="0.25">
      <c r="B637"/>
      <c r="C637"/>
    </row>
    <row r="638" spans="2:3" x14ac:dyDescent="0.25">
      <c r="B638"/>
      <c r="C638"/>
    </row>
    <row r="639" spans="2:3" x14ac:dyDescent="0.25">
      <c r="B639"/>
      <c r="C639"/>
    </row>
    <row r="640" spans="2:3" x14ac:dyDescent="0.25">
      <c r="B640"/>
      <c r="C640"/>
    </row>
    <row r="641" spans="2:3" x14ac:dyDescent="0.25">
      <c r="B641"/>
      <c r="C641"/>
    </row>
    <row r="642" spans="2:3" x14ac:dyDescent="0.25">
      <c r="B642"/>
      <c r="C642"/>
    </row>
    <row r="643" spans="2:3" x14ac:dyDescent="0.25">
      <c r="B643"/>
      <c r="C643"/>
    </row>
    <row r="644" spans="2:3" x14ac:dyDescent="0.25">
      <c r="B644"/>
      <c r="C644"/>
    </row>
    <row r="645" spans="2:3" x14ac:dyDescent="0.25">
      <c r="B645"/>
      <c r="C645"/>
    </row>
    <row r="646" spans="2:3" x14ac:dyDescent="0.25">
      <c r="B646"/>
      <c r="C646"/>
    </row>
    <row r="647" spans="2:3" x14ac:dyDescent="0.25">
      <c r="B647"/>
      <c r="C647"/>
    </row>
    <row r="648" spans="2:3" x14ac:dyDescent="0.25">
      <c r="B648"/>
      <c r="C648"/>
    </row>
    <row r="649" spans="2:3" x14ac:dyDescent="0.25">
      <c r="B649"/>
      <c r="C649"/>
    </row>
    <row r="650" spans="2:3" x14ac:dyDescent="0.25">
      <c r="B650"/>
      <c r="C650"/>
    </row>
    <row r="651" spans="2:3" x14ac:dyDescent="0.25">
      <c r="B651"/>
      <c r="C651"/>
    </row>
    <row r="652" spans="2:3" x14ac:dyDescent="0.25">
      <c r="B652"/>
      <c r="C652"/>
    </row>
    <row r="653" spans="2:3" x14ac:dyDescent="0.25">
      <c r="B653"/>
      <c r="C653"/>
    </row>
    <row r="654" spans="2:3" x14ac:dyDescent="0.25">
      <c r="B654"/>
      <c r="C654"/>
    </row>
    <row r="655" spans="2:3" x14ac:dyDescent="0.25">
      <c r="B655"/>
      <c r="C655"/>
    </row>
    <row r="656" spans="2:3" x14ac:dyDescent="0.25">
      <c r="B656"/>
      <c r="C656"/>
    </row>
    <row r="657" spans="2:3" x14ac:dyDescent="0.25">
      <c r="B657"/>
      <c r="C657"/>
    </row>
    <row r="658" spans="2:3" x14ac:dyDescent="0.25">
      <c r="B658"/>
      <c r="C658"/>
    </row>
    <row r="659" spans="2:3" x14ac:dyDescent="0.25">
      <c r="B659"/>
      <c r="C659"/>
    </row>
    <row r="660" spans="2:3" x14ac:dyDescent="0.25">
      <c r="B660"/>
      <c r="C660"/>
    </row>
    <row r="661" spans="2:3" x14ac:dyDescent="0.25">
      <c r="B661"/>
      <c r="C661"/>
    </row>
    <row r="662" spans="2:3" x14ac:dyDescent="0.25">
      <c r="B662"/>
      <c r="C662"/>
    </row>
    <row r="663" spans="2:3" x14ac:dyDescent="0.25">
      <c r="B663"/>
      <c r="C663"/>
    </row>
    <row r="664" spans="2:3" x14ac:dyDescent="0.25">
      <c r="B664"/>
      <c r="C664"/>
    </row>
    <row r="665" spans="2:3" x14ac:dyDescent="0.25">
      <c r="B665"/>
      <c r="C665"/>
    </row>
    <row r="666" spans="2:3" x14ac:dyDescent="0.25">
      <c r="B666"/>
      <c r="C666"/>
    </row>
    <row r="667" spans="2:3" x14ac:dyDescent="0.25">
      <c r="B667"/>
      <c r="C667"/>
    </row>
    <row r="668" spans="2:3" x14ac:dyDescent="0.25">
      <c r="B668"/>
      <c r="C668"/>
    </row>
    <row r="669" spans="2:3" x14ac:dyDescent="0.25">
      <c r="B669"/>
      <c r="C669"/>
    </row>
    <row r="670" spans="2:3" x14ac:dyDescent="0.25">
      <c r="B670"/>
      <c r="C670"/>
    </row>
    <row r="671" spans="2:3" x14ac:dyDescent="0.25">
      <c r="B671"/>
      <c r="C671"/>
    </row>
    <row r="672" spans="2:3" x14ac:dyDescent="0.25">
      <c r="B672"/>
      <c r="C672"/>
    </row>
    <row r="673" spans="2:3" x14ac:dyDescent="0.25">
      <c r="B673"/>
      <c r="C673"/>
    </row>
    <row r="674" spans="2:3" x14ac:dyDescent="0.25">
      <c r="B674"/>
      <c r="C674"/>
    </row>
    <row r="675" spans="2:3" x14ac:dyDescent="0.25">
      <c r="B675"/>
      <c r="C675"/>
    </row>
    <row r="676" spans="2:3" x14ac:dyDescent="0.25">
      <c r="B676"/>
      <c r="C676"/>
    </row>
    <row r="677" spans="2:3" x14ac:dyDescent="0.25">
      <c r="B677"/>
      <c r="C677"/>
    </row>
    <row r="678" spans="2:3" x14ac:dyDescent="0.25">
      <c r="B678"/>
      <c r="C678"/>
    </row>
    <row r="679" spans="2:3" x14ac:dyDescent="0.25">
      <c r="B679"/>
      <c r="C679"/>
    </row>
    <row r="680" spans="2:3" x14ac:dyDescent="0.25">
      <c r="B680"/>
      <c r="C680"/>
    </row>
    <row r="681" spans="2:3" x14ac:dyDescent="0.25">
      <c r="B681"/>
      <c r="C681"/>
    </row>
    <row r="682" spans="2:3" x14ac:dyDescent="0.25">
      <c r="B682"/>
      <c r="C682"/>
    </row>
    <row r="683" spans="2:3" x14ac:dyDescent="0.25">
      <c r="B683"/>
      <c r="C683"/>
    </row>
    <row r="684" spans="2:3" x14ac:dyDescent="0.25">
      <c r="B684"/>
      <c r="C684"/>
    </row>
    <row r="685" spans="2:3" x14ac:dyDescent="0.25">
      <c r="B685"/>
      <c r="C685"/>
    </row>
    <row r="686" spans="2:3" x14ac:dyDescent="0.25">
      <c r="B686"/>
      <c r="C686"/>
    </row>
    <row r="687" spans="2:3" x14ac:dyDescent="0.25">
      <c r="B687"/>
      <c r="C687"/>
    </row>
    <row r="688" spans="2:3" x14ac:dyDescent="0.25">
      <c r="B688"/>
      <c r="C688"/>
    </row>
    <row r="689" spans="2:3" x14ac:dyDescent="0.25">
      <c r="B689"/>
      <c r="C689"/>
    </row>
    <row r="690" spans="2:3" x14ac:dyDescent="0.25">
      <c r="B690"/>
      <c r="C690"/>
    </row>
    <row r="691" spans="2:3" x14ac:dyDescent="0.25">
      <c r="B691"/>
      <c r="C691"/>
    </row>
    <row r="692" spans="2:3" x14ac:dyDescent="0.25">
      <c r="B692"/>
      <c r="C692"/>
    </row>
    <row r="693" spans="2:3" x14ac:dyDescent="0.25">
      <c r="B693"/>
      <c r="C693"/>
    </row>
    <row r="694" spans="2:3" x14ac:dyDescent="0.25">
      <c r="B694"/>
      <c r="C694"/>
    </row>
    <row r="695" spans="2:3" x14ac:dyDescent="0.25">
      <c r="B695"/>
      <c r="C695"/>
    </row>
    <row r="696" spans="2:3" x14ac:dyDescent="0.25">
      <c r="B696"/>
      <c r="C696"/>
    </row>
    <row r="697" spans="2:3" x14ac:dyDescent="0.25">
      <c r="B697"/>
      <c r="C697"/>
    </row>
    <row r="698" spans="2:3" x14ac:dyDescent="0.25">
      <c r="B698"/>
      <c r="C698"/>
    </row>
    <row r="699" spans="2:3" x14ac:dyDescent="0.25">
      <c r="B699"/>
      <c r="C699"/>
    </row>
    <row r="700" spans="2:3" x14ac:dyDescent="0.25">
      <c r="B700"/>
      <c r="C700"/>
    </row>
    <row r="701" spans="2:3" x14ac:dyDescent="0.25">
      <c r="B701"/>
      <c r="C701"/>
    </row>
    <row r="702" spans="2:3" x14ac:dyDescent="0.25">
      <c r="B702"/>
      <c r="C702"/>
    </row>
    <row r="703" spans="2:3" x14ac:dyDescent="0.25">
      <c r="B703"/>
      <c r="C703"/>
    </row>
    <row r="704" spans="2:3" x14ac:dyDescent="0.25">
      <c r="B704"/>
      <c r="C704"/>
    </row>
    <row r="705" spans="2:3" x14ac:dyDescent="0.25">
      <c r="B705"/>
      <c r="C705"/>
    </row>
    <row r="706" spans="2:3" x14ac:dyDescent="0.25">
      <c r="B706"/>
      <c r="C706"/>
    </row>
    <row r="707" spans="2:3" x14ac:dyDescent="0.25">
      <c r="B707"/>
      <c r="C707"/>
    </row>
    <row r="708" spans="2:3" x14ac:dyDescent="0.25">
      <c r="B708"/>
      <c r="C708"/>
    </row>
    <row r="709" spans="2:3" x14ac:dyDescent="0.25">
      <c r="B709"/>
      <c r="C709"/>
    </row>
    <row r="710" spans="2:3" x14ac:dyDescent="0.25">
      <c r="B710"/>
      <c r="C710"/>
    </row>
    <row r="711" spans="2:3" x14ac:dyDescent="0.25">
      <c r="B711"/>
      <c r="C711"/>
    </row>
    <row r="712" spans="2:3" x14ac:dyDescent="0.25">
      <c r="B712"/>
      <c r="C712"/>
    </row>
    <row r="713" spans="2:3" x14ac:dyDescent="0.25">
      <c r="B713"/>
      <c r="C713"/>
    </row>
    <row r="714" spans="2:3" x14ac:dyDescent="0.25">
      <c r="B714"/>
      <c r="C714"/>
    </row>
    <row r="715" spans="2:3" x14ac:dyDescent="0.25">
      <c r="B715"/>
      <c r="C715"/>
    </row>
    <row r="716" spans="2:3" x14ac:dyDescent="0.25">
      <c r="B716"/>
      <c r="C716"/>
    </row>
    <row r="717" spans="2:3" x14ac:dyDescent="0.25">
      <c r="B717"/>
      <c r="C717"/>
    </row>
    <row r="718" spans="2:3" x14ac:dyDescent="0.25">
      <c r="B718"/>
      <c r="C718"/>
    </row>
    <row r="719" spans="2:3" x14ac:dyDescent="0.25">
      <c r="B719"/>
      <c r="C719"/>
    </row>
    <row r="720" spans="2:3" x14ac:dyDescent="0.25">
      <c r="B720"/>
      <c r="C720"/>
    </row>
    <row r="721" spans="2:3" x14ac:dyDescent="0.25">
      <c r="B721"/>
      <c r="C721"/>
    </row>
    <row r="722" spans="2:3" x14ac:dyDescent="0.25">
      <c r="B722"/>
      <c r="C722"/>
    </row>
    <row r="723" spans="2:3" x14ac:dyDescent="0.25">
      <c r="B723"/>
      <c r="C723"/>
    </row>
    <row r="724" spans="2:3" x14ac:dyDescent="0.25">
      <c r="B724"/>
      <c r="C724"/>
    </row>
    <row r="725" spans="2:3" x14ac:dyDescent="0.25">
      <c r="B725"/>
      <c r="C725"/>
    </row>
    <row r="726" spans="2:3" x14ac:dyDescent="0.25">
      <c r="B726"/>
      <c r="C726"/>
    </row>
    <row r="727" spans="2:3" x14ac:dyDescent="0.25">
      <c r="B727"/>
      <c r="C727"/>
    </row>
    <row r="728" spans="2:3" x14ac:dyDescent="0.25">
      <c r="B728"/>
      <c r="C728"/>
    </row>
    <row r="729" spans="2:3" x14ac:dyDescent="0.25">
      <c r="B729"/>
      <c r="C729"/>
    </row>
    <row r="730" spans="2:3" x14ac:dyDescent="0.25">
      <c r="B730"/>
      <c r="C730"/>
    </row>
    <row r="731" spans="2:3" x14ac:dyDescent="0.25">
      <c r="B731"/>
      <c r="C731"/>
    </row>
    <row r="732" spans="2:3" x14ac:dyDescent="0.25">
      <c r="B732"/>
      <c r="C732"/>
    </row>
    <row r="733" spans="2:3" x14ac:dyDescent="0.25">
      <c r="B733"/>
      <c r="C733"/>
    </row>
    <row r="734" spans="2:3" x14ac:dyDescent="0.25">
      <c r="B734"/>
      <c r="C734"/>
    </row>
    <row r="735" spans="2:3" x14ac:dyDescent="0.25">
      <c r="B735"/>
      <c r="C735"/>
    </row>
    <row r="736" spans="2:3" x14ac:dyDescent="0.25">
      <c r="B736"/>
      <c r="C736"/>
    </row>
    <row r="737" spans="2:3" x14ac:dyDescent="0.25">
      <c r="B737"/>
      <c r="C737"/>
    </row>
    <row r="738" spans="2:3" x14ac:dyDescent="0.25">
      <c r="B738"/>
      <c r="C738"/>
    </row>
    <row r="739" spans="2:3" x14ac:dyDescent="0.25">
      <c r="B739"/>
      <c r="C739"/>
    </row>
    <row r="740" spans="2:3" x14ac:dyDescent="0.25">
      <c r="B740"/>
      <c r="C740"/>
    </row>
    <row r="741" spans="2:3" x14ac:dyDescent="0.25">
      <c r="B741"/>
      <c r="C741"/>
    </row>
    <row r="742" spans="2:3" x14ac:dyDescent="0.25">
      <c r="B742"/>
      <c r="C742"/>
    </row>
    <row r="743" spans="2:3" x14ac:dyDescent="0.25">
      <c r="B743"/>
      <c r="C743"/>
    </row>
    <row r="744" spans="2:3" x14ac:dyDescent="0.25">
      <c r="B744"/>
      <c r="C744"/>
    </row>
    <row r="745" spans="2:3" x14ac:dyDescent="0.25">
      <c r="B745"/>
      <c r="C745"/>
    </row>
    <row r="746" spans="2:3" x14ac:dyDescent="0.25">
      <c r="B746"/>
      <c r="C746"/>
    </row>
    <row r="747" spans="2:3" x14ac:dyDescent="0.25">
      <c r="B747"/>
      <c r="C747"/>
    </row>
    <row r="748" spans="2:3" x14ac:dyDescent="0.25">
      <c r="B748"/>
      <c r="C748"/>
    </row>
    <row r="749" spans="2:3" x14ac:dyDescent="0.25">
      <c r="B749"/>
      <c r="C749"/>
    </row>
    <row r="750" spans="2:3" x14ac:dyDescent="0.25">
      <c r="B750"/>
      <c r="C750"/>
    </row>
    <row r="751" spans="2:3" x14ac:dyDescent="0.25">
      <c r="B751"/>
      <c r="C751"/>
    </row>
    <row r="752" spans="2:3" x14ac:dyDescent="0.25">
      <c r="B752"/>
      <c r="C752"/>
    </row>
    <row r="753" spans="2:3" x14ac:dyDescent="0.25">
      <c r="B753"/>
      <c r="C753"/>
    </row>
    <row r="754" spans="2:3" x14ac:dyDescent="0.25">
      <c r="B754"/>
      <c r="C754"/>
    </row>
    <row r="755" spans="2:3" x14ac:dyDescent="0.25">
      <c r="B755"/>
      <c r="C755"/>
    </row>
    <row r="756" spans="2:3" x14ac:dyDescent="0.25">
      <c r="B756"/>
      <c r="C756"/>
    </row>
    <row r="757" spans="2:3" x14ac:dyDescent="0.25">
      <c r="B757"/>
      <c r="C757"/>
    </row>
    <row r="758" spans="2:3" x14ac:dyDescent="0.25">
      <c r="B758"/>
      <c r="C758"/>
    </row>
    <row r="759" spans="2:3" x14ac:dyDescent="0.25">
      <c r="B759"/>
      <c r="C759"/>
    </row>
    <row r="760" spans="2:3" x14ac:dyDescent="0.25">
      <c r="B760"/>
      <c r="C760"/>
    </row>
    <row r="761" spans="2:3" x14ac:dyDescent="0.25">
      <c r="B761"/>
      <c r="C761"/>
    </row>
    <row r="762" spans="2:3" x14ac:dyDescent="0.25">
      <c r="B762"/>
      <c r="C762"/>
    </row>
    <row r="763" spans="2:3" x14ac:dyDescent="0.25">
      <c r="B763"/>
      <c r="C763"/>
    </row>
    <row r="764" spans="2:3" x14ac:dyDescent="0.25">
      <c r="B764"/>
      <c r="C764"/>
    </row>
    <row r="765" spans="2:3" x14ac:dyDescent="0.25">
      <c r="B765"/>
      <c r="C765"/>
    </row>
    <row r="766" spans="2:3" x14ac:dyDescent="0.25">
      <c r="B766"/>
      <c r="C766"/>
    </row>
    <row r="767" spans="2:3" x14ac:dyDescent="0.25">
      <c r="B767"/>
      <c r="C767"/>
    </row>
    <row r="768" spans="2:3" x14ac:dyDescent="0.25">
      <c r="B768"/>
      <c r="C768"/>
    </row>
    <row r="769" spans="2:3" x14ac:dyDescent="0.25">
      <c r="B769"/>
      <c r="C769"/>
    </row>
    <row r="770" spans="2:3" x14ac:dyDescent="0.25">
      <c r="B770"/>
      <c r="C770"/>
    </row>
    <row r="771" spans="2:3" x14ac:dyDescent="0.25">
      <c r="B771"/>
      <c r="C771"/>
    </row>
    <row r="772" spans="2:3" x14ac:dyDescent="0.25">
      <c r="B772"/>
      <c r="C772"/>
    </row>
    <row r="773" spans="2:3" x14ac:dyDescent="0.25">
      <c r="B773"/>
      <c r="C773"/>
    </row>
    <row r="774" spans="2:3" x14ac:dyDescent="0.25">
      <c r="B774"/>
      <c r="C774"/>
    </row>
    <row r="775" spans="2:3" x14ac:dyDescent="0.25">
      <c r="B775"/>
      <c r="C775"/>
    </row>
    <row r="776" spans="2:3" x14ac:dyDescent="0.25">
      <c r="B776"/>
      <c r="C776"/>
    </row>
    <row r="777" spans="2:3" x14ac:dyDescent="0.25">
      <c r="B777"/>
      <c r="C777"/>
    </row>
    <row r="778" spans="2:3" x14ac:dyDescent="0.25">
      <c r="B778"/>
      <c r="C778"/>
    </row>
    <row r="779" spans="2:3" x14ac:dyDescent="0.25">
      <c r="B779"/>
      <c r="C779"/>
    </row>
    <row r="780" spans="2:3" x14ac:dyDescent="0.25">
      <c r="B780"/>
      <c r="C780"/>
    </row>
    <row r="781" spans="2:3" x14ac:dyDescent="0.25">
      <c r="B781"/>
      <c r="C781"/>
    </row>
    <row r="782" spans="2:3" x14ac:dyDescent="0.25">
      <c r="B782"/>
      <c r="C782"/>
    </row>
    <row r="783" spans="2:3" x14ac:dyDescent="0.25">
      <c r="B783"/>
      <c r="C783"/>
    </row>
    <row r="784" spans="2:3" x14ac:dyDescent="0.25">
      <c r="B784"/>
      <c r="C784"/>
    </row>
    <row r="785" spans="2:3" x14ac:dyDescent="0.25">
      <c r="B785"/>
      <c r="C785"/>
    </row>
    <row r="786" spans="2:3" x14ac:dyDescent="0.25">
      <c r="B786"/>
      <c r="C786"/>
    </row>
    <row r="787" spans="2:3" x14ac:dyDescent="0.25">
      <c r="B787"/>
      <c r="C787"/>
    </row>
    <row r="788" spans="2:3" x14ac:dyDescent="0.25">
      <c r="B788"/>
      <c r="C788"/>
    </row>
    <row r="789" spans="2:3" x14ac:dyDescent="0.25">
      <c r="B789"/>
      <c r="C789"/>
    </row>
    <row r="790" spans="2:3" x14ac:dyDescent="0.25">
      <c r="B790"/>
      <c r="C790"/>
    </row>
    <row r="791" spans="2:3" x14ac:dyDescent="0.25">
      <c r="B791"/>
      <c r="C791"/>
    </row>
    <row r="792" spans="2:3" x14ac:dyDescent="0.25">
      <c r="B792"/>
      <c r="C792"/>
    </row>
    <row r="793" spans="2:3" x14ac:dyDescent="0.25">
      <c r="B793"/>
      <c r="C793"/>
    </row>
    <row r="794" spans="2:3" x14ac:dyDescent="0.25">
      <c r="B794"/>
      <c r="C794"/>
    </row>
    <row r="795" spans="2:3" x14ac:dyDescent="0.25">
      <c r="B795"/>
      <c r="C795"/>
    </row>
    <row r="796" spans="2:3" x14ac:dyDescent="0.25">
      <c r="B796"/>
      <c r="C796"/>
    </row>
    <row r="797" spans="2:3" x14ac:dyDescent="0.25">
      <c r="B797"/>
      <c r="C797"/>
    </row>
    <row r="798" spans="2:3" x14ac:dyDescent="0.25">
      <c r="B798"/>
      <c r="C798"/>
    </row>
    <row r="799" spans="2:3" x14ac:dyDescent="0.25">
      <c r="B799"/>
      <c r="C799"/>
    </row>
    <row r="800" spans="2:3" x14ac:dyDescent="0.25">
      <c r="B800"/>
      <c r="C800"/>
    </row>
    <row r="801" spans="2:3" x14ac:dyDescent="0.25">
      <c r="B801"/>
      <c r="C801"/>
    </row>
    <row r="802" spans="2:3" x14ac:dyDescent="0.25">
      <c r="B802"/>
      <c r="C802"/>
    </row>
    <row r="803" spans="2:3" x14ac:dyDescent="0.25">
      <c r="B803"/>
      <c r="C803"/>
    </row>
    <row r="804" spans="2:3" x14ac:dyDescent="0.25">
      <c r="B804"/>
      <c r="C804"/>
    </row>
    <row r="805" spans="2:3" x14ac:dyDescent="0.25">
      <c r="B805"/>
      <c r="C805"/>
    </row>
    <row r="806" spans="2:3" x14ac:dyDescent="0.25">
      <c r="B806"/>
      <c r="C806"/>
    </row>
    <row r="807" spans="2:3" x14ac:dyDescent="0.25">
      <c r="B807"/>
      <c r="C807"/>
    </row>
    <row r="808" spans="2:3" x14ac:dyDescent="0.25">
      <c r="B808"/>
      <c r="C808"/>
    </row>
    <row r="809" spans="2:3" x14ac:dyDescent="0.25">
      <c r="B809"/>
      <c r="C809"/>
    </row>
    <row r="810" spans="2:3" x14ac:dyDescent="0.25">
      <c r="B810"/>
      <c r="C810"/>
    </row>
    <row r="811" spans="2:3" x14ac:dyDescent="0.25">
      <c r="B811"/>
      <c r="C811"/>
    </row>
    <row r="812" spans="2:3" x14ac:dyDescent="0.25">
      <c r="B812"/>
      <c r="C812"/>
    </row>
    <row r="813" spans="2:3" x14ac:dyDescent="0.25">
      <c r="B813"/>
      <c r="C813"/>
    </row>
    <row r="814" spans="2:3" x14ac:dyDescent="0.25">
      <c r="B814"/>
      <c r="C814"/>
    </row>
    <row r="815" spans="2:3" x14ac:dyDescent="0.25">
      <c r="B815"/>
      <c r="C815"/>
    </row>
    <row r="816" spans="2:3" x14ac:dyDescent="0.25">
      <c r="B816"/>
      <c r="C816"/>
    </row>
    <row r="817" spans="2:3" x14ac:dyDescent="0.25">
      <c r="B817"/>
      <c r="C817"/>
    </row>
    <row r="818" spans="2:3" x14ac:dyDescent="0.25">
      <c r="B818"/>
      <c r="C818"/>
    </row>
    <row r="819" spans="2:3" x14ac:dyDescent="0.25">
      <c r="B819"/>
      <c r="C819"/>
    </row>
    <row r="820" spans="2:3" x14ac:dyDescent="0.25">
      <c r="B820"/>
      <c r="C820"/>
    </row>
    <row r="821" spans="2:3" x14ac:dyDescent="0.25">
      <c r="B821"/>
      <c r="C821"/>
    </row>
    <row r="822" spans="2:3" x14ac:dyDescent="0.25">
      <c r="B822"/>
      <c r="C822"/>
    </row>
    <row r="823" spans="2:3" x14ac:dyDescent="0.25">
      <c r="B823"/>
      <c r="C823"/>
    </row>
    <row r="824" spans="2:3" x14ac:dyDescent="0.25">
      <c r="B824"/>
      <c r="C824"/>
    </row>
    <row r="825" spans="2:3" x14ac:dyDescent="0.25">
      <c r="B825"/>
      <c r="C825"/>
    </row>
    <row r="826" spans="2:3" x14ac:dyDescent="0.25">
      <c r="B826"/>
      <c r="C826"/>
    </row>
    <row r="827" spans="2:3" x14ac:dyDescent="0.25">
      <c r="B827"/>
      <c r="C827"/>
    </row>
    <row r="828" spans="2:3" x14ac:dyDescent="0.25">
      <c r="B828"/>
      <c r="C828"/>
    </row>
    <row r="829" spans="2:3" x14ac:dyDescent="0.25">
      <c r="B829"/>
      <c r="C829"/>
    </row>
    <row r="830" spans="2:3" x14ac:dyDescent="0.25">
      <c r="B830"/>
      <c r="C830"/>
    </row>
    <row r="831" spans="2:3" x14ac:dyDescent="0.25">
      <c r="B831"/>
      <c r="C831"/>
    </row>
    <row r="832" spans="2:3" x14ac:dyDescent="0.25">
      <c r="B832"/>
      <c r="C832"/>
    </row>
    <row r="833" spans="2:3" x14ac:dyDescent="0.25">
      <c r="B833"/>
      <c r="C833"/>
    </row>
    <row r="834" spans="2:3" x14ac:dyDescent="0.25">
      <c r="B834"/>
      <c r="C834"/>
    </row>
    <row r="835" spans="2:3" x14ac:dyDescent="0.25">
      <c r="B835"/>
      <c r="C835"/>
    </row>
    <row r="836" spans="2:3" x14ac:dyDescent="0.25">
      <c r="B836"/>
      <c r="C836"/>
    </row>
    <row r="837" spans="2:3" x14ac:dyDescent="0.25">
      <c r="B837"/>
      <c r="C837"/>
    </row>
    <row r="838" spans="2:3" x14ac:dyDescent="0.25">
      <c r="B838"/>
      <c r="C838"/>
    </row>
    <row r="839" spans="2:3" x14ac:dyDescent="0.25">
      <c r="B839"/>
      <c r="C839"/>
    </row>
    <row r="840" spans="2:3" x14ac:dyDescent="0.25">
      <c r="B840"/>
      <c r="C840"/>
    </row>
    <row r="841" spans="2:3" x14ac:dyDescent="0.25">
      <c r="B841"/>
      <c r="C841"/>
    </row>
    <row r="842" spans="2:3" x14ac:dyDescent="0.25">
      <c r="B842"/>
      <c r="C842"/>
    </row>
    <row r="843" spans="2:3" x14ac:dyDescent="0.25">
      <c r="B843"/>
      <c r="C843"/>
    </row>
    <row r="844" spans="2:3" x14ac:dyDescent="0.25">
      <c r="B844"/>
      <c r="C844"/>
    </row>
    <row r="845" spans="2:3" x14ac:dyDescent="0.25">
      <c r="B845"/>
      <c r="C845"/>
    </row>
    <row r="846" spans="2:3" x14ac:dyDescent="0.25">
      <c r="B846"/>
      <c r="C846"/>
    </row>
    <row r="847" spans="2:3" x14ac:dyDescent="0.25">
      <c r="B847"/>
      <c r="C847"/>
    </row>
    <row r="848" spans="2:3" x14ac:dyDescent="0.25">
      <c r="B848"/>
      <c r="C848"/>
    </row>
    <row r="849" spans="2:3" x14ac:dyDescent="0.25">
      <c r="B849"/>
      <c r="C849"/>
    </row>
    <row r="850" spans="2:3" x14ac:dyDescent="0.25">
      <c r="B850"/>
      <c r="C850"/>
    </row>
    <row r="851" spans="2:3" x14ac:dyDescent="0.25">
      <c r="B851"/>
      <c r="C851"/>
    </row>
    <row r="852" spans="2:3" x14ac:dyDescent="0.25">
      <c r="B852"/>
      <c r="C852"/>
    </row>
    <row r="853" spans="2:3" x14ac:dyDescent="0.25">
      <c r="B853"/>
      <c r="C853"/>
    </row>
    <row r="854" spans="2:3" x14ac:dyDescent="0.25">
      <c r="B854"/>
      <c r="C854"/>
    </row>
    <row r="855" spans="2:3" x14ac:dyDescent="0.25">
      <c r="B855"/>
      <c r="C855"/>
    </row>
    <row r="856" spans="2:3" x14ac:dyDescent="0.25">
      <c r="B856"/>
      <c r="C856"/>
    </row>
    <row r="857" spans="2:3" x14ac:dyDescent="0.25">
      <c r="B857"/>
      <c r="C857"/>
    </row>
    <row r="858" spans="2:3" x14ac:dyDescent="0.25">
      <c r="B858"/>
      <c r="C858"/>
    </row>
    <row r="859" spans="2:3" x14ac:dyDescent="0.25">
      <c r="B859"/>
      <c r="C859"/>
    </row>
    <row r="860" spans="2:3" x14ac:dyDescent="0.25">
      <c r="B860"/>
      <c r="C860"/>
    </row>
    <row r="861" spans="2:3" x14ac:dyDescent="0.25">
      <c r="B861"/>
      <c r="C861"/>
    </row>
    <row r="862" spans="2:3" x14ac:dyDescent="0.25">
      <c r="B862"/>
      <c r="C862"/>
    </row>
    <row r="863" spans="2:3" x14ac:dyDescent="0.25">
      <c r="B863"/>
      <c r="C863"/>
    </row>
    <row r="864" spans="2:3" x14ac:dyDescent="0.25">
      <c r="B864"/>
      <c r="C864"/>
    </row>
    <row r="865" spans="2:3" x14ac:dyDescent="0.25">
      <c r="B865"/>
      <c r="C865"/>
    </row>
    <row r="866" spans="2:3" x14ac:dyDescent="0.25">
      <c r="B866"/>
      <c r="C866"/>
    </row>
    <row r="867" spans="2:3" x14ac:dyDescent="0.25">
      <c r="B867"/>
      <c r="C867"/>
    </row>
    <row r="868" spans="2:3" x14ac:dyDescent="0.25">
      <c r="B868"/>
      <c r="C868"/>
    </row>
    <row r="869" spans="2:3" x14ac:dyDescent="0.25">
      <c r="B869"/>
      <c r="C869"/>
    </row>
    <row r="870" spans="2:3" x14ac:dyDescent="0.25">
      <c r="B870"/>
      <c r="C870"/>
    </row>
    <row r="871" spans="2:3" x14ac:dyDescent="0.25">
      <c r="B871"/>
      <c r="C871"/>
    </row>
    <row r="872" spans="2:3" x14ac:dyDescent="0.25">
      <c r="B872"/>
      <c r="C872"/>
    </row>
    <row r="873" spans="2:3" x14ac:dyDescent="0.25">
      <c r="B873"/>
      <c r="C873"/>
    </row>
    <row r="874" spans="2:3" x14ac:dyDescent="0.25">
      <c r="B874"/>
      <c r="C874"/>
    </row>
    <row r="875" spans="2:3" x14ac:dyDescent="0.25">
      <c r="B875"/>
      <c r="C875"/>
    </row>
    <row r="876" spans="2:3" x14ac:dyDescent="0.25">
      <c r="B876"/>
      <c r="C876"/>
    </row>
    <row r="877" spans="2:3" x14ac:dyDescent="0.25">
      <c r="B877"/>
      <c r="C877"/>
    </row>
    <row r="878" spans="2:3" x14ac:dyDescent="0.25">
      <c r="B878"/>
      <c r="C878"/>
    </row>
    <row r="879" spans="2:3" x14ac:dyDescent="0.25">
      <c r="B879"/>
      <c r="C879"/>
    </row>
    <row r="880" spans="2:3" x14ac:dyDescent="0.25">
      <c r="B880"/>
      <c r="C880"/>
    </row>
    <row r="881" spans="2:3" x14ac:dyDescent="0.25">
      <c r="B881"/>
      <c r="C881"/>
    </row>
    <row r="882" spans="2:3" x14ac:dyDescent="0.25">
      <c r="B882"/>
      <c r="C882"/>
    </row>
    <row r="883" spans="2:3" x14ac:dyDescent="0.25">
      <c r="B883"/>
      <c r="C883"/>
    </row>
    <row r="884" spans="2:3" x14ac:dyDescent="0.25">
      <c r="B884"/>
      <c r="C884"/>
    </row>
    <row r="885" spans="2:3" x14ac:dyDescent="0.25">
      <c r="B885"/>
      <c r="C885"/>
    </row>
    <row r="886" spans="2:3" x14ac:dyDescent="0.25">
      <c r="B886"/>
      <c r="C886"/>
    </row>
    <row r="887" spans="2:3" x14ac:dyDescent="0.25">
      <c r="B887"/>
      <c r="C887"/>
    </row>
    <row r="888" spans="2:3" x14ac:dyDescent="0.25">
      <c r="B888"/>
      <c r="C888"/>
    </row>
    <row r="889" spans="2:3" x14ac:dyDescent="0.25">
      <c r="B889"/>
      <c r="C889"/>
    </row>
    <row r="890" spans="2:3" x14ac:dyDescent="0.25">
      <c r="B890"/>
      <c r="C890"/>
    </row>
    <row r="891" spans="2:3" x14ac:dyDescent="0.25">
      <c r="B891"/>
      <c r="C891"/>
    </row>
    <row r="892" spans="2:3" x14ac:dyDescent="0.25">
      <c r="B892"/>
      <c r="C892"/>
    </row>
    <row r="893" spans="2:3" x14ac:dyDescent="0.25">
      <c r="B893"/>
      <c r="C893"/>
    </row>
    <row r="894" spans="2:3" x14ac:dyDescent="0.25">
      <c r="B894"/>
      <c r="C894"/>
    </row>
    <row r="895" spans="2:3" x14ac:dyDescent="0.25">
      <c r="B895"/>
      <c r="C895"/>
    </row>
    <row r="896" spans="2:3" x14ac:dyDescent="0.25">
      <c r="B896"/>
      <c r="C896"/>
    </row>
    <row r="897" spans="2:3" x14ac:dyDescent="0.25">
      <c r="B897"/>
      <c r="C897"/>
    </row>
    <row r="898" spans="2:3" x14ac:dyDescent="0.25">
      <c r="B898"/>
      <c r="C898"/>
    </row>
    <row r="899" spans="2:3" x14ac:dyDescent="0.25">
      <c r="B899"/>
      <c r="C899"/>
    </row>
    <row r="900" spans="2:3" x14ac:dyDescent="0.25">
      <c r="B900"/>
      <c r="C900"/>
    </row>
    <row r="901" spans="2:3" x14ac:dyDescent="0.25">
      <c r="B901"/>
      <c r="C901"/>
    </row>
    <row r="902" spans="2:3" x14ac:dyDescent="0.25">
      <c r="B902"/>
      <c r="C902"/>
    </row>
    <row r="903" spans="2:3" x14ac:dyDescent="0.25">
      <c r="B903"/>
      <c r="C903"/>
    </row>
    <row r="904" spans="2:3" x14ac:dyDescent="0.25">
      <c r="B904"/>
      <c r="C904"/>
    </row>
    <row r="905" spans="2:3" x14ac:dyDescent="0.25">
      <c r="B905"/>
      <c r="C905"/>
    </row>
    <row r="906" spans="2:3" x14ac:dyDescent="0.25">
      <c r="B906"/>
      <c r="C906"/>
    </row>
    <row r="907" spans="2:3" x14ac:dyDescent="0.25">
      <c r="B907"/>
      <c r="C907"/>
    </row>
    <row r="908" spans="2:3" x14ac:dyDescent="0.25">
      <c r="B908"/>
      <c r="C908"/>
    </row>
    <row r="909" spans="2:3" x14ac:dyDescent="0.25">
      <c r="B909"/>
      <c r="C909"/>
    </row>
    <row r="910" spans="2:3" x14ac:dyDescent="0.25">
      <c r="B910"/>
      <c r="C910"/>
    </row>
    <row r="911" spans="2:3" x14ac:dyDescent="0.25">
      <c r="B911"/>
      <c r="C911"/>
    </row>
    <row r="912" spans="2:3" x14ac:dyDescent="0.25">
      <c r="B912"/>
      <c r="C912"/>
    </row>
    <row r="913" spans="2:3" x14ac:dyDescent="0.25">
      <c r="B913"/>
      <c r="C913"/>
    </row>
    <row r="914" spans="2:3" x14ac:dyDescent="0.25">
      <c r="B914"/>
      <c r="C914"/>
    </row>
    <row r="915" spans="2:3" x14ac:dyDescent="0.25">
      <c r="B915"/>
      <c r="C915"/>
    </row>
    <row r="916" spans="2:3" x14ac:dyDescent="0.25">
      <c r="B916"/>
      <c r="C916"/>
    </row>
    <row r="917" spans="2:3" x14ac:dyDescent="0.25">
      <c r="B917"/>
      <c r="C917"/>
    </row>
    <row r="918" spans="2:3" x14ac:dyDescent="0.25">
      <c r="B918"/>
      <c r="C918"/>
    </row>
    <row r="919" spans="2:3" x14ac:dyDescent="0.25">
      <c r="B919"/>
      <c r="C919"/>
    </row>
    <row r="920" spans="2:3" x14ac:dyDescent="0.25">
      <c r="B920"/>
      <c r="C920"/>
    </row>
    <row r="921" spans="2:3" x14ac:dyDescent="0.25">
      <c r="B921"/>
      <c r="C921"/>
    </row>
    <row r="922" spans="2:3" x14ac:dyDescent="0.25">
      <c r="B922"/>
      <c r="C922"/>
    </row>
    <row r="923" spans="2:3" x14ac:dyDescent="0.25">
      <c r="B923"/>
      <c r="C923"/>
    </row>
    <row r="924" spans="2:3" x14ac:dyDescent="0.25">
      <c r="B924"/>
      <c r="C924"/>
    </row>
    <row r="925" spans="2:3" x14ac:dyDescent="0.25">
      <c r="B925"/>
      <c r="C925"/>
    </row>
    <row r="926" spans="2:3" x14ac:dyDescent="0.25">
      <c r="B926"/>
      <c r="C926"/>
    </row>
    <row r="927" spans="2:3" x14ac:dyDescent="0.25">
      <c r="B927"/>
      <c r="C927"/>
    </row>
    <row r="928" spans="2:3" x14ac:dyDescent="0.25">
      <c r="B928"/>
      <c r="C928"/>
    </row>
    <row r="929" spans="2:3" x14ac:dyDescent="0.25">
      <c r="B929"/>
      <c r="C929"/>
    </row>
    <row r="930" spans="2:3" x14ac:dyDescent="0.25">
      <c r="B930"/>
      <c r="C930"/>
    </row>
    <row r="931" spans="2:3" x14ac:dyDescent="0.25">
      <c r="B931"/>
      <c r="C931"/>
    </row>
    <row r="932" spans="2:3" x14ac:dyDescent="0.25">
      <c r="B932"/>
      <c r="C932"/>
    </row>
    <row r="933" spans="2:3" x14ac:dyDescent="0.25">
      <c r="B933"/>
      <c r="C933"/>
    </row>
    <row r="934" spans="2:3" x14ac:dyDescent="0.25">
      <c r="B934"/>
      <c r="C934"/>
    </row>
    <row r="935" spans="2:3" x14ac:dyDescent="0.25">
      <c r="B935"/>
      <c r="C935"/>
    </row>
    <row r="936" spans="2:3" x14ac:dyDescent="0.25">
      <c r="B936"/>
      <c r="C936"/>
    </row>
    <row r="937" spans="2:3" x14ac:dyDescent="0.25">
      <c r="B937"/>
      <c r="C937"/>
    </row>
    <row r="938" spans="2:3" x14ac:dyDescent="0.25">
      <c r="B938"/>
      <c r="C938"/>
    </row>
    <row r="939" spans="2:3" x14ac:dyDescent="0.25">
      <c r="B939"/>
      <c r="C939"/>
    </row>
    <row r="940" spans="2:3" x14ac:dyDescent="0.25">
      <c r="B940"/>
      <c r="C940"/>
    </row>
    <row r="941" spans="2:3" x14ac:dyDescent="0.25">
      <c r="B941"/>
      <c r="C941"/>
    </row>
    <row r="942" spans="2:3" x14ac:dyDescent="0.25">
      <c r="B942"/>
      <c r="C942"/>
    </row>
    <row r="943" spans="2:3" x14ac:dyDescent="0.25">
      <c r="B943"/>
      <c r="C943"/>
    </row>
    <row r="944" spans="2:3" x14ac:dyDescent="0.25">
      <c r="B944"/>
      <c r="C944"/>
    </row>
    <row r="945" spans="2:3" x14ac:dyDescent="0.25">
      <c r="B945"/>
      <c r="C945"/>
    </row>
    <row r="946" spans="2:3" x14ac:dyDescent="0.25">
      <c r="B946"/>
      <c r="C946"/>
    </row>
    <row r="947" spans="2:3" x14ac:dyDescent="0.25">
      <c r="B947"/>
      <c r="C947"/>
    </row>
    <row r="948" spans="2:3" x14ac:dyDescent="0.25">
      <c r="B948"/>
      <c r="C948"/>
    </row>
    <row r="949" spans="2:3" x14ac:dyDescent="0.25">
      <c r="B949"/>
      <c r="C949"/>
    </row>
    <row r="950" spans="2:3" x14ac:dyDescent="0.25">
      <c r="B950"/>
      <c r="C950"/>
    </row>
    <row r="951" spans="2:3" x14ac:dyDescent="0.25">
      <c r="B951"/>
      <c r="C951"/>
    </row>
    <row r="952" spans="2:3" x14ac:dyDescent="0.25">
      <c r="B952"/>
      <c r="C952"/>
    </row>
    <row r="953" spans="2:3" x14ac:dyDescent="0.25">
      <c r="B953"/>
      <c r="C953"/>
    </row>
    <row r="954" spans="2:3" x14ac:dyDescent="0.25">
      <c r="B954"/>
      <c r="C954"/>
    </row>
    <row r="955" spans="2:3" x14ac:dyDescent="0.25">
      <c r="B955"/>
      <c r="C955"/>
    </row>
    <row r="956" spans="2:3" x14ac:dyDescent="0.25">
      <c r="B956"/>
      <c r="C956"/>
    </row>
    <row r="957" spans="2:3" x14ac:dyDescent="0.25">
      <c r="B957"/>
      <c r="C957"/>
    </row>
    <row r="958" spans="2:3" x14ac:dyDescent="0.25">
      <c r="B958"/>
      <c r="C958"/>
    </row>
    <row r="959" spans="2:3" x14ac:dyDescent="0.25">
      <c r="B959"/>
      <c r="C959"/>
    </row>
    <row r="960" spans="2:3" x14ac:dyDescent="0.25">
      <c r="B960"/>
      <c r="C960"/>
    </row>
    <row r="961" spans="2:3" x14ac:dyDescent="0.25">
      <c r="B961"/>
      <c r="C961"/>
    </row>
    <row r="962" spans="2:3" x14ac:dyDescent="0.25">
      <c r="B962"/>
      <c r="C962"/>
    </row>
    <row r="963" spans="2:3" x14ac:dyDescent="0.25">
      <c r="B963"/>
      <c r="C963"/>
    </row>
    <row r="964" spans="2:3" x14ac:dyDescent="0.25">
      <c r="B964"/>
      <c r="C964"/>
    </row>
    <row r="965" spans="2:3" x14ac:dyDescent="0.25">
      <c r="B965"/>
      <c r="C965"/>
    </row>
    <row r="966" spans="2:3" x14ac:dyDescent="0.25">
      <c r="B966"/>
      <c r="C966"/>
    </row>
    <row r="967" spans="2:3" x14ac:dyDescent="0.25">
      <c r="B967"/>
      <c r="C967"/>
    </row>
    <row r="968" spans="2:3" x14ac:dyDescent="0.25">
      <c r="B968"/>
      <c r="C968"/>
    </row>
    <row r="969" spans="2:3" x14ac:dyDescent="0.25">
      <c r="B969"/>
      <c r="C969"/>
    </row>
    <row r="970" spans="2:3" x14ac:dyDescent="0.25">
      <c r="B970"/>
      <c r="C970"/>
    </row>
    <row r="971" spans="2:3" x14ac:dyDescent="0.25">
      <c r="B971"/>
      <c r="C971"/>
    </row>
    <row r="972" spans="2:3" x14ac:dyDescent="0.25">
      <c r="B972"/>
      <c r="C972"/>
    </row>
    <row r="973" spans="2:3" x14ac:dyDescent="0.25">
      <c r="B973"/>
      <c r="C973"/>
    </row>
    <row r="974" spans="2:3" x14ac:dyDescent="0.25">
      <c r="B974"/>
      <c r="C974"/>
    </row>
    <row r="975" spans="2:3" x14ac:dyDescent="0.25">
      <c r="B975"/>
      <c r="C975"/>
    </row>
    <row r="976" spans="2:3" x14ac:dyDescent="0.25">
      <c r="B976"/>
      <c r="C976"/>
    </row>
    <row r="977" spans="2:3" x14ac:dyDescent="0.25">
      <c r="B977"/>
      <c r="C977"/>
    </row>
    <row r="978" spans="2:3" x14ac:dyDescent="0.25">
      <c r="B978"/>
      <c r="C978"/>
    </row>
    <row r="979" spans="2:3" x14ac:dyDescent="0.25">
      <c r="B979"/>
      <c r="C979"/>
    </row>
    <row r="980" spans="2:3" x14ac:dyDescent="0.25">
      <c r="B980"/>
      <c r="C980"/>
    </row>
    <row r="981" spans="2:3" x14ac:dyDescent="0.25">
      <c r="B981"/>
      <c r="C981"/>
    </row>
    <row r="982" spans="2:3" x14ac:dyDescent="0.25">
      <c r="B982"/>
      <c r="C982"/>
    </row>
    <row r="983" spans="2:3" x14ac:dyDescent="0.25">
      <c r="B983"/>
      <c r="C983"/>
    </row>
    <row r="984" spans="2:3" x14ac:dyDescent="0.25">
      <c r="B984"/>
      <c r="C984"/>
    </row>
    <row r="985" spans="2:3" x14ac:dyDescent="0.25">
      <c r="B985"/>
      <c r="C985"/>
    </row>
    <row r="986" spans="2:3" x14ac:dyDescent="0.25">
      <c r="B986"/>
      <c r="C986"/>
    </row>
    <row r="987" spans="2:3" x14ac:dyDescent="0.25">
      <c r="B987"/>
      <c r="C987"/>
    </row>
    <row r="988" spans="2:3" x14ac:dyDescent="0.25">
      <c r="B988"/>
      <c r="C988"/>
    </row>
    <row r="989" spans="2:3" x14ac:dyDescent="0.25">
      <c r="B989"/>
      <c r="C989"/>
    </row>
    <row r="990" spans="2:3" x14ac:dyDescent="0.25">
      <c r="B990"/>
      <c r="C990"/>
    </row>
    <row r="991" spans="2:3" x14ac:dyDescent="0.25">
      <c r="B991"/>
      <c r="C991"/>
    </row>
    <row r="992" spans="2:3" x14ac:dyDescent="0.25">
      <c r="B992"/>
      <c r="C992"/>
    </row>
    <row r="993" spans="2:3" x14ac:dyDescent="0.25">
      <c r="B993"/>
      <c r="C993"/>
    </row>
    <row r="994" spans="2:3" x14ac:dyDescent="0.25">
      <c r="B994"/>
      <c r="C994"/>
    </row>
    <row r="995" spans="2:3" x14ac:dyDescent="0.25">
      <c r="B995"/>
      <c r="C995"/>
    </row>
    <row r="996" spans="2:3" x14ac:dyDescent="0.25">
      <c r="B996"/>
      <c r="C996"/>
    </row>
    <row r="997" spans="2:3" x14ac:dyDescent="0.25">
      <c r="B997"/>
      <c r="C997"/>
    </row>
    <row r="998" spans="2:3" x14ac:dyDescent="0.25">
      <c r="B998"/>
      <c r="C998"/>
    </row>
    <row r="999" spans="2:3" x14ac:dyDescent="0.25">
      <c r="B999"/>
      <c r="C999"/>
    </row>
    <row r="1000" spans="2:3" x14ac:dyDescent="0.25">
      <c r="B1000"/>
      <c r="C1000"/>
    </row>
    <row r="1001" spans="2:3" x14ac:dyDescent="0.25">
      <c r="B1001"/>
      <c r="C1001"/>
    </row>
    <row r="1002" spans="2:3" x14ac:dyDescent="0.25">
      <c r="B1002"/>
      <c r="C1002"/>
    </row>
    <row r="1003" spans="2:3" x14ac:dyDescent="0.25">
      <c r="B1003"/>
      <c r="C1003"/>
    </row>
    <row r="1004" spans="2:3" x14ac:dyDescent="0.25">
      <c r="B1004"/>
      <c r="C1004"/>
    </row>
    <row r="1005" spans="2:3" x14ac:dyDescent="0.25">
      <c r="B1005"/>
      <c r="C1005"/>
    </row>
    <row r="1006" spans="2:3" x14ac:dyDescent="0.25">
      <c r="B1006"/>
      <c r="C1006"/>
    </row>
    <row r="1007" spans="2:3" x14ac:dyDescent="0.25">
      <c r="B1007"/>
      <c r="C1007"/>
    </row>
    <row r="1008" spans="2:3" x14ac:dyDescent="0.25">
      <c r="B1008"/>
      <c r="C1008"/>
    </row>
    <row r="1009" spans="2:3" x14ac:dyDescent="0.25">
      <c r="B1009"/>
      <c r="C1009"/>
    </row>
    <row r="1010" spans="2:3" x14ac:dyDescent="0.25">
      <c r="B1010"/>
      <c r="C1010"/>
    </row>
    <row r="1011" spans="2:3" x14ac:dyDescent="0.25">
      <c r="B1011"/>
      <c r="C1011"/>
    </row>
    <row r="1012" spans="2:3" x14ac:dyDescent="0.25">
      <c r="B1012"/>
      <c r="C1012"/>
    </row>
    <row r="1013" spans="2:3" x14ac:dyDescent="0.25">
      <c r="B1013"/>
      <c r="C1013"/>
    </row>
    <row r="1014" spans="2:3" x14ac:dyDescent="0.25">
      <c r="B1014"/>
      <c r="C1014"/>
    </row>
    <row r="1015" spans="2:3" x14ac:dyDescent="0.25">
      <c r="B1015"/>
      <c r="C1015"/>
    </row>
    <row r="1016" spans="2:3" x14ac:dyDescent="0.25">
      <c r="B1016"/>
      <c r="C1016"/>
    </row>
    <row r="1017" spans="2:3" x14ac:dyDescent="0.25">
      <c r="B1017"/>
      <c r="C1017"/>
    </row>
    <row r="1018" spans="2:3" x14ac:dyDescent="0.25">
      <c r="B1018"/>
      <c r="C1018"/>
    </row>
    <row r="1019" spans="2:3" x14ac:dyDescent="0.25">
      <c r="B1019"/>
      <c r="C1019"/>
    </row>
    <row r="1020" spans="2:3" x14ac:dyDescent="0.25">
      <c r="B1020"/>
      <c r="C1020"/>
    </row>
    <row r="1021" spans="2:3" x14ac:dyDescent="0.25">
      <c r="B1021"/>
      <c r="C1021"/>
    </row>
    <row r="1022" spans="2:3" x14ac:dyDescent="0.25">
      <c r="B1022"/>
      <c r="C1022"/>
    </row>
    <row r="1023" spans="2:3" x14ac:dyDescent="0.25">
      <c r="B1023"/>
      <c r="C1023"/>
    </row>
    <row r="1024" spans="2:3" x14ac:dyDescent="0.25">
      <c r="B1024"/>
      <c r="C1024"/>
    </row>
    <row r="1025" spans="2:3" x14ac:dyDescent="0.25">
      <c r="B1025"/>
      <c r="C1025"/>
    </row>
    <row r="1026" spans="2:3" x14ac:dyDescent="0.25">
      <c r="B1026"/>
      <c r="C1026"/>
    </row>
    <row r="1027" spans="2:3" x14ac:dyDescent="0.25">
      <c r="B1027"/>
      <c r="C1027"/>
    </row>
    <row r="1028" spans="2:3" x14ac:dyDescent="0.25">
      <c r="B1028"/>
      <c r="C1028"/>
    </row>
    <row r="1029" spans="2:3" x14ac:dyDescent="0.25">
      <c r="B1029"/>
      <c r="C1029"/>
    </row>
    <row r="1030" spans="2:3" x14ac:dyDescent="0.25">
      <c r="B1030"/>
      <c r="C1030"/>
    </row>
    <row r="1031" spans="2:3" x14ac:dyDescent="0.25">
      <c r="B1031"/>
      <c r="C1031"/>
    </row>
    <row r="1032" spans="2:3" x14ac:dyDescent="0.25">
      <c r="B1032"/>
      <c r="C1032"/>
    </row>
    <row r="1033" spans="2:3" x14ac:dyDescent="0.25">
      <c r="B1033"/>
      <c r="C1033"/>
    </row>
    <row r="1034" spans="2:3" x14ac:dyDescent="0.25">
      <c r="B1034"/>
      <c r="C1034"/>
    </row>
    <row r="1035" spans="2:3" x14ac:dyDescent="0.25">
      <c r="B1035"/>
      <c r="C1035"/>
    </row>
    <row r="1036" spans="2:3" x14ac:dyDescent="0.25">
      <c r="B1036"/>
      <c r="C1036"/>
    </row>
    <row r="1037" spans="2:3" x14ac:dyDescent="0.25">
      <c r="B1037"/>
      <c r="C1037"/>
    </row>
    <row r="1038" spans="2:3" x14ac:dyDescent="0.25">
      <c r="B1038"/>
      <c r="C1038"/>
    </row>
    <row r="1039" spans="2:3" x14ac:dyDescent="0.25">
      <c r="B1039"/>
      <c r="C1039"/>
    </row>
    <row r="1040" spans="2:3" x14ac:dyDescent="0.25">
      <c r="B1040"/>
      <c r="C1040"/>
    </row>
    <row r="1041" spans="2:3" x14ac:dyDescent="0.25">
      <c r="B1041"/>
      <c r="C1041"/>
    </row>
    <row r="1042" spans="2:3" x14ac:dyDescent="0.25">
      <c r="B1042"/>
      <c r="C1042"/>
    </row>
    <row r="1043" spans="2:3" x14ac:dyDescent="0.25">
      <c r="B1043"/>
      <c r="C1043"/>
    </row>
    <row r="1044" spans="2:3" x14ac:dyDescent="0.25">
      <c r="B1044"/>
      <c r="C1044"/>
    </row>
    <row r="1045" spans="2:3" x14ac:dyDescent="0.25">
      <c r="B1045"/>
      <c r="C1045"/>
    </row>
    <row r="1046" spans="2:3" x14ac:dyDescent="0.25">
      <c r="B1046"/>
      <c r="C1046"/>
    </row>
    <row r="1047" spans="2:3" x14ac:dyDescent="0.25">
      <c r="B1047"/>
      <c r="C1047"/>
    </row>
    <row r="1048" spans="2:3" x14ac:dyDescent="0.25">
      <c r="B1048"/>
      <c r="C1048"/>
    </row>
    <row r="1049" spans="2:3" x14ac:dyDescent="0.25">
      <c r="B1049"/>
      <c r="C1049"/>
    </row>
    <row r="1050" spans="2:3" x14ac:dyDescent="0.25">
      <c r="B1050"/>
      <c r="C1050"/>
    </row>
    <row r="1051" spans="2:3" x14ac:dyDescent="0.25">
      <c r="B1051"/>
      <c r="C1051"/>
    </row>
    <row r="1052" spans="2:3" x14ac:dyDescent="0.25">
      <c r="B1052"/>
      <c r="C1052"/>
    </row>
    <row r="1053" spans="2:3" x14ac:dyDescent="0.25">
      <c r="B1053"/>
      <c r="C1053"/>
    </row>
    <row r="1054" spans="2:3" x14ac:dyDescent="0.25">
      <c r="B1054"/>
      <c r="C1054"/>
    </row>
    <row r="1055" spans="2:3" x14ac:dyDescent="0.25">
      <c r="B1055"/>
      <c r="C1055"/>
    </row>
    <row r="1056" spans="2:3" x14ac:dyDescent="0.25">
      <c r="B1056"/>
      <c r="C1056"/>
    </row>
    <row r="1057" spans="2:3" x14ac:dyDescent="0.25">
      <c r="B1057"/>
      <c r="C1057"/>
    </row>
    <row r="1058" spans="2:3" x14ac:dyDescent="0.25">
      <c r="B1058"/>
      <c r="C1058"/>
    </row>
    <row r="1059" spans="2:3" x14ac:dyDescent="0.25">
      <c r="B1059"/>
      <c r="C1059"/>
    </row>
    <row r="1060" spans="2:3" x14ac:dyDescent="0.25">
      <c r="B1060"/>
      <c r="C1060"/>
    </row>
    <row r="1061" spans="2:3" x14ac:dyDescent="0.25">
      <c r="B1061"/>
      <c r="C1061"/>
    </row>
    <row r="1062" spans="2:3" x14ac:dyDescent="0.25">
      <c r="B1062"/>
      <c r="C1062"/>
    </row>
    <row r="1063" spans="2:3" x14ac:dyDescent="0.25">
      <c r="B1063"/>
      <c r="C1063"/>
    </row>
    <row r="1064" spans="2:3" x14ac:dyDescent="0.25">
      <c r="B1064"/>
      <c r="C1064"/>
    </row>
    <row r="1065" spans="2:3" x14ac:dyDescent="0.25">
      <c r="B1065"/>
      <c r="C1065"/>
    </row>
    <row r="1066" spans="2:3" x14ac:dyDescent="0.25">
      <c r="B1066"/>
      <c r="C1066"/>
    </row>
    <row r="1067" spans="2:3" x14ac:dyDescent="0.25">
      <c r="B1067"/>
      <c r="C1067"/>
    </row>
    <row r="1068" spans="2:3" x14ac:dyDescent="0.25">
      <c r="B1068"/>
      <c r="C1068"/>
    </row>
    <row r="1069" spans="2:3" x14ac:dyDescent="0.25">
      <c r="B1069"/>
      <c r="C1069"/>
    </row>
    <row r="1070" spans="2:3" x14ac:dyDescent="0.25">
      <c r="B1070"/>
      <c r="C1070"/>
    </row>
    <row r="1071" spans="2:3" x14ac:dyDescent="0.25">
      <c r="B1071"/>
      <c r="C1071"/>
    </row>
    <row r="1072" spans="2:3" x14ac:dyDescent="0.25">
      <c r="B1072"/>
      <c r="C1072"/>
    </row>
    <row r="1073" spans="2:3" x14ac:dyDescent="0.25">
      <c r="B1073"/>
      <c r="C1073"/>
    </row>
    <row r="1074" spans="2:3" x14ac:dyDescent="0.25">
      <c r="B1074"/>
      <c r="C1074"/>
    </row>
    <row r="1075" spans="2:3" x14ac:dyDescent="0.25">
      <c r="B1075"/>
      <c r="C1075"/>
    </row>
    <row r="1076" spans="2:3" x14ac:dyDescent="0.25">
      <c r="B1076"/>
      <c r="C1076"/>
    </row>
    <row r="1077" spans="2:3" x14ac:dyDescent="0.25">
      <c r="B1077"/>
      <c r="C1077"/>
    </row>
    <row r="1078" spans="2:3" x14ac:dyDescent="0.25">
      <c r="B1078"/>
      <c r="C1078"/>
    </row>
    <row r="1079" spans="2:3" x14ac:dyDescent="0.25">
      <c r="B1079"/>
      <c r="C1079"/>
    </row>
    <row r="1080" spans="2:3" x14ac:dyDescent="0.25">
      <c r="B1080"/>
      <c r="C1080"/>
    </row>
    <row r="1081" spans="2:3" x14ac:dyDescent="0.25">
      <c r="B1081"/>
      <c r="C1081"/>
    </row>
    <row r="1082" spans="2:3" x14ac:dyDescent="0.25">
      <c r="B1082"/>
      <c r="C1082"/>
    </row>
    <row r="1083" spans="2:3" x14ac:dyDescent="0.25">
      <c r="B1083"/>
      <c r="C1083"/>
    </row>
    <row r="1084" spans="2:3" x14ac:dyDescent="0.25">
      <c r="B1084"/>
      <c r="C1084"/>
    </row>
    <row r="1085" spans="2:3" x14ac:dyDescent="0.25">
      <c r="B1085"/>
      <c r="C1085"/>
    </row>
    <row r="1086" spans="2:3" x14ac:dyDescent="0.25">
      <c r="B1086"/>
      <c r="C1086"/>
    </row>
    <row r="1087" spans="2:3" x14ac:dyDescent="0.25">
      <c r="B1087"/>
      <c r="C1087"/>
    </row>
    <row r="1088" spans="2:3" x14ac:dyDescent="0.25">
      <c r="B1088"/>
      <c r="C1088"/>
    </row>
    <row r="1089" spans="2:3" x14ac:dyDescent="0.25">
      <c r="B1089"/>
      <c r="C1089"/>
    </row>
    <row r="1090" spans="2:3" x14ac:dyDescent="0.25">
      <c r="B1090"/>
      <c r="C1090"/>
    </row>
    <row r="1091" spans="2:3" x14ac:dyDescent="0.25">
      <c r="B1091"/>
      <c r="C1091"/>
    </row>
    <row r="1092" spans="2:3" x14ac:dyDescent="0.25">
      <c r="B1092"/>
      <c r="C1092"/>
    </row>
    <row r="1093" spans="2:3" x14ac:dyDescent="0.25">
      <c r="B1093"/>
      <c r="C1093"/>
    </row>
    <row r="1094" spans="2:3" x14ac:dyDescent="0.25">
      <c r="B1094"/>
      <c r="C1094"/>
    </row>
    <row r="1095" spans="2:3" x14ac:dyDescent="0.25">
      <c r="B1095"/>
      <c r="C1095"/>
    </row>
    <row r="1096" spans="2:3" x14ac:dyDescent="0.25">
      <c r="B1096"/>
      <c r="C1096"/>
    </row>
    <row r="1097" spans="2:3" x14ac:dyDescent="0.25">
      <c r="B1097"/>
      <c r="C1097"/>
    </row>
    <row r="1098" spans="2:3" x14ac:dyDescent="0.25">
      <c r="B1098"/>
      <c r="C1098"/>
    </row>
    <row r="1099" spans="2:3" x14ac:dyDescent="0.25">
      <c r="B1099"/>
      <c r="C1099"/>
    </row>
    <row r="1100" spans="2:3" x14ac:dyDescent="0.25">
      <c r="B1100"/>
      <c r="C1100"/>
    </row>
    <row r="1101" spans="2:3" x14ac:dyDescent="0.25">
      <c r="B1101"/>
      <c r="C1101"/>
    </row>
    <row r="1102" spans="2:3" x14ac:dyDescent="0.25">
      <c r="B1102"/>
      <c r="C1102"/>
    </row>
    <row r="1103" spans="2:3" x14ac:dyDescent="0.25">
      <c r="B1103"/>
      <c r="C1103"/>
    </row>
    <row r="1104" spans="2:3" x14ac:dyDescent="0.25">
      <c r="B1104"/>
      <c r="C1104"/>
    </row>
    <row r="1105" spans="2:3" x14ac:dyDescent="0.25">
      <c r="B1105"/>
      <c r="C1105"/>
    </row>
    <row r="1106" spans="2:3" x14ac:dyDescent="0.25">
      <c r="B1106"/>
      <c r="C1106"/>
    </row>
    <row r="1107" spans="2:3" x14ac:dyDescent="0.25">
      <c r="B1107"/>
      <c r="C1107"/>
    </row>
    <row r="1108" spans="2:3" x14ac:dyDescent="0.25">
      <c r="B1108"/>
      <c r="C1108"/>
    </row>
    <row r="1109" spans="2:3" x14ac:dyDescent="0.25">
      <c r="B1109"/>
      <c r="C1109"/>
    </row>
    <row r="1110" spans="2:3" x14ac:dyDescent="0.25">
      <c r="B1110"/>
      <c r="C1110"/>
    </row>
    <row r="1111" spans="2:3" x14ac:dyDescent="0.25">
      <c r="B1111"/>
      <c r="C1111"/>
    </row>
    <row r="1112" spans="2:3" x14ac:dyDescent="0.25">
      <c r="B1112"/>
      <c r="C1112"/>
    </row>
    <row r="1113" spans="2:3" x14ac:dyDescent="0.25">
      <c r="B1113"/>
      <c r="C1113"/>
    </row>
    <row r="1114" spans="2:3" x14ac:dyDescent="0.25">
      <c r="B1114"/>
      <c r="C1114"/>
    </row>
    <row r="1115" spans="2:3" x14ac:dyDescent="0.25">
      <c r="B1115"/>
      <c r="C1115"/>
    </row>
    <row r="1116" spans="2:3" x14ac:dyDescent="0.25">
      <c r="B1116"/>
      <c r="C1116"/>
    </row>
    <row r="1117" spans="2:3" x14ac:dyDescent="0.25">
      <c r="B1117"/>
      <c r="C1117"/>
    </row>
    <row r="1118" spans="2:3" x14ac:dyDescent="0.25">
      <c r="B1118"/>
      <c r="C1118"/>
    </row>
    <row r="1119" spans="2:3" x14ac:dyDescent="0.25">
      <c r="B1119"/>
      <c r="C1119"/>
    </row>
    <row r="1120" spans="2:3" x14ac:dyDescent="0.25">
      <c r="B1120"/>
      <c r="C1120"/>
    </row>
    <row r="1121" spans="2:3" x14ac:dyDescent="0.25">
      <c r="B1121"/>
      <c r="C1121"/>
    </row>
    <row r="1122" spans="2:3" x14ac:dyDescent="0.25">
      <c r="B1122"/>
      <c r="C1122"/>
    </row>
    <row r="1123" spans="2:3" x14ac:dyDescent="0.25">
      <c r="B1123"/>
      <c r="C1123"/>
    </row>
    <row r="1124" spans="2:3" x14ac:dyDescent="0.25">
      <c r="B1124"/>
      <c r="C1124"/>
    </row>
    <row r="1125" spans="2:3" x14ac:dyDescent="0.25">
      <c r="B1125"/>
      <c r="C1125"/>
    </row>
    <row r="1126" spans="2:3" x14ac:dyDescent="0.25">
      <c r="B1126"/>
      <c r="C1126"/>
    </row>
    <row r="1127" spans="2:3" x14ac:dyDescent="0.25">
      <c r="B1127"/>
      <c r="C1127"/>
    </row>
    <row r="1128" spans="2:3" x14ac:dyDescent="0.25">
      <c r="B1128"/>
      <c r="C1128"/>
    </row>
    <row r="1129" spans="2:3" x14ac:dyDescent="0.25">
      <c r="B1129"/>
      <c r="C1129"/>
    </row>
    <row r="1130" spans="2:3" x14ac:dyDescent="0.25">
      <c r="B1130"/>
      <c r="C1130"/>
    </row>
    <row r="1131" spans="2:3" x14ac:dyDescent="0.25">
      <c r="B1131"/>
      <c r="C1131"/>
    </row>
    <row r="1132" spans="2:3" x14ac:dyDescent="0.25">
      <c r="B1132"/>
      <c r="C1132"/>
    </row>
    <row r="1133" spans="2:3" x14ac:dyDescent="0.25">
      <c r="B1133"/>
      <c r="C1133"/>
    </row>
    <row r="1134" spans="2:3" x14ac:dyDescent="0.25">
      <c r="B1134"/>
      <c r="C1134"/>
    </row>
    <row r="1135" spans="2:3" x14ac:dyDescent="0.25">
      <c r="B1135"/>
      <c r="C1135"/>
    </row>
    <row r="1136" spans="2:3" x14ac:dyDescent="0.25">
      <c r="B1136"/>
      <c r="C1136"/>
    </row>
    <row r="1137" spans="2:3" x14ac:dyDescent="0.25">
      <c r="B1137"/>
      <c r="C1137"/>
    </row>
    <row r="1138" spans="2:3" x14ac:dyDescent="0.25">
      <c r="B1138"/>
      <c r="C1138"/>
    </row>
    <row r="1139" spans="2:3" x14ac:dyDescent="0.25">
      <c r="B1139"/>
      <c r="C1139"/>
    </row>
    <row r="1140" spans="2:3" x14ac:dyDescent="0.25">
      <c r="B1140"/>
      <c r="C1140"/>
    </row>
    <row r="1141" spans="2:3" x14ac:dyDescent="0.25">
      <c r="B1141"/>
      <c r="C1141"/>
    </row>
    <row r="1142" spans="2:3" x14ac:dyDescent="0.25">
      <c r="B1142"/>
      <c r="C1142"/>
    </row>
    <row r="1143" spans="2:3" x14ac:dyDescent="0.25">
      <c r="B1143"/>
      <c r="C1143"/>
    </row>
    <row r="1144" spans="2:3" x14ac:dyDescent="0.25">
      <c r="B1144"/>
      <c r="C1144"/>
    </row>
    <row r="1145" spans="2:3" x14ac:dyDescent="0.25">
      <c r="B1145"/>
      <c r="C1145"/>
    </row>
    <row r="1146" spans="2:3" x14ac:dyDescent="0.25">
      <c r="B1146"/>
      <c r="C1146"/>
    </row>
    <row r="1147" spans="2:3" x14ac:dyDescent="0.25">
      <c r="B1147"/>
      <c r="C1147"/>
    </row>
    <row r="1148" spans="2:3" x14ac:dyDescent="0.25">
      <c r="B1148"/>
      <c r="C1148"/>
    </row>
    <row r="1149" spans="2:3" x14ac:dyDescent="0.25">
      <c r="B1149"/>
      <c r="C1149"/>
    </row>
    <row r="1150" spans="2:3" x14ac:dyDescent="0.25">
      <c r="B1150"/>
      <c r="C1150"/>
    </row>
    <row r="1151" spans="2:3" x14ac:dyDescent="0.25">
      <c r="B1151"/>
      <c r="C1151"/>
    </row>
    <row r="1152" spans="2:3" x14ac:dyDescent="0.25">
      <c r="B1152"/>
      <c r="C1152"/>
    </row>
    <row r="1153" spans="2:3" x14ac:dyDescent="0.25">
      <c r="B1153"/>
      <c r="C1153"/>
    </row>
    <row r="1154" spans="2:3" x14ac:dyDescent="0.25">
      <c r="B1154"/>
      <c r="C1154"/>
    </row>
    <row r="1155" spans="2:3" x14ac:dyDescent="0.25">
      <c r="B1155"/>
      <c r="C1155"/>
    </row>
    <row r="1156" spans="2:3" x14ac:dyDescent="0.25">
      <c r="B1156"/>
      <c r="C1156"/>
    </row>
    <row r="1157" spans="2:3" x14ac:dyDescent="0.25">
      <c r="B1157"/>
      <c r="C1157"/>
    </row>
    <row r="1158" spans="2:3" x14ac:dyDescent="0.25">
      <c r="B1158"/>
      <c r="C1158"/>
    </row>
    <row r="1159" spans="2:3" x14ac:dyDescent="0.25">
      <c r="B1159"/>
      <c r="C1159"/>
    </row>
    <row r="1160" spans="2:3" x14ac:dyDescent="0.25">
      <c r="B1160"/>
      <c r="C1160"/>
    </row>
    <row r="1161" spans="2:3" x14ac:dyDescent="0.25">
      <c r="B1161"/>
      <c r="C1161"/>
    </row>
    <row r="1162" spans="2:3" x14ac:dyDescent="0.25">
      <c r="B1162"/>
      <c r="C1162"/>
    </row>
    <row r="1163" spans="2:3" x14ac:dyDescent="0.25">
      <c r="B1163"/>
      <c r="C1163"/>
    </row>
    <row r="1164" spans="2:3" x14ac:dyDescent="0.25">
      <c r="B1164"/>
      <c r="C1164"/>
    </row>
    <row r="1165" spans="2:3" x14ac:dyDescent="0.25">
      <c r="B1165"/>
      <c r="C1165"/>
    </row>
    <row r="1166" spans="2:3" x14ac:dyDescent="0.25">
      <c r="B1166"/>
      <c r="C1166"/>
    </row>
    <row r="1167" spans="2:3" x14ac:dyDescent="0.25">
      <c r="B1167"/>
      <c r="C1167"/>
    </row>
    <row r="1168" spans="2:3" x14ac:dyDescent="0.25">
      <c r="B1168"/>
      <c r="C1168"/>
    </row>
    <row r="1169" spans="2:3" x14ac:dyDescent="0.25">
      <c r="B1169"/>
      <c r="C1169"/>
    </row>
    <row r="1170" spans="2:3" x14ac:dyDescent="0.25">
      <c r="B1170"/>
      <c r="C1170"/>
    </row>
    <row r="1171" spans="2:3" x14ac:dyDescent="0.25">
      <c r="B1171"/>
      <c r="C1171"/>
    </row>
    <row r="1172" spans="2:3" x14ac:dyDescent="0.25">
      <c r="B1172"/>
      <c r="C1172"/>
    </row>
    <row r="1173" spans="2:3" x14ac:dyDescent="0.25">
      <c r="B1173"/>
      <c r="C1173"/>
    </row>
    <row r="1174" spans="2:3" x14ac:dyDescent="0.25">
      <c r="B1174"/>
      <c r="C1174"/>
    </row>
    <row r="1175" spans="2:3" x14ac:dyDescent="0.25">
      <c r="B1175"/>
      <c r="C1175"/>
    </row>
    <row r="1176" spans="2:3" x14ac:dyDescent="0.25">
      <c r="B1176"/>
      <c r="C1176"/>
    </row>
    <row r="1177" spans="2:3" x14ac:dyDescent="0.25">
      <c r="B1177"/>
      <c r="C1177"/>
    </row>
    <row r="1178" spans="2:3" x14ac:dyDescent="0.25">
      <c r="B1178"/>
      <c r="C1178"/>
    </row>
    <row r="1179" spans="2:3" x14ac:dyDescent="0.25">
      <c r="B1179"/>
      <c r="C1179"/>
    </row>
    <row r="1180" spans="2:3" x14ac:dyDescent="0.25">
      <c r="B1180"/>
      <c r="C1180"/>
    </row>
    <row r="1181" spans="2:3" x14ac:dyDescent="0.25">
      <c r="B1181"/>
      <c r="C1181"/>
    </row>
    <row r="1182" spans="2:3" x14ac:dyDescent="0.25">
      <c r="B1182"/>
      <c r="C1182"/>
    </row>
    <row r="1183" spans="2:3" x14ac:dyDescent="0.25">
      <c r="B1183"/>
      <c r="C1183"/>
    </row>
    <row r="1184" spans="2:3" x14ac:dyDescent="0.25">
      <c r="B1184"/>
      <c r="C1184"/>
    </row>
    <row r="1185" spans="2:3" x14ac:dyDescent="0.25">
      <c r="B1185"/>
      <c r="C1185"/>
    </row>
    <row r="1186" spans="2:3" x14ac:dyDescent="0.25">
      <c r="B1186"/>
      <c r="C1186"/>
    </row>
    <row r="1187" spans="2:3" x14ac:dyDescent="0.25">
      <c r="B1187"/>
      <c r="C1187"/>
    </row>
    <row r="1188" spans="2:3" x14ac:dyDescent="0.25">
      <c r="B1188"/>
      <c r="C1188"/>
    </row>
    <row r="1189" spans="2:3" x14ac:dyDescent="0.25">
      <c r="B1189"/>
      <c r="C1189"/>
    </row>
    <row r="1190" spans="2:3" x14ac:dyDescent="0.25">
      <c r="B1190"/>
      <c r="C1190"/>
    </row>
    <row r="1191" spans="2:3" x14ac:dyDescent="0.25">
      <c r="B1191"/>
      <c r="C1191"/>
    </row>
    <row r="1192" spans="2:3" x14ac:dyDescent="0.25">
      <c r="B1192"/>
      <c r="C1192"/>
    </row>
    <row r="1193" spans="2:3" x14ac:dyDescent="0.25">
      <c r="B1193"/>
      <c r="C1193"/>
    </row>
    <row r="1194" spans="2:3" x14ac:dyDescent="0.25">
      <c r="B1194"/>
      <c r="C1194"/>
    </row>
    <row r="1195" spans="2:3" x14ac:dyDescent="0.25">
      <c r="B1195"/>
      <c r="C1195"/>
    </row>
    <row r="1196" spans="2:3" x14ac:dyDescent="0.25">
      <c r="B1196"/>
      <c r="C1196"/>
    </row>
    <row r="1197" spans="2:3" x14ac:dyDescent="0.25">
      <c r="B1197"/>
      <c r="C1197"/>
    </row>
    <row r="1198" spans="2:3" x14ac:dyDescent="0.25">
      <c r="B1198"/>
      <c r="C1198"/>
    </row>
    <row r="1199" spans="2:3" x14ac:dyDescent="0.25">
      <c r="B1199"/>
      <c r="C1199"/>
    </row>
    <row r="1200" spans="2:3" x14ac:dyDescent="0.25">
      <c r="B1200"/>
      <c r="C1200"/>
    </row>
    <row r="1201" spans="2:3" x14ac:dyDescent="0.25">
      <c r="B1201"/>
      <c r="C1201"/>
    </row>
    <row r="1202" spans="2:3" x14ac:dyDescent="0.25">
      <c r="B1202"/>
      <c r="C1202"/>
    </row>
    <row r="1203" spans="2:3" x14ac:dyDescent="0.25">
      <c r="B1203"/>
      <c r="C1203"/>
    </row>
    <row r="1204" spans="2:3" x14ac:dyDescent="0.25">
      <c r="B1204"/>
      <c r="C1204"/>
    </row>
    <row r="1205" spans="2:3" x14ac:dyDescent="0.25">
      <c r="B1205"/>
      <c r="C1205"/>
    </row>
    <row r="1206" spans="2:3" x14ac:dyDescent="0.25">
      <c r="B1206"/>
      <c r="C1206"/>
    </row>
    <row r="1207" spans="2:3" x14ac:dyDescent="0.25">
      <c r="B1207"/>
      <c r="C1207"/>
    </row>
    <row r="1208" spans="2:3" x14ac:dyDescent="0.25">
      <c r="B1208"/>
      <c r="C1208"/>
    </row>
    <row r="1209" spans="2:3" x14ac:dyDescent="0.25">
      <c r="B1209"/>
      <c r="C1209"/>
    </row>
    <row r="1210" spans="2:3" x14ac:dyDescent="0.25">
      <c r="B1210"/>
      <c r="C1210"/>
    </row>
    <row r="1211" spans="2:3" x14ac:dyDescent="0.25">
      <c r="B1211"/>
      <c r="C1211"/>
    </row>
    <row r="1212" spans="2:3" x14ac:dyDescent="0.25">
      <c r="B1212"/>
      <c r="C1212"/>
    </row>
    <row r="1213" spans="2:3" x14ac:dyDescent="0.25">
      <c r="B1213"/>
      <c r="C1213"/>
    </row>
    <row r="1214" spans="2:3" x14ac:dyDescent="0.25">
      <c r="B1214"/>
      <c r="C1214"/>
    </row>
    <row r="1215" spans="2:3" x14ac:dyDescent="0.25">
      <c r="B1215"/>
      <c r="C1215"/>
    </row>
    <row r="1216" spans="2:3" x14ac:dyDescent="0.25">
      <c r="B1216"/>
      <c r="C1216"/>
    </row>
    <row r="1217" spans="2:3" x14ac:dyDescent="0.25">
      <c r="B1217"/>
      <c r="C1217"/>
    </row>
    <row r="1218" spans="2:3" x14ac:dyDescent="0.25">
      <c r="B1218"/>
      <c r="C1218"/>
    </row>
    <row r="1219" spans="2:3" x14ac:dyDescent="0.25">
      <c r="B1219"/>
      <c r="C1219"/>
    </row>
    <row r="1220" spans="2:3" x14ac:dyDescent="0.25">
      <c r="B1220"/>
      <c r="C1220"/>
    </row>
    <row r="1221" spans="2:3" x14ac:dyDescent="0.25">
      <c r="B1221"/>
      <c r="C1221"/>
    </row>
    <row r="1222" spans="2:3" x14ac:dyDescent="0.25">
      <c r="B1222"/>
      <c r="C1222"/>
    </row>
    <row r="1223" spans="2:3" x14ac:dyDescent="0.25">
      <c r="B1223"/>
      <c r="C1223"/>
    </row>
    <row r="1224" spans="2:3" x14ac:dyDescent="0.25">
      <c r="B1224"/>
      <c r="C1224"/>
    </row>
    <row r="1225" spans="2:3" x14ac:dyDescent="0.25">
      <c r="B1225"/>
      <c r="C1225"/>
    </row>
    <row r="1226" spans="2:3" x14ac:dyDescent="0.25">
      <c r="B1226"/>
      <c r="C1226"/>
    </row>
    <row r="1227" spans="2:3" x14ac:dyDescent="0.25">
      <c r="B1227"/>
      <c r="C1227"/>
    </row>
    <row r="1228" spans="2:3" x14ac:dyDescent="0.25">
      <c r="B1228"/>
      <c r="C1228"/>
    </row>
    <row r="1229" spans="2:3" x14ac:dyDescent="0.25">
      <c r="B1229"/>
      <c r="C1229"/>
    </row>
    <row r="1230" spans="2:3" x14ac:dyDescent="0.25">
      <c r="B1230"/>
      <c r="C1230"/>
    </row>
    <row r="1231" spans="2:3" x14ac:dyDescent="0.25">
      <c r="B1231"/>
      <c r="C1231"/>
    </row>
  </sheetData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Produits</vt:lpstr>
      <vt:lpstr>2019</vt:lpstr>
      <vt:lpstr>TCD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ix</dc:creator>
  <cp:lastModifiedBy>Eric ix</cp:lastModifiedBy>
  <cp:lastPrinted>2019-11-16T17:59:27Z</cp:lastPrinted>
  <dcterms:created xsi:type="dcterms:W3CDTF">2017-01-05T13:32:31Z</dcterms:created>
  <dcterms:modified xsi:type="dcterms:W3CDTF">2019-11-26T16:01:11Z</dcterms:modified>
</cp:coreProperties>
</file>