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4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C63AE8C9-BBE7-4FD1-8945-85E3936BE751}" xr6:coauthVersionLast="47" xr6:coauthVersionMax="47" xr10:uidLastSave="{00000000-0000-0000-0000-000000000000}"/>
  <bookViews>
    <workbookView xWindow="-120" yWindow="-120" windowWidth="29040" windowHeight="16440" activeTab="1" xr2:uid="{31D8E2A6-50AD-41E7-A7E0-AE22D3AB3F14}"/>
  </bookViews>
  <sheets>
    <sheet name="FNC" sheetId="1" r:id="rId1"/>
    <sheet name="Base NC" sheetId="2" r:id="rId2"/>
    <sheet name="Feuil1" sheetId="5" r:id="rId3"/>
    <sheet name="TABLE" sheetId="3" r:id="rId4"/>
    <sheet name="cotation" sheetId="4" r:id="rId5"/>
  </sheets>
  <definedNames>
    <definedName name="_0">FNC!$AD$6</definedName>
    <definedName name="_1">FNC!$I$6</definedName>
    <definedName name="_10">FNC!$Z$8</definedName>
    <definedName name="_11">FNC!$W$14</definedName>
    <definedName name="_12">FNC!$AE$14</definedName>
    <definedName name="_13">FNC!$H$32</definedName>
    <definedName name="_14">FNC!$Y$32</definedName>
    <definedName name="_15">FNC!$J$34</definedName>
    <definedName name="_16">FNC!$Y$34</definedName>
    <definedName name="_17">FNC!$D$37</definedName>
    <definedName name="_18">FNC!$M$43</definedName>
    <definedName name="_19">FNC!$AA$43</definedName>
    <definedName name="_2">FNC!$J$8</definedName>
    <definedName name="_20">FNC!$H$45</definedName>
    <definedName name="_21">FNC!$Y$45</definedName>
    <definedName name="_22">FNC!$J$47</definedName>
    <definedName name="_23">FNC!$Y$47</definedName>
    <definedName name="_24">FNC!$D$50</definedName>
    <definedName name="_25">FNC!$M$56</definedName>
    <definedName name="_26">FNC!$AA$56</definedName>
    <definedName name="_28">FNC!$U$87</definedName>
    <definedName name="_29">FNC!$W$114</definedName>
    <definedName name="_3">FNC!$J$10</definedName>
    <definedName name="_30">FNC!$C$118</definedName>
    <definedName name="_31">FNC!$F$118</definedName>
    <definedName name="_32">FNC!$Q$118</definedName>
    <definedName name="_33">FNC!$T$118</definedName>
    <definedName name="_34">FNC!$W$118</definedName>
    <definedName name="_35">FNC!$AC$118</definedName>
    <definedName name="_36">FNC!$AG$118</definedName>
    <definedName name="_37">FNC!$C$120</definedName>
    <definedName name="_38">FNC!$F$120</definedName>
    <definedName name="_39">FNC!$Q$120</definedName>
    <definedName name="_4">FNC!$Z$10</definedName>
    <definedName name="_40">FNC!$T$120</definedName>
    <definedName name="_41">FNC!$W$120</definedName>
    <definedName name="_42">FNC!$AC$120</definedName>
    <definedName name="_43">FNC!$AG$120</definedName>
    <definedName name="_44">FNC!$C$122</definedName>
    <definedName name="_45">FNC!$F$122</definedName>
    <definedName name="_46">FNC!$Q$122</definedName>
    <definedName name="_47">FNC!$T$122</definedName>
    <definedName name="_48">FNC!$W$122</definedName>
    <definedName name="_49">FNC!$AC$122</definedName>
    <definedName name="_5">FNC!$J$12</definedName>
    <definedName name="_50">FNC!$AG$122</definedName>
    <definedName name="_51">FNC!$M$125</definedName>
    <definedName name="_52">FNC!$AB$125</definedName>
    <definedName name="_6">FNC!$Z$12</definedName>
    <definedName name="_7">FNC!$L$14</definedName>
    <definedName name="_8">FNC!$D$17</definedName>
    <definedName name="_9">FNC!$D$21</definedName>
    <definedName name="_xlnm.Print_Area" localSheetId="0">FNC!$A$1:$AJ$58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H4" i="2" l="1"/>
  <c r="D7" i="5" l="1"/>
  <c r="D10" i="5"/>
  <c r="C7" i="5"/>
  <c r="B7" i="5"/>
  <c r="BG4" i="2" l="1"/>
  <c r="BF4" i="2"/>
  <c r="AC4" i="2" l="1"/>
  <c r="C2" i="4"/>
  <c r="D5" i="4" l="1"/>
  <c r="D4" i="4"/>
  <c r="D3" i="4"/>
  <c r="D2" i="4"/>
  <c r="C5" i="4"/>
  <c r="C4" i="4"/>
  <c r="C3" i="4"/>
  <c r="B5" i="4"/>
  <c r="B4" i="4"/>
</calcChain>
</file>

<file path=xl/sharedStrings.xml><?xml version="1.0" encoding="utf-8"?>
<sst xmlns="http://schemas.openxmlformats.org/spreadsheetml/2006/main" count="1076" uniqueCount="951">
  <si>
    <r>
      <t xml:space="preserve">FICHE DE NON-CONFORMITÉ
</t>
    </r>
    <r>
      <rPr>
        <b/>
        <i/>
        <sz val="14"/>
        <color rgb="FFC00000"/>
        <rFont val="Calibri"/>
        <family val="2"/>
        <scheme val="minor"/>
      </rPr>
      <t>NON-CONFORMITY FORM</t>
    </r>
  </si>
  <si>
    <t>Mission du découvreur de la NC</t>
  </si>
  <si>
    <t xml:space="preserve">Numéro : </t>
  </si>
  <si>
    <t xml:space="preserve">Date d'ouverture : </t>
  </si>
  <si>
    <t xml:space="preserve">Lieu de détection : </t>
  </si>
  <si>
    <t>Typologie de la NC :</t>
  </si>
  <si>
    <t>Rédacteur :</t>
  </si>
  <si>
    <t xml:space="preserve">Client : </t>
  </si>
  <si>
    <t>Référence de la NC client :</t>
  </si>
  <si>
    <t>N°OF :</t>
  </si>
  <si>
    <t>Description de la NC :</t>
  </si>
  <si>
    <t>Mission du resposanble de Processus pour l'AI</t>
  </si>
  <si>
    <t>Description de(s) action(s) immédiate(s) :</t>
  </si>
  <si>
    <t>N° Nouvel OF :</t>
  </si>
  <si>
    <r>
      <t xml:space="preserve">OBLIGATOIRE : Cocher </t>
    </r>
    <r>
      <rPr>
        <b/>
        <u/>
        <sz val="9"/>
        <color rgb="FFFF0000"/>
        <rFont val="Calibri"/>
        <family val="2"/>
        <scheme val="minor"/>
      </rPr>
      <t>une</t>
    </r>
    <r>
      <rPr>
        <b/>
        <sz val="9"/>
        <color rgb="FFFF0000"/>
        <rFont val="Calibri"/>
        <family val="2"/>
        <scheme val="minor"/>
      </rPr>
      <t xml:space="preserve"> seule typologie et </t>
    </r>
    <r>
      <rPr>
        <b/>
        <u/>
        <sz val="9"/>
        <color rgb="FFFF0000"/>
        <rFont val="Calibri"/>
        <family val="2"/>
        <scheme val="minor"/>
      </rPr>
      <t>une</t>
    </r>
    <r>
      <rPr>
        <b/>
        <sz val="9"/>
        <color rgb="FFFF0000"/>
        <rFont val="Calibri"/>
        <family val="2"/>
        <scheme val="minor"/>
      </rPr>
      <t xml:space="preserve">  à </t>
    </r>
    <r>
      <rPr>
        <b/>
        <u/>
        <sz val="9"/>
        <color rgb="FFFF0000"/>
        <rFont val="Calibri"/>
        <family val="2"/>
        <scheme val="minor"/>
      </rPr>
      <t>deux</t>
    </r>
    <r>
      <rPr>
        <b/>
        <sz val="9"/>
        <color rgb="FFFF0000"/>
        <rFont val="Calibri"/>
        <family val="2"/>
        <scheme val="minor"/>
      </rPr>
      <t xml:space="preserve"> causes maximum</t>
    </r>
  </si>
  <si>
    <t>N° de Cmde Client :</t>
  </si>
  <si>
    <t xml:space="preserve">analyse de la NC (Responsable SC + Pilote de processus + QHSE) </t>
  </si>
  <si>
    <t>Fiche action corrective</t>
  </si>
  <si>
    <t xml:space="preserve">                                                                      
</t>
  </si>
  <si>
    <t>CLIENT</t>
  </si>
  <si>
    <t>DC</t>
  </si>
  <si>
    <t>VT</t>
  </si>
  <si>
    <t>VS</t>
  </si>
  <si>
    <t>ME</t>
  </si>
  <si>
    <t>AC</t>
  </si>
  <si>
    <t>PT</t>
  </si>
  <si>
    <t>PS</t>
  </si>
  <si>
    <t>LA</t>
  </si>
  <si>
    <t>LO</t>
  </si>
  <si>
    <t xml:space="preserve">Identification de la NC          </t>
  </si>
  <si>
    <t>Coût de la NC</t>
  </si>
  <si>
    <t xml:space="preserve">NC  Numéro </t>
  </si>
  <si>
    <t>Date d'ouverture</t>
  </si>
  <si>
    <t xml:space="preserve">Lieu de détection </t>
  </si>
  <si>
    <t>Description de la NC</t>
  </si>
  <si>
    <t>Typologie de la NC</t>
  </si>
  <si>
    <t>N° OF</t>
  </si>
  <si>
    <t xml:space="preserve">Challenge de réalisation </t>
  </si>
  <si>
    <t xml:space="preserve">N° Nouvel OF </t>
  </si>
  <si>
    <t>Prix Unitaire</t>
  </si>
  <si>
    <t>Coût matière</t>
  </si>
  <si>
    <t xml:space="preserve">Coût de l'action immédiate </t>
  </si>
  <si>
    <t>Origine</t>
  </si>
  <si>
    <t>Produit</t>
  </si>
  <si>
    <t>Prestation</t>
  </si>
  <si>
    <t>MQ</t>
  </si>
  <si>
    <t>Action immédiate</t>
  </si>
  <si>
    <t xml:space="preserve">Coût </t>
  </si>
  <si>
    <t xml:space="preserve">Gravité </t>
  </si>
  <si>
    <t>Opération complémentaire sur pièce</t>
  </si>
  <si>
    <t>Tri de pièces</t>
  </si>
  <si>
    <t>Rebut pièces fabriquées &amp; Remise en fabrication</t>
  </si>
  <si>
    <t>Rebut pièces revêtues &amp; Remise en fabrication</t>
  </si>
  <si>
    <t>Rebut pièces au laboratoire &amp; Remise en fabrication</t>
  </si>
  <si>
    <t>Rebut pièces par le client &amp; Remise en fabrication</t>
  </si>
  <si>
    <t>Rebut matière SMP &amp; Remise en fabrication</t>
  </si>
  <si>
    <t xml:space="preserve">Rebut </t>
  </si>
  <si>
    <t xml:space="preserve">Fiche d'anomalie / Dérogation </t>
  </si>
  <si>
    <t xml:space="preserve">Complément documentaire client </t>
  </si>
  <si>
    <t>Complément documentaire système</t>
  </si>
  <si>
    <t>Acceptation dérogation prestataire</t>
  </si>
  <si>
    <t>Non Acceptation de la NC client ou prestataire</t>
  </si>
  <si>
    <t xml:space="preserve">Aménagement </t>
  </si>
  <si>
    <t>Élimination du danger (Sécurité / Environnement)</t>
  </si>
  <si>
    <t>Origine typologique</t>
  </si>
  <si>
    <t xml:space="preserve">Accident du travail </t>
  </si>
  <si>
    <t>Achat matière</t>
  </si>
  <si>
    <t>Caratéristiques Méca Matière</t>
  </si>
  <si>
    <t xml:space="preserve">Chanfreinage </t>
  </si>
  <si>
    <t>CFSI</t>
  </si>
  <si>
    <t>Composition matière</t>
  </si>
  <si>
    <t xml:space="preserve">Compréhension de la demande client </t>
  </si>
  <si>
    <t>Compréhension norme/référentiel</t>
  </si>
  <si>
    <t>Contrôle dimentionnel</t>
  </si>
  <si>
    <t>Contrôle documentation</t>
  </si>
  <si>
    <t>Contrôle visuel</t>
  </si>
  <si>
    <t xml:space="preserve">Débit </t>
  </si>
  <si>
    <t>Déchets liquides</t>
  </si>
  <si>
    <t>Déchets solides</t>
  </si>
  <si>
    <t>Dégraissage</t>
  </si>
  <si>
    <t xml:space="preserve">Demande client </t>
  </si>
  <si>
    <t>Demande d'approvisonnement</t>
  </si>
  <si>
    <t>Décote</t>
  </si>
  <si>
    <t>Desserage de l'outil</t>
  </si>
  <si>
    <t xml:space="preserve">Desserage de la pièce </t>
  </si>
  <si>
    <t xml:space="preserve">Dressage de face </t>
  </si>
  <si>
    <t xml:space="preserve">Ébavurage </t>
  </si>
  <si>
    <t>Édition Documentaire</t>
  </si>
  <si>
    <t xml:space="preserve">Électroérosion </t>
  </si>
  <si>
    <t xml:space="preserve">Emballage </t>
  </si>
  <si>
    <t>Essai de charges</t>
  </si>
  <si>
    <t>Essai de duretée</t>
  </si>
  <si>
    <t xml:space="preserve">Essai de résilience </t>
  </si>
  <si>
    <t xml:space="preserve">Essai de traction </t>
  </si>
  <si>
    <t xml:space="preserve">Forage </t>
  </si>
  <si>
    <t>Formulaire</t>
  </si>
  <si>
    <t>Fraisage</t>
  </si>
  <si>
    <t>Galtage</t>
  </si>
  <si>
    <t>Habilitation Manquante</t>
  </si>
  <si>
    <t>Inspection</t>
  </si>
  <si>
    <t>Interprétation Norme / Référentiel</t>
  </si>
  <si>
    <t>Magnétoscopie</t>
  </si>
  <si>
    <t>Manuel de Management</t>
  </si>
  <si>
    <t>Manutention</t>
  </si>
  <si>
    <t>Marquage</t>
  </si>
  <si>
    <t xml:space="preserve">Matriçage </t>
  </si>
  <si>
    <t>Métrologie</t>
  </si>
  <si>
    <t>Meulage</t>
  </si>
  <si>
    <t>Mode opératoire</t>
  </si>
  <si>
    <t xml:space="preserve">Montage </t>
  </si>
  <si>
    <t xml:space="preserve">Opération Landis </t>
  </si>
  <si>
    <t>Ordre de fabrication</t>
  </si>
  <si>
    <t xml:space="preserve">Perçage </t>
  </si>
  <si>
    <t>Plan</t>
  </si>
  <si>
    <t xml:space="preserve">Plan qualité </t>
  </si>
  <si>
    <t xml:space="preserve">Polissage </t>
  </si>
  <si>
    <t xml:space="preserve">Presque accident du travail </t>
  </si>
  <si>
    <t xml:space="preserve">Procédure </t>
  </si>
  <si>
    <t>Produits chimiques</t>
  </si>
  <si>
    <t>Rapport de Contrôle Réception</t>
  </si>
  <si>
    <t>Rédaction PV</t>
  </si>
  <si>
    <t>Réception</t>
  </si>
  <si>
    <t>Ressuage</t>
  </si>
  <si>
    <t>Revue de contrat</t>
  </si>
  <si>
    <t>Revue de direction</t>
  </si>
  <si>
    <t>Repport Manuscrit</t>
  </si>
  <si>
    <t>Respect Gamme</t>
  </si>
  <si>
    <t>Rapport de Fin de Fabrication</t>
  </si>
  <si>
    <t xml:space="preserve">Roulage enfilade </t>
  </si>
  <si>
    <t>Roulage plongé</t>
  </si>
  <si>
    <t>Sablage acier</t>
  </si>
  <si>
    <t>Sablage inox</t>
  </si>
  <si>
    <t>Saisie de commande</t>
  </si>
  <si>
    <t>Sciage</t>
  </si>
  <si>
    <t>Sécurité machine</t>
  </si>
  <si>
    <t xml:space="preserve">Sortie écrou </t>
  </si>
  <si>
    <t>Sortie matière</t>
  </si>
  <si>
    <t>Sous-traitance matière première</t>
  </si>
  <si>
    <t>Sous-traitance métrologique</t>
  </si>
  <si>
    <t>Sous-traitance revêtement</t>
  </si>
  <si>
    <t>Sous-traitance usinage</t>
  </si>
  <si>
    <t xml:space="preserve">Système environnement </t>
  </si>
  <si>
    <t>Système informatique</t>
  </si>
  <si>
    <t>Système qualité</t>
  </si>
  <si>
    <t>Système sécurité</t>
  </si>
  <si>
    <t xml:space="preserve">Taraudage </t>
  </si>
  <si>
    <t>Tournage automatique</t>
  </si>
  <si>
    <t xml:space="preserve">Tournage classique </t>
  </si>
  <si>
    <t>Traçabilité</t>
  </si>
  <si>
    <t>Traitement thermique</t>
  </si>
  <si>
    <t>Transport</t>
  </si>
  <si>
    <t>Tri</t>
  </si>
  <si>
    <t>Tronçonnage</t>
  </si>
  <si>
    <t>NA</t>
  </si>
  <si>
    <t xml:space="preserve">Processus </t>
  </si>
  <si>
    <t>PRESTATAIRE</t>
  </si>
  <si>
    <t>CE</t>
  </si>
  <si>
    <t>PM</t>
  </si>
  <si>
    <t>RH</t>
  </si>
  <si>
    <t>AUDIT EXT CLIENT</t>
  </si>
  <si>
    <t>AUDIT EXT ORGANISME</t>
  </si>
  <si>
    <t>AUDIT INTERNE</t>
  </si>
  <si>
    <t>Autre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</si>
  <si>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</si>
  <si>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</si>
  <si>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</si>
  <si>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</si>
  <si>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</si>
  <si>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</si>
  <si>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</si>
  <si>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</si>
  <si>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</si>
  <si>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</si>
  <si>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</si>
  <si>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</si>
  <si>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</si>
  <si>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Types de NC </t>
  </si>
  <si>
    <t>Documentation Client</t>
  </si>
  <si>
    <t>Document Système</t>
  </si>
  <si>
    <t>1 jour</t>
  </si>
  <si>
    <t xml:space="preserve">3 jours </t>
  </si>
  <si>
    <t>1 semaine</t>
  </si>
  <si>
    <t xml:space="preserve">2 semaines </t>
  </si>
  <si>
    <t xml:space="preserve">1 mois et + </t>
  </si>
  <si>
    <t xml:space="preserve">Demande de dérogation </t>
  </si>
  <si>
    <t>Acceptation</t>
  </si>
  <si>
    <t>Refus</t>
  </si>
  <si>
    <t>oui</t>
  </si>
  <si>
    <t>non</t>
  </si>
  <si>
    <r>
      <rPr>
        <b/>
        <sz val="9"/>
        <color theme="3"/>
        <rFont val="Calibri"/>
        <family val="2"/>
        <scheme val="minor"/>
      </rPr>
      <t>FO.001.D-PR-MQ.004</t>
    </r>
    <r>
      <rPr>
        <sz val="9"/>
        <color theme="1"/>
        <rFont val="Calibri"/>
        <family val="2"/>
        <scheme val="minor"/>
      </rPr>
      <t xml:space="preserve">
Du 18/02/2021
Page 1/1</t>
    </r>
  </si>
  <si>
    <t>Rédacteur</t>
  </si>
  <si>
    <t>Délai de réalisation :</t>
  </si>
  <si>
    <t>SCR / Interne</t>
  </si>
  <si>
    <t>SCR / Externe</t>
  </si>
  <si>
    <t>SCD / Interne</t>
  </si>
  <si>
    <t>SCD / Externe</t>
  </si>
  <si>
    <t xml:space="preserve">                                              
                                               Gravité
Affectation et détection
</t>
  </si>
  <si>
    <t>Acceptation client</t>
  </si>
  <si>
    <t>Retouche</t>
  </si>
  <si>
    <t>N/A</t>
  </si>
  <si>
    <t xml:space="preserve">Pas d'action corrective </t>
  </si>
  <si>
    <t xml:space="preserve">Action corrective </t>
  </si>
  <si>
    <t xml:space="preserve">Quantité de  pièces NC </t>
  </si>
  <si>
    <t xml:space="preserve">Délai de réalisation </t>
  </si>
  <si>
    <t xml:space="preserve">Pilote de l'action  </t>
  </si>
  <si>
    <t xml:space="preserve">action d'amélioration </t>
  </si>
  <si>
    <t>Processus</t>
  </si>
  <si>
    <t>SI</t>
  </si>
  <si>
    <t>détection</t>
  </si>
  <si>
    <t>interne</t>
  </si>
  <si>
    <t>externe</t>
  </si>
  <si>
    <t>SCR</t>
  </si>
  <si>
    <t>SCD</t>
  </si>
  <si>
    <t>SCE</t>
  </si>
  <si>
    <t xml:space="preserve">attribution immédiate </t>
  </si>
  <si>
    <t xml:space="preserve">typologie action imédiate </t>
  </si>
  <si>
    <t>Rebut</t>
  </si>
  <si>
    <t>Gravité</t>
  </si>
  <si>
    <t>Interne</t>
  </si>
  <si>
    <t>Externe</t>
  </si>
  <si>
    <t>donnée</t>
  </si>
  <si>
    <t>valeur de cotation</t>
  </si>
  <si>
    <t xml:space="preserve">Typologie de la Non-conformité typology of the non conformance </t>
  </si>
  <si>
    <r>
      <t>Analyse des causes d’anomalie</t>
    </r>
    <r>
      <rPr>
        <sz val="9"/>
        <color theme="1"/>
        <rFont val="Calibri"/>
        <family val="2"/>
        <scheme val="minor"/>
      </rPr>
      <t> (5M):</t>
    </r>
    <r>
      <rPr>
        <b/>
        <sz val="9"/>
        <color theme="1"/>
        <rFont val="Calibri"/>
        <family val="2"/>
        <scheme val="minor"/>
      </rPr>
      <t xml:space="preserve"> Analysis of the causes of anomaly</t>
    </r>
  </si>
  <si>
    <t>Détails de la ou des cause(s) : Details of the cause(s)</t>
  </si>
  <si>
    <t>5 pourquoi cause 1 : 5 Why first cause</t>
  </si>
  <si>
    <t>5 pourquoi cause 2: 5 Why second cause:</t>
  </si>
  <si>
    <t>Matière / Material</t>
  </si>
  <si>
    <t>Détails des causes racines de la NC: Details of hte root cause(s) of the non conformance</t>
  </si>
  <si>
    <t>Main D’œuvre / Workers</t>
  </si>
  <si>
    <t>Méthode / Method</t>
  </si>
  <si>
    <t>Milieu / Environment</t>
  </si>
  <si>
    <t>Pourquoi ? Why</t>
  </si>
  <si>
    <t>Action(s) corrective(s) proposée(s) pour éviter que cette non-conformité ne se reproduise / Corrective action suggested to avoid this kind of non conformance :</t>
  </si>
  <si>
    <t xml:space="preserve">Matériel / Equipment </t>
  </si>
  <si>
    <t>Qté NC :</t>
  </si>
  <si>
    <t xml:space="preserve">Désignation du produit / de la prestation / du document client / du document système : </t>
  </si>
  <si>
    <t>pilote de l'action (Resp. Processus):</t>
  </si>
  <si>
    <t>Clients / Fournisseurs</t>
  </si>
  <si>
    <t>Référence de la NC client / Fournisseur</t>
  </si>
  <si>
    <t>Désignation du produit / de la prestation / du document client / du document système</t>
  </si>
  <si>
    <t xml:space="preserve">Description de(s) action(s) immédiate(s) </t>
  </si>
  <si>
    <t>N° Fiche dérogation</t>
  </si>
  <si>
    <t>Décision</t>
  </si>
  <si>
    <t>Demande de dérogation</t>
  </si>
  <si>
    <t>Retour</t>
  </si>
  <si>
    <t>Quarantaine</t>
  </si>
  <si>
    <t>Conforme</t>
  </si>
  <si>
    <t>Mutilation</t>
  </si>
  <si>
    <t>Oui</t>
  </si>
  <si>
    <t>Non</t>
  </si>
  <si>
    <t>N° action</t>
  </si>
  <si>
    <t>Descriptif de l'action</t>
  </si>
  <si>
    <t>Pilote de l'action</t>
  </si>
  <si>
    <t>Efficacité</t>
  </si>
  <si>
    <t>Nouvelle action</t>
  </si>
  <si>
    <t>Décision dérogation</t>
  </si>
  <si>
    <t>Criticité</t>
  </si>
  <si>
    <t xml:space="preserve">Origine NC : </t>
  </si>
  <si>
    <t>Origine de NC</t>
  </si>
  <si>
    <t>N° cmd client</t>
  </si>
  <si>
    <t>Cause racine</t>
  </si>
  <si>
    <t>Actions correctives</t>
  </si>
  <si>
    <t>Pilote action</t>
  </si>
  <si>
    <t>2021-001</t>
  </si>
  <si>
    <t>2021-002</t>
  </si>
  <si>
    <t>2021-003</t>
  </si>
  <si>
    <t>2021-004</t>
  </si>
  <si>
    <t>2021-005</t>
  </si>
  <si>
    <t>2021-006</t>
  </si>
  <si>
    <t>2021-007</t>
  </si>
  <si>
    <t>2021-008</t>
  </si>
  <si>
    <t>2021-009</t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</si>
  <si>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</si>
  <si>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</si>
  <si>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</si>
  <si>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</si>
  <si>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</si>
  <si>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</si>
  <si>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</si>
  <si>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</si>
  <si>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</si>
  <si>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</si>
  <si>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</si>
  <si>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2021-021</t>
  </si>
  <si>
    <t>2021-022</t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</si>
  <si>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</si>
  <si>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</si>
  <si>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</si>
  <si>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</si>
  <si>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</si>
  <si>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</si>
  <si>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</si>
  <si>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</si>
  <si>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</si>
  <si>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</si>
  <si>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</si>
  <si>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</si>
  <si>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</si>
  <si>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</si>
  <si>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</si>
  <si>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</si>
  <si>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</si>
  <si>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2021-040</t>
  </si>
  <si>
    <t>2021-041</t>
  </si>
  <si>
    <t>2021-042</t>
  </si>
  <si>
    <t>2021-043</t>
  </si>
  <si>
    <t>2021-044</t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</si>
  <si>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</si>
  <si>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</si>
  <si>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</si>
  <si>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</si>
  <si>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</si>
  <si>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</si>
  <si>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</si>
  <si>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</si>
  <si>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</si>
  <si>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</si>
  <si>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</si>
  <si>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</si>
  <si>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</si>
  <si>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</si>
  <si>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</si>
  <si>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</si>
  <si>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</si>
  <si>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2021-062</t>
  </si>
  <si>
    <t>2021-063</t>
  </si>
  <si>
    <t>2021-064</t>
  </si>
  <si>
    <t>2021-065</t>
  </si>
  <si>
    <t>2021-066</t>
  </si>
  <si>
    <t>2021-067</t>
  </si>
  <si>
    <t>2021-068</t>
  </si>
  <si>
    <t>2021-069</t>
  </si>
  <si>
    <t>2021-070</t>
  </si>
  <si>
    <t>2021-071</t>
  </si>
  <si>
    <t>2021-072</t>
  </si>
  <si>
    <t>2021-073</t>
  </si>
  <si>
    <t>2021-074</t>
  </si>
  <si>
    <t>2021-075</t>
  </si>
  <si>
    <t>2021-076</t>
  </si>
  <si>
    <t>2021-077</t>
  </si>
  <si>
    <t>2021-078</t>
  </si>
  <si>
    <t>2021-079</t>
  </si>
  <si>
    <t>2021-080</t>
  </si>
  <si>
    <t>2021-081</t>
  </si>
  <si>
    <t>2021-082</t>
  </si>
  <si>
    <t>2021-083</t>
  </si>
  <si>
    <t>2021-084</t>
  </si>
  <si>
    <t>2021-085</t>
  </si>
  <si>
    <t>2021-086</t>
  </si>
  <si>
    <t>2021-087</t>
  </si>
  <si>
    <t>2021-088</t>
  </si>
  <si>
    <t>2021-089</t>
  </si>
  <si>
    <t>2021-090</t>
  </si>
  <si>
    <t>2021-091</t>
  </si>
  <si>
    <t>2021-092</t>
  </si>
  <si>
    <t>2021-093</t>
  </si>
  <si>
    <t>2021-094</t>
  </si>
  <si>
    <t>2021-095</t>
  </si>
  <si>
    <t>2021-096</t>
  </si>
  <si>
    <t>2021-097</t>
  </si>
  <si>
    <t>2021-098</t>
  </si>
  <si>
    <t>2021-099</t>
  </si>
  <si>
    <t>2021-100</t>
  </si>
  <si>
    <t>2021-101</t>
  </si>
  <si>
    <t>2021-102</t>
  </si>
  <si>
    <t>2021-103</t>
  </si>
  <si>
    <t>2021-104</t>
  </si>
  <si>
    <t>2021-105</t>
  </si>
  <si>
    <t>2021-106</t>
  </si>
  <si>
    <t>2021-107</t>
  </si>
  <si>
    <t>2021-108</t>
  </si>
  <si>
    <t>2021-109</t>
  </si>
  <si>
    <t>2021-110</t>
  </si>
  <si>
    <t>2021-111</t>
  </si>
  <si>
    <t>2021-112</t>
  </si>
  <si>
    <t>2021-113</t>
  </si>
  <si>
    <t>2021-114</t>
  </si>
  <si>
    <t>2021-115</t>
  </si>
  <si>
    <t>2021-116</t>
  </si>
  <si>
    <t>2021-117</t>
  </si>
  <si>
    <t>2021-118</t>
  </si>
  <si>
    <t>2021-119</t>
  </si>
  <si>
    <t>2021-120</t>
  </si>
  <si>
    <t>2021-121</t>
  </si>
  <si>
    <t>2021-122</t>
  </si>
  <si>
    <t>2021-123</t>
  </si>
  <si>
    <t>2021-124</t>
  </si>
  <si>
    <t>2021-125</t>
  </si>
  <si>
    <t>2021-126</t>
  </si>
  <si>
    <t>2021-127</t>
  </si>
  <si>
    <t>2021-128</t>
  </si>
  <si>
    <t>2021-129</t>
  </si>
  <si>
    <t>2021-130</t>
  </si>
  <si>
    <t>2021-131</t>
  </si>
  <si>
    <t>2021-132</t>
  </si>
  <si>
    <t>2021-133</t>
  </si>
  <si>
    <t>2021-134</t>
  </si>
  <si>
    <t>2021-135</t>
  </si>
  <si>
    <t>2021-136</t>
  </si>
  <si>
    <t>2021-137</t>
  </si>
  <si>
    <t>2021-138</t>
  </si>
  <si>
    <t>2021-139</t>
  </si>
  <si>
    <t>2021-140</t>
  </si>
  <si>
    <t>2021-141</t>
  </si>
  <si>
    <t>2021-142</t>
  </si>
  <si>
    <t>2021-143</t>
  </si>
  <si>
    <t>2021-144</t>
  </si>
  <si>
    <t>2021-145</t>
  </si>
  <si>
    <t>2021-146</t>
  </si>
  <si>
    <t>2021-147</t>
  </si>
  <si>
    <t>2021-148</t>
  </si>
  <si>
    <t>2021-149</t>
  </si>
  <si>
    <t>2021-150</t>
  </si>
  <si>
    <t>2021-151</t>
  </si>
  <si>
    <t>2021-152</t>
  </si>
  <si>
    <t>2021-153</t>
  </si>
  <si>
    <t>2021-154</t>
  </si>
  <si>
    <t>2021-155</t>
  </si>
  <si>
    <t>2021-156</t>
  </si>
  <si>
    <t>2021-157</t>
  </si>
  <si>
    <t>2021-158</t>
  </si>
  <si>
    <t>2021-159</t>
  </si>
  <si>
    <t>2021-160</t>
  </si>
  <si>
    <t>2021-161</t>
  </si>
  <si>
    <t>2021-162</t>
  </si>
  <si>
    <t>2021-163</t>
  </si>
  <si>
    <t>2021-164</t>
  </si>
  <si>
    <t>2021-165</t>
  </si>
  <si>
    <t>2021-166</t>
  </si>
  <si>
    <t>2021-167</t>
  </si>
  <si>
    <t>2021-168</t>
  </si>
  <si>
    <t>2021-169</t>
  </si>
  <si>
    <t>2021-170</t>
  </si>
  <si>
    <t>2021-171</t>
  </si>
  <si>
    <t>2021-172</t>
  </si>
  <si>
    <t>2021-173</t>
  </si>
  <si>
    <t>2021-174</t>
  </si>
  <si>
    <t>2021-175</t>
  </si>
  <si>
    <t>2021-176</t>
  </si>
  <si>
    <t>2021-177</t>
  </si>
  <si>
    <t>2021-178</t>
  </si>
  <si>
    <t>2021-179</t>
  </si>
  <si>
    <t>2021-180</t>
  </si>
  <si>
    <t>2021-181</t>
  </si>
  <si>
    <t>2021-182</t>
  </si>
  <si>
    <t>2021-183</t>
  </si>
  <si>
    <t>2021-184</t>
  </si>
  <si>
    <t>2021-185</t>
  </si>
  <si>
    <t>2021-186</t>
  </si>
  <si>
    <t>2021-187</t>
  </si>
  <si>
    <t>2021-188</t>
  </si>
  <si>
    <t>2021-189</t>
  </si>
  <si>
    <t>2021-190</t>
  </si>
  <si>
    <t>2021-191</t>
  </si>
  <si>
    <t>2021-192</t>
  </si>
  <si>
    <t>2021-193</t>
  </si>
  <si>
    <t>2021-194</t>
  </si>
  <si>
    <t>2021-195</t>
  </si>
  <si>
    <t>2021-196</t>
  </si>
  <si>
    <t>2021-197</t>
  </si>
  <si>
    <t>2021-198</t>
  </si>
  <si>
    <t>2021-199</t>
  </si>
  <si>
    <t>2021-200</t>
  </si>
  <si>
    <t>2021-201</t>
  </si>
  <si>
    <t>2021-202</t>
  </si>
  <si>
    <t>2021-203</t>
  </si>
  <si>
    <t>2021-204</t>
  </si>
  <si>
    <t>2021-205</t>
  </si>
  <si>
    <t>2021-206</t>
  </si>
  <si>
    <t>2021-207</t>
  </si>
  <si>
    <t>2021-208</t>
  </si>
  <si>
    <t>2021-209</t>
  </si>
  <si>
    <t>2021-210</t>
  </si>
  <si>
    <t>2021-211</t>
  </si>
  <si>
    <t>2021-212</t>
  </si>
  <si>
    <t>2021-213</t>
  </si>
  <si>
    <t>2021-214</t>
  </si>
  <si>
    <t>2021-215</t>
  </si>
  <si>
    <t>2021-216</t>
  </si>
  <si>
    <t>2021-217</t>
  </si>
  <si>
    <t>2021-218</t>
  </si>
  <si>
    <t>2021-219</t>
  </si>
  <si>
    <t>2021-220</t>
  </si>
  <si>
    <t>2021-221</t>
  </si>
  <si>
    <t>2021-222</t>
  </si>
  <si>
    <t>2021-223</t>
  </si>
  <si>
    <t>2021-224</t>
  </si>
  <si>
    <t>2021-225</t>
  </si>
  <si>
    <t>2021-226</t>
  </si>
  <si>
    <t>2021-227</t>
  </si>
  <si>
    <t>2021-228</t>
  </si>
  <si>
    <t>2021-229</t>
  </si>
  <si>
    <t>2021-230</t>
  </si>
  <si>
    <t>2021-231</t>
  </si>
  <si>
    <t>2021-232</t>
  </si>
  <si>
    <t>2021-233</t>
  </si>
  <si>
    <t>2021-234</t>
  </si>
  <si>
    <t>2021-235</t>
  </si>
  <si>
    <t>2021-236</t>
  </si>
  <si>
    <t>2021-237</t>
  </si>
  <si>
    <t>2021-238</t>
  </si>
  <si>
    <t>2021-239</t>
  </si>
  <si>
    <t>2021-240</t>
  </si>
  <si>
    <t>2021-241</t>
  </si>
  <si>
    <t>2021-242</t>
  </si>
  <si>
    <t>2021-243</t>
  </si>
  <si>
    <t>2021-244</t>
  </si>
  <si>
    <t>2021-245</t>
  </si>
  <si>
    <t>2021-246</t>
  </si>
  <si>
    <t>2021-247</t>
  </si>
  <si>
    <t>2021-248</t>
  </si>
  <si>
    <t>2021-249</t>
  </si>
  <si>
    <t>2021-250</t>
  </si>
  <si>
    <t>2021-251</t>
  </si>
  <si>
    <t>2021-252</t>
  </si>
  <si>
    <t>2021-253</t>
  </si>
  <si>
    <t>2021-254</t>
  </si>
  <si>
    <t>2021-255</t>
  </si>
  <si>
    <t>2021-256</t>
  </si>
  <si>
    <t>2021-257</t>
  </si>
  <si>
    <t>2021-258</t>
  </si>
  <si>
    <t>2021-259</t>
  </si>
  <si>
    <t>2021-260</t>
  </si>
  <si>
    <t>2021-261</t>
  </si>
  <si>
    <t>2021-262</t>
  </si>
  <si>
    <t>2021-263</t>
  </si>
  <si>
    <t>2021-264</t>
  </si>
  <si>
    <t>2021-265</t>
  </si>
  <si>
    <t>2021-266</t>
  </si>
  <si>
    <t>2021-267</t>
  </si>
  <si>
    <t>2021-268</t>
  </si>
  <si>
    <t>2021-269</t>
  </si>
  <si>
    <t>2021-270</t>
  </si>
  <si>
    <t>2021-271</t>
  </si>
  <si>
    <t>2021-272</t>
  </si>
  <si>
    <t>2021-273</t>
  </si>
  <si>
    <t>2021-274</t>
  </si>
  <si>
    <t>2021-275</t>
  </si>
  <si>
    <t>2021-276</t>
  </si>
  <si>
    <t>2021-277</t>
  </si>
  <si>
    <t>2021-278</t>
  </si>
  <si>
    <t>2021-279</t>
  </si>
  <si>
    <t>2021-280</t>
  </si>
  <si>
    <t>2021-281</t>
  </si>
  <si>
    <t>2021-282</t>
  </si>
  <si>
    <t>2021-283</t>
  </si>
  <si>
    <t>2021-284</t>
  </si>
  <si>
    <t>2021-285</t>
  </si>
  <si>
    <t>2021-286</t>
  </si>
  <si>
    <t>2021-287</t>
  </si>
  <si>
    <t>2021-288</t>
  </si>
  <si>
    <t>2021-289</t>
  </si>
  <si>
    <t>2021-290</t>
  </si>
  <si>
    <t>2021-291</t>
  </si>
  <si>
    <t>2021-292</t>
  </si>
  <si>
    <t>2021-293</t>
  </si>
  <si>
    <t>2021-294</t>
  </si>
  <si>
    <t>2021-295</t>
  </si>
  <si>
    <t>2021-296</t>
  </si>
  <si>
    <t>2021-297</t>
  </si>
  <si>
    <t>2021-298</t>
  </si>
  <si>
    <t>2021-299</t>
  </si>
  <si>
    <t>2021-300</t>
  </si>
  <si>
    <t>2021-301</t>
  </si>
  <si>
    <t>2021-302</t>
  </si>
  <si>
    <t>2021-303</t>
  </si>
  <si>
    <t>2021-304</t>
  </si>
  <si>
    <t>2021-305</t>
  </si>
  <si>
    <t>2021-306</t>
  </si>
  <si>
    <t>2021-307</t>
  </si>
  <si>
    <t>2021-308</t>
  </si>
  <si>
    <t>2021-309</t>
  </si>
  <si>
    <t>2021-310</t>
  </si>
  <si>
    <t>2021-311</t>
  </si>
  <si>
    <t>2021-312</t>
  </si>
  <si>
    <t>2021-313</t>
  </si>
  <si>
    <t>2021-314</t>
  </si>
  <si>
    <t>2021-315</t>
  </si>
  <si>
    <t>2021-316</t>
  </si>
  <si>
    <t>2021-317</t>
  </si>
  <si>
    <t>2021-318</t>
  </si>
  <si>
    <t>2021-319</t>
  </si>
  <si>
    <t>2021-320</t>
  </si>
  <si>
    <t>2021-321</t>
  </si>
  <si>
    <t>2021-322</t>
  </si>
  <si>
    <t>2021-323</t>
  </si>
  <si>
    <t>2021-324</t>
  </si>
  <si>
    <t>2021-325</t>
  </si>
  <si>
    <t>2021-326</t>
  </si>
  <si>
    <t>2021-327</t>
  </si>
  <si>
    <t>2021-328</t>
  </si>
  <si>
    <t>2021-329</t>
  </si>
  <si>
    <t>2021-330</t>
  </si>
  <si>
    <t>2021-331</t>
  </si>
  <si>
    <t>2021-332</t>
  </si>
  <si>
    <t>2021-333</t>
  </si>
  <si>
    <t>2021-334</t>
  </si>
  <si>
    <t>2021-335</t>
  </si>
  <si>
    <t>2021-336</t>
  </si>
  <si>
    <t>2021-337</t>
  </si>
  <si>
    <t>2021-338</t>
  </si>
  <si>
    <t>2021-339</t>
  </si>
  <si>
    <t>2021-340</t>
  </si>
  <si>
    <t>2021-341</t>
  </si>
  <si>
    <t>2021-342</t>
  </si>
  <si>
    <t>2021-343</t>
  </si>
  <si>
    <t>2021-344</t>
  </si>
  <si>
    <t>2021-345</t>
  </si>
  <si>
    <t>2021-346</t>
  </si>
  <si>
    <t>2021-347</t>
  </si>
  <si>
    <t>2021-348</t>
  </si>
  <si>
    <t>2021-349</t>
  </si>
  <si>
    <t>2021-350</t>
  </si>
  <si>
    <t>2021-351</t>
  </si>
  <si>
    <t>2021-352</t>
  </si>
  <si>
    <t>2021-353</t>
  </si>
  <si>
    <t>2021-354</t>
  </si>
  <si>
    <t>2021-355</t>
  </si>
  <si>
    <t>2021-356</t>
  </si>
  <si>
    <t>2021-357</t>
  </si>
  <si>
    <t>2021-358</t>
  </si>
  <si>
    <t>2021-359</t>
  </si>
  <si>
    <t>2021-360</t>
  </si>
  <si>
    <t>2021-361</t>
  </si>
  <si>
    <t>2021-362</t>
  </si>
  <si>
    <t>2021-363</t>
  </si>
  <si>
    <t>2021-364</t>
  </si>
  <si>
    <t>2021-365</t>
  </si>
  <si>
    <t>2021-366</t>
  </si>
  <si>
    <t>2021-367</t>
  </si>
  <si>
    <t>2021-368</t>
  </si>
  <si>
    <t>2021-369</t>
  </si>
  <si>
    <t>2021-370</t>
  </si>
  <si>
    <t>2021-371</t>
  </si>
  <si>
    <t>2021-372</t>
  </si>
  <si>
    <t>2021-373</t>
  </si>
  <si>
    <t>2021-374</t>
  </si>
  <si>
    <t>2021-375</t>
  </si>
  <si>
    <t>2021-376</t>
  </si>
  <si>
    <t>2021-377</t>
  </si>
  <si>
    <t>2021-378</t>
  </si>
  <si>
    <t>2021-379</t>
  </si>
  <si>
    <t>2021-380</t>
  </si>
  <si>
    <t>2021-381</t>
  </si>
  <si>
    <t>2021-382</t>
  </si>
  <si>
    <t>2021-383</t>
  </si>
  <si>
    <t>2021-384</t>
  </si>
  <si>
    <t>2021-385</t>
  </si>
  <si>
    <t>2021-386</t>
  </si>
  <si>
    <t>2021-387</t>
  </si>
  <si>
    <t>2021-388</t>
  </si>
  <si>
    <t>2021-389</t>
  </si>
  <si>
    <t>2021-390</t>
  </si>
  <si>
    <t>2021-391</t>
  </si>
  <si>
    <t>2021-392</t>
  </si>
  <si>
    <t>2021-393</t>
  </si>
  <si>
    <t>2021-394</t>
  </si>
  <si>
    <t>2021-395</t>
  </si>
  <si>
    <t>2021-396</t>
  </si>
  <si>
    <t>2021-397</t>
  </si>
  <si>
    <t>2021-398</t>
  </si>
  <si>
    <t>2021-399</t>
  </si>
  <si>
    <t>2021-400</t>
  </si>
  <si>
    <t>2021-401</t>
  </si>
  <si>
    <t>2021-402</t>
  </si>
  <si>
    <t>2021-403</t>
  </si>
  <si>
    <t>2021-404</t>
  </si>
  <si>
    <t>2021-405</t>
  </si>
  <si>
    <t>2021-406</t>
  </si>
  <si>
    <t>2021-407</t>
  </si>
  <si>
    <t>2021-408</t>
  </si>
  <si>
    <t>2021-409</t>
  </si>
  <si>
    <t>2021-410</t>
  </si>
  <si>
    <t>2021-411</t>
  </si>
  <si>
    <t>2021-412</t>
  </si>
  <si>
    <t>2021-413</t>
  </si>
  <si>
    <t>2021-414</t>
  </si>
  <si>
    <t>2021-415</t>
  </si>
  <si>
    <t>2021-416</t>
  </si>
  <si>
    <t>2021-417</t>
  </si>
  <si>
    <t>2021-418</t>
  </si>
  <si>
    <t>2021-419</t>
  </si>
  <si>
    <t>2021-420</t>
  </si>
  <si>
    <t>2021-421</t>
  </si>
  <si>
    <t>2021-422</t>
  </si>
  <si>
    <t>2021-423</t>
  </si>
  <si>
    <t>2021-424</t>
  </si>
  <si>
    <t>2021-425</t>
  </si>
  <si>
    <t>2021-426</t>
  </si>
  <si>
    <t>2021-427</t>
  </si>
  <si>
    <t>2021-428</t>
  </si>
  <si>
    <t>2021-429</t>
  </si>
  <si>
    <t>2021-430</t>
  </si>
  <si>
    <t>2021-431</t>
  </si>
  <si>
    <t>2021-432</t>
  </si>
  <si>
    <t>2021-433</t>
  </si>
  <si>
    <t>2021-434</t>
  </si>
  <si>
    <t>2021-435</t>
  </si>
  <si>
    <t>2021-436</t>
  </si>
  <si>
    <t>2021-437</t>
  </si>
  <si>
    <t>2021-438</t>
  </si>
  <si>
    <t>2021-439</t>
  </si>
  <si>
    <t>2021-440</t>
  </si>
  <si>
    <t>2021-441</t>
  </si>
  <si>
    <t>2021-442</t>
  </si>
  <si>
    <t>2021-443</t>
  </si>
  <si>
    <t>2021-444</t>
  </si>
  <si>
    <t>2021-445</t>
  </si>
  <si>
    <t>2021-446</t>
  </si>
  <si>
    <t>2021-447</t>
  </si>
  <si>
    <t>2021-448</t>
  </si>
  <si>
    <t>2021-449</t>
  </si>
  <si>
    <t>2021-450</t>
  </si>
  <si>
    <t>2021-451</t>
  </si>
  <si>
    <t>2021-452</t>
  </si>
  <si>
    <t>2021-453</t>
  </si>
  <si>
    <t>2021-454</t>
  </si>
  <si>
    <t>2021-455</t>
  </si>
  <si>
    <t>2021-456</t>
  </si>
  <si>
    <t>2021-457</t>
  </si>
  <si>
    <t>2021-458</t>
  </si>
  <si>
    <t>2021-459</t>
  </si>
  <si>
    <t>2021-460</t>
  </si>
  <si>
    <t>2021-461</t>
  </si>
  <si>
    <t>2021-462</t>
  </si>
  <si>
    <t>2021-463</t>
  </si>
  <si>
    <t>2021-464</t>
  </si>
  <si>
    <t>2021-465</t>
  </si>
  <si>
    <t>2021-466</t>
  </si>
  <si>
    <t>2021-467</t>
  </si>
  <si>
    <t>2021-468</t>
  </si>
  <si>
    <t>2021-469</t>
  </si>
  <si>
    <t>2021-470</t>
  </si>
  <si>
    <t>2021-471</t>
  </si>
  <si>
    <t>2021-472</t>
  </si>
  <si>
    <t>2021-473</t>
  </si>
  <si>
    <t>2021-474</t>
  </si>
  <si>
    <t>2021-475</t>
  </si>
  <si>
    <t>2021-476</t>
  </si>
  <si>
    <t>2021-477</t>
  </si>
  <si>
    <t>2021-478</t>
  </si>
  <si>
    <t>2021-479</t>
  </si>
  <si>
    <t>2021-480</t>
  </si>
  <si>
    <t>2021-481</t>
  </si>
  <si>
    <t>2021-482</t>
  </si>
  <si>
    <t>2021-483</t>
  </si>
  <si>
    <t>2021-484</t>
  </si>
  <si>
    <t>2021-485</t>
  </si>
  <si>
    <t>2021-486</t>
  </si>
  <si>
    <t>2021-487</t>
  </si>
  <si>
    <t>2021-488</t>
  </si>
  <si>
    <t>2021-489</t>
  </si>
  <si>
    <t>2021-490</t>
  </si>
  <si>
    <t>2021-491</t>
  </si>
  <si>
    <t>2021-492</t>
  </si>
  <si>
    <t>2021-493</t>
  </si>
  <si>
    <t>2021-494</t>
  </si>
  <si>
    <t>2021-495</t>
  </si>
  <si>
    <t>2021-496</t>
  </si>
  <si>
    <t>2021-497</t>
  </si>
  <si>
    <t>2021-498</t>
  </si>
  <si>
    <t>2021-499</t>
  </si>
  <si>
    <t>2021-500</t>
  </si>
  <si>
    <t>2021-501</t>
  </si>
  <si>
    <t>2021-502</t>
  </si>
  <si>
    <t>2021-503</t>
  </si>
  <si>
    <t>2021-504</t>
  </si>
  <si>
    <t>2021-505</t>
  </si>
  <si>
    <t>2021-506</t>
  </si>
  <si>
    <t>2021-507</t>
  </si>
  <si>
    <t>2021-508</t>
  </si>
  <si>
    <t>2021-509</t>
  </si>
  <si>
    <t>2021-510</t>
  </si>
  <si>
    <t>2021-511</t>
  </si>
  <si>
    <t>2021-512</t>
  </si>
  <si>
    <t>2021-513</t>
  </si>
  <si>
    <t>2021-514</t>
  </si>
  <si>
    <t>2021-515</t>
  </si>
  <si>
    <t>2021-516</t>
  </si>
  <si>
    <t>2021-517</t>
  </si>
  <si>
    <t>2021-518</t>
  </si>
  <si>
    <t>2021-519</t>
  </si>
  <si>
    <t>2021-520</t>
  </si>
  <si>
    <t>2021-521</t>
  </si>
  <si>
    <t>2021-522</t>
  </si>
  <si>
    <t>2021-523</t>
  </si>
  <si>
    <t>2021-524</t>
  </si>
  <si>
    <t>2021-525</t>
  </si>
  <si>
    <t>2021-526</t>
  </si>
  <si>
    <t>2021-527</t>
  </si>
  <si>
    <t>2021-528</t>
  </si>
  <si>
    <t>2021-529</t>
  </si>
  <si>
    <t>2021-530</t>
  </si>
  <si>
    <t>2021-531</t>
  </si>
  <si>
    <t>2021-532</t>
  </si>
  <si>
    <t>2021-533</t>
  </si>
  <si>
    <t>2021-534</t>
  </si>
  <si>
    <t>2021-535</t>
  </si>
  <si>
    <t>2021-536</t>
  </si>
  <si>
    <t>2021-537</t>
  </si>
  <si>
    <t>2021-538</t>
  </si>
  <si>
    <t>2021-539</t>
  </si>
  <si>
    <t>2021-540</t>
  </si>
  <si>
    <t>2021-541</t>
  </si>
  <si>
    <t>2021-542</t>
  </si>
  <si>
    <t>2021-543</t>
  </si>
  <si>
    <t>2021-544</t>
  </si>
  <si>
    <t>2021-545</t>
  </si>
  <si>
    <t>2021-546</t>
  </si>
  <si>
    <t>2021-547</t>
  </si>
  <si>
    <t>2021-548</t>
  </si>
  <si>
    <t>2021-549</t>
  </si>
  <si>
    <t>2021-550</t>
  </si>
  <si>
    <t>2021-551</t>
  </si>
  <si>
    <t>2021-552</t>
  </si>
  <si>
    <t>2021-553</t>
  </si>
  <si>
    <t>2021-554</t>
  </si>
  <si>
    <t>2021-555</t>
  </si>
  <si>
    <t>2021-556</t>
  </si>
  <si>
    <t>2021-557</t>
  </si>
  <si>
    <t>2021-558</t>
  </si>
  <si>
    <t>2021-559</t>
  </si>
  <si>
    <t>2021-560</t>
  </si>
  <si>
    <t>2021-561</t>
  </si>
  <si>
    <t>2021-562</t>
  </si>
  <si>
    <t>2021-563</t>
  </si>
  <si>
    <t>2021-564</t>
  </si>
  <si>
    <t>Descrption action</t>
  </si>
  <si>
    <t>règle de calcul : (lieu de détection x typologie action immédiate)/ origine</t>
  </si>
  <si>
    <t>Processus impliqué</t>
  </si>
  <si>
    <t>NC externe</t>
  </si>
  <si>
    <t>Rebut (coût moyen)</t>
  </si>
  <si>
    <t>Saisir une nouvelle commande
Relance en fabrication d'une nouvelle pièce</t>
  </si>
  <si>
    <t>klxf,g</t>
  </si>
  <si>
    <t>JDE</t>
  </si>
  <si>
    <t>klsd,f</t>
  </si>
  <si>
    <t>GMU</t>
  </si>
  <si>
    <t>Décision  :</t>
  </si>
  <si>
    <t>Fiche De dérogation  :</t>
  </si>
  <si>
    <t>Décision dérogation  :</t>
  </si>
  <si>
    <t>Remise en fabrication</t>
  </si>
  <si>
    <t>Dossier Photos</t>
  </si>
  <si>
    <t>Indice de la FNC</t>
  </si>
  <si>
    <t>Indice</t>
  </si>
  <si>
    <t>A</t>
  </si>
  <si>
    <t>B</t>
  </si>
  <si>
    <t>C</t>
  </si>
  <si>
    <t>D</t>
  </si>
  <si>
    <t>E</t>
  </si>
  <si>
    <t>F</t>
  </si>
  <si>
    <t>G</t>
  </si>
  <si>
    <t>H</t>
  </si>
  <si>
    <t>Lecture</t>
  </si>
  <si>
    <t>Habitude</t>
  </si>
  <si>
    <t>Auto-contrôle</t>
  </si>
  <si>
    <t>Compréhension</t>
  </si>
  <si>
    <t>Distraction</t>
  </si>
  <si>
    <t>Non-respect des exigences</t>
  </si>
  <si>
    <t>Méconnaissance du sujet</t>
  </si>
  <si>
    <t>Quantité insuffisante</t>
  </si>
  <si>
    <t>Diamètre inadapté</t>
  </si>
  <si>
    <t>Référentiel</t>
  </si>
  <si>
    <t>Caractéristique mécanique</t>
  </si>
  <si>
    <t>TTH</t>
  </si>
  <si>
    <t>Analyse chimique</t>
  </si>
  <si>
    <t>Fournisseur</t>
  </si>
  <si>
    <t>Traçabilité matière</t>
  </si>
  <si>
    <t>Analyse</t>
  </si>
  <si>
    <t>Consigne</t>
  </si>
  <si>
    <t>Traçabilité documentaire</t>
  </si>
  <si>
    <t>Communication</t>
  </si>
  <si>
    <t>Mauvaise pratique</t>
  </si>
  <si>
    <t>Chronologie d'opération</t>
  </si>
  <si>
    <t>Standars manquant</t>
  </si>
  <si>
    <t>Rangement</t>
  </si>
  <si>
    <t>Pièce lourde</t>
  </si>
  <si>
    <t>Pièce longue</t>
  </si>
  <si>
    <t>Propreté</t>
  </si>
  <si>
    <t>Ergonomie</t>
  </si>
  <si>
    <t>Infrastructure</t>
  </si>
  <si>
    <t>Aménagement</t>
  </si>
  <si>
    <t>Outillage</t>
  </si>
  <si>
    <t>Contrôle</t>
  </si>
  <si>
    <t>Matériel inexistant</t>
  </si>
  <si>
    <t>Matériel Inadapté</t>
  </si>
  <si>
    <t>Maintenance</t>
  </si>
  <si>
    <t>Matériel indisponible</t>
  </si>
  <si>
    <t>Informatique</t>
  </si>
  <si>
    <t>Signature</t>
  </si>
  <si>
    <t>Indice FNC</t>
  </si>
  <si>
    <t>Colonne B</t>
  </si>
  <si>
    <t>Colonne C</t>
  </si>
  <si>
    <t>Colonne D</t>
  </si>
  <si>
    <t>Colonne E</t>
  </si>
  <si>
    <t>Colonne F</t>
  </si>
  <si>
    <t>Colonne G</t>
  </si>
  <si>
    <t>Colonne H</t>
  </si>
  <si>
    <t>Colonne I</t>
  </si>
  <si>
    <t>Colonne J</t>
  </si>
  <si>
    <t>Colonne K</t>
  </si>
  <si>
    <t>Colonne L</t>
  </si>
  <si>
    <t>Colonne M</t>
  </si>
  <si>
    <t>Colonne N</t>
  </si>
  <si>
    <t>Colonne O</t>
  </si>
  <si>
    <t>Colonne P</t>
  </si>
  <si>
    <t>Colonne Q</t>
  </si>
  <si>
    <t>Colonne R</t>
  </si>
  <si>
    <t>Colonne S</t>
  </si>
  <si>
    <t>Colonne T</t>
  </si>
  <si>
    <t>Colonne U</t>
  </si>
  <si>
    <t>Colonne V</t>
  </si>
  <si>
    <t>Action immédiate N°1</t>
  </si>
  <si>
    <t>Action immédiate N°2</t>
  </si>
  <si>
    <t>Colonne W</t>
  </si>
  <si>
    <t>Colonne X</t>
  </si>
  <si>
    <t>Colonne Y</t>
  </si>
  <si>
    <t>Colonne Z</t>
  </si>
  <si>
    <t>Colonne AA</t>
  </si>
  <si>
    <t>Colonne AB</t>
  </si>
  <si>
    <t>Colonne AE</t>
  </si>
  <si>
    <t>Colonne AF</t>
  </si>
  <si>
    <t>Colonne AG</t>
  </si>
  <si>
    <t>Délai de réalisation</t>
  </si>
  <si>
    <t>Colonne AH</t>
  </si>
  <si>
    <t>Colonne AI</t>
  </si>
  <si>
    <t>Colonne AJ</t>
  </si>
  <si>
    <t>Colonne AK</t>
  </si>
  <si>
    <t>Colonne AL</t>
  </si>
  <si>
    <t>Colonne AM</t>
  </si>
  <si>
    <t>Colonne AN</t>
  </si>
  <si>
    <t>Colonne AO</t>
  </si>
  <si>
    <t>Colonne AP</t>
  </si>
  <si>
    <t>Colonne AQ</t>
  </si>
  <si>
    <t>Colonne AR</t>
  </si>
  <si>
    <t>Colonne AS</t>
  </si>
  <si>
    <t>Colonne AT</t>
  </si>
  <si>
    <t>Colonne AU</t>
  </si>
  <si>
    <t>Colonne AV</t>
  </si>
  <si>
    <t>Colonne AW</t>
  </si>
  <si>
    <t>Colonne AX</t>
  </si>
  <si>
    <t>Colonne AY</t>
  </si>
  <si>
    <t>Colonne AZ</t>
  </si>
  <si>
    <t>Colonne AD</t>
  </si>
  <si>
    <t>Prix unitaire de la pièce</t>
  </si>
  <si>
    <t>COÛT DE LA NC</t>
  </si>
  <si>
    <t>PrIx de la matière</t>
  </si>
  <si>
    <t>Cellule BA</t>
  </si>
  <si>
    <t>Cellule BB</t>
  </si>
  <si>
    <t>A enregistrer dans cette fiche</t>
  </si>
  <si>
    <t>Prix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</si>
</sst>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7"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NavalGroup Sans"/>
    </font>
    <font>
      <i/>
      <sz val="9"/>
      <color theme="1"/>
      <name val="NavalGroup Sans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u/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color rgb="FF000000"/>
      <name val="Segoe UI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9" fillId="0" borderId="0"/>
    <xf numFmtId="0" fontId="32" fillId="0" borderId="0" applyNumberFormat="0" applyFill="0" applyBorder="0" applyAlignment="0" applyProtection="0"/>
  </cellStyleXfs>
  <cellXfs count="296">
    <xf numFmtId="0" fontId="0" fillId="0" borderId="0" xfId="0"/>
    <xf numFmtId="0" fontId="7" fillId="0" borderId="2" xfId="0" applyFont="1" applyBorder="1"/>
    <xf numFmtId="0" fontId="7" fillId="0" borderId="3" xfId="0" applyFont="1" applyBorder="1"/>
    <xf numFmtId="0" fontId="7" fillId="0" borderId="5" xfId="0" applyFont="1" applyBorder="1"/>
    <xf numFmtId="0" fontId="10" fillId="0" borderId="7" xfId="0" applyFont="1" applyBorder="1"/>
    <xf numFmtId="0" fontId="7" fillId="0" borderId="8" xfId="0" applyFont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11" fillId="0" borderId="0" xfId="0" applyFont="1" applyBorder="1"/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vertical="center"/>
    </xf>
    <xf numFmtId="0" fontId="7" fillId="0" borderId="1" xfId="0" applyFont="1" applyBorder="1"/>
    <xf numFmtId="0" fontId="7" fillId="0" borderId="4" xfId="0" applyFont="1" applyBorder="1"/>
    <xf numFmtId="0" fontId="7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/>
    <xf numFmtId="0" fontId="10" fillId="0" borderId="0" xfId="0" applyFont="1" applyBorder="1"/>
    <xf numFmtId="0" fontId="7" fillId="0" borderId="6" xfId="0" applyFont="1" applyBorder="1"/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9" fillId="0" borderId="7" xfId="0" applyFont="1" applyBorder="1"/>
    <xf numFmtId="0" fontId="10" fillId="0" borderId="7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center" wrapText="1"/>
    </xf>
    <xf numFmtId="14" fontId="0" fillId="0" borderId="0" xfId="0" applyNumberFormat="1"/>
    <xf numFmtId="0" fontId="0" fillId="6" borderId="29" xfId="0" applyFill="1" applyBorder="1"/>
    <xf numFmtId="0" fontId="0" fillId="0" borderId="29" xfId="0" applyBorder="1"/>
    <xf numFmtId="0" fontId="7" fillId="0" borderId="29" xfId="1" applyFont="1" applyBorder="1"/>
    <xf numFmtId="0" fontId="0" fillId="6" borderId="30" xfId="0" applyFill="1" applyBorder="1"/>
    <xf numFmtId="0" fontId="26" fillId="7" borderId="31" xfId="0" applyFont="1" applyFill="1" applyBorder="1" applyAlignment="1">
      <alignment horizontal="center" vertical="center" wrapText="1"/>
    </xf>
    <xf numFmtId="14" fontId="26" fillId="7" borderId="32" xfId="0" applyNumberFormat="1" applyFont="1" applyFill="1" applyBorder="1" applyAlignment="1">
      <alignment horizontal="center" vertical="center" wrapText="1"/>
    </xf>
    <xf numFmtId="0" fontId="26" fillId="7" borderId="33" xfId="0" applyFont="1" applyFill="1" applyBorder="1" applyAlignment="1">
      <alignment horizontal="center" vertical="center" wrapText="1"/>
    </xf>
    <xf numFmtId="0" fontId="26" fillId="7" borderId="34" xfId="0" applyFont="1" applyFill="1" applyBorder="1" applyAlignment="1">
      <alignment horizontal="center" vertical="center" wrapText="1"/>
    </xf>
    <xf numFmtId="0" fontId="26" fillId="9" borderId="32" xfId="0" applyFont="1" applyFill="1" applyBorder="1" applyAlignment="1">
      <alignment horizontal="center" vertical="center" wrapText="1"/>
    </xf>
    <xf numFmtId="44" fontId="26" fillId="9" borderId="33" xfId="0" applyNumberFormat="1" applyFont="1" applyFill="1" applyBorder="1" applyAlignment="1">
      <alignment horizontal="center" vertical="center" wrapText="1"/>
    </xf>
    <xf numFmtId="44" fontId="26" fillId="9" borderId="34" xfId="0" applyNumberFormat="1" applyFont="1" applyFill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14" fontId="0" fillId="0" borderId="29" xfId="0" applyNumberFormat="1" applyBorder="1"/>
    <xf numFmtId="0" fontId="0" fillId="0" borderId="29" xfId="0" applyBorder="1" applyAlignment="1">
      <alignment horizontal="center" vertical="center"/>
    </xf>
    <xf numFmtId="0" fontId="0" fillId="12" borderId="29" xfId="0" applyFill="1" applyBorder="1"/>
    <xf numFmtId="0" fontId="0" fillId="13" borderId="29" xfId="0" applyFill="1" applyBorder="1"/>
    <xf numFmtId="0" fontId="0" fillId="13" borderId="29" xfId="0" applyFill="1" applyBorder="1" applyAlignment="1">
      <alignment horizontal="center" vertical="center"/>
    </xf>
    <xf numFmtId="0" fontId="0" fillId="10" borderId="0" xfId="0" applyFill="1"/>
    <xf numFmtId="0" fontId="0" fillId="12" borderId="29" xfId="0" applyFill="1" applyBorder="1" applyAlignment="1">
      <alignment horizontal="center" vertical="center"/>
    </xf>
    <xf numFmtId="0" fontId="0" fillId="14" borderId="29" xfId="0" applyFill="1" applyBorder="1" applyAlignment="1">
      <alignment horizontal="center" vertical="center"/>
    </xf>
    <xf numFmtId="0" fontId="0" fillId="14" borderId="29" xfId="0" applyFill="1" applyBorder="1"/>
    <xf numFmtId="0" fontId="26" fillId="4" borderId="32" xfId="0" applyFont="1" applyFill="1" applyBorder="1" applyAlignment="1">
      <alignment horizontal="center" vertical="center" wrapText="1"/>
    </xf>
    <xf numFmtId="0" fontId="26" fillId="4" borderId="33" xfId="0" applyFont="1" applyFill="1" applyBorder="1" applyAlignment="1">
      <alignment horizontal="center" vertical="center" wrapText="1"/>
    </xf>
    <xf numFmtId="0" fontId="26" fillId="4" borderId="35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8" fillId="3" borderId="38" xfId="0" applyFont="1" applyFill="1" applyBorder="1" applyAlignment="1">
      <alignment horizontal="center" vertical="center" wrapText="1"/>
    </xf>
    <xf numFmtId="49" fontId="32" fillId="0" borderId="29" xfId="2" applyNumberFormat="1" applyBorder="1"/>
    <xf numFmtId="0" fontId="32" fillId="0" borderId="29" xfId="2" applyNumberFormat="1" applyFill="1" applyBorder="1" applyProtection="1">
      <protection locked="0"/>
    </xf>
    <xf numFmtId="0" fontId="0" fillId="15" borderId="29" xfId="0" applyFill="1" applyBorder="1" applyAlignment="1">
      <alignment horizontal="center" vertical="center"/>
    </xf>
    <xf numFmtId="0" fontId="0" fillId="8" borderId="37" xfId="0" applyFill="1" applyBorder="1" applyAlignment="1">
      <alignment vertical="center" wrapText="1"/>
    </xf>
    <xf numFmtId="0" fontId="0" fillId="8" borderId="29" xfId="0" applyFill="1" applyBorder="1"/>
    <xf numFmtId="0" fontId="0" fillId="8" borderId="29" xfId="0" applyFill="1" applyBorder="1" applyAlignment="1">
      <alignment horizontal="center" vertical="center" wrapText="1"/>
    </xf>
    <xf numFmtId="0" fontId="0" fillId="8" borderId="29" xfId="0" applyFill="1" applyBorder="1" applyAlignment="1">
      <alignment horizontal="center" vertical="center"/>
    </xf>
    <xf numFmtId="0" fontId="0" fillId="0" borderId="29" xfId="0" applyFill="1" applyBorder="1"/>
    <xf numFmtId="0" fontId="26" fillId="4" borderId="36" xfId="0" applyFont="1" applyFill="1" applyBorder="1" applyAlignment="1">
      <alignment horizontal="center" vertical="center" wrapText="1"/>
    </xf>
    <xf numFmtId="14" fontId="26" fillId="7" borderId="36" xfId="0" applyNumberFormat="1" applyFont="1" applyFill="1" applyBorder="1" applyAlignment="1">
      <alignment horizontal="center" vertical="center" wrapText="1"/>
    </xf>
    <xf numFmtId="0" fontId="26" fillId="11" borderId="34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0" fillId="0" borderId="29" xfId="0" applyNumberFormat="1" applyBorder="1"/>
    <xf numFmtId="0" fontId="27" fillId="3" borderId="27" xfId="0" applyFont="1" applyFill="1" applyBorder="1" applyAlignment="1">
      <alignment horizontal="center" vertical="center"/>
    </xf>
    <xf numFmtId="0" fontId="0" fillId="0" borderId="0" xfId="0" applyFill="1" applyBorder="1"/>
    <xf numFmtId="0" fontId="22" fillId="0" borderId="4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22" fillId="0" borderId="5" xfId="0" applyFont="1" applyBorder="1" applyAlignment="1">
      <alignment vertical="top" wrapText="1"/>
    </xf>
    <xf numFmtId="0" fontId="22" fillId="0" borderId="6" xfId="0" applyFont="1" applyBorder="1" applyAlignment="1">
      <alignment vertical="top" wrapText="1"/>
    </xf>
    <xf numFmtId="0" fontId="22" fillId="0" borderId="7" xfId="0" applyFont="1" applyBorder="1" applyAlignment="1">
      <alignment vertical="top" wrapText="1"/>
    </xf>
    <xf numFmtId="0" fontId="22" fillId="0" borderId="8" xfId="0" applyFont="1" applyBorder="1" applyAlignment="1">
      <alignment vertical="top" wrapText="1"/>
    </xf>
    <xf numFmtId="14" fontId="0" fillId="0" borderId="29" xfId="0" applyNumberFormat="1" applyBorder="1" applyAlignment="1">
      <alignment wrapText="1"/>
    </xf>
    <xf numFmtId="0" fontId="11" fillId="0" borderId="19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0" fillId="0" borderId="42" xfId="0" applyFill="1" applyBorder="1"/>
    <xf numFmtId="0" fontId="22" fillId="0" borderId="2" xfId="0" applyFont="1" applyBorder="1" applyAlignment="1">
      <alignment vertical="top" wrapText="1"/>
    </xf>
    <xf numFmtId="0" fontId="22" fillId="0" borderId="3" xfId="0" applyFont="1" applyBorder="1" applyAlignment="1">
      <alignment vertical="top" wrapText="1"/>
    </xf>
    <xf numFmtId="0" fontId="32" fillId="0" borderId="0" xfId="2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27" fillId="11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/>
    </xf>
    <xf numFmtId="0" fontId="27" fillId="6" borderId="1" xfId="0" applyFont="1" applyFill="1" applyBorder="1" applyAlignment="1">
      <alignment horizontal="center" vertical="center"/>
    </xf>
    <xf numFmtId="0" fontId="27" fillId="6" borderId="2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6" fillId="3" borderId="0" xfId="0" applyFont="1" applyFill="1" applyBorder="1" applyAlignment="1">
      <alignment horizontal="center" vertical="center" textRotation="90" wrapText="1"/>
    </xf>
    <xf numFmtId="0" fontId="22" fillId="0" borderId="0" xfId="0" applyFont="1" applyBorder="1" applyAlignment="1">
      <alignment horizontal="center" vertical="top" wrapText="1"/>
    </xf>
    <xf numFmtId="0" fontId="27" fillId="6" borderId="2" xfId="0" applyFont="1" applyFill="1" applyBorder="1" applyAlignment="1">
      <alignment vertical="center"/>
    </xf>
    <xf numFmtId="0" fontId="22" fillId="0" borderId="18" xfId="0" applyFont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top" wrapText="1"/>
    </xf>
    <xf numFmtId="0" fontId="22" fillId="0" borderId="20" xfId="0" applyFont="1" applyBorder="1" applyAlignment="1">
      <alignment horizontal="center" vertical="top" wrapText="1"/>
    </xf>
    <xf numFmtId="0" fontId="22" fillId="0" borderId="21" xfId="0" applyFont="1" applyBorder="1" applyAlignment="1">
      <alignment horizontal="center" vertical="top" wrapText="1"/>
    </xf>
    <xf numFmtId="0" fontId="22" fillId="0" borderId="22" xfId="0" applyFont="1" applyBorder="1" applyAlignment="1">
      <alignment horizontal="center" vertical="top" wrapText="1"/>
    </xf>
    <xf numFmtId="0" fontId="22" fillId="0" borderId="23" xfId="0" applyFont="1" applyBorder="1" applyAlignment="1">
      <alignment horizontal="center" vertical="top" wrapText="1"/>
    </xf>
    <xf numFmtId="0" fontId="22" fillId="0" borderId="24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25" xfId="0" applyFont="1" applyBorder="1" applyAlignment="1">
      <alignment horizontal="center" vertical="top" wrapText="1"/>
    </xf>
    <xf numFmtId="0" fontId="23" fillId="0" borderId="43" xfId="0" applyFont="1" applyBorder="1" applyAlignment="1">
      <alignment horizontal="center" vertical="top" wrapText="1"/>
    </xf>
    <xf numFmtId="0" fontId="23" fillId="0" borderId="44" xfId="0" applyFont="1" applyBorder="1" applyAlignment="1">
      <alignment horizontal="center" vertical="top" wrapText="1"/>
    </xf>
    <xf numFmtId="0" fontId="23" fillId="0" borderId="45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/>
    </xf>
    <xf numFmtId="0" fontId="36" fillId="0" borderId="4" xfId="0" applyFont="1" applyBorder="1" applyAlignment="1">
      <alignment horizontal="center" vertical="top" wrapText="1"/>
    </xf>
    <xf numFmtId="0" fontId="36" fillId="0" borderId="0" xfId="0" applyFont="1" applyBorder="1" applyAlignment="1">
      <alignment horizontal="center" vertical="top" wrapText="1"/>
    </xf>
    <xf numFmtId="0" fontId="36" fillId="0" borderId="5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2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  <xf numFmtId="0" fontId="10" fillId="0" borderId="24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25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left" vertical="top" wrapText="1"/>
    </xf>
    <xf numFmtId="0" fontId="35" fillId="0" borderId="15" xfId="0" applyFont="1" applyBorder="1" applyAlignment="1">
      <alignment horizontal="center" vertical="top" wrapText="1"/>
    </xf>
    <xf numFmtId="0" fontId="35" fillId="0" borderId="16" xfId="0" applyFont="1" applyBorder="1" applyAlignment="1">
      <alignment horizontal="center" vertical="top" wrapText="1"/>
    </xf>
    <xf numFmtId="0" fontId="35" fillId="0" borderId="17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5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15" fillId="0" borderId="17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3" fillId="0" borderId="41" xfId="0" applyFont="1" applyBorder="1" applyAlignment="1">
      <alignment horizontal="left" vertical="top" wrapText="1"/>
    </xf>
    <xf numFmtId="0" fontId="23" fillId="0" borderId="29" xfId="0" applyFont="1" applyBorder="1" applyAlignment="1">
      <alignment horizontal="left" vertical="top" wrapText="1"/>
    </xf>
    <xf numFmtId="0" fontId="22" fillId="0" borderId="29" xfId="0" applyFont="1" applyBorder="1" applyAlignment="1">
      <alignment horizontal="center" vertical="top" wrapText="1"/>
    </xf>
    <xf numFmtId="0" fontId="23" fillId="0" borderId="38" xfId="0" applyFont="1" applyBorder="1" applyAlignment="1">
      <alignment horizontal="center" vertical="top" wrapText="1"/>
    </xf>
    <xf numFmtId="0" fontId="23" fillId="0" borderId="40" xfId="0" applyFont="1" applyBorder="1" applyAlignment="1">
      <alignment horizontal="center" vertical="top" wrapText="1"/>
    </xf>
    <xf numFmtId="0" fontId="22" fillId="0" borderId="41" xfId="0" applyFont="1" applyBorder="1" applyAlignment="1">
      <alignment horizontal="center" vertical="top" wrapText="1"/>
    </xf>
    <xf numFmtId="0" fontId="22" fillId="0" borderId="46" xfId="0" applyFont="1" applyBorder="1" applyAlignment="1">
      <alignment horizontal="center" vertical="top" wrapText="1"/>
    </xf>
    <xf numFmtId="0" fontId="22" fillId="0" borderId="30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6" fillId="3" borderId="0" xfId="0" applyFont="1" applyFill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25" fillId="0" borderId="26" xfId="0" applyFont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25" fillId="0" borderId="28" xfId="0" applyFont="1" applyBorder="1" applyAlignment="1">
      <alignment horizontal="left" vertical="top" wrapText="1"/>
    </xf>
    <xf numFmtId="0" fontId="21" fillId="11" borderId="1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 wrapText="1"/>
    </xf>
    <xf numFmtId="0" fontId="21" fillId="11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textRotation="90"/>
    </xf>
    <xf numFmtId="0" fontId="6" fillId="4" borderId="3" xfId="0" applyFont="1" applyFill="1" applyBorder="1" applyAlignment="1">
      <alignment horizontal="center" vertical="center" textRotation="90"/>
    </xf>
    <xf numFmtId="0" fontId="6" fillId="4" borderId="4" xfId="0" applyFont="1" applyFill="1" applyBorder="1" applyAlignment="1">
      <alignment horizontal="center" vertical="center" textRotation="90"/>
    </xf>
    <xf numFmtId="0" fontId="6" fillId="4" borderId="5" xfId="0" applyFont="1" applyFill="1" applyBorder="1" applyAlignment="1">
      <alignment horizontal="center" vertical="center" textRotation="90"/>
    </xf>
    <xf numFmtId="0" fontId="6" fillId="4" borderId="6" xfId="0" applyFont="1" applyFill="1" applyBorder="1" applyAlignment="1">
      <alignment horizontal="center" vertical="center" textRotation="90"/>
    </xf>
    <xf numFmtId="0" fontId="6" fillId="4" borderId="8" xfId="0" applyFont="1" applyFill="1" applyBorder="1" applyAlignment="1">
      <alignment horizontal="center" vertical="center" textRotation="90"/>
    </xf>
    <xf numFmtId="0" fontId="36" fillId="0" borderId="0" xfId="0" applyFont="1" applyBorder="1" applyAlignment="1">
      <alignment horizontal="left" vertical="top" wrapText="1"/>
    </xf>
    <xf numFmtId="0" fontId="36" fillId="0" borderId="5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17" fillId="5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/>
    </xf>
    <xf numFmtId="0" fontId="6" fillId="11" borderId="26" xfId="0" applyFont="1" applyFill="1" applyBorder="1" applyAlignment="1">
      <alignment horizontal="left" vertical="center" wrapText="1"/>
    </xf>
    <xf numFmtId="0" fontId="6" fillId="11" borderId="27" xfId="0" applyFont="1" applyFill="1" applyBorder="1" applyAlignment="1">
      <alignment horizontal="left" vertical="center" wrapText="1"/>
    </xf>
    <xf numFmtId="0" fontId="6" fillId="11" borderId="28" xfId="0" applyFont="1" applyFill="1" applyBorder="1" applyAlignment="1">
      <alignment horizontal="left" vertical="center" wrapText="1"/>
    </xf>
    <xf numFmtId="0" fontId="24" fillId="6" borderId="26" xfId="0" applyFont="1" applyFill="1" applyBorder="1" applyAlignment="1">
      <alignment horizontal="center" vertical="center" wrapText="1"/>
    </xf>
    <xf numFmtId="0" fontId="24" fillId="6" borderId="27" xfId="0" applyFont="1" applyFill="1" applyBorder="1" applyAlignment="1">
      <alignment horizontal="center" vertical="center" wrapText="1"/>
    </xf>
    <xf numFmtId="0" fontId="24" fillId="6" borderId="2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4" xfId="0" applyFont="1" applyFill="1" applyBorder="1" applyAlignment="1">
      <alignment horizontal="center" vertical="center" textRotation="90"/>
    </xf>
    <xf numFmtId="0" fontId="6" fillId="2" borderId="0" xfId="0" applyFont="1" applyFill="1" applyBorder="1" applyAlignment="1">
      <alignment horizontal="center" vertical="center" textRotation="90"/>
    </xf>
    <xf numFmtId="0" fontId="6" fillId="2" borderId="6" xfId="0" applyFont="1" applyFill="1" applyBorder="1" applyAlignment="1">
      <alignment horizontal="center" vertical="center" textRotation="90"/>
    </xf>
    <xf numFmtId="0" fontId="6" fillId="2" borderId="7" xfId="0" applyFont="1" applyFill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32" fillId="0" borderId="0" xfId="2" applyBorder="1" applyAlignment="1">
      <alignment horizontal="center" vertical="center"/>
    </xf>
    <xf numFmtId="0" fontId="25" fillId="0" borderId="1" xfId="0" applyFont="1" applyBorder="1" applyAlignment="1">
      <alignment horizontal="left" vertical="top" wrapText="1"/>
    </xf>
    <xf numFmtId="0" fontId="25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15" fillId="0" borderId="15" xfId="0" applyNumberFormat="1" applyFont="1" applyBorder="1" applyAlignment="1">
      <alignment horizontal="center" vertical="center"/>
    </xf>
    <xf numFmtId="14" fontId="15" fillId="0" borderId="16" xfId="0" applyNumberFormat="1" applyFont="1" applyBorder="1" applyAlignment="1">
      <alignment horizontal="center" vertical="center"/>
    </xf>
    <xf numFmtId="14" fontId="15" fillId="0" borderId="17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34" fillId="15" borderId="48" xfId="0" applyFont="1" applyFill="1" applyBorder="1" applyAlignment="1">
      <alignment horizontal="center" vertical="center" wrapText="1"/>
    </xf>
    <xf numFmtId="0" fontId="34" fillId="15" borderId="49" xfId="0" applyFont="1" applyFill="1" applyBorder="1" applyAlignment="1">
      <alignment horizontal="center" vertical="center" wrapText="1"/>
    </xf>
    <xf numFmtId="0" fontId="34" fillId="15" borderId="50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left" vertical="center" wrapText="1"/>
    </xf>
    <xf numFmtId="0" fontId="20" fillId="11" borderId="7" xfId="0" applyFont="1" applyFill="1" applyBorder="1" applyAlignment="1">
      <alignment horizontal="left" vertical="center" wrapText="1"/>
    </xf>
    <xf numFmtId="0" fontId="20" fillId="11" borderId="8" xfId="0" applyFont="1" applyFill="1" applyBorder="1" applyAlignment="1">
      <alignment horizontal="left" vertical="center" wrapText="1"/>
    </xf>
    <xf numFmtId="0" fontId="27" fillId="6" borderId="26" xfId="0" applyFont="1" applyFill="1" applyBorder="1" applyAlignment="1">
      <alignment horizontal="center" vertical="center"/>
    </xf>
    <xf numFmtId="0" fontId="27" fillId="6" borderId="27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/>
    </xf>
    <xf numFmtId="0" fontId="27" fillId="4" borderId="27" xfId="0" applyFont="1" applyFill="1" applyBorder="1" applyAlignment="1">
      <alignment horizontal="center" vertical="center"/>
    </xf>
    <xf numFmtId="0" fontId="27" fillId="4" borderId="26" xfId="0" applyFont="1" applyFill="1" applyBorder="1" applyAlignment="1">
      <alignment horizontal="center" vertical="center"/>
    </xf>
    <xf numFmtId="0" fontId="27" fillId="4" borderId="28" xfId="0" applyFont="1" applyFill="1" applyBorder="1" applyAlignment="1">
      <alignment horizontal="center" vertical="center"/>
    </xf>
    <xf numFmtId="0" fontId="27" fillId="11" borderId="27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3">
    <cellStyle name="Lien hypertexte" xfId="2" builtinId="8"/>
    <cellStyle name="Normal" xfId="0" builtinId="0"/>
    <cellStyle name="Normal 6" xfId="1" xr:uid="{ECD15EB6-D144-4AD1-AB54-75050EFE3167}"/>
  </cellStyles>
  <dxfs count="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  <dxf>
      <fill>
        <patternFill patternType="lightUp"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microsoft.com/office/2011/relationships/webextension" Target="../webextensions/webextension1.xml"/><Relationship Id="rId1" Type="http://schemas.openxmlformats.org/officeDocument/2006/relationships/image" Target="../media/image1.png"/><Relationship Id="rId6" Type="http://schemas.microsoft.com/office/2011/relationships/webextension" Target="../webextensions/webextension3.xml"/><Relationship Id="rId5" Type="http://schemas.openxmlformats.org/officeDocument/2006/relationships/image" Target="../media/image3.png"/><Relationship Id="rId4" Type="http://schemas.microsoft.com/office/2011/relationships/webextension" Target="../webextensions/webextensi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104776</xdr:colOff>
      <xdr:row>0</xdr:row>
      <xdr:rowOff>110115</xdr:rowOff>
    </xdr:from>
    <xdr:to>
      <xdr:col>6</xdr:col>
      <xdr:colOff>95251</xdr:colOff>
      <xdr:row>2</xdr:row>
      <xdr:rowOff>98680</xdr:rowOff>
    </xdr:to>
    <xdr:pic macro="[0]!EXPORT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6" y="110115"/>
          <a:ext cx="1476375" cy="3695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60</xdr:row>
          <xdr:rowOff>371475</xdr:rowOff>
        </xdr:from>
        <xdr:to>
          <xdr:col>16</xdr:col>
          <xdr:colOff>123825</xdr:colOff>
          <xdr:row>61</xdr:row>
          <xdr:rowOff>180975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Aspect (chocs, rayures,..) / Aspect (shocks, scratches)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61</xdr:row>
          <xdr:rowOff>171450</xdr:rowOff>
        </xdr:from>
        <xdr:to>
          <xdr:col>14</xdr:col>
          <xdr:colOff>142875</xdr:colOff>
          <xdr:row>63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Dimensionnel / Dimensional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64</xdr:row>
          <xdr:rowOff>171450</xdr:rowOff>
        </xdr:from>
        <xdr:to>
          <xdr:col>32</xdr:col>
          <xdr:colOff>0</xdr:colOff>
          <xdr:row>66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Marquage erroné / Wrong marking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64</xdr:row>
          <xdr:rowOff>171450</xdr:rowOff>
        </xdr:from>
        <xdr:to>
          <xdr:col>17</xdr:col>
          <xdr:colOff>76200</xdr:colOff>
          <xdr:row>65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Marquage illisible / Manquant / Missing or illegible marking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171450</xdr:rowOff>
        </xdr:from>
        <xdr:to>
          <xdr:col>17</xdr:col>
          <xdr:colOff>238125</xdr:colOff>
          <xdr:row>64</xdr:row>
          <xdr:rowOff>180975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Quantité / Quantity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62</xdr:row>
          <xdr:rowOff>180975</xdr:rowOff>
        </xdr:from>
        <xdr:to>
          <xdr:col>17</xdr:col>
          <xdr:colOff>133350</xdr:colOff>
          <xdr:row>64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Filetage / Taraudage / Threading / Tapping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65</xdr:row>
          <xdr:rowOff>171450</xdr:rowOff>
        </xdr:from>
        <xdr:to>
          <xdr:col>16</xdr:col>
          <xdr:colOff>209550</xdr:colOff>
          <xdr:row>67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Matière / Material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66</xdr:row>
          <xdr:rowOff>180975</xdr:rowOff>
        </xdr:from>
        <xdr:to>
          <xdr:col>16</xdr:col>
          <xdr:colOff>9525</xdr:colOff>
          <xdr:row>68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Emballage / Conditionnement / Transport / Packing /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67</xdr:row>
          <xdr:rowOff>180975</xdr:rowOff>
        </xdr:from>
        <xdr:to>
          <xdr:col>8</xdr:col>
          <xdr:colOff>76200</xdr:colOff>
          <xdr:row>69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Documentaire / Documentation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68</xdr:row>
          <xdr:rowOff>171450</xdr:rowOff>
        </xdr:from>
        <xdr:to>
          <xdr:col>14</xdr:col>
          <xdr:colOff>142875</xdr:colOff>
          <xdr:row>70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Procédé spécial / Special process (soudage/forgeage/TTH…)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69</xdr:row>
          <xdr:rowOff>161925</xdr:rowOff>
        </xdr:from>
        <xdr:to>
          <xdr:col>8</xdr:col>
          <xdr:colOff>76200</xdr:colOff>
          <xdr:row>71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Manque opération / Missing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70</xdr:row>
          <xdr:rowOff>171450</xdr:rowOff>
        </xdr:from>
        <xdr:to>
          <xdr:col>8</xdr:col>
          <xdr:colOff>76200</xdr:colOff>
          <xdr:row>72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Traçabilité / Traceability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73</xdr:row>
          <xdr:rowOff>171450</xdr:rowOff>
        </xdr:from>
        <xdr:to>
          <xdr:col>8</xdr:col>
          <xdr:colOff>66675</xdr:colOff>
          <xdr:row>75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Lecture / Reading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74</xdr:row>
          <xdr:rowOff>161925</xdr:rowOff>
        </xdr:from>
        <xdr:to>
          <xdr:col>8</xdr:col>
          <xdr:colOff>66675</xdr:colOff>
          <xdr:row>76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Habitude / Habit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75</xdr:row>
          <xdr:rowOff>171450</xdr:rowOff>
        </xdr:from>
        <xdr:to>
          <xdr:col>8</xdr:col>
          <xdr:colOff>66675</xdr:colOff>
          <xdr:row>76</xdr:row>
          <xdr:rowOff>200025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Auto-contrôle / Auto control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76</xdr:row>
          <xdr:rowOff>180975</xdr:rowOff>
        </xdr:from>
        <xdr:to>
          <xdr:col>8</xdr:col>
          <xdr:colOff>66675</xdr:colOff>
          <xdr:row>77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Compréhension / Understanding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77</xdr:row>
          <xdr:rowOff>180975</xdr:rowOff>
        </xdr:from>
        <xdr:to>
          <xdr:col>8</xdr:col>
          <xdr:colOff>66675</xdr:colOff>
          <xdr:row>78</xdr:row>
          <xdr:rowOff>66675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Distraction / Distraction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78</xdr:row>
          <xdr:rowOff>171450</xdr:rowOff>
        </xdr:from>
        <xdr:to>
          <xdr:col>16</xdr:col>
          <xdr:colOff>200025</xdr:colOff>
          <xdr:row>80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Non-respect des éxigences / Non compliance with requirements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79</xdr:row>
          <xdr:rowOff>180975</xdr:rowOff>
        </xdr:from>
        <xdr:to>
          <xdr:col>16</xdr:col>
          <xdr:colOff>47625</xdr:colOff>
          <xdr:row>81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Méconnaissance du sujet / Ignorance of the subject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81</xdr:row>
          <xdr:rowOff>171450</xdr:rowOff>
        </xdr:from>
        <xdr:to>
          <xdr:col>16</xdr:col>
          <xdr:colOff>9525</xdr:colOff>
          <xdr:row>83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Quantité insuffisante / Insufficient Quantity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82</xdr:row>
          <xdr:rowOff>180975</xdr:rowOff>
        </xdr:from>
        <xdr:to>
          <xdr:col>14</xdr:col>
          <xdr:colOff>247650</xdr:colOff>
          <xdr:row>84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Diamètre inadapté / Unsuitable Diameter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83</xdr:row>
          <xdr:rowOff>171450</xdr:rowOff>
        </xdr:from>
        <xdr:to>
          <xdr:col>12</xdr:col>
          <xdr:colOff>200025</xdr:colOff>
          <xdr:row>85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Référentiel /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84</xdr:row>
          <xdr:rowOff>171450</xdr:rowOff>
        </xdr:from>
        <xdr:to>
          <xdr:col>15</xdr:col>
          <xdr:colOff>47625</xdr:colOff>
          <xdr:row>86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Caractéristique mécanique / Mechanical Properties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85</xdr:row>
          <xdr:rowOff>180975</xdr:rowOff>
        </xdr:from>
        <xdr:to>
          <xdr:col>14</xdr:col>
          <xdr:colOff>180975</xdr:colOff>
          <xdr:row>87</xdr:row>
          <xdr:rowOff>19050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Traitement Thermique / Heat Treatment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86</xdr:row>
          <xdr:rowOff>171450</xdr:rowOff>
        </xdr:from>
        <xdr:to>
          <xdr:col>15</xdr:col>
          <xdr:colOff>161925</xdr:colOff>
          <xdr:row>88</xdr:row>
          <xdr:rowOff>9525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Analyse Chimique / Chemical Analysis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87</xdr:row>
          <xdr:rowOff>161925</xdr:rowOff>
        </xdr:from>
        <xdr:to>
          <xdr:col>16</xdr:col>
          <xdr:colOff>76200</xdr:colOff>
          <xdr:row>89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 / Supplier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88</xdr:row>
          <xdr:rowOff>161925</xdr:rowOff>
        </xdr:from>
        <xdr:to>
          <xdr:col>16</xdr:col>
          <xdr:colOff>152400</xdr:colOff>
          <xdr:row>90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Sortie matière  / Preparation of raw material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90</xdr:row>
          <xdr:rowOff>0</xdr:rowOff>
        </xdr:from>
        <xdr:to>
          <xdr:col>16</xdr:col>
          <xdr:colOff>104775</xdr:colOff>
          <xdr:row>91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Traçabilité / Traceability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91</xdr:row>
          <xdr:rowOff>161925</xdr:rowOff>
        </xdr:from>
        <xdr:to>
          <xdr:col>8</xdr:col>
          <xdr:colOff>76200</xdr:colOff>
          <xdr:row>92</xdr:row>
          <xdr:rowOff>190500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Analyse / Analysis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92</xdr:row>
          <xdr:rowOff>190500</xdr:rowOff>
        </xdr:from>
        <xdr:to>
          <xdr:col>13</xdr:col>
          <xdr:colOff>47625</xdr:colOff>
          <xdr:row>94</xdr:row>
          <xdr:rowOff>19050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Consigne / Instructions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94</xdr:row>
          <xdr:rowOff>190500</xdr:rowOff>
        </xdr:from>
        <xdr:to>
          <xdr:col>8</xdr:col>
          <xdr:colOff>76200</xdr:colOff>
          <xdr:row>96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Communication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95</xdr:row>
          <xdr:rowOff>180975</xdr:rowOff>
        </xdr:from>
        <xdr:to>
          <xdr:col>8</xdr:col>
          <xdr:colOff>76200</xdr:colOff>
          <xdr:row>97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Mauvaise pratique / Bad Practice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96</xdr:row>
          <xdr:rowOff>180975</xdr:rowOff>
        </xdr:from>
        <xdr:to>
          <xdr:col>15</xdr:col>
          <xdr:colOff>38100</xdr:colOff>
          <xdr:row>98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Chronologie opération / Chronology of operation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97</xdr:row>
          <xdr:rowOff>180975</xdr:rowOff>
        </xdr:from>
        <xdr:to>
          <xdr:col>16</xdr:col>
          <xdr:colOff>57150</xdr:colOff>
          <xdr:row>99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Standard manquant / Missing 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99</xdr:row>
          <xdr:rowOff>171450</xdr:rowOff>
        </xdr:from>
        <xdr:to>
          <xdr:col>8</xdr:col>
          <xdr:colOff>85725</xdr:colOff>
          <xdr:row>101</xdr:row>
          <xdr:rowOff>9525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Rangement / Storage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100</xdr:row>
          <xdr:rowOff>171450</xdr:rowOff>
        </xdr:from>
        <xdr:to>
          <xdr:col>8</xdr:col>
          <xdr:colOff>85725</xdr:colOff>
          <xdr:row>102</xdr:row>
          <xdr:rowOff>9525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Pièce lourde / Heavy part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101</xdr:row>
          <xdr:rowOff>171450</xdr:rowOff>
        </xdr:from>
        <xdr:to>
          <xdr:col>8</xdr:col>
          <xdr:colOff>85725</xdr:colOff>
          <xdr:row>103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Pièce longue / Long Part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102</xdr:row>
          <xdr:rowOff>180975</xdr:rowOff>
        </xdr:from>
        <xdr:to>
          <xdr:col>8</xdr:col>
          <xdr:colOff>85725</xdr:colOff>
          <xdr:row>104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Propreté / Cleanliness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103</xdr:row>
          <xdr:rowOff>180975</xdr:rowOff>
        </xdr:from>
        <xdr:to>
          <xdr:col>8</xdr:col>
          <xdr:colOff>85725</xdr:colOff>
          <xdr:row>105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Ergonomie / Ergonomy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104</xdr:row>
          <xdr:rowOff>180975</xdr:rowOff>
        </xdr:from>
        <xdr:to>
          <xdr:col>8</xdr:col>
          <xdr:colOff>85725</xdr:colOff>
          <xdr:row>106</xdr:row>
          <xdr:rowOff>19050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Structure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105</xdr:row>
          <xdr:rowOff>171450</xdr:rowOff>
        </xdr:from>
        <xdr:to>
          <xdr:col>8</xdr:col>
          <xdr:colOff>85725</xdr:colOff>
          <xdr:row>107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Aménagement / Layant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107</xdr:row>
          <xdr:rowOff>171450</xdr:rowOff>
        </xdr:from>
        <xdr:to>
          <xdr:col>8</xdr:col>
          <xdr:colOff>76200</xdr:colOff>
          <xdr:row>109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Outillage / Tooling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109</xdr:row>
          <xdr:rowOff>171450</xdr:rowOff>
        </xdr:from>
        <xdr:to>
          <xdr:col>8</xdr:col>
          <xdr:colOff>76200</xdr:colOff>
          <xdr:row>111</xdr:row>
          <xdr:rowOff>9525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Inexistant / Missing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108</xdr:row>
          <xdr:rowOff>180975</xdr:rowOff>
        </xdr:from>
        <xdr:to>
          <xdr:col>8</xdr:col>
          <xdr:colOff>76200</xdr:colOff>
          <xdr:row>110</xdr:row>
          <xdr:rowOff>19050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Contrôle / Control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110</xdr:row>
          <xdr:rowOff>171450</xdr:rowOff>
        </xdr:from>
        <xdr:to>
          <xdr:col>8</xdr:col>
          <xdr:colOff>85725</xdr:colOff>
          <xdr:row>112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Inadapté / Unsuitable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111</xdr:row>
          <xdr:rowOff>171450</xdr:rowOff>
        </xdr:from>
        <xdr:to>
          <xdr:col>8</xdr:col>
          <xdr:colOff>85725</xdr:colOff>
          <xdr:row>113</xdr:row>
          <xdr:rowOff>9525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Maintenance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112</xdr:row>
          <xdr:rowOff>180975</xdr:rowOff>
        </xdr:from>
        <xdr:to>
          <xdr:col>8</xdr:col>
          <xdr:colOff>85725</xdr:colOff>
          <xdr:row>114</xdr:row>
          <xdr:rowOff>19050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Indisponible / Not Avaible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114</xdr:row>
          <xdr:rowOff>0</xdr:rowOff>
        </xdr:from>
        <xdr:to>
          <xdr:col>8</xdr:col>
          <xdr:colOff>85725</xdr:colOff>
          <xdr:row>115</xdr:row>
          <xdr:rowOff>19050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Informatique / IT </a:t>
              </a:r>
            </a:p>
          </xdr:txBody>
        </xdr:sp>
        <xdr:clientData/>
      </xdr:twoCellAnchor>
    </mc:Choice>
    <mc:Fallback/>
  </mc:AlternateContent>
  <xdr:twoCellAnchor>
    <xdr:from>
      <xdr:col>36</xdr:col>
      <xdr:colOff>114300</xdr:colOff>
      <xdr:row>3</xdr:row>
      <xdr:rowOff>14287</xdr:rowOff>
    </xdr:from>
    <xdr:to>
      <xdr:col>39</xdr:col>
      <xdr:colOff>114300</xdr:colOff>
      <xdr:row>13</xdr:row>
      <xdr:rowOff>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2"/>
            </a:graphicData>
          </a:graphic>
        </xdr:graphicFrame>
      </mc:Choice>
      <mc:Fallback>
        <xdr:pic>
          <xdr:nvPicPr>
            <xdr:cNvPr id="4" name="Complément 3" title="Mini Calendar and Date Picke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36</xdr:col>
      <xdr:colOff>95250</xdr:colOff>
      <xdr:row>57</xdr:row>
      <xdr:rowOff>0</xdr:rowOff>
    </xdr:from>
    <xdr:to>
      <xdr:col>39</xdr:col>
      <xdr:colOff>95250</xdr:colOff>
      <xdr:row>61</xdr:row>
      <xdr:rowOff>147637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5" name="Complément 4" title="Mini Calendar and Date Picker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4"/>
            </a:graphicData>
          </a:graphic>
        </xdr:graphicFrame>
      </mc:Choice>
      <mc:Fallback>
        <xdr:pic>
          <xdr:nvPicPr>
            <xdr:cNvPr id="5" name="Complément 4" title="Mini Calendar and Date Picker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36</xdr:col>
      <xdr:colOff>466725</xdr:colOff>
      <xdr:row>110</xdr:row>
      <xdr:rowOff>114299</xdr:rowOff>
    </xdr:from>
    <xdr:to>
      <xdr:col>39</xdr:col>
      <xdr:colOff>466725</xdr:colOff>
      <xdr:row>119</xdr:row>
      <xdr:rowOff>142875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61" name="Complément 60" hidden="1" title="Mini Calendar and Date Picker">
              <a:extLs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6"/>
            </a:graphicData>
          </a:graphic>
        </xdr:graphicFrame>
      </mc:Choice>
      <mc:Fallback>
        <xdr:pic>
          <xdr:nvPicPr>
            <xdr:cNvPr id="61" name="Complément 60" title="Mini Calendar and Date Picker">
              <a:extLs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94</xdr:row>
          <xdr:rowOff>0</xdr:rowOff>
        </xdr:from>
        <xdr:to>
          <xdr:col>16</xdr:col>
          <xdr:colOff>104775</xdr:colOff>
          <xdr:row>94</xdr:row>
          <xdr:rowOff>190500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Traçabilité / Traceability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67</xdr:row>
          <xdr:rowOff>152400</xdr:rowOff>
        </xdr:from>
        <xdr:to>
          <xdr:col>20</xdr:col>
          <xdr:colOff>133350</xdr:colOff>
          <xdr:row>69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 (précisez) :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60</xdr:row>
          <xdr:rowOff>361950</xdr:rowOff>
        </xdr:from>
        <xdr:to>
          <xdr:col>31</xdr:col>
          <xdr:colOff>200025</xdr:colOff>
          <xdr:row>62</xdr:row>
          <xdr:rowOff>9525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Saisie de commandes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104775</xdr:colOff>
          <xdr:row>61</xdr:row>
          <xdr:rowOff>190500</xdr:rowOff>
        </xdr:from>
        <xdr:to>
          <xdr:col>31</xdr:col>
          <xdr:colOff>200025</xdr:colOff>
          <xdr:row>63</xdr:row>
          <xdr:rowOff>38100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Revue de contrat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4.xml"/></Relationships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webextensions/_rels/webextension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webextensions/_rels/webextension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0000000-0008-0000-0000-000004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00000000-0008-0000-0000-000005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3.xml><?xml version="1.0" encoding="utf-8"?>
<we:webextension xmlns:we="http://schemas.microsoft.com/office/webextensions/webextension/2010/11" id="{00000000-0008-0000-0000-00003D000000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ebextensions/webextension4.xml><?xml version="1.0" encoding="utf-8"?>
<we:webextension xmlns:we="http://schemas.microsoft.com/office/webextensions/webextension/2010/11" id="{9AE9B713-5EAB-4B3C-A656-A7F2724A70F1}">
  <we:reference id="wa104199815" version="1.0.0.1" store="fr-FR" storeType="OMEX"/>
  <we:alternateReferences>
    <we:reference id="WA104199815" version="1.0.0.1" store="WA10419981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hyperlink" Target="../AppData/Local/Temp/2021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13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3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7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12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2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1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6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11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5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10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4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9" Type="http://schemas.openxmlformats.org/officeDocument/2006/relationships/hyperlink" Target="../../WSZ/AppData/Local/AppData/10%20-%20Documentation%20Qualit&#233;/02%20-%20Vie%20Courante/010-Management%20de%20la%20Qualit&#233;/10-03%20-%20Plan%20d'am&#233;lioration%20des%20processus/Plan%20d'am&#233;liorations%20des%20processus%202021.xlsx" TargetMode="External"/><Relationship Id="rId1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5F69-50E5-4984-AC88-BBE6DC3F8CFE}">
  <sheetPr codeName="Feuil1">
    <pageSetUpPr fitToPage="1"/>
  </sheetPr>
  <dimension ref="A1:AQ128"/>
  <sheetViews>
    <sheetView topLeftCell="B1" zoomScale="85" zoomScaleNormal="85" workbookViewId="0">
      <selection activeCell="AD6" sqref="AD6:AI6"/>
    </sheetView>
  </sheetViews>
  <sheetFormatPr baseColWidth="10" defaultRowHeight="15"/>
  <cols>
    <col min="1" max="19" width="3.7109375" customWidth="1"/>
    <col min="20" max="20" width="7.140625" customWidth="1"/>
    <col min="21" max="36" width="3.7109375" customWidth="1"/>
  </cols>
  <sheetData>
    <row r="1" spans="1:41">
      <c r="A1" s="197"/>
      <c r="B1" s="198"/>
      <c r="C1" s="198"/>
      <c r="D1" s="198"/>
      <c r="E1" s="198"/>
      <c r="F1" s="198"/>
      <c r="G1" s="198"/>
      <c r="H1" s="198"/>
      <c r="I1" s="199"/>
      <c r="J1" s="206" t="s">
        <v>0</v>
      </c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8"/>
      <c r="AB1" s="231" t="s">
        <v>189</v>
      </c>
      <c r="AC1" s="232"/>
      <c r="AD1" s="232"/>
      <c r="AE1" s="232"/>
      <c r="AF1" s="232"/>
      <c r="AG1" s="232"/>
      <c r="AH1" s="232"/>
      <c r="AI1" s="232"/>
      <c r="AJ1" s="233"/>
    </row>
    <row r="2" spans="1:41">
      <c r="A2" s="200"/>
      <c r="B2" s="201"/>
      <c r="C2" s="201"/>
      <c r="D2" s="201"/>
      <c r="E2" s="201"/>
      <c r="F2" s="201"/>
      <c r="G2" s="201"/>
      <c r="H2" s="201"/>
      <c r="I2" s="202"/>
      <c r="J2" s="209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1"/>
      <c r="AB2" s="234"/>
      <c r="AC2" s="235"/>
      <c r="AD2" s="235"/>
      <c r="AE2" s="235"/>
      <c r="AF2" s="235"/>
      <c r="AG2" s="235"/>
      <c r="AH2" s="235"/>
      <c r="AI2" s="235"/>
      <c r="AJ2" s="236"/>
    </row>
    <row r="3" spans="1:41" ht="15.75" thickBot="1">
      <c r="A3" s="203"/>
      <c r="B3" s="204"/>
      <c r="C3" s="204"/>
      <c r="D3" s="204"/>
      <c r="E3" s="204"/>
      <c r="F3" s="204"/>
      <c r="G3" s="204"/>
      <c r="H3" s="204"/>
      <c r="I3" s="205"/>
      <c r="J3" s="212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4"/>
      <c r="AB3" s="237"/>
      <c r="AC3" s="238"/>
      <c r="AD3" s="238"/>
      <c r="AE3" s="238"/>
      <c r="AF3" s="238"/>
      <c r="AG3" s="238"/>
      <c r="AH3" s="238"/>
      <c r="AI3" s="238"/>
      <c r="AJ3" s="239"/>
    </row>
    <row r="4" spans="1:41" ht="15.75" customHeight="1" thickBot="1">
      <c r="A4" s="215" t="s">
        <v>1</v>
      </c>
      <c r="B4" s="216"/>
      <c r="C4" s="1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2"/>
    </row>
    <row r="5" spans="1:41" ht="15" customHeight="1">
      <c r="A5" s="217"/>
      <c r="B5" s="218"/>
      <c r="C5" s="16"/>
      <c r="D5" s="17"/>
      <c r="E5" s="17"/>
      <c r="F5" s="17"/>
      <c r="G5" s="17"/>
      <c r="H5" s="17"/>
      <c r="I5" s="17"/>
      <c r="J5" s="17"/>
      <c r="K5" s="18"/>
      <c r="L5" s="17"/>
      <c r="M5" s="240" t="s">
        <v>2</v>
      </c>
      <c r="N5" s="241"/>
      <c r="O5" s="241"/>
      <c r="P5" s="257" t="s">
        <v>265</v>
      </c>
      <c r="Q5" s="257"/>
      <c r="R5" s="257"/>
      <c r="S5" s="257"/>
      <c r="T5" s="257"/>
      <c r="U5" s="257"/>
      <c r="V5" s="258"/>
      <c r="W5" s="19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3"/>
    </row>
    <row r="6" spans="1:41" ht="15.75" customHeight="1" thickBot="1">
      <c r="A6" s="217"/>
      <c r="B6" s="218"/>
      <c r="C6" s="16"/>
      <c r="D6" s="107" t="s">
        <v>843</v>
      </c>
      <c r="E6" s="107"/>
      <c r="F6" s="107"/>
      <c r="G6" s="107"/>
      <c r="H6" s="107"/>
      <c r="I6" s="108" t="s">
        <v>892</v>
      </c>
      <c r="J6" s="108"/>
      <c r="K6" s="108"/>
      <c r="L6" s="18"/>
      <c r="M6" s="242"/>
      <c r="N6" s="243"/>
      <c r="O6" s="243"/>
      <c r="P6" s="259"/>
      <c r="Q6" s="259"/>
      <c r="R6" s="259"/>
      <c r="S6" s="259"/>
      <c r="T6" s="259"/>
      <c r="U6" s="259"/>
      <c r="V6" s="260"/>
      <c r="W6" s="19"/>
      <c r="X6" s="20" t="s">
        <v>3</v>
      </c>
      <c r="Y6" s="18"/>
      <c r="Z6" s="18"/>
      <c r="AA6" s="18"/>
      <c r="AB6" s="18"/>
      <c r="AC6" s="18"/>
      <c r="AD6" s="244" t="s">
        <v>891</v>
      </c>
      <c r="AE6" s="245"/>
      <c r="AF6" s="245"/>
      <c r="AG6" s="245"/>
      <c r="AH6" s="245"/>
      <c r="AI6" s="246"/>
      <c r="AJ6" s="3"/>
    </row>
    <row r="7" spans="1:41">
      <c r="A7" s="217"/>
      <c r="B7" s="218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3"/>
    </row>
    <row r="8" spans="1:41">
      <c r="A8" s="217"/>
      <c r="B8" s="218"/>
      <c r="C8" s="16"/>
      <c r="D8" s="18" t="s">
        <v>258</v>
      </c>
      <c r="E8" s="14"/>
      <c r="F8" s="14"/>
      <c r="G8" s="14"/>
      <c r="H8" s="14"/>
      <c r="I8" s="14"/>
      <c r="J8" s="253" t="s">
        <v>893</v>
      </c>
      <c r="K8" s="253"/>
      <c r="L8" s="253"/>
      <c r="M8" s="253"/>
      <c r="N8" s="253"/>
      <c r="O8" s="253"/>
      <c r="P8" s="253"/>
      <c r="Q8" s="253"/>
      <c r="R8" s="253"/>
      <c r="S8" s="14"/>
      <c r="T8" s="21" t="s">
        <v>5</v>
      </c>
      <c r="U8" s="14"/>
      <c r="V8" s="14"/>
      <c r="W8" s="14"/>
      <c r="X8" s="14"/>
      <c r="Y8" s="14"/>
      <c r="Z8" s="253" t="s">
        <v>901</v>
      </c>
      <c r="AA8" s="254"/>
      <c r="AB8" s="254"/>
      <c r="AC8" s="254"/>
      <c r="AD8" s="254"/>
      <c r="AE8" s="254"/>
      <c r="AF8" s="254"/>
      <c r="AG8" s="254"/>
      <c r="AH8" s="254"/>
      <c r="AI8" s="254"/>
      <c r="AJ8" s="3"/>
    </row>
    <row r="9" spans="1:41">
      <c r="A9" s="217"/>
      <c r="B9" s="218"/>
      <c r="C9" s="16"/>
      <c r="D9" s="18"/>
      <c r="E9" s="14"/>
      <c r="F9" s="14"/>
      <c r="G9" s="14"/>
      <c r="H9" s="14"/>
      <c r="I9" s="14"/>
      <c r="J9" s="24"/>
      <c r="K9" s="24"/>
      <c r="L9" s="24"/>
      <c r="M9" s="24"/>
      <c r="N9" s="24"/>
      <c r="O9" s="24"/>
      <c r="P9" s="24"/>
      <c r="Q9" s="24"/>
      <c r="R9" s="24"/>
      <c r="S9" s="14"/>
      <c r="T9" s="21"/>
      <c r="U9" s="14"/>
      <c r="V9" s="14"/>
      <c r="W9" s="14"/>
      <c r="X9" s="14"/>
      <c r="Y9" s="14"/>
      <c r="Z9" s="24"/>
      <c r="AA9" s="12"/>
      <c r="AB9" s="12"/>
      <c r="AC9" s="12"/>
      <c r="AD9" s="12"/>
      <c r="AE9" s="12"/>
      <c r="AF9" s="12"/>
      <c r="AG9" s="12"/>
      <c r="AH9" s="12"/>
      <c r="AI9" s="12"/>
      <c r="AJ9" s="3"/>
      <c r="AO9" s="29"/>
    </row>
    <row r="10" spans="1:41">
      <c r="A10" s="217"/>
      <c r="B10" s="218"/>
      <c r="C10" s="16"/>
      <c r="D10" s="18" t="s">
        <v>4</v>
      </c>
      <c r="E10" s="14"/>
      <c r="F10" s="14"/>
      <c r="G10" s="14"/>
      <c r="H10" s="14"/>
      <c r="I10" s="14"/>
      <c r="J10" s="256" t="s">
        <v>894</v>
      </c>
      <c r="K10" s="256"/>
      <c r="L10" s="256"/>
      <c r="M10" s="256"/>
      <c r="N10" s="256"/>
      <c r="O10" s="256"/>
      <c r="P10" s="256"/>
      <c r="Q10" s="256"/>
      <c r="R10" s="256"/>
      <c r="S10" s="14"/>
      <c r="T10" s="21" t="s">
        <v>15</v>
      </c>
      <c r="U10" s="14"/>
      <c r="V10" s="14"/>
      <c r="W10" s="14"/>
      <c r="X10" s="14"/>
      <c r="Y10" s="14"/>
      <c r="Z10" s="132" t="s">
        <v>895</v>
      </c>
      <c r="AA10" s="133"/>
      <c r="AB10" s="133"/>
      <c r="AC10" s="133"/>
      <c r="AD10" s="133"/>
      <c r="AE10" s="133"/>
      <c r="AF10" s="133"/>
      <c r="AG10" s="133"/>
      <c r="AH10" s="133"/>
      <c r="AI10" s="134"/>
      <c r="AJ10" s="3"/>
    </row>
    <row r="11" spans="1:41">
      <c r="A11" s="217"/>
      <c r="B11" s="218"/>
      <c r="C11" s="16"/>
      <c r="D11" s="22"/>
      <c r="E11" s="22"/>
      <c r="F11" s="14"/>
      <c r="G11" s="14"/>
      <c r="H11" s="14"/>
      <c r="I11" s="14"/>
      <c r="J11" s="14"/>
      <c r="K11" s="14"/>
      <c r="L11" s="22"/>
      <c r="M11" s="22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22"/>
      <c r="AD11" s="22"/>
      <c r="AE11" s="22"/>
      <c r="AF11" s="22"/>
      <c r="AG11" s="22"/>
      <c r="AH11" s="22"/>
      <c r="AI11" s="22"/>
      <c r="AJ11" s="3"/>
    </row>
    <row r="12" spans="1:41">
      <c r="A12" s="217"/>
      <c r="B12" s="218"/>
      <c r="C12" s="16"/>
      <c r="D12" s="18" t="s">
        <v>6</v>
      </c>
      <c r="E12" s="14"/>
      <c r="F12" s="22"/>
      <c r="G12" s="22"/>
      <c r="H12" s="22"/>
      <c r="I12" s="22"/>
      <c r="J12" s="132" t="s">
        <v>896</v>
      </c>
      <c r="K12" s="133"/>
      <c r="L12" s="133"/>
      <c r="M12" s="133"/>
      <c r="N12" s="133"/>
      <c r="O12" s="133"/>
      <c r="P12" s="133"/>
      <c r="Q12" s="133"/>
      <c r="R12" s="134"/>
      <c r="S12" s="22"/>
      <c r="T12" s="21" t="s">
        <v>7</v>
      </c>
      <c r="U12" s="22"/>
      <c r="V12" s="22"/>
      <c r="W12" s="10"/>
      <c r="X12" s="25"/>
      <c r="Y12" s="25"/>
      <c r="Z12" s="132" t="s">
        <v>897</v>
      </c>
      <c r="AA12" s="133"/>
      <c r="AB12" s="133"/>
      <c r="AC12" s="133"/>
      <c r="AD12" s="133"/>
      <c r="AE12" s="133"/>
      <c r="AF12" s="133"/>
      <c r="AG12" s="133"/>
      <c r="AH12" s="134"/>
      <c r="AI12" s="25"/>
      <c r="AJ12" s="3"/>
    </row>
    <row r="13" spans="1:41">
      <c r="A13" s="217"/>
      <c r="B13" s="218"/>
      <c r="C13" s="1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3"/>
    </row>
    <row r="14" spans="1:41" ht="42.75" customHeight="1">
      <c r="A14" s="217"/>
      <c r="B14" s="218"/>
      <c r="C14" s="16"/>
      <c r="D14" s="21" t="s">
        <v>8</v>
      </c>
      <c r="E14" s="22"/>
      <c r="F14" s="22"/>
      <c r="G14" s="22"/>
      <c r="H14" s="22"/>
      <c r="I14" s="22"/>
      <c r="J14" s="22"/>
      <c r="K14" s="22"/>
      <c r="L14" s="247" t="s">
        <v>898</v>
      </c>
      <c r="M14" s="248"/>
      <c r="N14" s="248"/>
      <c r="O14" s="248"/>
      <c r="P14" s="248"/>
      <c r="Q14" s="248"/>
      <c r="R14" s="249"/>
      <c r="S14" s="22"/>
      <c r="T14" s="21" t="s">
        <v>9</v>
      </c>
      <c r="U14" s="22"/>
      <c r="V14" s="22"/>
      <c r="W14" s="250" t="s">
        <v>902</v>
      </c>
      <c r="X14" s="251"/>
      <c r="Y14" s="251"/>
      <c r="Z14" s="252"/>
      <c r="AA14" s="14"/>
      <c r="AB14" s="255" t="s">
        <v>235</v>
      </c>
      <c r="AC14" s="255"/>
      <c r="AD14" s="22"/>
      <c r="AE14" s="250" t="s">
        <v>903</v>
      </c>
      <c r="AF14" s="251"/>
      <c r="AG14" s="251"/>
      <c r="AH14" s="251"/>
      <c r="AI14" s="252"/>
      <c r="AJ14" s="3"/>
      <c r="AL14" s="29"/>
    </row>
    <row r="15" spans="1:41">
      <c r="A15" s="217"/>
      <c r="B15" s="218"/>
      <c r="C15" s="16"/>
      <c r="D15" s="21"/>
      <c r="E15" s="22"/>
      <c r="F15" s="22"/>
      <c r="G15" s="22"/>
      <c r="H15" s="22"/>
      <c r="I15" s="22"/>
      <c r="J15" s="22"/>
      <c r="K15" s="22"/>
      <c r="L15" s="12"/>
      <c r="M15" s="12"/>
      <c r="N15" s="12"/>
      <c r="O15" s="12"/>
      <c r="P15" s="12"/>
      <c r="Q15" s="12"/>
      <c r="R15" s="12"/>
      <c r="S15" s="22"/>
      <c r="T15" s="21"/>
      <c r="U15" s="22"/>
      <c r="V15" s="22"/>
      <c r="W15" s="13"/>
      <c r="X15" s="13"/>
      <c r="Y15" s="13"/>
      <c r="Z15" s="13"/>
      <c r="AA15" s="14"/>
      <c r="AB15" s="21"/>
      <c r="AC15" s="22"/>
      <c r="AD15" s="22"/>
      <c r="AE15" s="12"/>
      <c r="AF15" s="12"/>
      <c r="AG15" s="12"/>
      <c r="AH15" s="12"/>
      <c r="AI15" s="12"/>
      <c r="AJ15" s="3"/>
    </row>
    <row r="16" spans="1:41">
      <c r="A16" s="217"/>
      <c r="B16" s="218"/>
      <c r="C16" s="16"/>
      <c r="D16" s="224" t="s">
        <v>236</v>
      </c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5"/>
      <c r="T16" s="225"/>
      <c r="U16" s="225"/>
      <c r="V16" s="225"/>
      <c r="W16" s="225"/>
      <c r="X16" s="225"/>
      <c r="Y16" s="225"/>
      <c r="Z16" s="225"/>
      <c r="AA16" s="225"/>
      <c r="AB16" s="225"/>
      <c r="AC16" s="225"/>
      <c r="AD16" s="225"/>
      <c r="AE16" s="225"/>
      <c r="AF16" s="225"/>
      <c r="AG16" s="225"/>
      <c r="AH16" s="225"/>
      <c r="AI16" s="226"/>
      <c r="AJ16" s="3"/>
    </row>
    <row r="17" spans="1:36" ht="15" customHeight="1">
      <c r="A17" s="217"/>
      <c r="B17" s="218"/>
      <c r="C17" s="16"/>
      <c r="D17" s="126" t="s">
        <v>899</v>
      </c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8"/>
      <c r="AJ17" s="3"/>
    </row>
    <row r="18" spans="1:36" ht="52.5" customHeight="1">
      <c r="A18" s="217"/>
      <c r="B18" s="218"/>
      <c r="C18" s="16"/>
      <c r="D18" s="221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2"/>
      <c r="AE18" s="222"/>
      <c r="AF18" s="222"/>
      <c r="AG18" s="222"/>
      <c r="AH18" s="222"/>
      <c r="AI18" s="223"/>
      <c r="AJ18" s="3"/>
    </row>
    <row r="19" spans="1:36">
      <c r="A19" s="217"/>
      <c r="B19" s="218"/>
      <c r="C19" s="16"/>
      <c r="D19" s="17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3"/>
    </row>
    <row r="20" spans="1:36">
      <c r="A20" s="217"/>
      <c r="B20" s="218"/>
      <c r="C20" s="16"/>
      <c r="D20" s="224" t="s">
        <v>10</v>
      </c>
      <c r="E20" s="225"/>
      <c r="F20" s="225"/>
      <c r="G20" s="225"/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6"/>
      <c r="AJ20" s="3"/>
    </row>
    <row r="21" spans="1:36">
      <c r="A21" s="217"/>
      <c r="B21" s="218"/>
      <c r="C21" s="16"/>
      <c r="D21" s="126" t="s">
        <v>900</v>
      </c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8"/>
      <c r="AJ21" s="3"/>
    </row>
    <row r="22" spans="1:36">
      <c r="A22" s="217"/>
      <c r="B22" s="218"/>
      <c r="C22" s="16"/>
      <c r="D22" s="129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1"/>
      <c r="AJ22" s="3"/>
    </row>
    <row r="23" spans="1:36">
      <c r="A23" s="217"/>
      <c r="B23" s="218"/>
      <c r="C23" s="16"/>
      <c r="D23" s="129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1"/>
      <c r="AJ23" s="3"/>
    </row>
    <row r="24" spans="1:36" ht="51.75" customHeight="1">
      <c r="A24" s="217"/>
      <c r="B24" s="218"/>
      <c r="C24" s="16"/>
      <c r="D24" s="221"/>
      <c r="E24" s="222"/>
      <c r="F24" s="222"/>
      <c r="G24" s="222"/>
      <c r="H24" s="222"/>
      <c r="I24" s="222"/>
      <c r="J24" s="222"/>
      <c r="K24" s="222"/>
      <c r="L24" s="222"/>
      <c r="M24" s="222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1"/>
      <c r="AJ24" s="3"/>
    </row>
    <row r="25" spans="1:36">
      <c r="A25" s="217"/>
      <c r="B25" s="218"/>
      <c r="C25" s="16"/>
      <c r="D25" s="17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3"/>
    </row>
    <row r="26" spans="1:36" ht="15" customHeight="1">
      <c r="A26" s="217"/>
      <c r="B26" s="218"/>
      <c r="C26" s="16"/>
      <c r="D26" s="227" t="s">
        <v>842</v>
      </c>
      <c r="E26" s="227"/>
      <c r="F26" s="227"/>
      <c r="G26" s="227"/>
      <c r="H26" s="20"/>
      <c r="I26" s="20"/>
      <c r="J26" s="22"/>
      <c r="K26" s="22"/>
      <c r="L26" s="22"/>
      <c r="M26" s="22"/>
      <c r="N26" s="114" t="s">
        <v>889</v>
      </c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6"/>
      <c r="AE26" s="84"/>
      <c r="AF26" s="84"/>
      <c r="AG26" s="84"/>
      <c r="AH26" s="84"/>
      <c r="AI26" s="84"/>
      <c r="AJ26" s="3"/>
    </row>
    <row r="27" spans="1:36">
      <c r="A27" s="217"/>
      <c r="B27" s="218"/>
      <c r="C27" s="16"/>
      <c r="D27" s="83"/>
      <c r="E27" s="83"/>
      <c r="F27" s="83"/>
      <c r="G27" s="83"/>
      <c r="H27" s="20"/>
      <c r="I27" s="20"/>
      <c r="J27" s="22"/>
      <c r="K27" s="22"/>
      <c r="L27" s="22"/>
      <c r="M27" s="22"/>
      <c r="N27" s="117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9"/>
      <c r="AE27" s="84"/>
      <c r="AF27" s="84"/>
      <c r="AG27" s="84"/>
      <c r="AH27" s="84"/>
      <c r="AI27" s="84"/>
      <c r="AJ27" s="3"/>
    </row>
    <row r="28" spans="1:36">
      <c r="A28" s="217"/>
      <c r="B28" s="218"/>
      <c r="C28" s="16"/>
      <c r="D28" s="83"/>
      <c r="E28" s="83"/>
      <c r="F28" s="83"/>
      <c r="G28" s="83"/>
      <c r="H28" s="20"/>
      <c r="I28" s="20"/>
      <c r="J28" s="22"/>
      <c r="K28" s="22"/>
      <c r="L28" s="22"/>
      <c r="M28" s="22"/>
      <c r="N28" s="117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9"/>
      <c r="AE28" s="84"/>
      <c r="AF28" s="84"/>
      <c r="AG28" s="84"/>
      <c r="AH28" s="84"/>
      <c r="AI28" s="84"/>
      <c r="AJ28" s="3"/>
    </row>
    <row r="29" spans="1:36">
      <c r="A29" s="217"/>
      <c r="B29" s="218"/>
      <c r="C29" s="16"/>
      <c r="D29" s="83"/>
      <c r="E29" s="83"/>
      <c r="F29" s="83"/>
      <c r="G29" s="83"/>
      <c r="H29" s="20"/>
      <c r="I29" s="20"/>
      <c r="J29" s="22"/>
      <c r="K29" s="22"/>
      <c r="L29" s="22"/>
      <c r="M29" s="22"/>
      <c r="N29" s="120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2"/>
      <c r="AE29" s="84"/>
      <c r="AF29" s="84"/>
      <c r="AG29" s="84"/>
      <c r="AH29" s="84"/>
      <c r="AI29" s="84"/>
      <c r="AJ29" s="3"/>
    </row>
    <row r="30" spans="1:36" ht="35.25" customHeight="1" thickBot="1">
      <c r="A30" s="219"/>
      <c r="B30" s="220"/>
      <c r="C30" s="23"/>
      <c r="D30" s="26"/>
      <c r="E30" s="4"/>
      <c r="F30" s="4"/>
      <c r="G30" s="4"/>
      <c r="H30" s="4"/>
      <c r="I30" s="4"/>
      <c r="J30" s="4"/>
      <c r="K30" s="4"/>
      <c r="L30" s="4"/>
      <c r="M30" s="4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5"/>
    </row>
    <row r="31" spans="1:36">
      <c r="A31" s="175" t="s">
        <v>11</v>
      </c>
      <c r="B31" s="176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8"/>
    </row>
    <row r="32" spans="1:36">
      <c r="A32" s="177"/>
      <c r="B32" s="178"/>
      <c r="C32" s="6"/>
      <c r="D32" s="7" t="s">
        <v>838</v>
      </c>
      <c r="E32" s="6"/>
      <c r="F32" s="6"/>
      <c r="G32" s="6"/>
      <c r="H32" s="138" t="s">
        <v>904</v>
      </c>
      <c r="I32" s="138"/>
      <c r="J32" s="138"/>
      <c r="K32" s="138"/>
      <c r="L32" s="138"/>
      <c r="M32" s="138"/>
      <c r="N32" s="138"/>
      <c r="O32" s="138"/>
      <c r="P32" s="138"/>
      <c r="Q32" s="138"/>
      <c r="R32" s="6"/>
      <c r="S32" s="6"/>
      <c r="T32" s="7" t="s">
        <v>839</v>
      </c>
      <c r="U32" s="6"/>
      <c r="V32" s="6"/>
      <c r="W32" s="6"/>
      <c r="X32" s="6"/>
      <c r="Y32" s="132" t="s">
        <v>905</v>
      </c>
      <c r="Z32" s="133"/>
      <c r="AA32" s="133"/>
      <c r="AB32" s="133"/>
      <c r="AC32" s="133"/>
      <c r="AD32" s="134"/>
      <c r="AI32" s="6"/>
      <c r="AJ32" s="8"/>
    </row>
    <row r="33" spans="1:36">
      <c r="A33" s="177"/>
      <c r="B33" s="178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8"/>
    </row>
    <row r="34" spans="1:36">
      <c r="A34" s="177"/>
      <c r="B34" s="178"/>
      <c r="C34" s="6"/>
      <c r="D34" s="7" t="s">
        <v>840</v>
      </c>
      <c r="J34" s="139" t="s">
        <v>906</v>
      </c>
      <c r="K34" s="139"/>
      <c r="L34" s="139"/>
      <c r="M34" s="139"/>
      <c r="N34" s="139"/>
      <c r="O34" s="139"/>
      <c r="P34" s="139"/>
      <c r="Q34" s="139"/>
      <c r="S34" s="6"/>
      <c r="T34" s="7" t="s">
        <v>13</v>
      </c>
      <c r="U34" s="6"/>
      <c r="V34" s="6"/>
      <c r="W34" s="6"/>
      <c r="X34" s="6"/>
      <c r="Y34" s="135" t="s">
        <v>907</v>
      </c>
      <c r="Z34" s="136"/>
      <c r="AA34" s="136"/>
      <c r="AB34" s="136"/>
      <c r="AC34" s="136"/>
      <c r="AD34" s="136"/>
      <c r="AE34" s="136"/>
      <c r="AF34" s="136"/>
      <c r="AG34" s="137"/>
      <c r="AJ34" s="8"/>
    </row>
    <row r="35" spans="1:36">
      <c r="A35" s="177"/>
      <c r="B35" s="178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8"/>
    </row>
    <row r="36" spans="1:36">
      <c r="A36" s="177"/>
      <c r="B36" s="178"/>
      <c r="C36" s="9"/>
      <c r="D36" s="7" t="s">
        <v>12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8"/>
    </row>
    <row r="37" spans="1:36" ht="15" customHeight="1">
      <c r="A37" s="177"/>
      <c r="B37" s="178"/>
      <c r="C37" s="9"/>
      <c r="D37" s="126" t="s">
        <v>908</v>
      </c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8"/>
      <c r="AJ37" s="8"/>
    </row>
    <row r="38" spans="1:36">
      <c r="A38" s="177"/>
      <c r="B38" s="178"/>
      <c r="C38" s="9"/>
      <c r="D38" s="129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1"/>
      <c r="AJ38" s="8"/>
    </row>
    <row r="39" spans="1:36">
      <c r="A39" s="177"/>
      <c r="B39" s="178"/>
      <c r="C39" s="9"/>
      <c r="D39" s="129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1"/>
      <c r="AJ39" s="8"/>
    </row>
    <row r="40" spans="1:36">
      <c r="A40" s="177"/>
      <c r="B40" s="178"/>
      <c r="C40" s="9"/>
      <c r="D40" s="129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1"/>
      <c r="AJ40" s="8"/>
    </row>
    <row r="41" spans="1:36">
      <c r="A41" s="177"/>
      <c r="B41" s="178"/>
      <c r="C41" s="9"/>
      <c r="D41" s="129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1"/>
      <c r="AJ41" s="8"/>
    </row>
    <row r="42" spans="1:36">
      <c r="A42" s="177"/>
      <c r="B42" s="178"/>
      <c r="C42" s="9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8"/>
    </row>
    <row r="43" spans="1:36">
      <c r="A43" s="177"/>
      <c r="B43" s="178"/>
      <c r="C43" s="9"/>
      <c r="D43" s="7" t="s">
        <v>191</v>
      </c>
      <c r="E43" s="6"/>
      <c r="F43" s="6"/>
      <c r="G43" s="6"/>
      <c r="H43" s="6"/>
      <c r="I43" s="6"/>
      <c r="J43" s="6"/>
      <c r="K43" s="6"/>
      <c r="L43" s="6"/>
      <c r="M43" s="132" t="s">
        <v>909</v>
      </c>
      <c r="N43" s="133"/>
      <c r="O43" s="133"/>
      <c r="P43" s="133"/>
      <c r="Q43" s="133"/>
      <c r="R43" s="134"/>
      <c r="S43" s="6"/>
      <c r="T43" s="7" t="s">
        <v>237</v>
      </c>
      <c r="U43" s="6"/>
      <c r="V43" s="6"/>
      <c r="W43" s="6"/>
      <c r="X43" s="6"/>
      <c r="Y43" s="6"/>
      <c r="Z43" s="6"/>
      <c r="AA43" s="135" t="s">
        <v>910</v>
      </c>
      <c r="AB43" s="136"/>
      <c r="AC43" s="136"/>
      <c r="AD43" s="136"/>
      <c r="AE43" s="136"/>
      <c r="AF43" s="136"/>
      <c r="AG43" s="136"/>
      <c r="AH43" s="136"/>
      <c r="AI43" s="137"/>
      <c r="AJ43" s="8"/>
    </row>
    <row r="44" spans="1:36">
      <c r="A44" s="177"/>
      <c r="B44" s="178"/>
      <c r="C44" s="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8"/>
    </row>
    <row r="45" spans="1:36">
      <c r="A45" s="177"/>
      <c r="B45" s="178"/>
      <c r="C45" s="9"/>
      <c r="D45" s="7" t="s">
        <v>838</v>
      </c>
      <c r="E45" s="6"/>
      <c r="F45" s="6"/>
      <c r="G45" s="6"/>
      <c r="H45" s="138" t="s">
        <v>911</v>
      </c>
      <c r="I45" s="138"/>
      <c r="J45" s="138"/>
      <c r="K45" s="138"/>
      <c r="L45" s="138"/>
      <c r="M45" s="138"/>
      <c r="N45" s="138"/>
      <c r="O45" s="138"/>
      <c r="P45" s="138"/>
      <c r="Q45" s="138"/>
      <c r="R45" s="6"/>
      <c r="S45" s="6"/>
      <c r="T45" s="7" t="s">
        <v>839</v>
      </c>
      <c r="U45" s="6"/>
      <c r="V45" s="6"/>
      <c r="W45" s="6"/>
      <c r="X45" s="6"/>
      <c r="Y45" s="132" t="s">
        <v>914</v>
      </c>
      <c r="Z45" s="133"/>
      <c r="AA45" s="133"/>
      <c r="AB45" s="133"/>
      <c r="AC45" s="133"/>
      <c r="AD45" s="134"/>
      <c r="AI45" s="6"/>
      <c r="AJ45" s="8"/>
    </row>
    <row r="46" spans="1:36">
      <c r="A46" s="177"/>
      <c r="B46" s="178"/>
      <c r="C46" s="9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8"/>
    </row>
    <row r="47" spans="1:36">
      <c r="A47" s="177"/>
      <c r="B47" s="178"/>
      <c r="C47" s="9"/>
      <c r="D47" s="7" t="s">
        <v>840</v>
      </c>
      <c r="J47" s="139" t="s">
        <v>915</v>
      </c>
      <c r="K47" s="139"/>
      <c r="L47" s="139"/>
      <c r="M47" s="139"/>
      <c r="N47" s="139"/>
      <c r="O47" s="139"/>
      <c r="P47" s="139"/>
      <c r="Q47" s="139"/>
      <c r="S47" s="6"/>
      <c r="T47" s="7" t="s">
        <v>13</v>
      </c>
      <c r="U47" s="6"/>
      <c r="V47" s="6"/>
      <c r="W47" s="6"/>
      <c r="X47" s="6"/>
      <c r="Y47" s="135" t="s">
        <v>916</v>
      </c>
      <c r="Z47" s="136"/>
      <c r="AA47" s="136"/>
      <c r="AB47" s="136"/>
      <c r="AC47" s="136"/>
      <c r="AD47" s="136"/>
      <c r="AE47" s="136"/>
      <c r="AF47" s="136"/>
      <c r="AG47" s="137"/>
      <c r="AJ47" s="8"/>
    </row>
    <row r="48" spans="1:36">
      <c r="A48" s="177"/>
      <c r="B48" s="17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8"/>
    </row>
    <row r="49" spans="1:43">
      <c r="A49" s="177"/>
      <c r="B49" s="178"/>
      <c r="C49" s="9"/>
      <c r="D49" s="7" t="s">
        <v>12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8"/>
    </row>
    <row r="50" spans="1:43">
      <c r="A50" s="177"/>
      <c r="B50" s="178"/>
      <c r="C50" s="9"/>
      <c r="D50" s="126" t="s">
        <v>917</v>
      </c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8"/>
      <c r="AJ50" s="8"/>
    </row>
    <row r="51" spans="1:43">
      <c r="A51" s="177"/>
      <c r="B51" s="178"/>
      <c r="C51" s="9"/>
      <c r="D51" s="129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  <c r="AG51" s="130"/>
      <c r="AH51" s="130"/>
      <c r="AI51" s="131"/>
      <c r="AJ51" s="8"/>
    </row>
    <row r="52" spans="1:43">
      <c r="A52" s="177"/>
      <c r="B52" s="178"/>
      <c r="C52" s="6"/>
      <c r="D52" s="129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  <c r="AG52" s="130"/>
      <c r="AH52" s="130"/>
      <c r="AI52" s="131"/>
      <c r="AJ52" s="8"/>
    </row>
    <row r="53" spans="1:43" ht="14.25" customHeight="1">
      <c r="A53" s="177"/>
      <c r="B53" s="178"/>
      <c r="C53" s="6"/>
      <c r="D53" s="129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  <c r="AG53" s="130"/>
      <c r="AH53" s="130"/>
      <c r="AI53" s="131"/>
      <c r="AJ53" s="8"/>
    </row>
    <row r="54" spans="1:43">
      <c r="A54" s="177"/>
      <c r="B54" s="178"/>
      <c r="C54" s="6"/>
      <c r="D54" s="129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0"/>
      <c r="AE54" s="130"/>
      <c r="AF54" s="130"/>
      <c r="AG54" s="130"/>
      <c r="AH54" s="130"/>
      <c r="AI54" s="131"/>
      <c r="AJ54" s="8"/>
    </row>
    <row r="55" spans="1:43">
      <c r="A55" s="177"/>
      <c r="B55" s="178"/>
      <c r="C55" s="6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8"/>
    </row>
    <row r="56" spans="1:43">
      <c r="A56" s="177"/>
      <c r="B56" s="178"/>
      <c r="C56" s="6"/>
      <c r="D56" s="7" t="s">
        <v>191</v>
      </c>
      <c r="E56" s="6"/>
      <c r="F56" s="6"/>
      <c r="G56" s="6"/>
      <c r="H56" s="6"/>
      <c r="I56" s="6"/>
      <c r="J56" s="6"/>
      <c r="K56" s="6"/>
      <c r="L56" s="6"/>
      <c r="M56" s="132" t="s">
        <v>918</v>
      </c>
      <c r="N56" s="133"/>
      <c r="O56" s="133"/>
      <c r="P56" s="133"/>
      <c r="Q56" s="133"/>
      <c r="R56" s="134"/>
      <c r="S56" s="6"/>
      <c r="T56" s="7" t="s">
        <v>237</v>
      </c>
      <c r="U56" s="6"/>
      <c r="V56" s="6"/>
      <c r="W56" s="6"/>
      <c r="X56" s="6"/>
      <c r="Y56" s="6"/>
      <c r="Z56" s="6"/>
      <c r="AA56" s="135" t="s">
        <v>919</v>
      </c>
      <c r="AB56" s="136"/>
      <c r="AC56" s="136"/>
      <c r="AD56" s="136"/>
      <c r="AE56" s="136"/>
      <c r="AF56" s="136"/>
      <c r="AG56" s="136"/>
      <c r="AH56" s="136"/>
      <c r="AI56" s="137"/>
      <c r="AJ56" s="8"/>
    </row>
    <row r="57" spans="1:43">
      <c r="A57" s="177"/>
      <c r="B57" s="178"/>
      <c r="C57" s="6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8"/>
    </row>
    <row r="58" spans="1:43" ht="15.75" thickBot="1">
      <c r="A58" s="179"/>
      <c r="B58" s="180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8"/>
    </row>
    <row r="59" spans="1:43" ht="15" customHeight="1">
      <c r="A59" s="148" t="s">
        <v>16</v>
      </c>
      <c r="B59" s="149"/>
      <c r="C59" s="185" t="s">
        <v>17</v>
      </c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7"/>
    </row>
    <row r="60" spans="1:43" ht="20.25" customHeight="1" thickBot="1">
      <c r="A60" s="150"/>
      <c r="B60" s="151"/>
      <c r="C60" s="188" t="s">
        <v>14</v>
      </c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90"/>
      <c r="AQ60" s="29"/>
    </row>
    <row r="61" spans="1:43" ht="30.75" customHeight="1" thickBot="1">
      <c r="A61" s="150"/>
      <c r="B61" s="152"/>
      <c r="C61" s="191" t="s">
        <v>222</v>
      </c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2"/>
      <c r="AE61" s="192"/>
      <c r="AF61" s="192"/>
      <c r="AG61" s="192"/>
      <c r="AH61" s="192"/>
      <c r="AI61" s="192"/>
      <c r="AJ61" s="193"/>
    </row>
    <row r="62" spans="1:43">
      <c r="A62" s="150"/>
      <c r="B62" s="152"/>
      <c r="C62" s="162" t="s">
        <v>18</v>
      </c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3"/>
      <c r="AE62" s="163"/>
      <c r="AF62" s="163"/>
      <c r="AG62" s="163"/>
      <c r="AH62" s="163"/>
      <c r="AI62" s="163"/>
      <c r="AJ62" s="164"/>
    </row>
    <row r="63" spans="1:43">
      <c r="A63" s="150"/>
      <c r="B63" s="152"/>
      <c r="C63" s="153"/>
      <c r="D63" s="154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5"/>
    </row>
    <row r="64" spans="1:43" ht="15" customHeight="1">
      <c r="A64" s="150"/>
      <c r="B64" s="152"/>
      <c r="C64" s="153"/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154"/>
      <c r="AE64" s="154"/>
      <c r="AF64" s="154"/>
      <c r="AG64" s="154"/>
      <c r="AH64" s="154"/>
      <c r="AI64" s="154"/>
      <c r="AJ64" s="155"/>
    </row>
    <row r="65" spans="1:36">
      <c r="A65" s="150"/>
      <c r="B65" s="152"/>
      <c r="C65" s="162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63"/>
      <c r="V65" s="163"/>
      <c r="W65" s="163"/>
      <c r="X65" s="163"/>
      <c r="Y65" s="163"/>
      <c r="Z65" s="163"/>
      <c r="AA65" s="163"/>
      <c r="AB65" s="163"/>
      <c r="AC65" s="163"/>
      <c r="AD65" s="163"/>
      <c r="AE65" s="163"/>
      <c r="AF65" s="163"/>
      <c r="AG65" s="163"/>
      <c r="AH65" s="163"/>
      <c r="AI65" s="163"/>
      <c r="AJ65" s="164"/>
    </row>
    <row r="66" spans="1:36">
      <c r="A66" s="150"/>
      <c r="B66" s="152"/>
      <c r="C66" s="153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5"/>
    </row>
    <row r="67" spans="1:36">
      <c r="A67" s="150"/>
      <c r="B67" s="152"/>
      <c r="C67" s="162"/>
      <c r="D67" s="163"/>
      <c r="E67" s="163"/>
      <c r="F67" s="163"/>
      <c r="G67" s="163"/>
      <c r="H67" s="163"/>
      <c r="I67" s="16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63"/>
      <c r="V67" s="163"/>
      <c r="W67" s="163"/>
      <c r="X67" s="163"/>
      <c r="Y67" s="163"/>
      <c r="Z67" s="163"/>
      <c r="AA67" s="163"/>
      <c r="AB67" s="163"/>
      <c r="AC67" s="163"/>
      <c r="AD67" s="163"/>
      <c r="AE67" s="163"/>
      <c r="AF67" s="163"/>
      <c r="AG67" s="163"/>
      <c r="AH67" s="163"/>
      <c r="AI67" s="163"/>
      <c r="AJ67" s="164"/>
    </row>
    <row r="68" spans="1:36">
      <c r="A68" s="150"/>
      <c r="B68" s="152"/>
      <c r="C68" s="153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5"/>
    </row>
    <row r="69" spans="1:36">
      <c r="A69" s="150"/>
      <c r="B69" s="152"/>
      <c r="C69" s="89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123" t="s">
        <v>949</v>
      </c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5"/>
      <c r="AI69" s="90"/>
      <c r="AJ69" s="91"/>
    </row>
    <row r="70" spans="1:36">
      <c r="A70" s="150"/>
      <c r="B70" s="152"/>
      <c r="C70" s="153"/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5"/>
    </row>
    <row r="71" spans="1:36">
      <c r="A71" s="150"/>
      <c r="B71" s="152"/>
      <c r="C71" s="153"/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5"/>
    </row>
    <row r="72" spans="1:36" ht="15.75" thickBot="1">
      <c r="A72" s="150"/>
      <c r="B72" s="152"/>
      <c r="C72" s="165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  <c r="U72" s="166"/>
      <c r="V72" s="166"/>
      <c r="W72" s="166"/>
      <c r="X72" s="166"/>
      <c r="Y72" s="166"/>
      <c r="Z72" s="166"/>
      <c r="AA72" s="166"/>
      <c r="AB72" s="166"/>
      <c r="AC72" s="166"/>
      <c r="AD72" s="166"/>
      <c r="AE72" s="166"/>
      <c r="AF72" s="166"/>
      <c r="AG72" s="166"/>
      <c r="AH72" s="166"/>
      <c r="AI72" s="166"/>
      <c r="AJ72" s="167"/>
    </row>
    <row r="73" spans="1:36" ht="30" customHeight="1" thickBot="1">
      <c r="A73" s="150"/>
      <c r="B73" s="151"/>
      <c r="C73" s="280" t="s">
        <v>223</v>
      </c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2"/>
      <c r="R73" s="280" t="s">
        <v>224</v>
      </c>
      <c r="S73" s="281"/>
      <c r="T73" s="281"/>
      <c r="U73" s="281"/>
      <c r="V73" s="281"/>
      <c r="W73" s="281"/>
      <c r="X73" s="281"/>
      <c r="Y73" s="281"/>
      <c r="Z73" s="281"/>
      <c r="AA73" s="281"/>
      <c r="AB73" s="281"/>
      <c r="AC73" s="281"/>
      <c r="AD73" s="281"/>
      <c r="AE73" s="281"/>
      <c r="AF73" s="281"/>
      <c r="AG73" s="281"/>
      <c r="AH73" s="281"/>
      <c r="AI73" s="281"/>
      <c r="AJ73" s="282"/>
    </row>
    <row r="74" spans="1:36" ht="15" customHeight="1" thickBot="1">
      <c r="A74" s="150"/>
      <c r="B74" s="151"/>
      <c r="C74" s="194" t="s">
        <v>229</v>
      </c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6"/>
      <c r="R74" s="228" t="s">
        <v>225</v>
      </c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29"/>
      <c r="AG74" s="229"/>
      <c r="AH74" s="229"/>
      <c r="AI74" s="229"/>
      <c r="AJ74" s="230"/>
    </row>
    <row r="75" spans="1:36" ht="15" customHeight="1">
      <c r="A75" s="150"/>
      <c r="B75" s="151"/>
      <c r="C75" s="168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70"/>
      <c r="R75" s="183" t="s">
        <v>232</v>
      </c>
      <c r="S75" s="184"/>
      <c r="T75" s="184"/>
      <c r="U75" s="181" t="s">
        <v>949</v>
      </c>
      <c r="V75" s="181"/>
      <c r="W75" s="181"/>
      <c r="X75" s="181"/>
      <c r="Y75" s="181"/>
      <c r="Z75" s="181"/>
      <c r="AA75" s="181"/>
      <c r="AB75" s="181"/>
      <c r="AC75" s="181"/>
      <c r="AD75" s="181"/>
      <c r="AE75" s="181"/>
      <c r="AF75" s="181"/>
      <c r="AG75" s="181"/>
      <c r="AH75" s="181"/>
      <c r="AI75" s="181"/>
      <c r="AJ75" s="182"/>
    </row>
    <row r="76" spans="1:36" ht="15" customHeight="1">
      <c r="A76" s="150"/>
      <c r="B76" s="151"/>
      <c r="C76" s="168"/>
      <c r="D76" s="169"/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70"/>
      <c r="R76" s="183" t="s">
        <v>232</v>
      </c>
      <c r="S76" s="184"/>
      <c r="T76" s="184"/>
      <c r="U76" s="181" t="s">
        <v>949</v>
      </c>
      <c r="V76" s="181"/>
      <c r="W76" s="181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I76" s="181"/>
      <c r="AJ76" s="182"/>
    </row>
    <row r="77" spans="1:36" ht="29.25" customHeight="1">
      <c r="A77" s="150"/>
      <c r="B77" s="151"/>
      <c r="C77" s="168"/>
      <c r="D77" s="169"/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70"/>
      <c r="R77" s="183" t="s">
        <v>232</v>
      </c>
      <c r="S77" s="184"/>
      <c r="T77" s="184"/>
      <c r="U77" s="181" t="s">
        <v>949</v>
      </c>
      <c r="V77" s="181"/>
      <c r="W77" s="181"/>
      <c r="X77" s="181"/>
      <c r="Y77" s="181"/>
      <c r="Z77" s="181"/>
      <c r="AA77" s="181"/>
      <c r="AB77" s="181"/>
      <c r="AC77" s="181"/>
      <c r="AD77" s="181"/>
      <c r="AE77" s="181"/>
      <c r="AF77" s="181"/>
      <c r="AG77" s="181"/>
      <c r="AH77" s="181"/>
      <c r="AI77" s="181"/>
      <c r="AJ77" s="182"/>
    </row>
    <row r="78" spans="1:36" ht="26.25" customHeight="1">
      <c r="A78" s="150"/>
      <c r="B78" s="151"/>
      <c r="C78" s="168"/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70"/>
      <c r="R78" s="183" t="s">
        <v>232</v>
      </c>
      <c r="S78" s="184"/>
      <c r="T78" s="184"/>
      <c r="U78" s="181" t="s">
        <v>949</v>
      </c>
      <c r="V78" s="181"/>
      <c r="W78" s="181"/>
      <c r="X78" s="181"/>
      <c r="Y78" s="181"/>
      <c r="Z78" s="181"/>
      <c r="AA78" s="181"/>
      <c r="AB78" s="181"/>
      <c r="AC78" s="181"/>
      <c r="AD78" s="181"/>
      <c r="AE78" s="181"/>
      <c r="AF78" s="181"/>
      <c r="AG78" s="181"/>
      <c r="AH78" s="181"/>
      <c r="AI78" s="181"/>
      <c r="AJ78" s="182"/>
    </row>
    <row r="79" spans="1:36" ht="15" customHeight="1" thickBot="1">
      <c r="A79" s="150"/>
      <c r="B79" s="151"/>
      <c r="C79" s="168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70"/>
      <c r="R79" s="183" t="s">
        <v>232</v>
      </c>
      <c r="S79" s="184"/>
      <c r="T79" s="184"/>
      <c r="U79" s="181" t="s">
        <v>949</v>
      </c>
      <c r="V79" s="181"/>
      <c r="W79" s="181"/>
      <c r="X79" s="181"/>
      <c r="Y79" s="181"/>
      <c r="Z79" s="181"/>
      <c r="AA79" s="181"/>
      <c r="AB79" s="181"/>
      <c r="AC79" s="181"/>
      <c r="AD79" s="181"/>
      <c r="AE79" s="181"/>
      <c r="AF79" s="181"/>
      <c r="AG79" s="181"/>
      <c r="AH79" s="181"/>
      <c r="AI79" s="181"/>
      <c r="AJ79" s="182"/>
    </row>
    <row r="80" spans="1:36" ht="15" customHeight="1">
      <c r="A80" s="150"/>
      <c r="B80" s="151"/>
      <c r="C80" s="168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70"/>
      <c r="R80" s="228" t="s">
        <v>226</v>
      </c>
      <c r="S80" s="229"/>
      <c r="T80" s="229"/>
      <c r="U80" s="229"/>
      <c r="V80" s="229"/>
      <c r="W80" s="229"/>
      <c r="X80" s="229"/>
      <c r="Y80" s="229"/>
      <c r="Z80" s="229"/>
      <c r="AA80" s="229"/>
      <c r="AB80" s="229"/>
      <c r="AC80" s="229"/>
      <c r="AD80" s="229"/>
      <c r="AE80" s="229"/>
      <c r="AF80" s="229"/>
      <c r="AG80" s="229"/>
      <c r="AH80" s="229"/>
      <c r="AI80" s="229"/>
      <c r="AJ80" s="230"/>
    </row>
    <row r="81" spans="1:36" ht="15" customHeight="1" thickBot="1">
      <c r="A81" s="150"/>
      <c r="B81" s="151"/>
      <c r="C81" s="168"/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70"/>
      <c r="R81" s="183" t="s">
        <v>232</v>
      </c>
      <c r="S81" s="184"/>
      <c r="T81" s="184"/>
      <c r="U81" s="181" t="s">
        <v>949</v>
      </c>
      <c r="V81" s="181"/>
      <c r="W81" s="181"/>
      <c r="X81" s="181"/>
      <c r="Y81" s="181"/>
      <c r="Z81" s="181"/>
      <c r="AA81" s="181"/>
      <c r="AB81" s="181"/>
      <c r="AC81" s="181"/>
      <c r="AD81" s="181"/>
      <c r="AE81" s="181"/>
      <c r="AF81" s="181"/>
      <c r="AG81" s="181"/>
      <c r="AH81" s="181"/>
      <c r="AI81" s="181"/>
      <c r="AJ81" s="182"/>
    </row>
    <row r="82" spans="1:36" ht="15" customHeight="1" thickBot="1">
      <c r="A82" s="150"/>
      <c r="B82" s="151"/>
      <c r="C82" s="194" t="s">
        <v>227</v>
      </c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6"/>
      <c r="R82" s="183" t="s">
        <v>232</v>
      </c>
      <c r="S82" s="184"/>
      <c r="T82" s="184"/>
      <c r="U82" s="181" t="s">
        <v>949</v>
      </c>
      <c r="V82" s="181"/>
      <c r="W82" s="181"/>
      <c r="X82" s="181"/>
      <c r="Y82" s="181"/>
      <c r="Z82" s="181"/>
      <c r="AA82" s="181"/>
      <c r="AB82" s="181"/>
      <c r="AC82" s="181"/>
      <c r="AD82" s="181"/>
      <c r="AE82" s="181"/>
      <c r="AF82" s="181"/>
      <c r="AG82" s="181"/>
      <c r="AH82" s="181"/>
      <c r="AI82" s="181"/>
      <c r="AJ82" s="182"/>
    </row>
    <row r="83" spans="1:36" ht="15" customHeight="1">
      <c r="A83" s="150"/>
      <c r="B83" s="151"/>
      <c r="C83" s="168"/>
      <c r="D83" s="169"/>
      <c r="E83" s="169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70"/>
      <c r="R83" s="183" t="s">
        <v>232</v>
      </c>
      <c r="S83" s="184"/>
      <c r="T83" s="184"/>
      <c r="U83" s="181" t="s">
        <v>949</v>
      </c>
      <c r="V83" s="181"/>
      <c r="W83" s="181"/>
      <c r="X83" s="181"/>
      <c r="Y83" s="181"/>
      <c r="Z83" s="181"/>
      <c r="AA83" s="181"/>
      <c r="AB83" s="181"/>
      <c r="AC83" s="181"/>
      <c r="AD83" s="181"/>
      <c r="AE83" s="181"/>
      <c r="AF83" s="181"/>
      <c r="AG83" s="181"/>
      <c r="AH83" s="181"/>
      <c r="AI83" s="181"/>
      <c r="AJ83" s="182"/>
    </row>
    <row r="84" spans="1:36" ht="15" customHeight="1">
      <c r="A84" s="150"/>
      <c r="B84" s="151"/>
      <c r="C84" s="168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70"/>
      <c r="R84" s="183" t="s">
        <v>232</v>
      </c>
      <c r="S84" s="184"/>
      <c r="T84" s="184"/>
      <c r="U84" s="181" t="s">
        <v>949</v>
      </c>
      <c r="V84" s="181"/>
      <c r="W84" s="181"/>
      <c r="X84" s="181"/>
      <c r="Y84" s="181"/>
      <c r="Z84" s="181"/>
      <c r="AA84" s="181"/>
      <c r="AB84" s="181"/>
      <c r="AC84" s="181"/>
      <c r="AD84" s="181"/>
      <c r="AE84" s="181"/>
      <c r="AF84" s="181"/>
      <c r="AG84" s="181"/>
      <c r="AH84" s="181"/>
      <c r="AI84" s="181"/>
      <c r="AJ84" s="182"/>
    </row>
    <row r="85" spans="1:36" ht="15" customHeight="1" thickBot="1">
      <c r="A85" s="150"/>
      <c r="B85" s="151"/>
      <c r="C85" s="168"/>
      <c r="D85" s="169"/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70"/>
      <c r="R85" s="183" t="s">
        <v>232</v>
      </c>
      <c r="S85" s="184"/>
      <c r="T85" s="184"/>
      <c r="U85" s="181" t="s">
        <v>949</v>
      </c>
      <c r="V85" s="181"/>
      <c r="W85" s="181"/>
      <c r="X85" s="181"/>
      <c r="Y85" s="181"/>
      <c r="Z85" s="181"/>
      <c r="AA85" s="181"/>
      <c r="AB85" s="181"/>
      <c r="AC85" s="181"/>
      <c r="AD85" s="181"/>
      <c r="AE85" s="181"/>
      <c r="AF85" s="181"/>
      <c r="AG85" s="181"/>
      <c r="AH85" s="181"/>
      <c r="AI85" s="181"/>
      <c r="AJ85" s="182"/>
    </row>
    <row r="86" spans="1:36" ht="15" customHeight="1" thickBot="1">
      <c r="A86" s="150"/>
      <c r="B86" s="151"/>
      <c r="C86" s="168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69"/>
      <c r="Q86" s="170"/>
      <c r="R86" s="156" t="s">
        <v>228</v>
      </c>
      <c r="S86" s="157"/>
      <c r="T86" s="157"/>
      <c r="U86" s="157"/>
      <c r="V86" s="157"/>
      <c r="W86" s="157"/>
      <c r="X86" s="157"/>
      <c r="Y86" s="157"/>
      <c r="Z86" s="157"/>
      <c r="AA86" s="157"/>
      <c r="AB86" s="157"/>
      <c r="AC86" s="157"/>
      <c r="AD86" s="157"/>
      <c r="AE86" s="157"/>
      <c r="AF86" s="157"/>
      <c r="AG86" s="157"/>
      <c r="AH86" s="157"/>
      <c r="AI86" s="157"/>
      <c r="AJ86" s="158"/>
    </row>
    <row r="87" spans="1:36" ht="15" customHeight="1">
      <c r="A87" s="150"/>
      <c r="B87" s="151"/>
      <c r="C87" s="168"/>
      <c r="D87" s="169"/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70"/>
      <c r="R87" s="112" t="s">
        <v>261</v>
      </c>
      <c r="S87" s="113"/>
      <c r="T87" s="113"/>
      <c r="U87" s="113" t="s">
        <v>943</v>
      </c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81"/>
      <c r="AI87" s="81"/>
      <c r="AJ87" s="82"/>
    </row>
    <row r="88" spans="1:36" ht="15" customHeight="1">
      <c r="A88" s="150"/>
      <c r="B88" s="151"/>
      <c r="C88" s="168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70"/>
      <c r="R88" s="71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3"/>
    </row>
    <row r="89" spans="1:36" ht="15" customHeight="1">
      <c r="A89" s="150"/>
      <c r="B89" s="151"/>
      <c r="C89" s="168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70"/>
      <c r="R89" s="109" t="s">
        <v>949</v>
      </c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  <c r="AI89" s="110"/>
      <c r="AJ89" s="111"/>
    </row>
    <row r="90" spans="1:36" ht="15" customHeight="1">
      <c r="A90" s="150"/>
      <c r="B90" s="151"/>
      <c r="C90" s="168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70"/>
      <c r="R90" s="109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  <c r="AI90" s="110"/>
      <c r="AJ90" s="111"/>
    </row>
    <row r="91" spans="1:36" ht="15" customHeight="1" thickBot="1">
      <c r="A91" s="150"/>
      <c r="B91" s="151"/>
      <c r="C91" s="168"/>
      <c r="D91" s="169"/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70"/>
      <c r="R91" s="109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  <c r="AI91" s="110"/>
      <c r="AJ91" s="111"/>
    </row>
    <row r="92" spans="1:36" ht="15" customHeight="1" thickBot="1">
      <c r="A92" s="150"/>
      <c r="B92" s="151"/>
      <c r="C92" s="194" t="s">
        <v>230</v>
      </c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6"/>
      <c r="R92" s="109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  <c r="AI92" s="110"/>
      <c r="AJ92" s="111"/>
    </row>
    <row r="93" spans="1:36" ht="15.75" customHeight="1">
      <c r="A93" s="150"/>
      <c r="B93" s="151"/>
      <c r="C93" s="168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169"/>
      <c r="O93" s="169"/>
      <c r="P93" s="169"/>
      <c r="Q93" s="170"/>
      <c r="R93" s="109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1"/>
    </row>
    <row r="94" spans="1:36" ht="15.75" customHeight="1">
      <c r="A94" s="150"/>
      <c r="B94" s="151"/>
      <c r="C94" s="168"/>
      <c r="D94" s="169"/>
      <c r="E94" s="169"/>
      <c r="F94" s="169"/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70"/>
      <c r="R94" s="109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  <c r="AI94" s="110"/>
      <c r="AJ94" s="111"/>
    </row>
    <row r="95" spans="1:36" ht="15.75" customHeight="1">
      <c r="A95" s="150"/>
      <c r="B95" s="151"/>
      <c r="C95" s="168"/>
      <c r="D95" s="169"/>
      <c r="E95" s="169"/>
      <c r="F95" s="169"/>
      <c r="G95" s="169"/>
      <c r="H95" s="169"/>
      <c r="I95" s="169"/>
      <c r="J95" s="169"/>
      <c r="K95" s="169"/>
      <c r="L95" s="169"/>
      <c r="M95" s="169"/>
      <c r="N95" s="169"/>
      <c r="O95" s="169"/>
      <c r="P95" s="169"/>
      <c r="Q95" s="170"/>
      <c r="R95" s="109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  <c r="AI95" s="110"/>
      <c r="AJ95" s="111"/>
    </row>
    <row r="96" spans="1:36" ht="15.75" customHeight="1">
      <c r="A96" s="150"/>
      <c r="B96" s="151"/>
      <c r="C96" s="168"/>
      <c r="D96" s="169"/>
      <c r="E96" s="169"/>
      <c r="F96" s="169"/>
      <c r="G96" s="169"/>
      <c r="H96" s="169"/>
      <c r="I96" s="169"/>
      <c r="J96" s="169"/>
      <c r="K96" s="169"/>
      <c r="L96" s="169"/>
      <c r="M96" s="169"/>
      <c r="N96" s="169"/>
      <c r="O96" s="169"/>
      <c r="P96" s="169"/>
      <c r="Q96" s="170"/>
      <c r="R96" s="109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  <c r="AI96" s="110"/>
      <c r="AJ96" s="111"/>
    </row>
    <row r="97" spans="1:36" ht="15.75" customHeight="1">
      <c r="A97" s="150"/>
      <c r="B97" s="151"/>
      <c r="C97" s="168"/>
      <c r="D97" s="169"/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69"/>
      <c r="P97" s="169"/>
      <c r="Q97" s="170"/>
      <c r="R97" s="109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  <c r="AI97" s="110"/>
      <c r="AJ97" s="111"/>
    </row>
    <row r="98" spans="1:36" ht="15.75" customHeight="1">
      <c r="A98" s="150"/>
      <c r="B98" s="151"/>
      <c r="C98" s="168"/>
      <c r="D98" s="169"/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69"/>
      <c r="Q98" s="170"/>
      <c r="R98" s="109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  <c r="AI98" s="110"/>
      <c r="AJ98" s="111"/>
    </row>
    <row r="99" spans="1:36" ht="15" customHeight="1" thickBot="1">
      <c r="A99" s="150"/>
      <c r="B99" s="151"/>
      <c r="C99" s="168"/>
      <c r="D99" s="169"/>
      <c r="E99" s="169"/>
      <c r="F99" s="169"/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70"/>
      <c r="R99" s="109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  <c r="AI99" s="110"/>
      <c r="AJ99" s="111"/>
    </row>
    <row r="100" spans="1:36" ht="15" customHeight="1" thickBot="1">
      <c r="A100" s="150"/>
      <c r="B100" s="151"/>
      <c r="C100" s="194" t="s">
        <v>231</v>
      </c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6"/>
      <c r="R100" s="109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  <c r="AI100" s="110"/>
      <c r="AJ100" s="111"/>
    </row>
    <row r="101" spans="1:36" ht="15" customHeight="1">
      <c r="A101" s="150"/>
      <c r="B101" s="151"/>
      <c r="C101" s="168"/>
      <c r="D101" s="169"/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70"/>
      <c r="R101" s="109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  <c r="AI101" s="110"/>
      <c r="AJ101" s="111"/>
    </row>
    <row r="102" spans="1:36" ht="15" customHeight="1">
      <c r="A102" s="150"/>
      <c r="B102" s="151"/>
      <c r="C102" s="168"/>
      <c r="D102" s="169"/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70"/>
      <c r="R102" s="109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  <c r="AI102" s="110"/>
      <c r="AJ102" s="111"/>
    </row>
    <row r="103" spans="1:36" ht="15" customHeight="1">
      <c r="A103" s="150"/>
      <c r="B103" s="151"/>
      <c r="C103" s="168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70"/>
      <c r="R103" s="109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  <c r="AI103" s="110"/>
      <c r="AJ103" s="111"/>
    </row>
    <row r="104" spans="1:36" ht="15" customHeight="1">
      <c r="A104" s="150"/>
      <c r="B104" s="151"/>
      <c r="C104" s="168"/>
      <c r="D104" s="169"/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70"/>
      <c r="R104" s="109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  <c r="AI104" s="110"/>
      <c r="AJ104" s="111"/>
    </row>
    <row r="105" spans="1:36" ht="15" customHeight="1">
      <c r="A105" s="150"/>
      <c r="B105" s="151"/>
      <c r="C105" s="168"/>
      <c r="D105" s="169"/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s="170"/>
      <c r="R105" s="109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  <c r="AI105" s="110"/>
      <c r="AJ105" s="111"/>
    </row>
    <row r="106" spans="1:36" ht="15" customHeight="1">
      <c r="A106" s="150"/>
      <c r="B106" s="151"/>
      <c r="C106" s="168"/>
      <c r="D106" s="169"/>
      <c r="E106" s="169"/>
      <c r="F106" s="169"/>
      <c r="G106" s="169"/>
      <c r="H106" s="169"/>
      <c r="I106" s="169"/>
      <c r="J106" s="169"/>
      <c r="K106" s="169"/>
      <c r="L106" s="169"/>
      <c r="M106" s="169"/>
      <c r="N106" s="169"/>
      <c r="O106" s="169"/>
      <c r="P106" s="169"/>
      <c r="Q106" s="170"/>
      <c r="R106" s="109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  <c r="AI106" s="110"/>
      <c r="AJ106" s="111"/>
    </row>
    <row r="107" spans="1:36" ht="15" customHeight="1" thickBot="1">
      <c r="A107" s="150"/>
      <c r="B107" s="151"/>
      <c r="C107" s="168"/>
      <c r="D107" s="169"/>
      <c r="E107" s="169"/>
      <c r="F107" s="169"/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70"/>
      <c r="R107" s="109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  <c r="AI107" s="110"/>
      <c r="AJ107" s="111"/>
    </row>
    <row r="108" spans="1:36" ht="15" customHeight="1" thickBot="1">
      <c r="A108" s="150"/>
      <c r="B108" s="151"/>
      <c r="C108" s="194" t="s">
        <v>234</v>
      </c>
      <c r="D108" s="195"/>
      <c r="E108" s="195"/>
      <c r="F108" s="195"/>
      <c r="G108" s="195"/>
      <c r="H108" s="195"/>
      <c r="I108" s="195"/>
      <c r="J108" s="195"/>
      <c r="K108" s="195"/>
      <c r="L108" s="195"/>
      <c r="M108" s="195"/>
      <c r="N108" s="195"/>
      <c r="O108" s="195"/>
      <c r="P108" s="195"/>
      <c r="Q108" s="196"/>
      <c r="R108" s="109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1"/>
    </row>
    <row r="109" spans="1:36" ht="15" customHeight="1">
      <c r="A109" s="150"/>
      <c r="B109" s="151"/>
      <c r="C109" s="168"/>
      <c r="D109" s="169"/>
      <c r="E109" s="169"/>
      <c r="F109" s="169"/>
      <c r="G109" s="169"/>
      <c r="H109" s="169"/>
      <c r="I109" s="169"/>
      <c r="J109" s="169"/>
      <c r="K109" s="169"/>
      <c r="L109" s="169"/>
      <c r="M109" s="169"/>
      <c r="N109" s="169"/>
      <c r="O109" s="169"/>
      <c r="P109" s="169"/>
      <c r="Q109" s="170"/>
      <c r="R109" s="109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  <c r="AI109" s="110"/>
      <c r="AJ109" s="111"/>
    </row>
    <row r="110" spans="1:36" ht="15" customHeight="1">
      <c r="A110" s="150"/>
      <c r="B110" s="151"/>
      <c r="C110" s="168"/>
      <c r="D110" s="169"/>
      <c r="E110" s="169"/>
      <c r="F110" s="169"/>
      <c r="G110" s="169"/>
      <c r="H110" s="169"/>
      <c r="I110" s="169"/>
      <c r="J110" s="169"/>
      <c r="K110" s="169"/>
      <c r="L110" s="169"/>
      <c r="M110" s="169"/>
      <c r="N110" s="169"/>
      <c r="O110" s="169"/>
      <c r="P110" s="169"/>
      <c r="Q110" s="170"/>
      <c r="R110" s="109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  <c r="AI110" s="110"/>
      <c r="AJ110" s="111"/>
    </row>
    <row r="111" spans="1:36" ht="15" customHeight="1">
      <c r="A111" s="150"/>
      <c r="B111" s="151"/>
      <c r="C111" s="168"/>
      <c r="D111" s="169"/>
      <c r="E111" s="169"/>
      <c r="F111" s="169"/>
      <c r="G111" s="169"/>
      <c r="H111" s="169"/>
      <c r="I111" s="169"/>
      <c r="J111" s="169"/>
      <c r="K111" s="169"/>
      <c r="L111" s="169"/>
      <c r="M111" s="169"/>
      <c r="N111" s="169"/>
      <c r="O111" s="169"/>
      <c r="P111" s="169"/>
      <c r="Q111" s="170"/>
      <c r="R111" s="109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  <c r="AI111" s="110"/>
      <c r="AJ111" s="111"/>
    </row>
    <row r="112" spans="1:36" ht="15" customHeight="1">
      <c r="A112" s="150"/>
      <c r="B112" s="151"/>
      <c r="C112" s="168"/>
      <c r="D112" s="169"/>
      <c r="E112" s="169"/>
      <c r="F112" s="169"/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70"/>
      <c r="R112" s="109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I112" s="110"/>
      <c r="AJ112" s="111"/>
    </row>
    <row r="113" spans="1:43" ht="15" customHeight="1">
      <c r="A113" s="150"/>
      <c r="B113" s="151"/>
      <c r="C113" s="168"/>
      <c r="D113" s="169"/>
      <c r="E113" s="169"/>
      <c r="F113" s="169"/>
      <c r="G113" s="169"/>
      <c r="H113" s="169"/>
      <c r="I113" s="169"/>
      <c r="J113" s="169"/>
      <c r="K113" s="169"/>
      <c r="L113" s="169"/>
      <c r="M113" s="169"/>
      <c r="N113" s="169"/>
      <c r="O113" s="169"/>
      <c r="P113" s="169"/>
      <c r="Q113" s="170"/>
      <c r="R113" s="71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3"/>
      <c r="AQ113" s="29"/>
    </row>
    <row r="114" spans="1:43" ht="15" customHeight="1">
      <c r="A114" s="150"/>
      <c r="B114" s="151"/>
      <c r="C114" s="168"/>
      <c r="D114" s="169"/>
      <c r="E114" s="169"/>
      <c r="F114" s="169"/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69"/>
      <c r="R114" s="140" t="s">
        <v>830</v>
      </c>
      <c r="S114" s="141"/>
      <c r="T114" s="141"/>
      <c r="U114" s="141"/>
      <c r="V114" s="141"/>
      <c r="W114" s="142" t="s">
        <v>920</v>
      </c>
      <c r="X114" s="142"/>
      <c r="Y114" s="142"/>
      <c r="Z114" s="142"/>
      <c r="AA114" s="142"/>
      <c r="AB114" s="142"/>
      <c r="AC114" s="142"/>
      <c r="AD114" s="72"/>
      <c r="AE114" s="72"/>
      <c r="AF114" s="72"/>
      <c r="AG114" s="72"/>
      <c r="AH114" s="72"/>
      <c r="AI114" s="72"/>
      <c r="AJ114" s="73"/>
    </row>
    <row r="115" spans="1:43" ht="15.75" customHeight="1" thickBot="1">
      <c r="A115" s="150"/>
      <c r="B115" s="151"/>
      <c r="C115" s="172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4"/>
      <c r="R115" s="74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6"/>
    </row>
    <row r="116" spans="1:43" ht="30.75" customHeight="1" thickBot="1">
      <c r="A116" s="150"/>
      <c r="B116" s="151"/>
      <c r="C116" s="159" t="s">
        <v>233</v>
      </c>
      <c r="D116" s="160"/>
      <c r="E116" s="160"/>
      <c r="F116" s="160"/>
      <c r="G116" s="160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  <c r="V116" s="160"/>
      <c r="W116" s="160"/>
      <c r="X116" s="160"/>
      <c r="Y116" s="160"/>
      <c r="Z116" s="160"/>
      <c r="AA116" s="160"/>
      <c r="AB116" s="160"/>
      <c r="AC116" s="160"/>
      <c r="AD116" s="160"/>
      <c r="AE116" s="160"/>
      <c r="AF116" s="160"/>
      <c r="AG116" s="160"/>
      <c r="AH116" s="160"/>
      <c r="AI116" s="160"/>
      <c r="AJ116" s="161"/>
    </row>
    <row r="117" spans="1:43" ht="29.25" customHeight="1">
      <c r="A117" s="150"/>
      <c r="B117" s="152"/>
      <c r="C117" s="171" t="s">
        <v>251</v>
      </c>
      <c r="D117" s="143"/>
      <c r="E117" s="143"/>
      <c r="F117" s="143" t="s">
        <v>252</v>
      </c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04" t="s">
        <v>253</v>
      </c>
      <c r="R117" s="105"/>
      <c r="S117" s="106"/>
      <c r="T117" s="104" t="s">
        <v>923</v>
      </c>
      <c r="U117" s="105"/>
      <c r="V117" s="106"/>
      <c r="W117" s="143" t="s">
        <v>206</v>
      </c>
      <c r="X117" s="143"/>
      <c r="Y117" s="143"/>
      <c r="Z117" s="143"/>
      <c r="AA117" s="143"/>
      <c r="AB117" s="143"/>
      <c r="AC117" s="143" t="s">
        <v>254</v>
      </c>
      <c r="AD117" s="143"/>
      <c r="AE117" s="143"/>
      <c r="AF117" s="143"/>
      <c r="AG117" s="143" t="s">
        <v>255</v>
      </c>
      <c r="AH117" s="143"/>
      <c r="AI117" s="143"/>
      <c r="AJ117" s="144"/>
    </row>
    <row r="118" spans="1:43" ht="15.75" customHeight="1">
      <c r="A118" s="150"/>
      <c r="B118" s="152"/>
      <c r="C118" s="145" t="s">
        <v>921</v>
      </c>
      <c r="D118" s="142"/>
      <c r="E118" s="142"/>
      <c r="F118" s="142" t="s">
        <v>922</v>
      </c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95" t="s">
        <v>924</v>
      </c>
      <c r="R118" s="96"/>
      <c r="S118" s="97"/>
      <c r="T118" s="95" t="s">
        <v>925</v>
      </c>
      <c r="U118" s="96"/>
      <c r="V118" s="97"/>
      <c r="W118" s="142" t="s">
        <v>926</v>
      </c>
      <c r="X118" s="142"/>
      <c r="Y118" s="142"/>
      <c r="Z118" s="142"/>
      <c r="AA118" s="142"/>
      <c r="AB118" s="142"/>
      <c r="AC118" s="142" t="s">
        <v>927</v>
      </c>
      <c r="AD118" s="142"/>
      <c r="AE118" s="142"/>
      <c r="AF118" s="142"/>
      <c r="AG118" s="142" t="s">
        <v>928</v>
      </c>
      <c r="AH118" s="142"/>
      <c r="AI118" s="142"/>
      <c r="AJ118" s="142"/>
    </row>
    <row r="119" spans="1:43" ht="15.75" customHeight="1">
      <c r="A119" s="150"/>
      <c r="B119" s="152"/>
      <c r="C119" s="145"/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98"/>
      <c r="R119" s="99"/>
      <c r="S119" s="100"/>
      <c r="T119" s="98"/>
      <c r="U119" s="99"/>
      <c r="V119" s="100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2"/>
      <c r="AG119" s="142"/>
      <c r="AH119" s="142"/>
      <c r="AI119" s="142"/>
      <c r="AJ119" s="142"/>
    </row>
    <row r="120" spans="1:43" ht="15.75" customHeight="1">
      <c r="A120" s="150"/>
      <c r="B120" s="152"/>
      <c r="C120" s="145" t="s">
        <v>929</v>
      </c>
      <c r="D120" s="142"/>
      <c r="E120" s="142"/>
      <c r="F120" s="142" t="s">
        <v>930</v>
      </c>
      <c r="G120" s="142"/>
      <c r="H120" s="142"/>
      <c r="I120" s="142"/>
      <c r="J120" s="142"/>
      <c r="K120" s="142"/>
      <c r="L120" s="142"/>
      <c r="M120" s="142"/>
      <c r="N120" s="142"/>
      <c r="O120" s="142"/>
      <c r="P120" s="142"/>
      <c r="Q120" s="95" t="s">
        <v>931</v>
      </c>
      <c r="R120" s="96"/>
      <c r="S120" s="97"/>
      <c r="T120" s="95" t="s">
        <v>932</v>
      </c>
      <c r="U120" s="96"/>
      <c r="V120" s="97"/>
      <c r="W120" s="142" t="s">
        <v>933</v>
      </c>
      <c r="X120" s="142"/>
      <c r="Y120" s="142"/>
      <c r="Z120" s="142"/>
      <c r="AA120" s="142"/>
      <c r="AB120" s="142"/>
      <c r="AC120" s="142" t="s">
        <v>934</v>
      </c>
      <c r="AD120" s="142"/>
      <c r="AE120" s="142"/>
      <c r="AF120" s="142"/>
      <c r="AG120" s="142" t="s">
        <v>935</v>
      </c>
      <c r="AH120" s="142"/>
      <c r="AI120" s="142"/>
      <c r="AJ120" s="142"/>
    </row>
    <row r="121" spans="1:43" ht="15.75" customHeight="1">
      <c r="A121" s="150"/>
      <c r="B121" s="152"/>
      <c r="C121" s="145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98"/>
      <c r="R121" s="99"/>
      <c r="S121" s="100"/>
      <c r="T121" s="98"/>
      <c r="U121" s="99"/>
      <c r="V121" s="100"/>
      <c r="W121" s="142"/>
      <c r="X121" s="142"/>
      <c r="Y121" s="142"/>
      <c r="Z121" s="142"/>
      <c r="AA121" s="142"/>
      <c r="AB121" s="142"/>
      <c r="AC121" s="142"/>
      <c r="AD121" s="142"/>
      <c r="AE121" s="142"/>
      <c r="AF121" s="142"/>
      <c r="AG121" s="142"/>
      <c r="AH121" s="142"/>
      <c r="AI121" s="142"/>
      <c r="AJ121" s="142"/>
    </row>
    <row r="122" spans="1:43" ht="15.75" customHeight="1">
      <c r="A122" s="150"/>
      <c r="B122" s="152"/>
      <c r="C122" s="145" t="s">
        <v>936</v>
      </c>
      <c r="D122" s="142"/>
      <c r="E122" s="142"/>
      <c r="F122" s="142" t="s">
        <v>937</v>
      </c>
      <c r="G122" s="142"/>
      <c r="H122" s="142"/>
      <c r="I122" s="142"/>
      <c r="J122" s="142"/>
      <c r="K122" s="142"/>
      <c r="L122" s="142"/>
      <c r="M122" s="142"/>
      <c r="N122" s="142"/>
      <c r="O122" s="142"/>
      <c r="P122" s="142"/>
      <c r="Q122" s="95" t="s">
        <v>938</v>
      </c>
      <c r="R122" s="96"/>
      <c r="S122" s="97"/>
      <c r="T122" s="95" t="s">
        <v>939</v>
      </c>
      <c r="U122" s="96"/>
      <c r="V122" s="97"/>
      <c r="W122" s="142" t="s">
        <v>940</v>
      </c>
      <c r="X122" s="142"/>
      <c r="Y122" s="142"/>
      <c r="Z122" s="142"/>
      <c r="AA122" s="142"/>
      <c r="AB122" s="142"/>
      <c r="AC122" s="142" t="s">
        <v>941</v>
      </c>
      <c r="AD122" s="142"/>
      <c r="AE122" s="142"/>
      <c r="AF122" s="142"/>
      <c r="AG122" s="142" t="s">
        <v>942</v>
      </c>
      <c r="AH122" s="142"/>
      <c r="AI122" s="142"/>
      <c r="AJ122" s="142"/>
    </row>
    <row r="123" spans="1:43" ht="15.75" customHeight="1" thickBot="1">
      <c r="A123" s="150"/>
      <c r="B123" s="152"/>
      <c r="C123" s="146"/>
      <c r="D123" s="147"/>
      <c r="E123" s="147"/>
      <c r="F123" s="147"/>
      <c r="G123" s="147"/>
      <c r="H123" s="147"/>
      <c r="I123" s="147"/>
      <c r="J123" s="147"/>
      <c r="K123" s="147"/>
      <c r="L123" s="147"/>
      <c r="M123" s="147"/>
      <c r="N123" s="147"/>
      <c r="O123" s="147"/>
      <c r="P123" s="147"/>
      <c r="Q123" s="101"/>
      <c r="R123" s="102"/>
      <c r="S123" s="103"/>
      <c r="T123" s="101"/>
      <c r="U123" s="102"/>
      <c r="V123" s="103"/>
      <c r="W123" s="147"/>
      <c r="X123" s="147"/>
      <c r="Y123" s="147"/>
      <c r="Z123" s="147"/>
      <c r="AA123" s="147"/>
      <c r="AB123" s="147"/>
      <c r="AC123" s="147"/>
      <c r="AD123" s="147"/>
      <c r="AE123" s="147"/>
      <c r="AF123" s="147"/>
      <c r="AG123" s="147"/>
      <c r="AH123" s="147"/>
      <c r="AI123" s="147"/>
      <c r="AJ123" s="147"/>
    </row>
    <row r="124" spans="1:43" ht="15.75" customHeight="1" thickBot="1">
      <c r="A124" s="92"/>
      <c r="B124" s="92"/>
      <c r="C124" s="261" t="s">
        <v>945</v>
      </c>
      <c r="D124" s="262"/>
      <c r="E124" s="262"/>
      <c r="F124" s="262"/>
      <c r="G124" s="262"/>
      <c r="H124" s="262"/>
      <c r="I124" s="262"/>
      <c r="J124" s="262"/>
      <c r="K124" s="262"/>
      <c r="L124" s="262"/>
      <c r="M124" s="262"/>
      <c r="N124" s="262"/>
      <c r="O124" s="262"/>
      <c r="P124" s="262"/>
      <c r="Q124" s="262"/>
      <c r="R124" s="262"/>
      <c r="S124" s="262"/>
      <c r="T124" s="262"/>
      <c r="U124" s="262"/>
      <c r="V124" s="262"/>
      <c r="W124" s="262"/>
      <c r="X124" s="262"/>
      <c r="Y124" s="262"/>
      <c r="Z124" s="262"/>
      <c r="AA124" s="262"/>
      <c r="AB124" s="262"/>
      <c r="AC124" s="262"/>
      <c r="AD124" s="262"/>
      <c r="AE124" s="262"/>
      <c r="AF124" s="262"/>
      <c r="AG124" s="262"/>
      <c r="AH124" s="262"/>
      <c r="AI124" s="262"/>
      <c r="AJ124" s="263"/>
    </row>
    <row r="125" spans="1:43" ht="15.75" customHeight="1">
      <c r="A125" s="92"/>
      <c r="B125" s="92"/>
      <c r="G125" s="264" t="s">
        <v>944</v>
      </c>
      <c r="H125" s="265"/>
      <c r="I125" s="265"/>
      <c r="J125" s="265"/>
      <c r="K125" s="265"/>
      <c r="L125" s="266"/>
      <c r="M125" s="272" t="s">
        <v>947</v>
      </c>
      <c r="N125" s="273"/>
      <c r="O125" s="273"/>
      <c r="P125" s="273"/>
      <c r="Q125" s="274"/>
      <c r="V125" s="270" t="s">
        <v>946</v>
      </c>
      <c r="W125" s="270"/>
      <c r="X125" s="270"/>
      <c r="Y125" s="270"/>
      <c r="Z125" s="270"/>
      <c r="AA125" s="270"/>
      <c r="AB125" s="278" t="s">
        <v>948</v>
      </c>
      <c r="AC125" s="278"/>
      <c r="AD125" s="278"/>
      <c r="AE125" s="278"/>
      <c r="AF125" s="278"/>
      <c r="AG125" s="93"/>
      <c r="AH125" s="93"/>
      <c r="AI125" s="93"/>
      <c r="AJ125" s="93"/>
    </row>
    <row r="126" spans="1:43" ht="15.75" customHeight="1">
      <c r="A126" s="92"/>
      <c r="B126" s="92"/>
      <c r="G126" s="267"/>
      <c r="H126" s="268"/>
      <c r="I126" s="268"/>
      <c r="J126" s="268"/>
      <c r="K126" s="268"/>
      <c r="L126" s="269"/>
      <c r="M126" s="275"/>
      <c r="N126" s="276"/>
      <c r="O126" s="276"/>
      <c r="P126" s="276"/>
      <c r="Q126" s="277"/>
      <c r="V126" s="271"/>
      <c r="W126" s="271"/>
      <c r="X126" s="271"/>
      <c r="Y126" s="271"/>
      <c r="Z126" s="271"/>
      <c r="AA126" s="271"/>
      <c r="AB126" s="279"/>
      <c r="AC126" s="279"/>
      <c r="AD126" s="279"/>
      <c r="AE126" s="279"/>
      <c r="AF126" s="279"/>
      <c r="AG126" s="93"/>
      <c r="AH126" s="93"/>
      <c r="AI126" s="93"/>
      <c r="AJ126" s="93"/>
    </row>
    <row r="127" spans="1:43">
      <c r="B127" s="10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</row>
    <row r="128" spans="1:43" ht="135.75" customHeight="1">
      <c r="B128" s="10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</row>
  </sheetData>
  <mergeCells count="161">
    <mergeCell ref="C124:AJ124"/>
    <mergeCell ref="G125:L126"/>
    <mergeCell ref="V125:AA126"/>
    <mergeCell ref="M125:Q126"/>
    <mergeCell ref="AB125:AF126"/>
    <mergeCell ref="C70:AJ70"/>
    <mergeCell ref="C88:Q88"/>
    <mergeCell ref="C77:Q77"/>
    <mergeCell ref="C82:Q82"/>
    <mergeCell ref="C83:Q83"/>
    <mergeCell ref="C73:Q73"/>
    <mergeCell ref="R73:AJ73"/>
    <mergeCell ref="C74:Q74"/>
    <mergeCell ref="C75:Q75"/>
    <mergeCell ref="C86:Q86"/>
    <mergeCell ref="R74:AJ74"/>
    <mergeCell ref="C79:Q79"/>
    <mergeCell ref="U77:AJ77"/>
    <mergeCell ref="C84:Q84"/>
    <mergeCell ref="C85:Q85"/>
    <mergeCell ref="U82:AJ82"/>
    <mergeCell ref="R83:T83"/>
    <mergeCell ref="U83:AJ83"/>
    <mergeCell ref="R84:T84"/>
    <mergeCell ref="U84:AJ84"/>
    <mergeCell ref="R81:T81"/>
    <mergeCell ref="R80:AJ80"/>
    <mergeCell ref="AB1:AJ3"/>
    <mergeCell ref="M5:O6"/>
    <mergeCell ref="AD6:AI6"/>
    <mergeCell ref="J12:R12"/>
    <mergeCell ref="L14:R14"/>
    <mergeCell ref="W14:Z14"/>
    <mergeCell ref="AE14:AI14"/>
    <mergeCell ref="J8:R8"/>
    <mergeCell ref="Z8:AI8"/>
    <mergeCell ref="Z10:AI10"/>
    <mergeCell ref="AB14:AC14"/>
    <mergeCell ref="J10:R10"/>
    <mergeCell ref="P5:V6"/>
    <mergeCell ref="Z12:AH12"/>
    <mergeCell ref="AA56:AI56"/>
    <mergeCell ref="C80:Q80"/>
    <mergeCell ref="C81:Q81"/>
    <mergeCell ref="C106:Q106"/>
    <mergeCell ref="C107:Q107"/>
    <mergeCell ref="C108:Q108"/>
    <mergeCell ref="C99:Q99"/>
    <mergeCell ref="C90:Q90"/>
    <mergeCell ref="R85:T85"/>
    <mergeCell ref="C89:Q89"/>
    <mergeCell ref="A1:I3"/>
    <mergeCell ref="J1:AA3"/>
    <mergeCell ref="A4:B30"/>
    <mergeCell ref="D17:AI18"/>
    <mergeCell ref="D16:AI16"/>
    <mergeCell ref="D21:AI24"/>
    <mergeCell ref="D20:AI20"/>
    <mergeCell ref="D26:G26"/>
    <mergeCell ref="C63:AJ63"/>
    <mergeCell ref="C66:AJ66"/>
    <mergeCell ref="C68:AJ68"/>
    <mergeCell ref="U81:AJ81"/>
    <mergeCell ref="R82:T82"/>
    <mergeCell ref="R78:T78"/>
    <mergeCell ref="U78:AJ78"/>
    <mergeCell ref="R79:T79"/>
    <mergeCell ref="U79:AJ79"/>
    <mergeCell ref="A31:B58"/>
    <mergeCell ref="U85:AJ85"/>
    <mergeCell ref="C98:Q98"/>
    <mergeCell ref="C102:Q102"/>
    <mergeCell ref="C103:Q103"/>
    <mergeCell ref="Y32:AD32"/>
    <mergeCell ref="Y34:AG34"/>
    <mergeCell ref="R75:T75"/>
    <mergeCell ref="U75:AJ75"/>
    <mergeCell ref="R76:T76"/>
    <mergeCell ref="U76:AJ76"/>
    <mergeCell ref="R77:T77"/>
    <mergeCell ref="C59:AJ59"/>
    <mergeCell ref="C60:AJ60"/>
    <mergeCell ref="C61:AJ61"/>
    <mergeCell ref="C62:AJ62"/>
    <mergeCell ref="C100:Q100"/>
    <mergeCell ref="C101:Q101"/>
    <mergeCell ref="C91:Q91"/>
    <mergeCell ref="C92:Q92"/>
    <mergeCell ref="H32:Q32"/>
    <mergeCell ref="J34:Q34"/>
    <mergeCell ref="C87:Q87"/>
    <mergeCell ref="C64:AJ64"/>
    <mergeCell ref="A59:B123"/>
    <mergeCell ref="C71:AJ71"/>
    <mergeCell ref="R86:AJ86"/>
    <mergeCell ref="C116:AJ116"/>
    <mergeCell ref="C65:AJ65"/>
    <mergeCell ref="C67:AJ67"/>
    <mergeCell ref="C72:AJ72"/>
    <mergeCell ref="C76:Q76"/>
    <mergeCell ref="C117:E117"/>
    <mergeCell ref="C114:Q114"/>
    <mergeCell ref="C115:Q115"/>
    <mergeCell ref="C93:Q93"/>
    <mergeCell ref="C110:Q110"/>
    <mergeCell ref="C111:Q111"/>
    <mergeCell ref="C112:Q112"/>
    <mergeCell ref="C113:Q113"/>
    <mergeCell ref="C104:Q104"/>
    <mergeCell ref="C105:Q105"/>
    <mergeCell ref="C94:Q94"/>
    <mergeCell ref="C109:Q109"/>
    <mergeCell ref="C95:Q95"/>
    <mergeCell ref="C96:Q96"/>
    <mergeCell ref="C97:Q97"/>
    <mergeCell ref="C78:Q78"/>
    <mergeCell ref="AG117:AJ117"/>
    <mergeCell ref="C122:E123"/>
    <mergeCell ref="F122:P123"/>
    <mergeCell ref="W122:AB123"/>
    <mergeCell ref="AC122:AF123"/>
    <mergeCell ref="AG122:AJ123"/>
    <mergeCell ref="C118:E119"/>
    <mergeCell ref="F118:P119"/>
    <mergeCell ref="W118:AB119"/>
    <mergeCell ref="AC118:AF119"/>
    <mergeCell ref="AG118:AJ119"/>
    <mergeCell ref="C120:E121"/>
    <mergeCell ref="F120:P121"/>
    <mergeCell ref="W120:AB121"/>
    <mergeCell ref="AC120:AF121"/>
    <mergeCell ref="AG120:AJ121"/>
    <mergeCell ref="F117:P117"/>
    <mergeCell ref="W117:AB117"/>
    <mergeCell ref="Q117:S117"/>
    <mergeCell ref="Q118:S119"/>
    <mergeCell ref="Q120:S121"/>
    <mergeCell ref="T120:V121"/>
    <mergeCell ref="Q122:S123"/>
    <mergeCell ref="T122:V123"/>
    <mergeCell ref="T117:V117"/>
    <mergeCell ref="T118:V119"/>
    <mergeCell ref="D6:H6"/>
    <mergeCell ref="I6:K6"/>
    <mergeCell ref="R89:AJ112"/>
    <mergeCell ref="R87:T87"/>
    <mergeCell ref="U87:AG87"/>
    <mergeCell ref="N26:AD29"/>
    <mergeCell ref="V69:AH69"/>
    <mergeCell ref="D37:AI41"/>
    <mergeCell ref="M43:R43"/>
    <mergeCell ref="AA43:AI43"/>
    <mergeCell ref="H45:Q45"/>
    <mergeCell ref="Y45:AD45"/>
    <mergeCell ref="J47:Q47"/>
    <mergeCell ref="Y47:AG47"/>
    <mergeCell ref="D50:AI54"/>
    <mergeCell ref="M56:R56"/>
    <mergeCell ref="R114:V114"/>
    <mergeCell ref="W114:AC114"/>
    <mergeCell ref="AC117:AF117"/>
  </mergeCells>
  <conditionalFormatting sqref="R73:R74 A59 A1:AJ3 C30:M30 C5:P5 C6:D6 W5:AJ6 C19:AJ19 C21:AJ25 C20:D20 AJ20 AJ26:AJ30 A4 C4:AJ4 C16:D17 C18 AJ16:AJ18 C26:D29 J26:M29 C15:AJ15 C14:AB14 AD14:AJ14 A31:AJ31 A33:AJ33 AI32:AJ32 A32:H32 AJ34 S34:AG34 C7:AJ9 C11:AJ13 C10:J10 S10:AJ10 R32:AD32 A35:AJ36 A37:D37 A38:C41 AJ37:AJ41 A42:AJ44 A45:C56 AJ45:AJ56 A57:AJ58 I6 L6:O6">
    <cfRule type="beginsWith" dxfId="7" priority="7" operator="beginsWith" text="0">
      <formula>LEFT(A1,LEN("0"))="0"</formula>
    </cfRule>
  </conditionalFormatting>
  <conditionalFormatting sqref="A34:C34">
    <cfRule type="beginsWith" dxfId="6" priority="4" operator="beginsWith" text="0">
      <formula>LEFT(A34,LEN("0"))="0"</formula>
    </cfRule>
  </conditionalFormatting>
  <conditionalFormatting sqref="D34">
    <cfRule type="beginsWith" dxfId="5" priority="3" operator="beginsWith" text="0">
      <formula>LEFT(D34,LEN("0"))="0"</formula>
    </cfRule>
  </conditionalFormatting>
  <conditionalFormatting sqref="D46:AI46 AI45 D45:H45 S47:AG47 R45:AD45 D48:AI49 D50 D55:AI56">
    <cfRule type="beginsWith" dxfId="4" priority="2" operator="beginsWith" text="0">
      <formula>LEFT(D45,LEN("0"))="0"</formula>
    </cfRule>
  </conditionalFormatting>
  <conditionalFormatting sqref="D47">
    <cfRule type="beginsWith" dxfId="3" priority="1" operator="beginsWith" text="0">
      <formula>LEFT(D47,LEN("0"))="0"</formula>
    </cfRule>
  </conditionalFormatting>
  <hyperlinks>
    <hyperlink ref="D26:G26" r:id="rId1" display="Dossier Photos" xr:uid="{0FCC20C4-F1C2-4C71-83D3-116809BC77EA}"/>
  </hyperlinks>
  <pageMargins left="0.7" right="0.7" top="0.75" bottom="0.75" header="0.3" footer="0.3"/>
  <pageSetup paperSize="9" scale="63" orientation="portrait" r:id="rId2"/>
  <rowBreaks count="1" manualBreakCount="1">
    <brk id="30" max="35" man="1"/>
  </rowBreaks>
  <colBreaks count="1" manualBreakCount="1">
    <brk id="27" max="1048575" man="1"/>
  </col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60</xdr:row>
                    <xdr:rowOff>371475</xdr:rowOff>
                  </from>
                  <to>
                    <xdr:col>16</xdr:col>
                    <xdr:colOff>123825</xdr:colOff>
                    <xdr:row>61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2</xdr:col>
                    <xdr:colOff>9525</xdr:colOff>
                    <xdr:row>61</xdr:row>
                    <xdr:rowOff>171450</xdr:rowOff>
                  </from>
                  <to>
                    <xdr:col>14</xdr:col>
                    <xdr:colOff>142875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17</xdr:col>
                    <xdr:colOff>133350</xdr:colOff>
                    <xdr:row>64</xdr:row>
                    <xdr:rowOff>171450</xdr:rowOff>
                  </from>
                  <to>
                    <xdr:col>32</xdr:col>
                    <xdr:colOff>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2</xdr:col>
                    <xdr:colOff>9525</xdr:colOff>
                    <xdr:row>64</xdr:row>
                    <xdr:rowOff>171450</xdr:rowOff>
                  </from>
                  <to>
                    <xdr:col>17</xdr:col>
                    <xdr:colOff>76200</xdr:colOff>
                    <xdr:row>65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171450</xdr:rowOff>
                  </from>
                  <to>
                    <xdr:col>17</xdr:col>
                    <xdr:colOff>238125</xdr:colOff>
                    <xdr:row>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2</xdr:col>
                    <xdr:colOff>9525</xdr:colOff>
                    <xdr:row>62</xdr:row>
                    <xdr:rowOff>180975</xdr:rowOff>
                  </from>
                  <to>
                    <xdr:col>17</xdr:col>
                    <xdr:colOff>133350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2</xdr:col>
                    <xdr:colOff>0</xdr:colOff>
                    <xdr:row>65</xdr:row>
                    <xdr:rowOff>171450</xdr:rowOff>
                  </from>
                  <to>
                    <xdr:col>16</xdr:col>
                    <xdr:colOff>209550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1</xdr:col>
                    <xdr:colOff>247650</xdr:colOff>
                    <xdr:row>66</xdr:row>
                    <xdr:rowOff>180975</xdr:rowOff>
                  </from>
                  <to>
                    <xdr:col>16</xdr:col>
                    <xdr:colOff>9525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2</xdr:col>
                    <xdr:colOff>0</xdr:colOff>
                    <xdr:row>67</xdr:row>
                    <xdr:rowOff>180975</xdr:rowOff>
                  </from>
                  <to>
                    <xdr:col>8</xdr:col>
                    <xdr:colOff>76200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2</xdr:col>
                    <xdr:colOff>0</xdr:colOff>
                    <xdr:row>68</xdr:row>
                    <xdr:rowOff>171450</xdr:rowOff>
                  </from>
                  <to>
                    <xdr:col>14</xdr:col>
                    <xdr:colOff>142875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69</xdr:row>
                    <xdr:rowOff>161925</xdr:rowOff>
                  </from>
                  <to>
                    <xdr:col>8</xdr:col>
                    <xdr:colOff>76200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2</xdr:col>
                    <xdr:colOff>0</xdr:colOff>
                    <xdr:row>70</xdr:row>
                    <xdr:rowOff>171450</xdr:rowOff>
                  </from>
                  <to>
                    <xdr:col>8</xdr:col>
                    <xdr:colOff>76200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1</xdr:col>
                    <xdr:colOff>238125</xdr:colOff>
                    <xdr:row>73</xdr:row>
                    <xdr:rowOff>171450</xdr:rowOff>
                  </from>
                  <to>
                    <xdr:col>8</xdr:col>
                    <xdr:colOff>66675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8" name="Check Box 14">
              <controlPr defaultSize="0" autoFill="0" autoLine="0" autoPict="0">
                <anchor moveWithCells="1">
                  <from>
                    <xdr:col>1</xdr:col>
                    <xdr:colOff>238125</xdr:colOff>
                    <xdr:row>74</xdr:row>
                    <xdr:rowOff>161925</xdr:rowOff>
                  </from>
                  <to>
                    <xdr:col>8</xdr:col>
                    <xdr:colOff>66675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9" name="Check Box 15">
              <controlPr defaultSize="0" autoFill="0" autoLine="0" autoPict="0">
                <anchor moveWithCells="1">
                  <from>
                    <xdr:col>1</xdr:col>
                    <xdr:colOff>238125</xdr:colOff>
                    <xdr:row>75</xdr:row>
                    <xdr:rowOff>171450</xdr:rowOff>
                  </from>
                  <to>
                    <xdr:col>8</xdr:col>
                    <xdr:colOff>66675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0" name="Check Box 16">
              <controlPr defaultSize="0" autoFill="0" autoLine="0" autoPict="0">
                <anchor moveWithCells="1">
                  <from>
                    <xdr:col>1</xdr:col>
                    <xdr:colOff>238125</xdr:colOff>
                    <xdr:row>76</xdr:row>
                    <xdr:rowOff>180975</xdr:rowOff>
                  </from>
                  <to>
                    <xdr:col>8</xdr:col>
                    <xdr:colOff>66675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1" name="Check Box 17">
              <controlPr defaultSize="0" autoFill="0" autoLine="0" autoPict="0">
                <anchor moveWithCells="1">
                  <from>
                    <xdr:col>1</xdr:col>
                    <xdr:colOff>238125</xdr:colOff>
                    <xdr:row>77</xdr:row>
                    <xdr:rowOff>180975</xdr:rowOff>
                  </from>
                  <to>
                    <xdr:col>8</xdr:col>
                    <xdr:colOff>66675</xdr:colOff>
                    <xdr:row>78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2" name="Check Box 18">
              <controlPr defaultSize="0" autoFill="0" autoLine="0" autoPict="0">
                <anchor moveWithCells="1">
                  <from>
                    <xdr:col>1</xdr:col>
                    <xdr:colOff>238125</xdr:colOff>
                    <xdr:row>78</xdr:row>
                    <xdr:rowOff>171450</xdr:rowOff>
                  </from>
                  <to>
                    <xdr:col>16</xdr:col>
                    <xdr:colOff>200025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3" name="Check Box 19">
              <controlPr defaultSize="0" autoFill="0" autoLine="0" autoPict="0">
                <anchor moveWithCells="1">
                  <from>
                    <xdr:col>1</xdr:col>
                    <xdr:colOff>238125</xdr:colOff>
                    <xdr:row>79</xdr:row>
                    <xdr:rowOff>180975</xdr:rowOff>
                  </from>
                  <to>
                    <xdr:col>16</xdr:col>
                    <xdr:colOff>47625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1</xdr:col>
                    <xdr:colOff>238125</xdr:colOff>
                    <xdr:row>81</xdr:row>
                    <xdr:rowOff>171450</xdr:rowOff>
                  </from>
                  <to>
                    <xdr:col>16</xdr:col>
                    <xdr:colOff>9525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1</xdr:col>
                    <xdr:colOff>238125</xdr:colOff>
                    <xdr:row>82</xdr:row>
                    <xdr:rowOff>180975</xdr:rowOff>
                  </from>
                  <to>
                    <xdr:col>14</xdr:col>
                    <xdr:colOff>247650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1</xdr:col>
                    <xdr:colOff>238125</xdr:colOff>
                    <xdr:row>83</xdr:row>
                    <xdr:rowOff>171450</xdr:rowOff>
                  </from>
                  <to>
                    <xdr:col>12</xdr:col>
                    <xdr:colOff>200025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</xdr:col>
                    <xdr:colOff>238125</xdr:colOff>
                    <xdr:row>84</xdr:row>
                    <xdr:rowOff>171450</xdr:rowOff>
                  </from>
                  <to>
                    <xdr:col>15</xdr:col>
                    <xdr:colOff>47625</xdr:colOff>
                    <xdr:row>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</xdr:col>
                    <xdr:colOff>238125</xdr:colOff>
                    <xdr:row>85</xdr:row>
                    <xdr:rowOff>180975</xdr:rowOff>
                  </from>
                  <to>
                    <xdr:col>14</xdr:col>
                    <xdr:colOff>180975</xdr:colOff>
                    <xdr:row>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1</xdr:col>
                    <xdr:colOff>238125</xdr:colOff>
                    <xdr:row>86</xdr:row>
                    <xdr:rowOff>171450</xdr:rowOff>
                  </from>
                  <to>
                    <xdr:col>15</xdr:col>
                    <xdr:colOff>161925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2</xdr:col>
                    <xdr:colOff>0</xdr:colOff>
                    <xdr:row>87</xdr:row>
                    <xdr:rowOff>161925</xdr:rowOff>
                  </from>
                  <to>
                    <xdr:col>16</xdr:col>
                    <xdr:colOff>76200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1</xdr:col>
                    <xdr:colOff>238125</xdr:colOff>
                    <xdr:row>88</xdr:row>
                    <xdr:rowOff>161925</xdr:rowOff>
                  </from>
                  <to>
                    <xdr:col>16</xdr:col>
                    <xdr:colOff>152400</xdr:colOff>
                    <xdr:row>90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</xdr:col>
                    <xdr:colOff>247650</xdr:colOff>
                    <xdr:row>90</xdr:row>
                    <xdr:rowOff>0</xdr:rowOff>
                  </from>
                  <to>
                    <xdr:col>16</xdr:col>
                    <xdr:colOff>104775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3" name="Check Box 39">
              <controlPr defaultSize="0" autoFill="0" autoLine="0" autoPict="0">
                <anchor moveWithCells="1">
                  <from>
                    <xdr:col>2</xdr:col>
                    <xdr:colOff>0</xdr:colOff>
                    <xdr:row>91</xdr:row>
                    <xdr:rowOff>161925</xdr:rowOff>
                  </from>
                  <to>
                    <xdr:col>8</xdr:col>
                    <xdr:colOff>76200</xdr:colOff>
                    <xdr:row>92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4" name="Check Box 40">
              <controlPr defaultSize="0" autoFill="0" autoLine="0" autoPict="0">
                <anchor moveWithCells="1">
                  <from>
                    <xdr:col>1</xdr:col>
                    <xdr:colOff>247650</xdr:colOff>
                    <xdr:row>92</xdr:row>
                    <xdr:rowOff>190500</xdr:rowOff>
                  </from>
                  <to>
                    <xdr:col>13</xdr:col>
                    <xdr:colOff>47625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5" name="Check Box 41">
              <controlPr defaultSize="0" autoFill="0" autoLine="0" autoPict="0">
                <anchor moveWithCells="1">
                  <from>
                    <xdr:col>2</xdr:col>
                    <xdr:colOff>0</xdr:colOff>
                    <xdr:row>94</xdr:row>
                    <xdr:rowOff>190500</xdr:rowOff>
                  </from>
                  <to>
                    <xdr:col>8</xdr:col>
                    <xdr:colOff>76200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6" name="Check Box 43">
              <controlPr defaultSize="0" autoFill="0" autoLine="0" autoPict="0">
                <anchor moveWithCells="1">
                  <from>
                    <xdr:col>2</xdr:col>
                    <xdr:colOff>0</xdr:colOff>
                    <xdr:row>95</xdr:row>
                    <xdr:rowOff>180975</xdr:rowOff>
                  </from>
                  <to>
                    <xdr:col>8</xdr:col>
                    <xdr:colOff>76200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7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96</xdr:row>
                    <xdr:rowOff>180975</xdr:rowOff>
                  </from>
                  <to>
                    <xdr:col>15</xdr:col>
                    <xdr:colOff>38100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8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97</xdr:row>
                    <xdr:rowOff>180975</xdr:rowOff>
                  </from>
                  <to>
                    <xdr:col>16</xdr:col>
                    <xdr:colOff>57150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9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99</xdr:row>
                    <xdr:rowOff>171450</xdr:rowOff>
                  </from>
                  <to>
                    <xdr:col>8</xdr:col>
                    <xdr:colOff>85725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0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100</xdr:row>
                    <xdr:rowOff>171450</xdr:rowOff>
                  </from>
                  <to>
                    <xdr:col>8</xdr:col>
                    <xdr:colOff>85725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1" name="Check Box 48">
              <controlPr defaultSize="0" autoFill="0" autoLine="0" autoPict="0">
                <anchor moveWithCells="1">
                  <from>
                    <xdr:col>2</xdr:col>
                    <xdr:colOff>9525</xdr:colOff>
                    <xdr:row>101</xdr:row>
                    <xdr:rowOff>171450</xdr:rowOff>
                  </from>
                  <to>
                    <xdr:col>8</xdr:col>
                    <xdr:colOff>85725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2" name="Check Box 49">
              <controlPr defaultSize="0" autoFill="0" autoLine="0" autoPict="0">
                <anchor moveWithCells="1">
                  <from>
                    <xdr:col>2</xdr:col>
                    <xdr:colOff>9525</xdr:colOff>
                    <xdr:row>102</xdr:row>
                    <xdr:rowOff>180975</xdr:rowOff>
                  </from>
                  <to>
                    <xdr:col>8</xdr:col>
                    <xdr:colOff>85725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3" name="Check Box 50">
              <controlPr defaultSize="0" autoFill="0" autoLine="0" autoPict="0">
                <anchor moveWithCells="1">
                  <from>
                    <xdr:col>2</xdr:col>
                    <xdr:colOff>9525</xdr:colOff>
                    <xdr:row>103</xdr:row>
                    <xdr:rowOff>180975</xdr:rowOff>
                  </from>
                  <to>
                    <xdr:col>8</xdr:col>
                    <xdr:colOff>85725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4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104</xdr:row>
                    <xdr:rowOff>180975</xdr:rowOff>
                  </from>
                  <to>
                    <xdr:col>8</xdr:col>
                    <xdr:colOff>85725</xdr:colOff>
                    <xdr:row>106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5" name="Check Box 52">
              <controlPr defaultSize="0" autoFill="0" autoLine="0" autoPict="0">
                <anchor moveWithCells="1">
                  <from>
                    <xdr:col>2</xdr:col>
                    <xdr:colOff>9525</xdr:colOff>
                    <xdr:row>105</xdr:row>
                    <xdr:rowOff>171450</xdr:rowOff>
                  </from>
                  <to>
                    <xdr:col>8</xdr:col>
                    <xdr:colOff>85725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6" name="Check Box 53">
              <controlPr defaultSize="0" autoFill="0" autoLine="0" autoPict="0">
                <anchor moveWithCells="1">
                  <from>
                    <xdr:col>2</xdr:col>
                    <xdr:colOff>0</xdr:colOff>
                    <xdr:row>107</xdr:row>
                    <xdr:rowOff>171450</xdr:rowOff>
                  </from>
                  <to>
                    <xdr:col>8</xdr:col>
                    <xdr:colOff>76200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7" name="Check Box 54">
              <controlPr defaultSize="0" autoFill="0" autoLine="0" autoPict="0">
                <anchor moveWithCells="1">
                  <from>
                    <xdr:col>2</xdr:col>
                    <xdr:colOff>0</xdr:colOff>
                    <xdr:row>109</xdr:row>
                    <xdr:rowOff>171450</xdr:rowOff>
                  </from>
                  <to>
                    <xdr:col>8</xdr:col>
                    <xdr:colOff>76200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8" name="Check Box 55">
              <controlPr defaultSize="0" autoFill="0" autoLine="0" autoPict="0">
                <anchor moveWithCells="1">
                  <from>
                    <xdr:col>2</xdr:col>
                    <xdr:colOff>0</xdr:colOff>
                    <xdr:row>108</xdr:row>
                    <xdr:rowOff>180975</xdr:rowOff>
                  </from>
                  <to>
                    <xdr:col>8</xdr:col>
                    <xdr:colOff>76200</xdr:colOff>
                    <xdr:row>110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9" name="Check Box 56">
              <controlPr defaultSize="0" autoFill="0" autoLine="0" autoPict="0">
                <anchor moveWithCells="1">
                  <from>
                    <xdr:col>2</xdr:col>
                    <xdr:colOff>9525</xdr:colOff>
                    <xdr:row>110</xdr:row>
                    <xdr:rowOff>171450</xdr:rowOff>
                  </from>
                  <to>
                    <xdr:col>8</xdr:col>
                    <xdr:colOff>85725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0" name="Check Box 57">
              <controlPr defaultSize="0" autoFill="0" autoLine="0" autoPict="0">
                <anchor moveWithCells="1">
                  <from>
                    <xdr:col>2</xdr:col>
                    <xdr:colOff>9525</xdr:colOff>
                    <xdr:row>111</xdr:row>
                    <xdr:rowOff>171450</xdr:rowOff>
                  </from>
                  <to>
                    <xdr:col>8</xdr:col>
                    <xdr:colOff>85725</xdr:colOff>
                    <xdr:row>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1" name="Check Box 58">
              <controlPr defaultSize="0" autoFill="0" autoLine="0" autoPict="0">
                <anchor moveWithCells="1">
                  <from>
                    <xdr:col>2</xdr:col>
                    <xdr:colOff>9525</xdr:colOff>
                    <xdr:row>112</xdr:row>
                    <xdr:rowOff>180975</xdr:rowOff>
                  </from>
                  <to>
                    <xdr:col>8</xdr:col>
                    <xdr:colOff>85725</xdr:colOff>
                    <xdr:row>114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2" name="Check Box 59">
              <controlPr defaultSize="0" autoFill="0" autoLine="0" autoPict="0">
                <anchor moveWithCells="1">
                  <from>
                    <xdr:col>2</xdr:col>
                    <xdr:colOff>9525</xdr:colOff>
                    <xdr:row>114</xdr:row>
                    <xdr:rowOff>0</xdr:rowOff>
                  </from>
                  <to>
                    <xdr:col>8</xdr:col>
                    <xdr:colOff>85725</xdr:colOff>
                    <xdr:row>115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3" name="Check Box 61">
              <controlPr defaultSize="0" autoFill="0" autoLine="0" autoPict="0">
                <anchor moveWithCells="1">
                  <from>
                    <xdr:col>2</xdr:col>
                    <xdr:colOff>0</xdr:colOff>
                    <xdr:row>94</xdr:row>
                    <xdr:rowOff>0</xdr:rowOff>
                  </from>
                  <to>
                    <xdr:col>16</xdr:col>
                    <xdr:colOff>104775</xdr:colOff>
                    <xdr:row>94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4" name="Check Box 64">
              <controlPr defaultSize="0" autoFill="0" autoLine="0" autoPict="0">
                <anchor moveWithCells="1">
                  <from>
                    <xdr:col>17</xdr:col>
                    <xdr:colOff>142875</xdr:colOff>
                    <xdr:row>67</xdr:row>
                    <xdr:rowOff>152400</xdr:rowOff>
                  </from>
                  <to>
                    <xdr:col>20</xdr:col>
                    <xdr:colOff>133350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5" name="Check Box 65">
              <controlPr defaultSize="0" autoFill="0" autoLine="0" autoPict="0">
                <anchor moveWithCells="1">
                  <from>
                    <xdr:col>17</xdr:col>
                    <xdr:colOff>104775</xdr:colOff>
                    <xdr:row>60</xdr:row>
                    <xdr:rowOff>361950</xdr:rowOff>
                  </from>
                  <to>
                    <xdr:col>31</xdr:col>
                    <xdr:colOff>200025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6" name="Check Box 66">
              <controlPr defaultSize="0" autoFill="0" autoLine="0" autoPict="0">
                <anchor moveWithCells="1">
                  <from>
                    <xdr:col>17</xdr:col>
                    <xdr:colOff>104775</xdr:colOff>
                    <xdr:row>61</xdr:row>
                    <xdr:rowOff>190500</xdr:rowOff>
                  </from>
                  <to>
                    <xdr:col>31</xdr:col>
                    <xdr:colOff>200025</xdr:colOff>
                    <xdr:row>63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53014F7E-7F0D-4406-896D-A16AEEFF60AF}">
          <x14:formula1>
            <xm:f>TABLE!$E$2:$E$4</xm:f>
          </x14:formula1>
          <xm:sqref>J8:R8</xm:sqref>
        </x14:dataValidation>
        <x14:dataValidation type="list" allowBlank="1" showInputMessage="1" showErrorMessage="1" xr:uid="{A25E84EE-BDB9-4D8F-BCE0-A1F5776C2425}">
          <x14:formula1>
            <xm:f>TABLE!$E$25:$E$27</xm:f>
          </x14:formula1>
          <xm:sqref>J10:R10</xm:sqref>
        </x14:dataValidation>
        <x14:dataValidation type="list" allowBlank="1" showInputMessage="1" showErrorMessage="1" xr:uid="{39555402-BCF3-4BE3-B5E2-205DD86EDD2C}">
          <x14:formula1>
            <xm:f>TABLE!$A$147:$A$151</xm:f>
          </x14:formula1>
          <xm:sqref>Z8:AI8</xm:sqref>
        </x14:dataValidation>
        <x14:dataValidation type="list" allowBlank="1" showInputMessage="1" showErrorMessage="1" xr:uid="{487CA07D-3265-4857-A5C3-0A7890F7C6E8}">
          <x14:formula1>
            <xm:f>TABLE!$E$9:$E$18</xm:f>
          </x14:formula1>
          <xm:sqref>H45:Q45</xm:sqref>
        </x14:dataValidation>
        <x14:dataValidation type="list" allowBlank="1" showInputMessage="1" showErrorMessage="1" xr:uid="{9A16D936-AF03-45E5-82B6-C5F13902E200}">
          <x14:formula1>
            <xm:f>TABLE!$E$20:$E$22</xm:f>
          </x14:formula1>
          <xm:sqref>J34:Q34</xm:sqref>
        </x14:dataValidation>
        <x14:dataValidation type="list" allowBlank="1" showInputMessage="1" showErrorMessage="1" xr:uid="{F96376C0-C335-4A0C-BF9A-9EB98BA98844}">
          <x14:formula1>
            <xm:f>TABLE!$E$31:$E$44</xm:f>
          </x14:formula1>
          <xm:sqref>W114:AC114</xm:sqref>
        </x14:dataValidation>
        <x14:dataValidation type="list" allowBlank="1" showInputMessage="1" showErrorMessage="1" xr:uid="{92F5DE71-1CCC-4E06-AB97-3B206E827C91}">
          <x14:formula1>
            <xm:f>TABLE!$C$54:$C$62</xm:f>
          </x14:formula1>
          <xm:sqref>I6:K6</xm:sqref>
        </x14:dataValidation>
        <x14:dataValidation type="list" allowBlank="1" showInputMessage="1" showErrorMessage="1" xr:uid="{E035D5A2-93E4-4CE4-BD9F-D479648339B9}">
          <x14:formula1>
            <xm:f>TABLE!$C$65:$C$102</xm:f>
          </x14:formula1>
          <xm:sqref>U87:AG87</xm:sqref>
        </x14:dataValidation>
        <x14:dataValidation type="list" allowBlank="1" showInputMessage="1" showErrorMessage="1" xr:uid="{AB075A23-3DB4-4AE8-A0CA-F2C3C5046295}">
          <x14:formula1>
            <xm:f>TABLE!$E$8:$E$17</xm:f>
          </x14:formula1>
          <xm:sqref>H32:Q32</xm:sqref>
        </x14:dataValidation>
        <x14:dataValidation type="list" allowBlank="1" showInputMessage="1" showErrorMessage="1" xr:uid="{52672E0F-3B3A-4A94-8A4F-E6A352B2F97D}">
          <x14:formula1>
            <xm:f>TABLE!$E$20:$E$23</xm:f>
          </x14:formula1>
          <xm:sqref>J47:Q47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AE93-BD91-4244-874D-45DD2A9E1E11}">
  <sheetPr codeName="Feuil2"/>
  <dimension ref="A1:BH567"/>
  <sheetViews>
    <sheetView tabSelected="1" topLeftCell="M1" zoomScale="70" zoomScaleNormal="70" workbookViewId="0">
      <selection activeCell="A4" sqref="A4:AC4"/>
    </sheetView>
  </sheetViews>
  <sheetFormatPr baseColWidth="10" defaultRowHeight="15"/>
  <cols>
    <col min="1" max="1" width="20.140625" customWidth="1"/>
    <col min="2" max="2" width="16.28515625" bestFit="1" customWidth="1"/>
    <col min="3" max="4" width="16.28515625" customWidth="1"/>
    <col min="5" max="5" width="16.5703125" bestFit="1" customWidth="1"/>
    <col min="6" max="6" width="16.5703125" customWidth="1"/>
    <col min="7" max="7" width="24.42578125" bestFit="1" customWidth="1"/>
    <col min="8" max="8" width="19.5703125" bestFit="1" customWidth="1"/>
    <col min="9" max="9" width="24.85546875" bestFit="1" customWidth="1"/>
    <col min="10" max="10" width="25.7109375" customWidth="1"/>
    <col min="11" max="11" width="19" bestFit="1" customWidth="1"/>
    <col min="12" max="12" width="17.5703125" bestFit="1" customWidth="1"/>
    <col min="13" max="13" width="10.42578125" customWidth="1"/>
    <col min="14" max="14" width="9.85546875" bestFit="1" customWidth="1"/>
    <col min="15" max="15" width="19.5703125" customWidth="1"/>
    <col min="16" max="16" width="20.28515625" bestFit="1" customWidth="1"/>
    <col min="17" max="17" width="19.5703125" customWidth="1"/>
    <col min="18" max="18" width="12.85546875" bestFit="1" customWidth="1"/>
    <col min="19" max="19" width="25.7109375" customWidth="1"/>
    <col min="20" max="20" width="18.28515625" bestFit="1" customWidth="1"/>
    <col min="21" max="21" width="22" bestFit="1" customWidth="1"/>
    <col min="22" max="22" width="19.5703125" customWidth="1"/>
    <col min="23" max="23" width="20.28515625" bestFit="1" customWidth="1"/>
    <col min="24" max="24" width="19.5703125" customWidth="1"/>
    <col min="25" max="25" width="12.85546875" bestFit="1" customWidth="1"/>
    <col min="26" max="26" width="25.7109375" customWidth="1"/>
    <col min="27" max="27" width="18.28515625" bestFit="1" customWidth="1"/>
    <col min="28" max="28" width="22" bestFit="1" customWidth="1"/>
    <col min="29" max="31" width="22" customWidth="1"/>
    <col min="32" max="32" width="10.5703125" customWidth="1"/>
    <col min="33" max="33" width="22.85546875" bestFit="1" customWidth="1"/>
    <col min="34" max="38" width="22.85546875" customWidth="1"/>
    <col min="39" max="39" width="10.5703125" customWidth="1"/>
    <col min="40" max="40" width="22.85546875" bestFit="1" customWidth="1"/>
    <col min="41" max="45" width="22.85546875" customWidth="1"/>
    <col min="46" max="46" width="10.5703125" customWidth="1"/>
    <col min="47" max="47" width="22.85546875" bestFit="1" customWidth="1"/>
    <col min="48" max="52" width="22.85546875" customWidth="1"/>
    <col min="53" max="53" width="12.140625" bestFit="1" customWidth="1"/>
    <col min="54" max="54" width="13" bestFit="1" customWidth="1"/>
    <col min="55" max="55" width="19" customWidth="1"/>
    <col min="56" max="56" width="16.7109375" bestFit="1" customWidth="1"/>
    <col min="58" max="61" width="12.42578125" customWidth="1"/>
  </cols>
  <sheetData>
    <row r="1" spans="1:60" ht="19.5" thickBot="1">
      <c r="A1" s="286" t="s">
        <v>29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3" t="s">
        <v>257</v>
      </c>
      <c r="AD1" s="293"/>
      <c r="AE1" s="293"/>
      <c r="AF1" s="285" t="s">
        <v>262</v>
      </c>
      <c r="AG1" s="285"/>
      <c r="AH1" s="285"/>
      <c r="AI1" s="285"/>
      <c r="AJ1" s="285"/>
      <c r="AK1" s="285"/>
      <c r="AL1" s="285"/>
      <c r="AM1" s="285"/>
      <c r="AN1" s="285"/>
      <c r="AO1" s="285"/>
      <c r="AP1" s="285"/>
      <c r="AQ1" s="285"/>
      <c r="AR1" s="285"/>
      <c r="AS1" s="285"/>
      <c r="AT1" s="285"/>
      <c r="AU1" s="285"/>
      <c r="AV1" s="285"/>
      <c r="AW1" s="285"/>
      <c r="AX1" s="285"/>
      <c r="AY1" s="285"/>
      <c r="AZ1" s="69"/>
      <c r="BA1" s="283" t="s">
        <v>30</v>
      </c>
      <c r="BB1" s="284"/>
      <c r="BC1" s="284"/>
      <c r="BD1" s="284"/>
    </row>
    <row r="2" spans="1:60" ht="19.5" thickBot="1">
      <c r="A2" s="288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91" t="s">
        <v>912</v>
      </c>
      <c r="P2" s="290"/>
      <c r="Q2" s="290"/>
      <c r="R2" s="290"/>
      <c r="S2" s="290"/>
      <c r="T2" s="290"/>
      <c r="U2" s="292"/>
      <c r="V2" s="291" t="s">
        <v>913</v>
      </c>
      <c r="W2" s="290"/>
      <c r="X2" s="290"/>
      <c r="Y2" s="290"/>
      <c r="Z2" s="290"/>
      <c r="AA2" s="290"/>
      <c r="AB2" s="292"/>
      <c r="AC2" s="85"/>
      <c r="AD2" s="85"/>
      <c r="AE2" s="85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7"/>
      <c r="BB2" s="88"/>
      <c r="BC2" s="94"/>
      <c r="BD2" s="94"/>
    </row>
    <row r="3" spans="1:60" ht="106.5" customHeight="1">
      <c r="A3" s="34" t="s">
        <v>31</v>
      </c>
      <c r="B3" s="35" t="s">
        <v>32</v>
      </c>
      <c r="C3" s="65" t="s">
        <v>890</v>
      </c>
      <c r="D3" s="65" t="s">
        <v>259</v>
      </c>
      <c r="E3" s="36" t="s">
        <v>33</v>
      </c>
      <c r="F3" s="36" t="s">
        <v>260</v>
      </c>
      <c r="G3" s="36" t="s">
        <v>190</v>
      </c>
      <c r="H3" s="36" t="s">
        <v>238</v>
      </c>
      <c r="I3" s="36" t="s">
        <v>239</v>
      </c>
      <c r="J3" s="36" t="s">
        <v>240</v>
      </c>
      <c r="K3" s="36" t="s">
        <v>34</v>
      </c>
      <c r="L3" s="36" t="s">
        <v>35</v>
      </c>
      <c r="M3" s="36" t="s">
        <v>36</v>
      </c>
      <c r="N3" s="37" t="s">
        <v>202</v>
      </c>
      <c r="O3" s="64" t="s">
        <v>243</v>
      </c>
      <c r="P3" s="52" t="s">
        <v>242</v>
      </c>
      <c r="Q3" s="64" t="s">
        <v>256</v>
      </c>
      <c r="R3" s="52" t="s">
        <v>38</v>
      </c>
      <c r="S3" s="51" t="s">
        <v>241</v>
      </c>
      <c r="T3" s="52" t="s">
        <v>203</v>
      </c>
      <c r="U3" s="53" t="s">
        <v>204</v>
      </c>
      <c r="V3" s="64" t="s">
        <v>243</v>
      </c>
      <c r="W3" s="52" t="s">
        <v>242</v>
      </c>
      <c r="X3" s="64" t="s">
        <v>256</v>
      </c>
      <c r="Y3" s="52" t="s">
        <v>38</v>
      </c>
      <c r="Z3" s="51" t="s">
        <v>241</v>
      </c>
      <c r="AA3" s="52" t="s">
        <v>203</v>
      </c>
      <c r="AB3" s="53" t="s">
        <v>204</v>
      </c>
      <c r="AC3" s="66" t="s">
        <v>257</v>
      </c>
      <c r="AD3" s="66" t="s">
        <v>261</v>
      </c>
      <c r="AE3" s="66" t="s">
        <v>830</v>
      </c>
      <c r="AF3" s="55" t="s">
        <v>251</v>
      </c>
      <c r="AG3" s="54" t="s">
        <v>828</v>
      </c>
      <c r="AH3" s="67" t="s">
        <v>263</v>
      </c>
      <c r="AI3" s="67" t="s">
        <v>923</v>
      </c>
      <c r="AJ3" s="67" t="s">
        <v>206</v>
      </c>
      <c r="AK3" s="67" t="s">
        <v>254</v>
      </c>
      <c r="AL3" s="67" t="s">
        <v>255</v>
      </c>
      <c r="AM3" s="55" t="s">
        <v>251</v>
      </c>
      <c r="AN3" s="54" t="s">
        <v>828</v>
      </c>
      <c r="AO3" s="67" t="s">
        <v>263</v>
      </c>
      <c r="AP3" s="67" t="s">
        <v>923</v>
      </c>
      <c r="AQ3" s="67" t="s">
        <v>206</v>
      </c>
      <c r="AR3" s="67" t="s">
        <v>254</v>
      </c>
      <c r="AS3" s="67" t="s">
        <v>255</v>
      </c>
      <c r="AT3" s="55" t="s">
        <v>251</v>
      </c>
      <c r="AU3" s="54" t="s">
        <v>828</v>
      </c>
      <c r="AV3" s="67" t="s">
        <v>263</v>
      </c>
      <c r="AW3" s="67" t="s">
        <v>923</v>
      </c>
      <c r="AX3" s="67" t="s">
        <v>206</v>
      </c>
      <c r="AY3" s="67" t="s">
        <v>254</v>
      </c>
      <c r="AZ3" s="67" t="s">
        <v>255</v>
      </c>
      <c r="BA3" s="38" t="s">
        <v>39</v>
      </c>
      <c r="BB3" s="39" t="s">
        <v>40</v>
      </c>
      <c r="BC3" s="40" t="s">
        <v>41</v>
      </c>
      <c r="BD3" s="41" t="s">
        <v>950</v>
      </c>
    </row>
    <row r="4" spans="1:60" ht="30" customHeight="1">
      <c r="A4" s="31" t="s">
        <v>264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 t="s">
        <v>198</v>
      </c>
      <c r="P4" s="42"/>
      <c r="Q4" s="42"/>
      <c r="R4" s="42"/>
      <c r="S4" s="77" t="s">
        <v>833</v>
      </c>
      <c r="T4" s="42"/>
      <c r="U4" s="42"/>
      <c r="V4" s="42" t="s">
        <v>198</v>
      </c>
      <c r="W4" s="42"/>
      <c r="X4" s="42"/>
      <c r="Y4" s="42"/>
      <c r="Z4" s="77" t="s">
        <v>833</v>
      </c>
      <c r="AA4" s="42"/>
      <c r="AB4" s="42"/>
      <c r="AC4" s="68">
        <f>SUM(BF4*BG4*BH4)</f>
        <v>0</v>
      </c>
      <c r="AD4" s="42"/>
      <c r="AE4" s="42"/>
      <c r="AF4" s="68">
        <v>1</v>
      </c>
      <c r="AG4" s="42" t="s">
        <v>834</v>
      </c>
      <c r="AH4" s="42" t="s">
        <v>835</v>
      </c>
      <c r="AI4" s="42"/>
      <c r="AJ4" s="42" t="s">
        <v>23</v>
      </c>
      <c r="AK4" s="42"/>
      <c r="AL4" s="42"/>
      <c r="AM4" s="68">
        <v>2</v>
      </c>
      <c r="AN4" s="42" t="s">
        <v>836</v>
      </c>
      <c r="AO4" s="42" t="s">
        <v>837</v>
      </c>
      <c r="AP4" s="42"/>
      <c r="AQ4" s="42" t="s">
        <v>22</v>
      </c>
      <c r="AR4" s="42"/>
      <c r="AS4" s="42"/>
      <c r="AT4" s="68"/>
      <c r="AU4" s="42"/>
      <c r="AV4" s="42"/>
      <c r="AW4" s="42"/>
      <c r="AX4" s="42"/>
      <c r="AY4" s="42"/>
      <c r="AZ4" s="42"/>
      <c r="BA4" s="42"/>
      <c r="BB4" s="42"/>
      <c r="BC4" s="42"/>
      <c r="BD4" s="42"/>
      <c r="BF4" t="b">
        <f>IF(E4="SCD",3,IF(E4="SCR",2))</f>
        <v>0</v>
      </c>
      <c r="BG4" t="b">
        <f>IF(D4="Interne",2,IF(D4="Externe",1))</f>
        <v>0</v>
      </c>
      <c r="BH4">
        <f>IF(O4="Acceptation client",2,IF(O4="Retouche",4,IF(O4="Rebut",4)))</f>
        <v>4</v>
      </c>
    </row>
    <row r="5" spans="1:60" ht="30" customHeight="1">
      <c r="A5" s="31" t="s">
        <v>265</v>
      </c>
      <c r="B5" s="31"/>
      <c r="C5" s="31"/>
      <c r="D5" s="31" t="s">
        <v>210</v>
      </c>
      <c r="E5" s="31" t="s">
        <v>211</v>
      </c>
      <c r="F5" s="31"/>
      <c r="G5" s="31"/>
      <c r="H5" s="31"/>
      <c r="I5" s="31"/>
      <c r="J5" s="31"/>
      <c r="K5" s="31"/>
      <c r="L5" s="31"/>
      <c r="M5" s="31">
        <v>17032</v>
      </c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68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</row>
    <row r="6" spans="1:60" ht="30" customHeight="1">
      <c r="A6" s="31" t="s">
        <v>266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68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</row>
    <row r="7" spans="1:60" ht="30" customHeight="1">
      <c r="A7" s="31" t="s">
        <v>267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68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</row>
    <row r="8" spans="1:60" ht="30" customHeight="1">
      <c r="A8" s="31" t="s">
        <v>268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68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</row>
    <row r="9" spans="1:60" ht="30" customHeight="1">
      <c r="A9" s="31" t="s">
        <v>269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68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</row>
    <row r="10" spans="1:60" ht="30" customHeight="1">
      <c r="A10" s="31" t="s">
        <v>270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68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</row>
    <row r="11" spans="1:60" ht="30" customHeight="1">
      <c r="A11" s="31" t="s">
        <v>271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68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</row>
    <row r="12" spans="1:60" ht="30" customHeight="1">
      <c r="A12" s="31" t="s">
        <v>272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68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</row>
    <row r="13" spans="1:60" ht="30" customHeight="1">
      <c r="A13" s="31" t="s">
        <v>273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68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</row>
    <row r="14" spans="1:60" ht="30" customHeight="1">
      <c r="A14" s="31" t="s">
        <v>274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68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</row>
    <row r="15" spans="1:60" ht="30" customHeight="1">
      <c r="A15" s="31" t="s">
        <v>275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68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</row>
    <row r="16" spans="1:60" ht="30" customHeight="1">
      <c r="A16" s="31" t="s">
        <v>276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68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</row>
    <row r="17" spans="1:56" ht="30" customHeight="1">
      <c r="A17" s="31" t="s">
        <v>277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68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</row>
    <row r="18" spans="1:56" ht="30" customHeight="1">
      <c r="A18" s="31" t="s">
        <v>278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68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</row>
    <row r="19" spans="1:56" ht="30" customHeight="1">
      <c r="A19" s="31" t="s">
        <v>279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68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</row>
    <row r="20" spans="1:56" ht="30" customHeight="1">
      <c r="A20" s="31" t="s">
        <v>280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68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</row>
    <row r="21" spans="1:56" ht="30" customHeight="1">
      <c r="A21" s="31" t="s">
        <v>281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68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</row>
    <row r="22" spans="1:56" ht="30" customHeight="1">
      <c r="A22" s="31" t="s">
        <v>282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68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</row>
    <row r="23" spans="1:56" ht="30" customHeight="1">
      <c r="A23" s="31" t="s">
        <v>283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68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</row>
    <row r="24" spans="1:56" ht="30" customHeight="1">
      <c r="A24" s="31" t="s">
        <v>284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68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</row>
    <row r="25" spans="1:56" ht="30" customHeight="1">
      <c r="A25" s="31" t="s">
        <v>285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68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</row>
    <row r="26" spans="1:56" ht="30" customHeight="1">
      <c r="A26" s="31" t="s">
        <v>286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68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</row>
    <row r="27" spans="1:56" ht="30" customHeight="1">
      <c r="A27" s="31" t="s">
        <v>287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68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</row>
    <row r="28" spans="1:56" ht="30" customHeight="1">
      <c r="A28" s="31" t="s">
        <v>288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68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</row>
    <row r="29" spans="1:56" ht="30" customHeight="1">
      <c r="A29" s="31" t="s">
        <v>289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68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</row>
    <row r="30" spans="1:56" ht="30" customHeight="1">
      <c r="A30" s="31" t="s">
        <v>290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68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</row>
    <row r="31" spans="1:56" ht="30" customHeight="1">
      <c r="A31" s="31" t="s">
        <v>291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68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</row>
    <row r="32" spans="1:56" ht="30" customHeight="1">
      <c r="A32" s="31" t="s">
        <v>292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68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</row>
    <row r="33" spans="1:56" ht="30" customHeight="1">
      <c r="A33" s="31" t="s">
        <v>293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68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</row>
    <row r="34" spans="1:56" ht="30" customHeight="1">
      <c r="A34" s="31" t="s">
        <v>294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68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</row>
    <row r="35" spans="1:56" ht="30" customHeight="1">
      <c r="A35" s="31" t="s">
        <v>295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68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</row>
    <row r="36" spans="1:56" ht="30" customHeight="1">
      <c r="A36" s="31" t="s">
        <v>296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68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</row>
    <row r="37" spans="1:56" ht="30" customHeight="1">
      <c r="A37" s="31" t="s">
        <v>297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68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</row>
    <row r="38" spans="1:56" ht="30" customHeight="1">
      <c r="A38" s="31" t="s">
        <v>298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68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</row>
    <row r="39" spans="1:56" ht="30" customHeight="1">
      <c r="A39" s="31" t="s">
        <v>299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68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</row>
    <row r="40" spans="1:56" ht="30" customHeight="1">
      <c r="A40" s="31" t="s">
        <v>300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68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</row>
    <row r="41" spans="1:56" ht="30" customHeight="1">
      <c r="A41" s="31" t="s">
        <v>301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68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</row>
    <row r="42" spans="1:56" ht="30" customHeight="1">
      <c r="A42" s="31" t="s">
        <v>302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68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</row>
    <row r="43" spans="1:56" ht="30" customHeight="1">
      <c r="A43" s="31" t="s">
        <v>303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68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</row>
    <row r="44" spans="1:56" ht="30" customHeight="1">
      <c r="A44" s="31" t="s">
        <v>304</v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68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</row>
    <row r="45" spans="1:56" ht="30" customHeight="1">
      <c r="A45" s="31" t="s">
        <v>305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68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</row>
    <row r="46" spans="1:56" ht="30" customHeight="1">
      <c r="A46" s="31" t="s">
        <v>306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68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</row>
    <row r="47" spans="1:56" ht="30" customHeight="1">
      <c r="A47" s="31" t="s">
        <v>307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68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</row>
    <row r="48" spans="1:56" ht="30" customHeight="1">
      <c r="A48" s="31" t="s">
        <v>308</v>
      </c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68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</row>
    <row r="49" spans="1:56" ht="30" customHeight="1">
      <c r="A49" s="31" t="s">
        <v>309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68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</row>
    <row r="50" spans="1:56" ht="30" customHeight="1">
      <c r="A50" s="31" t="s">
        <v>310</v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68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</row>
    <row r="51" spans="1:56" ht="30" customHeight="1">
      <c r="A51" s="31" t="s">
        <v>311</v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68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</row>
    <row r="52" spans="1:56" ht="30" customHeight="1">
      <c r="A52" s="31" t="s">
        <v>312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68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</row>
    <row r="53" spans="1:56" ht="30" customHeight="1">
      <c r="A53" s="31" t="s">
        <v>313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68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</row>
    <row r="54" spans="1:56" ht="30" customHeight="1">
      <c r="A54" s="31" t="s">
        <v>314</v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68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</row>
    <row r="55" spans="1:56" ht="30" customHeight="1">
      <c r="A55" s="31" t="s">
        <v>315</v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68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</row>
    <row r="56" spans="1:56" ht="30" customHeight="1">
      <c r="A56" s="31" t="s">
        <v>316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68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</row>
    <row r="57" spans="1:56" ht="30" customHeight="1">
      <c r="A57" s="31" t="s">
        <v>317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68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</row>
    <row r="58" spans="1:56" ht="30" customHeight="1">
      <c r="A58" s="31" t="s">
        <v>318</v>
      </c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68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</row>
    <row r="59" spans="1:56" ht="30" customHeight="1">
      <c r="A59" s="31" t="s">
        <v>319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68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</row>
    <row r="60" spans="1:56" ht="30" customHeight="1">
      <c r="A60" s="31" t="s">
        <v>320</v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68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</row>
    <row r="61" spans="1:56" ht="30" customHeight="1">
      <c r="A61" s="31" t="s">
        <v>321</v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68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</row>
    <row r="62" spans="1:56" ht="30" customHeight="1">
      <c r="A62" s="31" t="s">
        <v>322</v>
      </c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68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</row>
    <row r="63" spans="1:56" ht="30" customHeight="1">
      <c r="A63" s="31" t="s">
        <v>323</v>
      </c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68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</row>
    <row r="64" spans="1:56" ht="30" customHeight="1">
      <c r="A64" s="31" t="s">
        <v>324</v>
      </c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68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</row>
    <row r="65" spans="1:56" ht="30" customHeight="1">
      <c r="A65" s="31" t="s">
        <v>325</v>
      </c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68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</row>
    <row r="66" spans="1:56" ht="30" customHeight="1">
      <c r="A66" s="31" t="s">
        <v>326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68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</row>
    <row r="67" spans="1:56" ht="30" customHeight="1">
      <c r="A67" s="31" t="s">
        <v>327</v>
      </c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68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</row>
    <row r="68" spans="1:56" ht="30" customHeight="1">
      <c r="A68" s="31" t="s">
        <v>328</v>
      </c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68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</row>
    <row r="69" spans="1:56" ht="30" customHeight="1">
      <c r="A69" s="31" t="s">
        <v>329</v>
      </c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68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</row>
    <row r="70" spans="1:56" ht="30" customHeight="1">
      <c r="A70" s="31" t="s">
        <v>330</v>
      </c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68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</row>
    <row r="71" spans="1:56" ht="30" customHeight="1">
      <c r="A71" s="31" t="s">
        <v>331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68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</row>
    <row r="72" spans="1:56" ht="30" customHeight="1">
      <c r="A72" s="31" t="s">
        <v>332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68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</row>
    <row r="73" spans="1:56" ht="30" customHeight="1">
      <c r="A73" s="31" t="s">
        <v>333</v>
      </c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68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</row>
    <row r="74" spans="1:56" ht="30" customHeight="1">
      <c r="A74" s="31" t="s">
        <v>334</v>
      </c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68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</row>
    <row r="75" spans="1:56" ht="30" customHeight="1">
      <c r="A75" s="31" t="s">
        <v>335</v>
      </c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68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</row>
    <row r="76" spans="1:56" ht="30" customHeight="1">
      <c r="A76" s="31" t="s">
        <v>336</v>
      </c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68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</row>
    <row r="77" spans="1:56" ht="30" customHeight="1">
      <c r="A77" s="31" t="s">
        <v>337</v>
      </c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68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</row>
    <row r="78" spans="1:56" ht="30" customHeight="1">
      <c r="A78" s="31" t="s">
        <v>338</v>
      </c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68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</row>
    <row r="79" spans="1:56" ht="30" customHeight="1">
      <c r="A79" s="31" t="s">
        <v>339</v>
      </c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68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</row>
    <row r="80" spans="1:56" ht="30" customHeight="1">
      <c r="A80" s="31" t="s">
        <v>340</v>
      </c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68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</row>
    <row r="81" spans="1:56" ht="30" customHeight="1">
      <c r="A81" s="31" t="s">
        <v>341</v>
      </c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68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</row>
    <row r="82" spans="1:56" ht="30" customHeight="1">
      <c r="A82" s="31" t="s">
        <v>342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68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</row>
    <row r="83" spans="1:56" ht="30" customHeight="1">
      <c r="A83" s="31" t="s">
        <v>343</v>
      </c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68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</row>
    <row r="84" spans="1:56" ht="30" customHeight="1">
      <c r="A84" s="31" t="s">
        <v>344</v>
      </c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68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</row>
    <row r="85" spans="1:56" ht="30" customHeight="1">
      <c r="A85" s="31" t="s">
        <v>345</v>
      </c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68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</row>
    <row r="86" spans="1:56" ht="30" customHeight="1">
      <c r="A86" s="31" t="s">
        <v>346</v>
      </c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68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</row>
    <row r="87" spans="1:56" ht="30" customHeight="1">
      <c r="A87" s="31" t="s">
        <v>347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68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</row>
    <row r="88" spans="1:56" ht="30" customHeight="1">
      <c r="A88" s="31" t="s">
        <v>348</v>
      </c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68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</row>
    <row r="89" spans="1:56" ht="30" customHeight="1">
      <c r="A89" s="31" t="s">
        <v>349</v>
      </c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68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</row>
    <row r="90" spans="1:56" ht="30" customHeight="1">
      <c r="A90" s="31" t="s">
        <v>350</v>
      </c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68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</row>
    <row r="91" spans="1:56" ht="30" customHeight="1">
      <c r="A91" s="31" t="s">
        <v>351</v>
      </c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68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</row>
    <row r="92" spans="1:56" ht="30" customHeight="1">
      <c r="A92" s="31" t="s">
        <v>352</v>
      </c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68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</row>
    <row r="93" spans="1:56" ht="30" customHeight="1">
      <c r="A93" s="31" t="s">
        <v>353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68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</row>
    <row r="94" spans="1:56" ht="30" customHeight="1">
      <c r="A94" s="31" t="s">
        <v>354</v>
      </c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68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</row>
    <row r="95" spans="1:56" ht="30" customHeight="1">
      <c r="A95" s="31" t="s">
        <v>355</v>
      </c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68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</row>
    <row r="96" spans="1:56" ht="30" customHeight="1">
      <c r="A96" s="31" t="s">
        <v>356</v>
      </c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68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</row>
    <row r="97" spans="1:56" ht="30" customHeight="1">
      <c r="A97" s="31" t="s">
        <v>357</v>
      </c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68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</row>
    <row r="98" spans="1:56" ht="30" customHeight="1">
      <c r="A98" s="31" t="s">
        <v>358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68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</row>
    <row r="99" spans="1:56" ht="30" customHeight="1">
      <c r="A99" s="31" t="s">
        <v>359</v>
      </c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68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</row>
    <row r="100" spans="1:56" ht="30" customHeight="1">
      <c r="A100" s="31" t="s">
        <v>360</v>
      </c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68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</row>
    <row r="101" spans="1:56" ht="30" customHeight="1">
      <c r="A101" s="31" t="s">
        <v>361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68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</row>
    <row r="102" spans="1:56" ht="30" customHeight="1">
      <c r="A102" s="31" t="s">
        <v>362</v>
      </c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68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</row>
    <row r="103" spans="1:56" ht="30" customHeight="1">
      <c r="A103" s="31" t="s">
        <v>363</v>
      </c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68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</row>
    <row r="104" spans="1:56" ht="30" customHeight="1">
      <c r="A104" s="31" t="s">
        <v>364</v>
      </c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68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</row>
    <row r="105" spans="1:56" ht="30" customHeight="1">
      <c r="A105" s="31" t="s">
        <v>365</v>
      </c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68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</row>
    <row r="106" spans="1:56" ht="30" customHeight="1">
      <c r="A106" s="31" t="s">
        <v>366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68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</row>
    <row r="107" spans="1:56" ht="30" customHeight="1">
      <c r="A107" s="31" t="s">
        <v>367</v>
      </c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68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</row>
    <row r="108" spans="1:56" ht="30" customHeight="1">
      <c r="A108" s="31" t="s">
        <v>368</v>
      </c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68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</row>
    <row r="109" spans="1:56" ht="30" customHeight="1">
      <c r="A109" s="31" t="s">
        <v>369</v>
      </c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68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</row>
    <row r="110" spans="1:56" ht="30" customHeight="1">
      <c r="A110" s="31" t="s">
        <v>370</v>
      </c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68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</row>
    <row r="111" spans="1:56" ht="30" customHeight="1">
      <c r="A111" s="31" t="s">
        <v>371</v>
      </c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68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</row>
    <row r="112" spans="1:56" ht="30" customHeight="1">
      <c r="A112" s="31" t="s">
        <v>372</v>
      </c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68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</row>
    <row r="113" spans="1:56" ht="30" customHeight="1">
      <c r="A113" s="31" t="s">
        <v>373</v>
      </c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68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</row>
    <row r="114" spans="1:56" ht="30" customHeight="1">
      <c r="A114" s="31" t="s">
        <v>374</v>
      </c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68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</row>
    <row r="115" spans="1:56" ht="30" customHeight="1">
      <c r="A115" s="31" t="s">
        <v>375</v>
      </c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68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</row>
    <row r="116" spans="1:56" ht="30" customHeight="1">
      <c r="A116" s="31" t="s">
        <v>376</v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68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</row>
    <row r="117" spans="1:56" ht="30" customHeight="1">
      <c r="A117" s="31" t="s">
        <v>377</v>
      </c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68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</row>
    <row r="118" spans="1:56" ht="30" customHeight="1">
      <c r="A118" s="31" t="s">
        <v>378</v>
      </c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68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</row>
    <row r="119" spans="1:56" ht="30" customHeight="1">
      <c r="A119" s="31" t="s">
        <v>379</v>
      </c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68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</row>
    <row r="120" spans="1:56" ht="30" customHeight="1">
      <c r="A120" s="31" t="s">
        <v>380</v>
      </c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68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</row>
    <row r="121" spans="1:56" ht="30" customHeight="1">
      <c r="A121" s="31" t="s">
        <v>381</v>
      </c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68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</row>
    <row r="122" spans="1:56" ht="30" customHeight="1">
      <c r="A122" s="31" t="s">
        <v>382</v>
      </c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68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</row>
    <row r="123" spans="1:56" ht="30" customHeight="1">
      <c r="A123" s="31" t="s">
        <v>383</v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68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</row>
    <row r="124" spans="1:56" ht="30" customHeight="1">
      <c r="A124" s="31" t="s">
        <v>384</v>
      </c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68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</row>
    <row r="125" spans="1:56" ht="30" customHeight="1">
      <c r="A125" s="31" t="s">
        <v>385</v>
      </c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68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</row>
    <row r="126" spans="1:56" ht="30" customHeight="1">
      <c r="A126" s="31" t="s">
        <v>386</v>
      </c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68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</row>
    <row r="127" spans="1:56" ht="30" customHeight="1">
      <c r="A127" s="31" t="s">
        <v>387</v>
      </c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68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</row>
    <row r="128" spans="1:56" ht="30" customHeight="1">
      <c r="A128" s="31" t="s">
        <v>388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68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</row>
    <row r="129" spans="1:56" ht="30" customHeight="1">
      <c r="A129" s="31" t="s">
        <v>389</v>
      </c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68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</row>
    <row r="130" spans="1:56" ht="30" customHeight="1">
      <c r="A130" s="31" t="s">
        <v>390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68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</row>
    <row r="131" spans="1:56" ht="30" customHeight="1">
      <c r="A131" s="31" t="s">
        <v>391</v>
      </c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68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</row>
    <row r="132" spans="1:56" ht="30" customHeight="1">
      <c r="A132" s="31" t="s">
        <v>392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68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</row>
    <row r="133" spans="1:56" ht="30" customHeight="1">
      <c r="A133" s="31" t="s">
        <v>393</v>
      </c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68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</row>
    <row r="134" spans="1:56" ht="30" customHeight="1">
      <c r="A134" s="31" t="s">
        <v>394</v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68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</row>
    <row r="135" spans="1:56" ht="30" customHeight="1">
      <c r="A135" s="31" t="s">
        <v>395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68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</row>
    <row r="136" spans="1:56" ht="30" customHeight="1">
      <c r="A136" s="31" t="s">
        <v>396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68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</row>
    <row r="137" spans="1:56" ht="30" customHeight="1">
      <c r="A137" s="31" t="s">
        <v>397</v>
      </c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68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</row>
    <row r="138" spans="1:56" ht="30" customHeight="1">
      <c r="A138" s="31" t="s">
        <v>398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68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</row>
    <row r="139" spans="1:56" ht="30" customHeight="1">
      <c r="A139" s="31" t="s">
        <v>399</v>
      </c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68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</row>
    <row r="140" spans="1:56" ht="30" customHeight="1">
      <c r="A140" s="31" t="s">
        <v>400</v>
      </c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68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</row>
    <row r="141" spans="1:56" ht="30" customHeight="1">
      <c r="A141" s="31" t="s">
        <v>401</v>
      </c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68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</row>
    <row r="142" spans="1:56" ht="30" customHeight="1">
      <c r="A142" s="31" t="s">
        <v>402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68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</row>
    <row r="143" spans="1:56" ht="30" customHeight="1">
      <c r="A143" s="31" t="s">
        <v>403</v>
      </c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68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</row>
    <row r="144" spans="1:56" ht="30" customHeight="1">
      <c r="A144" s="31" t="s">
        <v>404</v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68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</row>
    <row r="145" spans="1:56" ht="30" customHeight="1">
      <c r="A145" s="31" t="s">
        <v>405</v>
      </c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68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</row>
    <row r="146" spans="1:56" ht="30" customHeight="1">
      <c r="A146" s="31" t="s">
        <v>406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68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</row>
    <row r="147" spans="1:56" ht="30" customHeight="1">
      <c r="A147" s="31" t="s">
        <v>407</v>
      </c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68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</row>
    <row r="148" spans="1:56" ht="30" customHeight="1">
      <c r="A148" s="31" t="s">
        <v>408</v>
      </c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68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</row>
    <row r="149" spans="1:56" ht="30" customHeight="1">
      <c r="A149" s="31" t="s">
        <v>409</v>
      </c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68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</row>
    <row r="150" spans="1:56" ht="30" customHeight="1">
      <c r="A150" s="31" t="s">
        <v>410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68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</row>
    <row r="151" spans="1:56" ht="30" customHeight="1">
      <c r="A151" s="31" t="s">
        <v>411</v>
      </c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68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</row>
    <row r="152" spans="1:56" ht="30" customHeight="1">
      <c r="A152" s="31" t="s">
        <v>412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68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</row>
    <row r="153" spans="1:56" ht="30" customHeight="1">
      <c r="A153" s="31" t="s">
        <v>413</v>
      </c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68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</row>
    <row r="154" spans="1:56" ht="30" customHeight="1">
      <c r="A154" s="31" t="s">
        <v>414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68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</row>
    <row r="155" spans="1:56" ht="30" customHeight="1">
      <c r="A155" s="31" t="s">
        <v>415</v>
      </c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68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</row>
    <row r="156" spans="1:56" ht="30" customHeight="1">
      <c r="A156" s="31" t="s">
        <v>416</v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68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</row>
    <row r="157" spans="1:56" ht="30" customHeight="1">
      <c r="A157" s="31" t="s">
        <v>417</v>
      </c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68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</row>
    <row r="158" spans="1:56" ht="30" customHeight="1">
      <c r="A158" s="31" t="s">
        <v>418</v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68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</row>
    <row r="159" spans="1:56" ht="30" customHeight="1">
      <c r="A159" s="31" t="s">
        <v>419</v>
      </c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68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</row>
    <row r="160" spans="1:56" ht="30" customHeight="1">
      <c r="A160" s="31" t="s">
        <v>420</v>
      </c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68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</row>
    <row r="161" spans="1:56" ht="30" customHeight="1">
      <c r="A161" s="31" t="s">
        <v>421</v>
      </c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68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</row>
    <row r="162" spans="1:56" ht="30" customHeight="1">
      <c r="A162" s="31" t="s">
        <v>422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68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</row>
    <row r="163" spans="1:56" ht="30" customHeight="1">
      <c r="A163" s="31" t="s">
        <v>423</v>
      </c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68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</row>
    <row r="164" spans="1:56" ht="30" customHeight="1">
      <c r="A164" s="31" t="s">
        <v>424</v>
      </c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68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</row>
    <row r="165" spans="1:56" ht="30" customHeight="1">
      <c r="A165" s="31" t="s">
        <v>425</v>
      </c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68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</row>
    <row r="166" spans="1:56" ht="30" customHeight="1">
      <c r="A166" s="31" t="s">
        <v>426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68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</row>
    <row r="167" spans="1:56" ht="30" customHeight="1">
      <c r="A167" s="31" t="s">
        <v>427</v>
      </c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68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</row>
    <row r="168" spans="1:56" ht="30" customHeight="1">
      <c r="A168" s="31" t="s">
        <v>428</v>
      </c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68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</row>
    <row r="169" spans="1:56" ht="30" customHeight="1">
      <c r="A169" s="31" t="s">
        <v>429</v>
      </c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68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</row>
    <row r="170" spans="1:56" ht="30" customHeight="1">
      <c r="A170" s="31" t="s">
        <v>430</v>
      </c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68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</row>
    <row r="171" spans="1:56" ht="30" customHeight="1">
      <c r="A171" s="31" t="s">
        <v>431</v>
      </c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68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</row>
    <row r="172" spans="1:56" ht="30" customHeight="1">
      <c r="A172" s="31" t="s">
        <v>432</v>
      </c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68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</row>
    <row r="173" spans="1:56" ht="30" customHeight="1">
      <c r="A173" s="31" t="s">
        <v>433</v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68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</row>
    <row r="174" spans="1:56" ht="30" customHeight="1">
      <c r="A174" s="31" t="s">
        <v>434</v>
      </c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68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</row>
    <row r="175" spans="1:56" ht="30" customHeight="1">
      <c r="A175" s="31" t="s">
        <v>435</v>
      </c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68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</row>
    <row r="176" spans="1:56" ht="30" customHeight="1">
      <c r="A176" s="31" t="s">
        <v>436</v>
      </c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68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</row>
    <row r="177" spans="1:56" ht="30" customHeight="1">
      <c r="A177" s="31" t="s">
        <v>437</v>
      </c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68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</row>
    <row r="178" spans="1:56" ht="30" customHeight="1">
      <c r="A178" s="31" t="s">
        <v>438</v>
      </c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68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</row>
    <row r="179" spans="1:56" ht="30" customHeight="1">
      <c r="A179" s="31" t="s">
        <v>439</v>
      </c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68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</row>
    <row r="180" spans="1:56" ht="30" customHeight="1">
      <c r="A180" s="31" t="s">
        <v>440</v>
      </c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68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</row>
    <row r="181" spans="1:56" ht="30" customHeight="1">
      <c r="A181" s="31" t="s">
        <v>441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68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</row>
    <row r="182" spans="1:56" ht="30" customHeight="1">
      <c r="A182" s="31" t="s">
        <v>442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68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</row>
    <row r="183" spans="1:56" ht="30" customHeight="1">
      <c r="A183" s="31" t="s">
        <v>443</v>
      </c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68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</row>
    <row r="184" spans="1:56" ht="30" customHeight="1">
      <c r="A184" s="31" t="s">
        <v>444</v>
      </c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68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</row>
    <row r="185" spans="1:56" ht="30" customHeight="1">
      <c r="A185" s="31" t="s">
        <v>445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68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</row>
    <row r="186" spans="1:56" ht="30" customHeight="1">
      <c r="A186" s="31" t="s">
        <v>446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68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</row>
    <row r="187" spans="1:56" ht="30" customHeight="1">
      <c r="A187" s="31" t="s">
        <v>447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68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</row>
    <row r="188" spans="1:56" ht="30" customHeight="1">
      <c r="A188" s="31" t="s">
        <v>448</v>
      </c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68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</row>
    <row r="189" spans="1:56" ht="30" customHeight="1">
      <c r="A189" s="31" t="s">
        <v>449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68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</row>
    <row r="190" spans="1:56" ht="30" customHeight="1">
      <c r="A190" s="31" t="s">
        <v>450</v>
      </c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68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</row>
    <row r="191" spans="1:56" ht="30" customHeight="1">
      <c r="A191" s="31" t="s">
        <v>451</v>
      </c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68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</row>
    <row r="192" spans="1:56" ht="30" customHeight="1">
      <c r="A192" s="31" t="s">
        <v>452</v>
      </c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68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</row>
    <row r="193" spans="1:56" ht="30" customHeight="1">
      <c r="A193" s="31" t="s">
        <v>453</v>
      </c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68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</row>
    <row r="194" spans="1:56" ht="30" customHeight="1">
      <c r="A194" s="31" t="s">
        <v>454</v>
      </c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68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</row>
    <row r="195" spans="1:56" ht="30" customHeight="1">
      <c r="A195" s="31" t="s">
        <v>455</v>
      </c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68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</row>
    <row r="196" spans="1:56" ht="30" customHeight="1">
      <c r="A196" s="31" t="s">
        <v>456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68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</row>
    <row r="197" spans="1:56" ht="30" customHeight="1">
      <c r="A197" s="31" t="s">
        <v>457</v>
      </c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68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</row>
    <row r="198" spans="1:56" ht="30" customHeight="1">
      <c r="A198" s="31" t="s">
        <v>458</v>
      </c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68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</row>
    <row r="199" spans="1:56" ht="30" customHeight="1">
      <c r="A199" s="31" t="s">
        <v>459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68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</row>
    <row r="200" spans="1:56" ht="30" customHeight="1">
      <c r="A200" s="31" t="s">
        <v>460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68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</row>
    <row r="201" spans="1:56" ht="30" customHeight="1">
      <c r="A201" s="31" t="s">
        <v>461</v>
      </c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68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</row>
    <row r="202" spans="1:56" ht="30" customHeight="1">
      <c r="A202" s="31" t="s">
        <v>462</v>
      </c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68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</row>
    <row r="203" spans="1:56" ht="30" customHeight="1">
      <c r="A203" s="31" t="s">
        <v>463</v>
      </c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68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</row>
    <row r="204" spans="1:56" ht="30" customHeight="1">
      <c r="A204" s="31" t="s">
        <v>464</v>
      </c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68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</row>
    <row r="205" spans="1:56" ht="30" customHeight="1">
      <c r="A205" s="31" t="s">
        <v>465</v>
      </c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68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</row>
    <row r="206" spans="1:56" ht="30" customHeight="1">
      <c r="A206" s="31" t="s">
        <v>466</v>
      </c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68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</row>
    <row r="207" spans="1:56" ht="30" customHeight="1">
      <c r="A207" s="31" t="s">
        <v>467</v>
      </c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68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</row>
    <row r="208" spans="1:56" ht="30" customHeight="1">
      <c r="A208" s="31" t="s">
        <v>468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68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</row>
    <row r="209" spans="1:56" ht="30" customHeight="1">
      <c r="A209" s="31" t="s">
        <v>469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68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</row>
    <row r="210" spans="1:56" ht="30" customHeight="1">
      <c r="A210" s="31" t="s">
        <v>470</v>
      </c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68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</row>
    <row r="211" spans="1:56" ht="30" customHeight="1">
      <c r="A211" s="31" t="s">
        <v>471</v>
      </c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68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</row>
    <row r="212" spans="1:56" ht="30" customHeight="1">
      <c r="A212" s="31" t="s">
        <v>472</v>
      </c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68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</row>
    <row r="213" spans="1:56" ht="30" customHeight="1">
      <c r="A213" s="31" t="s">
        <v>473</v>
      </c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68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</row>
    <row r="214" spans="1:56" ht="30" customHeight="1">
      <c r="A214" s="31" t="s">
        <v>474</v>
      </c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68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</row>
    <row r="215" spans="1:56" ht="30" customHeight="1">
      <c r="A215" s="31" t="s">
        <v>475</v>
      </c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68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</row>
    <row r="216" spans="1:56" ht="30" customHeight="1">
      <c r="A216" s="31" t="s">
        <v>476</v>
      </c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68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</row>
    <row r="217" spans="1:56" ht="30" customHeight="1">
      <c r="A217" s="31" t="s">
        <v>477</v>
      </c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68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</row>
    <row r="218" spans="1:56" ht="30" customHeight="1">
      <c r="A218" s="31" t="s">
        <v>478</v>
      </c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68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</row>
    <row r="219" spans="1:56" ht="30" customHeight="1">
      <c r="A219" s="31" t="s">
        <v>479</v>
      </c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68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</row>
    <row r="220" spans="1:56" ht="30" customHeight="1">
      <c r="A220" s="31" t="s">
        <v>480</v>
      </c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68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</row>
    <row r="221" spans="1:56" ht="30" customHeight="1">
      <c r="A221" s="31" t="s">
        <v>481</v>
      </c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68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</row>
    <row r="222" spans="1:56" ht="30" customHeight="1">
      <c r="A222" s="31" t="s">
        <v>482</v>
      </c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68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</row>
    <row r="223" spans="1:56" ht="30" customHeight="1">
      <c r="A223" s="31" t="s">
        <v>483</v>
      </c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68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</row>
    <row r="224" spans="1:56" ht="30" customHeight="1">
      <c r="A224" s="31" t="s">
        <v>484</v>
      </c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68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</row>
    <row r="225" spans="1:56" ht="30" customHeight="1">
      <c r="A225" s="31" t="s">
        <v>485</v>
      </c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68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</row>
    <row r="226" spans="1:56" ht="30" customHeight="1">
      <c r="A226" s="31" t="s">
        <v>486</v>
      </c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68"/>
      <c r="AD226" s="31"/>
      <c r="AE226" s="31"/>
      <c r="AF226" s="31"/>
      <c r="AG226" s="31"/>
      <c r="AH226" s="31"/>
      <c r="AI226" s="31"/>
      <c r="AJ226" s="31"/>
      <c r="AK226" s="31"/>
      <c r="AL226" s="31"/>
      <c r="AM226" s="31"/>
      <c r="AN226" s="31"/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</row>
    <row r="227" spans="1:56" ht="30" customHeight="1">
      <c r="A227" s="31" t="s">
        <v>487</v>
      </c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68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</row>
    <row r="228" spans="1:56" ht="30" customHeight="1">
      <c r="A228" s="31" t="s">
        <v>488</v>
      </c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68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</row>
    <row r="229" spans="1:56" ht="30" customHeight="1">
      <c r="A229" s="31" t="s">
        <v>489</v>
      </c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68"/>
      <c r="AD229" s="31"/>
      <c r="AE229" s="31"/>
      <c r="AF229" s="31"/>
      <c r="AG229" s="31"/>
      <c r="AH229" s="31"/>
      <c r="AI229" s="31"/>
      <c r="AJ229" s="31"/>
      <c r="AK229" s="31"/>
      <c r="AL229" s="31"/>
      <c r="AM229" s="31"/>
      <c r="AN229" s="31"/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</row>
    <row r="230" spans="1:56" ht="30" customHeight="1">
      <c r="A230" s="31" t="s">
        <v>490</v>
      </c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68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</row>
    <row r="231" spans="1:56" ht="30" customHeight="1">
      <c r="A231" s="31" t="s">
        <v>491</v>
      </c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68"/>
      <c r="AD231" s="31"/>
      <c r="AE231" s="31"/>
      <c r="AF231" s="31"/>
      <c r="AG231" s="31"/>
      <c r="AH231" s="31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</row>
    <row r="232" spans="1:56" ht="30" customHeight="1">
      <c r="A232" s="31" t="s">
        <v>492</v>
      </c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68"/>
      <c r="AD232" s="31"/>
      <c r="AE232" s="31"/>
      <c r="AF232" s="31"/>
      <c r="AG232" s="31"/>
      <c r="AH232" s="31"/>
      <c r="AI232" s="31"/>
      <c r="AJ232" s="31"/>
      <c r="AK232" s="31"/>
      <c r="AL232" s="31"/>
      <c r="AM232" s="31"/>
      <c r="AN232" s="31"/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</row>
    <row r="233" spans="1:56" ht="30" customHeight="1">
      <c r="A233" s="31" t="s">
        <v>493</v>
      </c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68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</row>
    <row r="234" spans="1:56" ht="30" customHeight="1">
      <c r="A234" s="31" t="s">
        <v>494</v>
      </c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68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</row>
    <row r="235" spans="1:56" ht="30" customHeight="1">
      <c r="A235" s="31" t="s">
        <v>495</v>
      </c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68"/>
      <c r="AD235" s="31"/>
      <c r="AE235" s="31"/>
      <c r="AF235" s="31"/>
      <c r="AG235" s="31"/>
      <c r="AH235" s="31"/>
      <c r="AI235" s="31"/>
      <c r="AJ235" s="31"/>
      <c r="AK235" s="31"/>
      <c r="AL235" s="31"/>
      <c r="AM235" s="31"/>
      <c r="AN235" s="31"/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</row>
    <row r="236" spans="1:56" ht="30" customHeight="1">
      <c r="A236" s="31" t="s">
        <v>496</v>
      </c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68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</row>
    <row r="237" spans="1:56" ht="30" customHeight="1">
      <c r="A237" s="31" t="s">
        <v>497</v>
      </c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68"/>
      <c r="AD237" s="31"/>
      <c r="AE237" s="31"/>
      <c r="AF237" s="31"/>
      <c r="AG237" s="31"/>
      <c r="AH237" s="31"/>
      <c r="AI237" s="31"/>
      <c r="AJ237" s="31"/>
      <c r="AK237" s="31"/>
      <c r="AL237" s="31"/>
      <c r="AM237" s="31"/>
      <c r="AN237" s="31"/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</row>
    <row r="238" spans="1:56" ht="30" customHeight="1">
      <c r="A238" s="31" t="s">
        <v>498</v>
      </c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68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</row>
    <row r="239" spans="1:56" ht="30" customHeight="1">
      <c r="A239" s="31" t="s">
        <v>499</v>
      </c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68"/>
      <c r="AD239" s="31"/>
      <c r="AE239" s="31"/>
      <c r="AF239" s="31"/>
      <c r="AG239" s="31"/>
      <c r="AH239" s="31"/>
      <c r="AI239" s="31"/>
      <c r="AJ239" s="31"/>
      <c r="AK239" s="31"/>
      <c r="AL239" s="31"/>
      <c r="AM239" s="31"/>
      <c r="AN239" s="31"/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</row>
    <row r="240" spans="1:56" ht="30" customHeight="1">
      <c r="A240" s="31" t="s">
        <v>500</v>
      </c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68"/>
      <c r="AD240" s="31"/>
      <c r="AE240" s="31"/>
      <c r="AF240" s="31"/>
      <c r="AG240" s="31"/>
      <c r="AH240" s="31"/>
      <c r="AI240" s="31"/>
      <c r="AJ240" s="31"/>
      <c r="AK240" s="31"/>
      <c r="AL240" s="31"/>
      <c r="AM240" s="31"/>
      <c r="AN240" s="31"/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</row>
    <row r="241" spans="1:56" ht="30" customHeight="1">
      <c r="A241" s="31" t="s">
        <v>501</v>
      </c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68"/>
      <c r="AD241" s="31"/>
      <c r="AE241" s="31"/>
      <c r="AF241" s="31"/>
      <c r="AG241" s="31"/>
      <c r="AH241" s="31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</row>
    <row r="242" spans="1:56" ht="30" customHeight="1">
      <c r="A242" s="31" t="s">
        <v>502</v>
      </c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68"/>
      <c r="AD242" s="31"/>
      <c r="AE242" s="31"/>
      <c r="AF242" s="31"/>
      <c r="AG242" s="31"/>
      <c r="AH242" s="31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</row>
    <row r="243" spans="1:56" ht="30" customHeight="1">
      <c r="A243" s="31" t="s">
        <v>503</v>
      </c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68"/>
      <c r="AD243" s="31"/>
      <c r="AE243" s="31"/>
      <c r="AF243" s="31"/>
      <c r="AG243" s="31"/>
      <c r="AH243" s="31"/>
      <c r="AI243" s="31"/>
      <c r="AJ243" s="31"/>
      <c r="AK243" s="31"/>
      <c r="AL243" s="31"/>
      <c r="AM243" s="31"/>
      <c r="AN243" s="31"/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</row>
    <row r="244" spans="1:56" ht="30" customHeight="1">
      <c r="A244" s="31" t="s">
        <v>504</v>
      </c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68"/>
      <c r="AD244" s="31"/>
      <c r="AE244" s="31"/>
      <c r="AF244" s="31"/>
      <c r="AG244" s="31"/>
      <c r="AH244" s="31"/>
      <c r="AI244" s="31"/>
      <c r="AJ244" s="31"/>
      <c r="AK244" s="31"/>
      <c r="AL244" s="31"/>
      <c r="AM244" s="31"/>
      <c r="AN244" s="31"/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</row>
    <row r="245" spans="1:56" ht="30" customHeight="1">
      <c r="A245" s="31" t="s">
        <v>505</v>
      </c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68"/>
      <c r="AD245" s="31"/>
      <c r="AE245" s="31"/>
      <c r="AF245" s="31"/>
      <c r="AG245" s="31"/>
      <c r="AH245" s="31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</row>
    <row r="246" spans="1:56" ht="30" customHeight="1">
      <c r="A246" s="31" t="s">
        <v>506</v>
      </c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68"/>
      <c r="AD246" s="31"/>
      <c r="AE246" s="31"/>
      <c r="AF246" s="31"/>
      <c r="AG246" s="31"/>
      <c r="AH246" s="31"/>
      <c r="AI246" s="31"/>
      <c r="AJ246" s="31"/>
      <c r="AK246" s="31"/>
      <c r="AL246" s="31"/>
      <c r="AM246" s="31"/>
      <c r="AN246" s="31"/>
      <c r="AO246" s="31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  <c r="BD246" s="31"/>
    </row>
    <row r="247" spans="1:56" ht="30" customHeight="1">
      <c r="A247" s="31" t="s">
        <v>507</v>
      </c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68"/>
      <c r="AD247" s="31"/>
      <c r="AE247" s="31"/>
      <c r="AF247" s="31"/>
      <c r="AG247" s="31"/>
      <c r="AH247" s="31"/>
      <c r="AI247" s="31"/>
      <c r="AJ247" s="31"/>
      <c r="AK247" s="31"/>
      <c r="AL247" s="31"/>
      <c r="AM247" s="31"/>
      <c r="AN247" s="31"/>
      <c r="AO247" s="31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  <c r="BD247" s="31"/>
    </row>
    <row r="248" spans="1:56" ht="30" customHeight="1">
      <c r="A248" s="31" t="s">
        <v>508</v>
      </c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68"/>
      <c r="AD248" s="31"/>
      <c r="AE248" s="31"/>
      <c r="AF248" s="31"/>
      <c r="AG248" s="31"/>
      <c r="AH248" s="31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</row>
    <row r="249" spans="1:56" ht="30" customHeight="1">
      <c r="A249" s="31" t="s">
        <v>509</v>
      </c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68"/>
      <c r="AD249" s="31"/>
      <c r="AE249" s="31"/>
      <c r="AF249" s="31"/>
      <c r="AG249" s="31"/>
      <c r="AH249" s="31"/>
      <c r="AI249" s="31"/>
      <c r="AJ249" s="31"/>
      <c r="AK249" s="31"/>
      <c r="AL249" s="31"/>
      <c r="AM249" s="31"/>
      <c r="AN249" s="31"/>
      <c r="AO249" s="31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  <c r="BD249" s="31"/>
    </row>
    <row r="250" spans="1:56" ht="30" customHeight="1">
      <c r="A250" s="31" t="s">
        <v>510</v>
      </c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68"/>
      <c r="AD250" s="31"/>
      <c r="AE250" s="31"/>
      <c r="AF250" s="31"/>
      <c r="AG250" s="31"/>
      <c r="AH250" s="31"/>
      <c r="AI250" s="31"/>
      <c r="AJ250" s="31"/>
      <c r="AK250" s="31"/>
      <c r="AL250" s="31"/>
      <c r="AM250" s="31"/>
      <c r="AN250" s="31"/>
      <c r="AO250" s="31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  <c r="BD250" s="31"/>
    </row>
    <row r="251" spans="1:56" ht="30" customHeight="1">
      <c r="A251" s="31" t="s">
        <v>511</v>
      </c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68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</row>
    <row r="252" spans="1:56" ht="30" customHeight="1">
      <c r="A252" s="31" t="s">
        <v>512</v>
      </c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68"/>
      <c r="AD252" s="31"/>
      <c r="AE252" s="31"/>
      <c r="AF252" s="31"/>
      <c r="AG252" s="31"/>
      <c r="AH252" s="31"/>
      <c r="AI252" s="31"/>
      <c r="AJ252" s="31"/>
      <c r="AK252" s="31"/>
      <c r="AL252" s="31"/>
      <c r="AM252" s="31"/>
      <c r="AN252" s="31"/>
      <c r="AO252" s="31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  <c r="BD252" s="31"/>
    </row>
    <row r="253" spans="1:56" ht="30" customHeight="1">
      <c r="A253" s="31" t="s">
        <v>513</v>
      </c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68"/>
      <c r="AD253" s="31"/>
      <c r="AE253" s="31"/>
      <c r="AF253" s="31"/>
      <c r="AG253" s="31"/>
      <c r="AH253" s="31"/>
      <c r="AI253" s="31"/>
      <c r="AJ253" s="31"/>
      <c r="AK253" s="31"/>
      <c r="AL253" s="31"/>
      <c r="AM253" s="31"/>
      <c r="AN253" s="31"/>
      <c r="AO253" s="31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  <c r="BD253" s="31"/>
    </row>
    <row r="254" spans="1:56" ht="30" customHeight="1">
      <c r="A254" s="31" t="s">
        <v>514</v>
      </c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68"/>
      <c r="AD254" s="31"/>
      <c r="AE254" s="31"/>
      <c r="AF254" s="31"/>
      <c r="AG254" s="31"/>
      <c r="AH254" s="31"/>
      <c r="AI254" s="31"/>
      <c r="AJ254" s="31"/>
      <c r="AK254" s="31"/>
      <c r="AL254" s="31"/>
      <c r="AM254" s="31"/>
      <c r="AN254" s="31"/>
      <c r="AO254" s="31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  <c r="AZ254" s="31"/>
      <c r="BA254" s="31"/>
      <c r="BB254" s="31"/>
      <c r="BC254" s="31"/>
      <c r="BD254" s="31"/>
    </row>
    <row r="255" spans="1:56" ht="30" customHeight="1">
      <c r="A255" s="31" t="s">
        <v>515</v>
      </c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68"/>
      <c r="AD255" s="31"/>
      <c r="AE255" s="31"/>
      <c r="AF255" s="31"/>
      <c r="AG255" s="31"/>
      <c r="AH255" s="31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  <c r="AZ255" s="31"/>
      <c r="BA255" s="31"/>
      <c r="BB255" s="31"/>
      <c r="BC255" s="31"/>
      <c r="BD255" s="31"/>
    </row>
    <row r="256" spans="1:56" ht="30" customHeight="1">
      <c r="A256" s="31" t="s">
        <v>516</v>
      </c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68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</row>
    <row r="257" spans="1:56" ht="30" customHeight="1">
      <c r="A257" s="31" t="s">
        <v>517</v>
      </c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68"/>
      <c r="AD257" s="31"/>
      <c r="AE257" s="31"/>
      <c r="AF257" s="31"/>
      <c r="AG257" s="31"/>
      <c r="AH257" s="31"/>
      <c r="AI257" s="31"/>
      <c r="AJ257" s="31"/>
      <c r="AK257" s="31"/>
      <c r="AL257" s="31"/>
      <c r="AM257" s="31"/>
      <c r="AN257" s="31"/>
      <c r="AO257" s="31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  <c r="AZ257" s="31"/>
      <c r="BA257" s="31"/>
      <c r="BB257" s="31"/>
      <c r="BC257" s="31"/>
      <c r="BD257" s="31"/>
    </row>
    <row r="258" spans="1:56" ht="30" customHeight="1">
      <c r="A258" s="31" t="s">
        <v>518</v>
      </c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68"/>
      <c r="AD258" s="31"/>
      <c r="AE258" s="31"/>
      <c r="AF258" s="31"/>
      <c r="AG258" s="31"/>
      <c r="AH258" s="31"/>
      <c r="AI258" s="31"/>
      <c r="AJ258" s="31"/>
      <c r="AK258" s="31"/>
      <c r="AL258" s="31"/>
      <c r="AM258" s="31"/>
      <c r="AN258" s="31"/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</row>
    <row r="259" spans="1:56" ht="30" customHeight="1">
      <c r="A259" s="31" t="s">
        <v>519</v>
      </c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68"/>
      <c r="AD259" s="31"/>
      <c r="AE259" s="31"/>
      <c r="AF259" s="31"/>
      <c r="AG259" s="31"/>
      <c r="AH259" s="31"/>
      <c r="AI259" s="31"/>
      <c r="AJ259" s="31"/>
      <c r="AK259" s="31"/>
      <c r="AL259" s="31"/>
      <c r="AM259" s="31"/>
      <c r="AN259" s="31"/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</row>
    <row r="260" spans="1:56" ht="30" customHeight="1">
      <c r="A260" s="31" t="s">
        <v>520</v>
      </c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68"/>
      <c r="AD260" s="31"/>
      <c r="AE260" s="31"/>
      <c r="AF260" s="31"/>
      <c r="AG260" s="31"/>
      <c r="AH260" s="31"/>
      <c r="AI260" s="31"/>
      <c r="AJ260" s="31"/>
      <c r="AK260" s="31"/>
      <c r="AL260" s="31"/>
      <c r="AM260" s="31"/>
      <c r="AN260" s="31"/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</row>
    <row r="261" spans="1:56" ht="30" customHeight="1">
      <c r="A261" s="31" t="s">
        <v>521</v>
      </c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68"/>
      <c r="AD261" s="31"/>
      <c r="AE261" s="31"/>
      <c r="AF261" s="31"/>
      <c r="AG261" s="31"/>
      <c r="AH261" s="31"/>
      <c r="AI261" s="31"/>
      <c r="AJ261" s="31"/>
      <c r="AK261" s="31"/>
      <c r="AL261" s="31"/>
      <c r="AM261" s="31"/>
      <c r="AN261" s="31"/>
      <c r="AO261" s="31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</row>
    <row r="262" spans="1:56" ht="30" customHeight="1">
      <c r="A262" s="31" t="s">
        <v>522</v>
      </c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68"/>
      <c r="AD262" s="31"/>
      <c r="AE262" s="31"/>
      <c r="AF262" s="31"/>
      <c r="AG262" s="31"/>
      <c r="AH262" s="31"/>
      <c r="AI262" s="31"/>
      <c r="AJ262" s="31"/>
      <c r="AK262" s="31"/>
      <c r="AL262" s="31"/>
      <c r="AM262" s="31"/>
      <c r="AN262" s="31"/>
      <c r="AO262" s="31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  <c r="AZ262" s="31"/>
      <c r="BA262" s="31"/>
      <c r="BB262" s="31"/>
      <c r="BC262" s="31"/>
      <c r="BD262" s="31"/>
    </row>
    <row r="263" spans="1:56" ht="30" customHeight="1">
      <c r="A263" s="31" t="s">
        <v>523</v>
      </c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68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</row>
    <row r="264" spans="1:56" ht="30" customHeight="1">
      <c r="A264" s="31" t="s">
        <v>524</v>
      </c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68"/>
      <c r="AD264" s="31"/>
      <c r="AE264" s="31"/>
      <c r="AF264" s="31"/>
      <c r="AG264" s="31"/>
      <c r="AH264" s="31"/>
      <c r="AI264" s="31"/>
      <c r="AJ264" s="31"/>
      <c r="AK264" s="31"/>
      <c r="AL264" s="31"/>
      <c r="AM264" s="31"/>
      <c r="AN264" s="31"/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</row>
    <row r="265" spans="1:56" ht="30" customHeight="1">
      <c r="A265" s="31" t="s">
        <v>525</v>
      </c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68"/>
      <c r="AD265" s="31"/>
      <c r="AE265" s="31"/>
      <c r="AF265" s="31"/>
      <c r="AG265" s="31"/>
      <c r="AH265" s="31"/>
      <c r="AI265" s="31"/>
      <c r="AJ265" s="31"/>
      <c r="AK265" s="31"/>
      <c r="AL265" s="31"/>
      <c r="AM265" s="31"/>
      <c r="AN265" s="31"/>
      <c r="AO265" s="31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</row>
    <row r="266" spans="1:56" ht="30" customHeight="1">
      <c r="A266" s="31" t="s">
        <v>526</v>
      </c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68"/>
      <c r="AD266" s="31"/>
      <c r="AE266" s="31"/>
      <c r="AF266" s="31"/>
      <c r="AG266" s="31"/>
      <c r="AH266" s="31"/>
      <c r="AI266" s="31"/>
      <c r="AJ266" s="31"/>
      <c r="AK266" s="31"/>
      <c r="AL266" s="31"/>
      <c r="AM266" s="31"/>
      <c r="AN266" s="31"/>
      <c r="AO266" s="31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</row>
    <row r="267" spans="1:56" ht="30" customHeight="1">
      <c r="A267" s="31" t="s">
        <v>527</v>
      </c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68"/>
      <c r="AD267" s="31"/>
      <c r="AE267" s="31"/>
      <c r="AF267" s="31"/>
      <c r="AG267" s="31"/>
      <c r="AH267" s="31"/>
      <c r="AI267" s="31"/>
      <c r="AJ267" s="31"/>
      <c r="AK267" s="31"/>
      <c r="AL267" s="31"/>
      <c r="AM267" s="31"/>
      <c r="AN267" s="31"/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</row>
    <row r="268" spans="1:56" ht="30" customHeight="1">
      <c r="A268" s="31" t="s">
        <v>528</v>
      </c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68"/>
      <c r="AD268" s="31"/>
      <c r="AE268" s="31"/>
      <c r="AF268" s="31"/>
      <c r="AG268" s="31"/>
      <c r="AH268" s="31"/>
      <c r="AI268" s="31"/>
      <c r="AJ268" s="31"/>
      <c r="AK268" s="31"/>
      <c r="AL268" s="31"/>
      <c r="AM268" s="31"/>
      <c r="AN268" s="31"/>
      <c r="AO268" s="31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</row>
    <row r="269" spans="1:56" ht="30" customHeight="1">
      <c r="A269" s="31" t="s">
        <v>529</v>
      </c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68"/>
      <c r="AD269" s="31"/>
      <c r="AE269" s="31"/>
      <c r="AF269" s="31"/>
      <c r="AG269" s="31"/>
      <c r="AH269" s="31"/>
      <c r="AI269" s="31"/>
      <c r="AJ269" s="31"/>
      <c r="AK269" s="31"/>
      <c r="AL269" s="31"/>
      <c r="AM269" s="31"/>
      <c r="AN269" s="31"/>
      <c r="AO269" s="31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  <c r="AZ269" s="31"/>
      <c r="BA269" s="31"/>
      <c r="BB269" s="31"/>
      <c r="BC269" s="31"/>
      <c r="BD269" s="31"/>
    </row>
    <row r="270" spans="1:56" ht="30" customHeight="1">
      <c r="A270" s="31" t="s">
        <v>530</v>
      </c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68"/>
      <c r="AD270" s="31"/>
      <c r="AE270" s="31"/>
      <c r="AF270" s="31"/>
      <c r="AG270" s="31"/>
      <c r="AH270" s="31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  <c r="AZ270" s="31"/>
      <c r="BA270" s="31"/>
      <c r="BB270" s="31"/>
      <c r="BC270" s="31"/>
      <c r="BD270" s="31"/>
    </row>
    <row r="271" spans="1:56" ht="30" customHeight="1">
      <c r="A271" s="31" t="s">
        <v>531</v>
      </c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68"/>
      <c r="AD271" s="31"/>
      <c r="AE271" s="31"/>
      <c r="AF271" s="31"/>
      <c r="AG271" s="31"/>
      <c r="AH271" s="31"/>
      <c r="AI271" s="31"/>
      <c r="AJ271" s="31"/>
      <c r="AK271" s="31"/>
      <c r="AL271" s="31"/>
      <c r="AM271" s="31"/>
      <c r="AN271" s="31"/>
      <c r="AO271" s="31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  <c r="AZ271" s="31"/>
      <c r="BA271" s="31"/>
      <c r="BB271" s="31"/>
      <c r="BC271" s="31"/>
      <c r="BD271" s="31"/>
    </row>
    <row r="272" spans="1:56" ht="30" customHeight="1">
      <c r="A272" s="31" t="s">
        <v>532</v>
      </c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68"/>
      <c r="AD272" s="31"/>
      <c r="AE272" s="31"/>
      <c r="AF272" s="31"/>
      <c r="AG272" s="31"/>
      <c r="AH272" s="31"/>
      <c r="AI272" s="31"/>
      <c r="AJ272" s="31"/>
      <c r="AK272" s="31"/>
      <c r="AL272" s="31"/>
      <c r="AM272" s="31"/>
      <c r="AN272" s="31"/>
      <c r="AO272" s="31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  <c r="AZ272" s="31"/>
      <c r="BA272" s="31"/>
      <c r="BB272" s="31"/>
      <c r="BC272" s="31"/>
      <c r="BD272" s="31"/>
    </row>
    <row r="273" spans="1:56" ht="30" customHeight="1">
      <c r="A273" s="31" t="s">
        <v>533</v>
      </c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68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  <c r="AN273" s="31"/>
      <c r="AO273" s="31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  <c r="AZ273" s="31"/>
      <c r="BA273" s="31"/>
      <c r="BB273" s="31"/>
      <c r="BC273" s="31"/>
      <c r="BD273" s="31"/>
    </row>
    <row r="274" spans="1:56" ht="30" customHeight="1">
      <c r="A274" s="31" t="s">
        <v>534</v>
      </c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68"/>
      <c r="AD274" s="31"/>
      <c r="AE274" s="31"/>
      <c r="AF274" s="31"/>
      <c r="AG274" s="31"/>
      <c r="AH274" s="31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  <c r="AZ274" s="31"/>
      <c r="BA274" s="31"/>
      <c r="BB274" s="31"/>
      <c r="BC274" s="31"/>
      <c r="BD274" s="31"/>
    </row>
    <row r="275" spans="1:56" ht="30" customHeight="1">
      <c r="A275" s="31" t="s">
        <v>535</v>
      </c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68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</row>
    <row r="276" spans="1:56" ht="30" customHeight="1">
      <c r="A276" s="31" t="s">
        <v>536</v>
      </c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68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  <c r="AN276" s="31"/>
      <c r="AO276" s="31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  <c r="AZ276" s="31"/>
      <c r="BA276" s="31"/>
      <c r="BB276" s="31"/>
      <c r="BC276" s="31"/>
      <c r="BD276" s="31"/>
    </row>
    <row r="277" spans="1:56" ht="30" customHeight="1">
      <c r="A277" s="31" t="s">
        <v>537</v>
      </c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68"/>
      <c r="AD277" s="31"/>
      <c r="AE277" s="31"/>
      <c r="AF277" s="31"/>
      <c r="AG277" s="31"/>
      <c r="AH277" s="31"/>
      <c r="AI277" s="31"/>
      <c r="AJ277" s="31"/>
      <c r="AK277" s="31"/>
      <c r="AL277" s="31"/>
      <c r="AM277" s="31"/>
      <c r="AN277" s="31"/>
      <c r="AO277" s="31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  <c r="AZ277" s="31"/>
      <c r="BA277" s="31"/>
      <c r="BB277" s="31"/>
      <c r="BC277" s="31"/>
      <c r="BD277" s="31"/>
    </row>
    <row r="278" spans="1:56" ht="30" customHeight="1">
      <c r="A278" s="31" t="s">
        <v>538</v>
      </c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68"/>
      <c r="AD278" s="31"/>
      <c r="AE278" s="31"/>
      <c r="AF278" s="31"/>
      <c r="AG278" s="31"/>
      <c r="AH278" s="31"/>
      <c r="AI278" s="31"/>
      <c r="AJ278" s="31"/>
      <c r="AK278" s="31"/>
      <c r="AL278" s="31"/>
      <c r="AM278" s="31"/>
      <c r="AN278" s="31"/>
      <c r="AO278" s="31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</row>
    <row r="279" spans="1:56" ht="30" customHeight="1">
      <c r="A279" s="31" t="s">
        <v>539</v>
      </c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68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  <c r="AZ279" s="31"/>
      <c r="BA279" s="31"/>
      <c r="BB279" s="31"/>
      <c r="BC279" s="31"/>
      <c r="BD279" s="31"/>
    </row>
    <row r="280" spans="1:56" ht="30" customHeight="1">
      <c r="A280" s="31" t="s">
        <v>540</v>
      </c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68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  <c r="AN280" s="31"/>
      <c r="AO280" s="31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  <c r="AZ280" s="31"/>
      <c r="BA280" s="31"/>
      <c r="BB280" s="31"/>
      <c r="BC280" s="31"/>
      <c r="BD280" s="31"/>
    </row>
    <row r="281" spans="1:56" ht="30" customHeight="1">
      <c r="A281" s="31" t="s">
        <v>541</v>
      </c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68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  <c r="AN281" s="31"/>
      <c r="AO281" s="31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  <c r="AZ281" s="31"/>
      <c r="BA281" s="31"/>
      <c r="BB281" s="31"/>
      <c r="BC281" s="31"/>
      <c r="BD281" s="31"/>
    </row>
    <row r="282" spans="1:56" ht="30" customHeight="1">
      <c r="A282" s="31" t="s">
        <v>542</v>
      </c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68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  <c r="AN282" s="31"/>
      <c r="AO282" s="31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  <c r="AZ282" s="31"/>
      <c r="BA282" s="31"/>
      <c r="BB282" s="31"/>
      <c r="BC282" s="31"/>
      <c r="BD282" s="31"/>
    </row>
    <row r="283" spans="1:56" ht="30" customHeight="1">
      <c r="A283" s="31" t="s">
        <v>543</v>
      </c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68"/>
      <c r="AD283" s="31"/>
      <c r="AE283" s="31"/>
      <c r="AF283" s="31"/>
      <c r="AG283" s="31"/>
      <c r="AH283" s="31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</row>
    <row r="284" spans="1:56" ht="30" customHeight="1">
      <c r="A284" s="31" t="s">
        <v>544</v>
      </c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68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  <c r="AN284" s="31"/>
      <c r="AO284" s="31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  <c r="AZ284" s="31"/>
      <c r="BA284" s="31"/>
      <c r="BB284" s="31"/>
      <c r="BC284" s="31"/>
      <c r="BD284" s="31"/>
    </row>
    <row r="285" spans="1:56" ht="30" customHeight="1">
      <c r="A285" s="31" t="s">
        <v>545</v>
      </c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68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  <c r="AN285" s="31"/>
      <c r="AO285" s="31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  <c r="AZ285" s="31"/>
      <c r="BA285" s="31"/>
      <c r="BB285" s="31"/>
      <c r="BC285" s="31"/>
      <c r="BD285" s="31"/>
    </row>
    <row r="286" spans="1:56" ht="30" customHeight="1">
      <c r="A286" s="31" t="s">
        <v>546</v>
      </c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68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  <c r="AN286" s="31"/>
      <c r="AO286" s="31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  <c r="AZ286" s="31"/>
      <c r="BA286" s="31"/>
      <c r="BB286" s="31"/>
      <c r="BC286" s="31"/>
      <c r="BD286" s="31"/>
    </row>
    <row r="287" spans="1:56" ht="30" customHeight="1">
      <c r="A287" s="31" t="s">
        <v>547</v>
      </c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68"/>
      <c r="AD287" s="31"/>
      <c r="AE287" s="31"/>
      <c r="AF287" s="31"/>
      <c r="AG287" s="31"/>
      <c r="AH287" s="31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</row>
    <row r="288" spans="1:56" ht="30" customHeight="1">
      <c r="A288" s="31" t="s">
        <v>548</v>
      </c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68"/>
      <c r="AD288" s="31"/>
      <c r="AE288" s="31"/>
      <c r="AF288" s="31"/>
      <c r="AG288" s="31"/>
      <c r="AH288" s="31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</row>
    <row r="289" spans="1:56" ht="30" customHeight="1">
      <c r="A289" s="31" t="s">
        <v>549</v>
      </c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68"/>
      <c r="AD289" s="31"/>
      <c r="AE289" s="31"/>
      <c r="AF289" s="31"/>
      <c r="AG289" s="31"/>
      <c r="AH289" s="31"/>
      <c r="AI289" s="31"/>
      <c r="AJ289" s="31"/>
      <c r="AK289" s="31"/>
      <c r="AL289" s="31"/>
      <c r="AM289" s="31"/>
      <c r="AN289" s="31"/>
      <c r="AO289" s="31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</row>
    <row r="290" spans="1:56" ht="30" customHeight="1">
      <c r="A290" s="31" t="s">
        <v>550</v>
      </c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68"/>
      <c r="AD290" s="31"/>
      <c r="AE290" s="31"/>
      <c r="AF290" s="31"/>
      <c r="AG290" s="31"/>
      <c r="AH290" s="31"/>
      <c r="AI290" s="31"/>
      <c r="AJ290" s="31"/>
      <c r="AK290" s="31"/>
      <c r="AL290" s="31"/>
      <c r="AM290" s="31"/>
      <c r="AN290" s="31"/>
      <c r="AO290" s="31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</row>
    <row r="291" spans="1:56" ht="30" customHeight="1">
      <c r="A291" s="31" t="s">
        <v>551</v>
      </c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68"/>
      <c r="AD291" s="31"/>
      <c r="AE291" s="31"/>
      <c r="AF291" s="31"/>
      <c r="AG291" s="31"/>
      <c r="AH291" s="31"/>
      <c r="AI291" s="31"/>
      <c r="AJ291" s="31"/>
      <c r="AK291" s="31"/>
      <c r="AL291" s="31"/>
      <c r="AM291" s="31"/>
      <c r="AN291" s="31"/>
      <c r="AO291" s="31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  <c r="AZ291" s="31"/>
      <c r="BA291" s="31"/>
      <c r="BB291" s="31"/>
      <c r="BC291" s="31"/>
      <c r="BD291" s="31"/>
    </row>
    <row r="292" spans="1:56" ht="30" customHeight="1">
      <c r="A292" s="31" t="s">
        <v>552</v>
      </c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68"/>
      <c r="AD292" s="31"/>
      <c r="AE292" s="31"/>
      <c r="AF292" s="31"/>
      <c r="AG292" s="31"/>
      <c r="AH292" s="31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  <c r="AZ292" s="31"/>
      <c r="BA292" s="31"/>
      <c r="BB292" s="31"/>
      <c r="BC292" s="31"/>
      <c r="BD292" s="31"/>
    </row>
    <row r="293" spans="1:56" ht="30" customHeight="1">
      <c r="A293" s="31" t="s">
        <v>553</v>
      </c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68"/>
      <c r="AD293" s="31"/>
      <c r="AE293" s="31"/>
      <c r="AF293" s="31"/>
      <c r="AG293" s="31"/>
      <c r="AH293" s="31"/>
      <c r="AI293" s="31"/>
      <c r="AJ293" s="31"/>
      <c r="AK293" s="31"/>
      <c r="AL293" s="31"/>
      <c r="AM293" s="31"/>
      <c r="AN293" s="31"/>
      <c r="AO293" s="31"/>
      <c r="AP293" s="31"/>
      <c r="AQ293" s="31"/>
      <c r="AR293" s="31"/>
      <c r="AS293" s="31"/>
      <c r="AT293" s="31"/>
      <c r="AU293" s="31"/>
      <c r="AV293" s="31"/>
      <c r="AW293" s="31"/>
      <c r="AX293" s="31"/>
      <c r="AY293" s="31"/>
      <c r="AZ293" s="31"/>
      <c r="BA293" s="31"/>
      <c r="BB293" s="31"/>
      <c r="BC293" s="31"/>
      <c r="BD293" s="31"/>
    </row>
    <row r="294" spans="1:56" ht="30" customHeight="1">
      <c r="A294" s="31" t="s">
        <v>554</v>
      </c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68"/>
      <c r="AD294" s="31"/>
      <c r="AE294" s="31"/>
      <c r="AF294" s="31"/>
      <c r="AG294" s="31"/>
      <c r="AH294" s="31"/>
      <c r="AI294" s="31"/>
      <c r="AJ294" s="31"/>
      <c r="AK294" s="31"/>
      <c r="AL294" s="31"/>
      <c r="AM294" s="31"/>
      <c r="AN294" s="31"/>
      <c r="AO294" s="31"/>
      <c r="AP294" s="31"/>
      <c r="AQ294" s="31"/>
      <c r="AR294" s="31"/>
      <c r="AS294" s="31"/>
      <c r="AT294" s="31"/>
      <c r="AU294" s="31"/>
      <c r="AV294" s="31"/>
      <c r="AW294" s="31"/>
      <c r="AX294" s="31"/>
      <c r="AY294" s="31"/>
      <c r="AZ294" s="31"/>
      <c r="BA294" s="31"/>
      <c r="BB294" s="31"/>
      <c r="BC294" s="31"/>
      <c r="BD294" s="31"/>
    </row>
    <row r="295" spans="1:56" ht="30" customHeight="1">
      <c r="A295" s="31" t="s">
        <v>555</v>
      </c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68"/>
      <c r="AD295" s="31"/>
      <c r="AE295" s="31"/>
      <c r="AF295" s="31"/>
      <c r="AG295" s="31"/>
      <c r="AH295" s="31"/>
      <c r="AI295" s="31"/>
      <c r="AJ295" s="31"/>
      <c r="AK295" s="31"/>
      <c r="AL295" s="31"/>
      <c r="AM295" s="31"/>
      <c r="AN295" s="31"/>
      <c r="AO295" s="31"/>
      <c r="AP295" s="31"/>
      <c r="AQ295" s="31"/>
      <c r="AR295" s="31"/>
      <c r="AS295" s="31"/>
      <c r="AT295" s="31"/>
      <c r="AU295" s="31"/>
      <c r="AV295" s="31"/>
      <c r="AW295" s="31"/>
      <c r="AX295" s="31"/>
      <c r="AY295" s="31"/>
      <c r="AZ295" s="31"/>
      <c r="BA295" s="31"/>
      <c r="BB295" s="31"/>
      <c r="BC295" s="31"/>
      <c r="BD295" s="31"/>
    </row>
    <row r="296" spans="1:56" ht="30" customHeight="1">
      <c r="A296" s="31" t="s">
        <v>556</v>
      </c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68"/>
      <c r="AD296" s="31"/>
      <c r="AE296" s="31"/>
      <c r="AF296" s="31"/>
      <c r="AG296" s="31"/>
      <c r="AH296" s="31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31"/>
      <c r="AV296" s="31"/>
      <c r="AW296" s="31"/>
      <c r="AX296" s="31"/>
      <c r="AY296" s="31"/>
      <c r="AZ296" s="31"/>
      <c r="BA296" s="31"/>
      <c r="BB296" s="31"/>
      <c r="BC296" s="31"/>
      <c r="BD296" s="31"/>
    </row>
    <row r="297" spans="1:56" ht="30" customHeight="1">
      <c r="A297" s="31" t="s">
        <v>557</v>
      </c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68"/>
      <c r="AD297" s="31"/>
      <c r="AE297" s="31"/>
      <c r="AF297" s="31"/>
      <c r="AG297" s="31"/>
      <c r="AH297" s="31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31"/>
      <c r="AV297" s="31"/>
      <c r="AW297" s="31"/>
      <c r="AX297" s="31"/>
      <c r="AY297" s="31"/>
      <c r="AZ297" s="31"/>
      <c r="BA297" s="31"/>
      <c r="BB297" s="31"/>
      <c r="BC297" s="31"/>
      <c r="BD297" s="31"/>
    </row>
    <row r="298" spans="1:56" ht="30" customHeight="1">
      <c r="A298" s="31" t="s">
        <v>558</v>
      </c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68"/>
      <c r="AD298" s="31"/>
      <c r="AE298" s="31"/>
      <c r="AF298" s="31"/>
      <c r="AG298" s="31"/>
      <c r="AH298" s="31"/>
      <c r="AI298" s="31"/>
      <c r="AJ298" s="31"/>
      <c r="AK298" s="31"/>
      <c r="AL298" s="31"/>
      <c r="AM298" s="31"/>
      <c r="AN298" s="31"/>
      <c r="AO298" s="31"/>
      <c r="AP298" s="31"/>
      <c r="AQ298" s="31"/>
      <c r="AR298" s="31"/>
      <c r="AS298" s="31"/>
      <c r="AT298" s="31"/>
      <c r="AU298" s="31"/>
      <c r="AV298" s="31"/>
      <c r="AW298" s="31"/>
      <c r="AX298" s="31"/>
      <c r="AY298" s="31"/>
      <c r="AZ298" s="31"/>
      <c r="BA298" s="31"/>
      <c r="BB298" s="31"/>
      <c r="BC298" s="31"/>
      <c r="BD298" s="31"/>
    </row>
    <row r="299" spans="1:56" ht="30" customHeight="1">
      <c r="A299" s="31" t="s">
        <v>559</v>
      </c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68"/>
      <c r="AD299" s="31"/>
      <c r="AE299" s="31"/>
      <c r="AF299" s="31"/>
      <c r="AG299" s="31"/>
      <c r="AH299" s="31"/>
      <c r="AI299" s="31"/>
      <c r="AJ299" s="31"/>
      <c r="AK299" s="31"/>
      <c r="AL299" s="31"/>
      <c r="AM299" s="31"/>
      <c r="AN299" s="31"/>
      <c r="AO299" s="31"/>
      <c r="AP299" s="31"/>
      <c r="AQ299" s="31"/>
      <c r="AR299" s="31"/>
      <c r="AS299" s="31"/>
      <c r="AT299" s="31"/>
      <c r="AU299" s="31"/>
      <c r="AV299" s="31"/>
      <c r="AW299" s="31"/>
      <c r="AX299" s="31"/>
      <c r="AY299" s="31"/>
      <c r="AZ299" s="31"/>
      <c r="BA299" s="31"/>
      <c r="BB299" s="31"/>
      <c r="BC299" s="31"/>
      <c r="BD299" s="31"/>
    </row>
    <row r="300" spans="1:56" ht="30" customHeight="1">
      <c r="A300" s="31" t="s">
        <v>560</v>
      </c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68"/>
      <c r="AD300" s="31"/>
      <c r="AE300" s="31"/>
      <c r="AF300" s="31"/>
      <c r="AG300" s="31"/>
      <c r="AH300" s="31"/>
      <c r="AI300" s="31"/>
      <c r="AJ300" s="31"/>
      <c r="AK300" s="31"/>
      <c r="AL300" s="31"/>
      <c r="AM300" s="31"/>
      <c r="AN300" s="31"/>
      <c r="AO300" s="31"/>
      <c r="AP300" s="31"/>
      <c r="AQ300" s="31"/>
      <c r="AR300" s="31"/>
      <c r="AS300" s="31"/>
      <c r="AT300" s="31"/>
      <c r="AU300" s="31"/>
      <c r="AV300" s="31"/>
      <c r="AW300" s="31"/>
      <c r="AX300" s="31"/>
      <c r="AY300" s="31"/>
      <c r="AZ300" s="31"/>
      <c r="BA300" s="31"/>
      <c r="BB300" s="31"/>
      <c r="BC300" s="31"/>
      <c r="BD300" s="31"/>
    </row>
    <row r="301" spans="1:56" ht="30" customHeight="1">
      <c r="A301" s="31" t="s">
        <v>561</v>
      </c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68"/>
      <c r="AD301" s="31"/>
      <c r="AE301" s="31"/>
      <c r="AF301" s="31"/>
      <c r="AG301" s="31"/>
      <c r="AH301" s="31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</row>
    <row r="302" spans="1:56" ht="30" customHeight="1">
      <c r="A302" s="31" t="s">
        <v>562</v>
      </c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68"/>
      <c r="AD302" s="31"/>
      <c r="AE302" s="31"/>
      <c r="AF302" s="31"/>
      <c r="AG302" s="31"/>
      <c r="AH302" s="31"/>
      <c r="AI302" s="31"/>
      <c r="AJ302" s="31"/>
      <c r="AK302" s="31"/>
      <c r="AL302" s="31"/>
      <c r="AM302" s="31"/>
      <c r="AN302" s="31"/>
      <c r="AO302" s="31"/>
      <c r="AP302" s="31"/>
      <c r="AQ302" s="31"/>
      <c r="AR302" s="31"/>
      <c r="AS302" s="31"/>
      <c r="AT302" s="31"/>
      <c r="AU302" s="31"/>
      <c r="AV302" s="31"/>
      <c r="AW302" s="31"/>
      <c r="AX302" s="31"/>
      <c r="AY302" s="31"/>
      <c r="AZ302" s="31"/>
      <c r="BA302" s="31"/>
      <c r="BB302" s="31"/>
      <c r="BC302" s="31"/>
      <c r="BD302" s="31"/>
    </row>
    <row r="303" spans="1:56" ht="30" customHeight="1">
      <c r="A303" s="31" t="s">
        <v>563</v>
      </c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68"/>
      <c r="AD303" s="31"/>
      <c r="AE303" s="31"/>
      <c r="AF303" s="31"/>
      <c r="AG303" s="31"/>
      <c r="AH303" s="31"/>
      <c r="AI303" s="31"/>
      <c r="AJ303" s="31"/>
      <c r="AK303" s="31"/>
      <c r="AL303" s="31"/>
      <c r="AM303" s="31"/>
      <c r="AN303" s="31"/>
      <c r="AO303" s="31"/>
      <c r="AP303" s="31"/>
      <c r="AQ303" s="31"/>
      <c r="AR303" s="31"/>
      <c r="AS303" s="31"/>
      <c r="AT303" s="31"/>
      <c r="AU303" s="31"/>
      <c r="AV303" s="31"/>
      <c r="AW303" s="31"/>
      <c r="AX303" s="31"/>
      <c r="AY303" s="31"/>
      <c r="AZ303" s="31"/>
      <c r="BA303" s="31"/>
      <c r="BB303" s="31"/>
      <c r="BC303" s="31"/>
      <c r="BD303" s="31"/>
    </row>
    <row r="304" spans="1:56" ht="30" customHeight="1">
      <c r="A304" s="31" t="s">
        <v>564</v>
      </c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68"/>
      <c r="AD304" s="31"/>
      <c r="AE304" s="31"/>
      <c r="AF304" s="31"/>
      <c r="AG304" s="31"/>
      <c r="AH304" s="31"/>
      <c r="AI304" s="31"/>
      <c r="AJ304" s="31"/>
      <c r="AK304" s="31"/>
      <c r="AL304" s="31"/>
      <c r="AM304" s="31"/>
      <c r="AN304" s="31"/>
      <c r="AO304" s="31"/>
      <c r="AP304" s="31"/>
      <c r="AQ304" s="31"/>
      <c r="AR304" s="31"/>
      <c r="AS304" s="31"/>
      <c r="AT304" s="31"/>
      <c r="AU304" s="31"/>
      <c r="AV304" s="31"/>
      <c r="AW304" s="31"/>
      <c r="AX304" s="31"/>
      <c r="AY304" s="31"/>
      <c r="AZ304" s="31"/>
      <c r="BA304" s="31"/>
      <c r="BB304" s="31"/>
      <c r="BC304" s="31"/>
      <c r="BD304" s="31"/>
    </row>
    <row r="305" spans="1:56" ht="30" customHeight="1">
      <c r="A305" s="31" t="s">
        <v>565</v>
      </c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68"/>
      <c r="AD305" s="31"/>
      <c r="AE305" s="31"/>
      <c r="AF305" s="31"/>
      <c r="AG305" s="31"/>
      <c r="AH305" s="31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31"/>
      <c r="AV305" s="31"/>
      <c r="AW305" s="31"/>
      <c r="AX305" s="31"/>
      <c r="AY305" s="31"/>
      <c r="AZ305" s="31"/>
      <c r="BA305" s="31"/>
      <c r="BB305" s="31"/>
      <c r="BC305" s="31"/>
      <c r="BD305" s="31"/>
    </row>
    <row r="306" spans="1:56" ht="30" customHeight="1">
      <c r="A306" s="31" t="s">
        <v>566</v>
      </c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68"/>
      <c r="AD306" s="31"/>
      <c r="AE306" s="31"/>
      <c r="AF306" s="31"/>
      <c r="AG306" s="31"/>
      <c r="AH306" s="31"/>
      <c r="AI306" s="31"/>
      <c r="AJ306" s="31"/>
      <c r="AK306" s="31"/>
      <c r="AL306" s="31"/>
      <c r="AM306" s="31"/>
      <c r="AN306" s="31"/>
      <c r="AO306" s="31"/>
      <c r="AP306" s="31"/>
      <c r="AQ306" s="31"/>
      <c r="AR306" s="31"/>
      <c r="AS306" s="31"/>
      <c r="AT306" s="31"/>
      <c r="AU306" s="31"/>
      <c r="AV306" s="31"/>
      <c r="AW306" s="31"/>
      <c r="AX306" s="31"/>
      <c r="AY306" s="31"/>
      <c r="AZ306" s="31"/>
      <c r="BA306" s="31"/>
      <c r="BB306" s="31"/>
      <c r="BC306" s="31"/>
      <c r="BD306" s="31"/>
    </row>
    <row r="307" spans="1:56" ht="30" customHeight="1">
      <c r="A307" s="31" t="s">
        <v>567</v>
      </c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68"/>
      <c r="AD307" s="31"/>
      <c r="AE307" s="31"/>
      <c r="AF307" s="31"/>
      <c r="AG307" s="31"/>
      <c r="AH307" s="31"/>
      <c r="AI307" s="31"/>
      <c r="AJ307" s="31"/>
      <c r="AK307" s="31"/>
      <c r="AL307" s="31"/>
      <c r="AM307" s="31"/>
      <c r="AN307" s="31"/>
      <c r="AO307" s="31"/>
      <c r="AP307" s="31"/>
      <c r="AQ307" s="31"/>
      <c r="AR307" s="31"/>
      <c r="AS307" s="31"/>
      <c r="AT307" s="31"/>
      <c r="AU307" s="31"/>
      <c r="AV307" s="31"/>
      <c r="AW307" s="31"/>
      <c r="AX307" s="31"/>
      <c r="AY307" s="31"/>
      <c r="AZ307" s="31"/>
      <c r="BA307" s="31"/>
      <c r="BB307" s="31"/>
      <c r="BC307" s="31"/>
      <c r="BD307" s="31"/>
    </row>
    <row r="308" spans="1:56" ht="30" customHeight="1">
      <c r="A308" s="31" t="s">
        <v>568</v>
      </c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68"/>
      <c r="AD308" s="31"/>
      <c r="AE308" s="31"/>
      <c r="AF308" s="31"/>
      <c r="AG308" s="31"/>
      <c r="AH308" s="31"/>
      <c r="AI308" s="31"/>
      <c r="AJ308" s="31"/>
      <c r="AK308" s="31"/>
      <c r="AL308" s="31"/>
      <c r="AM308" s="31"/>
      <c r="AN308" s="31"/>
      <c r="AO308" s="31"/>
      <c r="AP308" s="31"/>
      <c r="AQ308" s="31"/>
      <c r="AR308" s="31"/>
      <c r="AS308" s="31"/>
      <c r="AT308" s="31"/>
      <c r="AU308" s="31"/>
      <c r="AV308" s="31"/>
      <c r="AW308" s="31"/>
      <c r="AX308" s="31"/>
      <c r="AY308" s="31"/>
      <c r="AZ308" s="31"/>
      <c r="BA308" s="31"/>
      <c r="BB308" s="31"/>
      <c r="BC308" s="31"/>
      <c r="BD308" s="31"/>
    </row>
    <row r="309" spans="1:56" ht="30" customHeight="1">
      <c r="A309" s="31" t="s">
        <v>569</v>
      </c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68"/>
      <c r="AD309" s="31"/>
      <c r="AE309" s="31"/>
      <c r="AF309" s="31"/>
      <c r="AG309" s="31"/>
      <c r="AH309" s="31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31"/>
      <c r="AV309" s="31"/>
      <c r="AW309" s="31"/>
      <c r="AX309" s="31"/>
      <c r="AY309" s="31"/>
      <c r="AZ309" s="31"/>
      <c r="BA309" s="31"/>
      <c r="BB309" s="31"/>
      <c r="BC309" s="31"/>
      <c r="BD309" s="31"/>
    </row>
    <row r="310" spans="1:56" ht="30" customHeight="1">
      <c r="A310" s="31" t="s">
        <v>570</v>
      </c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68"/>
      <c r="AD310" s="31"/>
      <c r="AE310" s="31"/>
      <c r="AF310" s="31"/>
      <c r="AG310" s="31"/>
      <c r="AH310" s="31"/>
      <c r="AI310" s="31"/>
      <c r="AJ310" s="31"/>
      <c r="AK310" s="31"/>
      <c r="AL310" s="31"/>
      <c r="AM310" s="31"/>
      <c r="AN310" s="31"/>
      <c r="AO310" s="31"/>
      <c r="AP310" s="31"/>
      <c r="AQ310" s="31"/>
      <c r="AR310" s="31"/>
      <c r="AS310" s="31"/>
      <c r="AT310" s="31"/>
      <c r="AU310" s="31"/>
      <c r="AV310" s="31"/>
      <c r="AW310" s="31"/>
      <c r="AX310" s="31"/>
      <c r="AY310" s="31"/>
      <c r="AZ310" s="31"/>
      <c r="BA310" s="31"/>
      <c r="BB310" s="31"/>
      <c r="BC310" s="31"/>
      <c r="BD310" s="31"/>
    </row>
    <row r="311" spans="1:56" ht="30" customHeight="1">
      <c r="A311" s="31" t="s">
        <v>571</v>
      </c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68"/>
      <c r="AD311" s="31"/>
      <c r="AE311" s="31"/>
      <c r="AF311" s="31"/>
      <c r="AG311" s="31"/>
      <c r="AH311" s="31"/>
      <c r="AI311" s="31"/>
      <c r="AJ311" s="31"/>
      <c r="AK311" s="31"/>
      <c r="AL311" s="31"/>
      <c r="AM311" s="31"/>
      <c r="AN311" s="31"/>
      <c r="AO311" s="31"/>
      <c r="AP311" s="31"/>
      <c r="AQ311" s="31"/>
      <c r="AR311" s="31"/>
      <c r="AS311" s="31"/>
      <c r="AT311" s="31"/>
      <c r="AU311" s="31"/>
      <c r="AV311" s="31"/>
      <c r="AW311" s="31"/>
      <c r="AX311" s="31"/>
      <c r="AY311" s="31"/>
      <c r="AZ311" s="31"/>
      <c r="BA311" s="31"/>
      <c r="BB311" s="31"/>
      <c r="BC311" s="31"/>
      <c r="BD311" s="31"/>
    </row>
    <row r="312" spans="1:56" ht="30" customHeight="1">
      <c r="A312" s="31" t="s">
        <v>572</v>
      </c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68"/>
      <c r="AD312" s="31"/>
      <c r="AE312" s="31"/>
      <c r="AF312" s="31"/>
      <c r="AG312" s="31"/>
      <c r="AH312" s="31"/>
      <c r="AI312" s="31"/>
      <c r="AJ312" s="31"/>
      <c r="AK312" s="31"/>
      <c r="AL312" s="31"/>
      <c r="AM312" s="31"/>
      <c r="AN312" s="31"/>
      <c r="AO312" s="31"/>
      <c r="AP312" s="31"/>
      <c r="AQ312" s="31"/>
      <c r="AR312" s="31"/>
      <c r="AS312" s="31"/>
      <c r="AT312" s="31"/>
      <c r="AU312" s="31"/>
      <c r="AV312" s="31"/>
      <c r="AW312" s="31"/>
      <c r="AX312" s="31"/>
      <c r="AY312" s="31"/>
      <c r="AZ312" s="31"/>
      <c r="BA312" s="31"/>
      <c r="BB312" s="31"/>
      <c r="BC312" s="31"/>
      <c r="BD312" s="31"/>
    </row>
    <row r="313" spans="1:56" ht="30" customHeight="1">
      <c r="A313" s="31" t="s">
        <v>573</v>
      </c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68"/>
      <c r="AD313" s="31"/>
      <c r="AE313" s="31"/>
      <c r="AF313" s="31"/>
      <c r="AG313" s="31"/>
      <c r="AH313" s="31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31"/>
      <c r="AV313" s="31"/>
      <c r="AW313" s="31"/>
      <c r="AX313" s="31"/>
      <c r="AY313" s="31"/>
      <c r="AZ313" s="31"/>
      <c r="BA313" s="31"/>
      <c r="BB313" s="31"/>
      <c r="BC313" s="31"/>
      <c r="BD313" s="31"/>
    </row>
    <row r="314" spans="1:56" ht="30" customHeight="1">
      <c r="A314" s="31" t="s">
        <v>574</v>
      </c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68"/>
      <c r="AD314" s="31"/>
      <c r="AE314" s="31"/>
      <c r="AF314" s="31"/>
      <c r="AG314" s="31"/>
      <c r="AH314" s="31"/>
      <c r="AI314" s="31"/>
      <c r="AJ314" s="31"/>
      <c r="AK314" s="31"/>
      <c r="AL314" s="31"/>
      <c r="AM314" s="31"/>
      <c r="AN314" s="31"/>
      <c r="AO314" s="31"/>
      <c r="AP314" s="31"/>
      <c r="AQ314" s="31"/>
      <c r="AR314" s="31"/>
      <c r="AS314" s="31"/>
      <c r="AT314" s="31"/>
      <c r="AU314" s="31"/>
      <c r="AV314" s="31"/>
      <c r="AW314" s="31"/>
      <c r="AX314" s="31"/>
      <c r="AY314" s="31"/>
      <c r="AZ314" s="31"/>
      <c r="BA314" s="31"/>
      <c r="BB314" s="31"/>
      <c r="BC314" s="31"/>
      <c r="BD314" s="31"/>
    </row>
    <row r="315" spans="1:56" ht="30" customHeight="1">
      <c r="A315" s="31" t="s">
        <v>575</v>
      </c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68"/>
      <c r="AD315" s="31"/>
      <c r="AE315" s="31"/>
      <c r="AF315" s="31"/>
      <c r="AG315" s="31"/>
      <c r="AH315" s="31"/>
      <c r="AI315" s="31"/>
      <c r="AJ315" s="31"/>
      <c r="AK315" s="31"/>
      <c r="AL315" s="31"/>
      <c r="AM315" s="31"/>
      <c r="AN315" s="31"/>
      <c r="AO315" s="31"/>
      <c r="AP315" s="31"/>
      <c r="AQ315" s="31"/>
      <c r="AR315" s="31"/>
      <c r="AS315" s="31"/>
      <c r="AT315" s="31"/>
      <c r="AU315" s="31"/>
      <c r="AV315" s="31"/>
      <c r="AW315" s="31"/>
      <c r="AX315" s="31"/>
      <c r="AY315" s="31"/>
      <c r="AZ315" s="31"/>
      <c r="BA315" s="31"/>
      <c r="BB315" s="31"/>
      <c r="BC315" s="31"/>
      <c r="BD315" s="31"/>
    </row>
    <row r="316" spans="1:56" ht="30" customHeight="1">
      <c r="A316" s="31" t="s">
        <v>576</v>
      </c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68"/>
      <c r="AD316" s="31"/>
      <c r="AE316" s="31"/>
      <c r="AF316" s="31"/>
      <c r="AG316" s="31"/>
      <c r="AH316" s="31"/>
      <c r="AI316" s="31"/>
      <c r="AJ316" s="31"/>
      <c r="AK316" s="31"/>
      <c r="AL316" s="31"/>
      <c r="AM316" s="31"/>
      <c r="AN316" s="31"/>
      <c r="AO316" s="31"/>
      <c r="AP316" s="31"/>
      <c r="AQ316" s="31"/>
      <c r="AR316" s="31"/>
      <c r="AS316" s="31"/>
      <c r="AT316" s="31"/>
      <c r="AU316" s="31"/>
      <c r="AV316" s="31"/>
      <c r="AW316" s="31"/>
      <c r="AX316" s="31"/>
      <c r="AY316" s="31"/>
      <c r="AZ316" s="31"/>
      <c r="BA316" s="31"/>
      <c r="BB316" s="31"/>
      <c r="BC316" s="31"/>
      <c r="BD316" s="31"/>
    </row>
    <row r="317" spans="1:56" ht="30" customHeight="1">
      <c r="A317" s="31" t="s">
        <v>577</v>
      </c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68"/>
      <c r="AD317" s="31"/>
      <c r="AE317" s="31"/>
      <c r="AF317" s="31"/>
      <c r="AG317" s="31"/>
      <c r="AH317" s="31"/>
      <c r="AI317" s="31"/>
      <c r="AJ317" s="31"/>
      <c r="AK317" s="31"/>
      <c r="AL317" s="31"/>
      <c r="AM317" s="31"/>
      <c r="AN317" s="31"/>
      <c r="AO317" s="31"/>
      <c r="AP317" s="31"/>
      <c r="AQ317" s="31"/>
      <c r="AR317" s="31"/>
      <c r="AS317" s="31"/>
      <c r="AT317" s="31"/>
      <c r="AU317" s="31"/>
      <c r="AV317" s="31"/>
      <c r="AW317" s="31"/>
      <c r="AX317" s="31"/>
      <c r="AY317" s="31"/>
      <c r="AZ317" s="31"/>
      <c r="BA317" s="31"/>
      <c r="BB317" s="31"/>
      <c r="BC317" s="31"/>
      <c r="BD317" s="31"/>
    </row>
    <row r="318" spans="1:56" ht="30" customHeight="1">
      <c r="A318" s="31" t="s">
        <v>578</v>
      </c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68"/>
      <c r="AD318" s="31"/>
      <c r="AE318" s="31"/>
      <c r="AF318" s="31"/>
      <c r="AG318" s="31"/>
      <c r="AH318" s="31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31"/>
      <c r="AV318" s="31"/>
      <c r="AW318" s="31"/>
      <c r="AX318" s="31"/>
      <c r="AY318" s="31"/>
      <c r="AZ318" s="31"/>
      <c r="BA318" s="31"/>
      <c r="BB318" s="31"/>
      <c r="BC318" s="31"/>
      <c r="BD318" s="31"/>
    </row>
    <row r="319" spans="1:56" ht="30" customHeight="1">
      <c r="A319" s="31" t="s">
        <v>579</v>
      </c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68"/>
      <c r="AD319" s="31"/>
      <c r="AE319" s="31"/>
      <c r="AF319" s="31"/>
      <c r="AG319" s="31"/>
      <c r="AH319" s="31"/>
      <c r="AI319" s="31"/>
      <c r="AJ319" s="31"/>
      <c r="AK319" s="31"/>
      <c r="AL319" s="31"/>
      <c r="AM319" s="31"/>
      <c r="AN319" s="31"/>
      <c r="AO319" s="31"/>
      <c r="AP319" s="31"/>
      <c r="AQ319" s="31"/>
      <c r="AR319" s="31"/>
      <c r="AS319" s="31"/>
      <c r="AT319" s="31"/>
      <c r="AU319" s="31"/>
      <c r="AV319" s="31"/>
      <c r="AW319" s="31"/>
      <c r="AX319" s="31"/>
      <c r="AY319" s="31"/>
      <c r="AZ319" s="31"/>
      <c r="BA319" s="31"/>
      <c r="BB319" s="31"/>
      <c r="BC319" s="31"/>
      <c r="BD319" s="31"/>
    </row>
    <row r="320" spans="1:56" ht="30" customHeight="1">
      <c r="A320" s="31" t="s">
        <v>580</v>
      </c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68"/>
      <c r="AD320" s="31"/>
      <c r="AE320" s="31"/>
      <c r="AF320" s="31"/>
      <c r="AG320" s="31"/>
      <c r="AH320" s="31"/>
      <c r="AI320" s="31"/>
      <c r="AJ320" s="31"/>
      <c r="AK320" s="31"/>
      <c r="AL320" s="31"/>
      <c r="AM320" s="31"/>
      <c r="AN320" s="31"/>
      <c r="AO320" s="31"/>
      <c r="AP320" s="31"/>
      <c r="AQ320" s="31"/>
      <c r="AR320" s="31"/>
      <c r="AS320" s="31"/>
      <c r="AT320" s="31"/>
      <c r="AU320" s="31"/>
      <c r="AV320" s="31"/>
      <c r="AW320" s="31"/>
      <c r="AX320" s="31"/>
      <c r="AY320" s="31"/>
      <c r="AZ320" s="31"/>
      <c r="BA320" s="31"/>
      <c r="BB320" s="31"/>
      <c r="BC320" s="31"/>
      <c r="BD320" s="31"/>
    </row>
    <row r="321" spans="1:56" ht="30" customHeight="1">
      <c r="A321" s="31" t="s">
        <v>581</v>
      </c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68"/>
      <c r="AD321" s="31"/>
      <c r="AE321" s="31"/>
      <c r="AF321" s="31"/>
      <c r="AG321" s="31"/>
      <c r="AH321" s="31"/>
      <c r="AI321" s="31"/>
      <c r="AJ321" s="31"/>
      <c r="AK321" s="31"/>
      <c r="AL321" s="31"/>
      <c r="AM321" s="31"/>
      <c r="AN321" s="31"/>
      <c r="AO321" s="31"/>
      <c r="AP321" s="31"/>
      <c r="AQ321" s="31"/>
      <c r="AR321" s="31"/>
      <c r="AS321" s="31"/>
      <c r="AT321" s="31"/>
      <c r="AU321" s="31"/>
      <c r="AV321" s="31"/>
      <c r="AW321" s="31"/>
      <c r="AX321" s="31"/>
      <c r="AY321" s="31"/>
      <c r="AZ321" s="31"/>
      <c r="BA321" s="31"/>
      <c r="BB321" s="31"/>
      <c r="BC321" s="31"/>
      <c r="BD321" s="31"/>
    </row>
    <row r="322" spans="1:56" ht="30" customHeight="1">
      <c r="A322" s="31" t="s">
        <v>582</v>
      </c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68"/>
      <c r="AD322" s="31"/>
      <c r="AE322" s="31"/>
      <c r="AF322" s="31"/>
      <c r="AG322" s="31"/>
      <c r="AH322" s="31"/>
      <c r="AI322" s="31"/>
      <c r="AJ322" s="31"/>
      <c r="AK322" s="31"/>
      <c r="AL322" s="31"/>
      <c r="AM322" s="31"/>
      <c r="AN322" s="31"/>
      <c r="AO322" s="31"/>
      <c r="AP322" s="31"/>
      <c r="AQ322" s="31"/>
      <c r="AR322" s="31"/>
      <c r="AS322" s="31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</row>
    <row r="323" spans="1:56" ht="30" customHeight="1">
      <c r="A323" s="31" t="s">
        <v>583</v>
      </c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68"/>
      <c r="AD323" s="31"/>
      <c r="AE323" s="31"/>
      <c r="AF323" s="31"/>
      <c r="AG323" s="31"/>
      <c r="AH323" s="31"/>
      <c r="AI323" s="31"/>
      <c r="AJ323" s="31"/>
      <c r="AK323" s="31"/>
      <c r="AL323" s="31"/>
      <c r="AM323" s="31"/>
      <c r="AN323" s="31"/>
      <c r="AO323" s="31"/>
      <c r="AP323" s="31"/>
      <c r="AQ323" s="31"/>
      <c r="AR323" s="31"/>
      <c r="AS323" s="31"/>
      <c r="AT323" s="31"/>
      <c r="AU323" s="31"/>
      <c r="AV323" s="31"/>
      <c r="AW323" s="31"/>
      <c r="AX323" s="31"/>
      <c r="AY323" s="31"/>
      <c r="AZ323" s="31"/>
      <c r="BA323" s="31"/>
      <c r="BB323" s="31"/>
      <c r="BC323" s="31"/>
      <c r="BD323" s="31"/>
    </row>
    <row r="324" spans="1:56" ht="30" customHeight="1">
      <c r="A324" s="31" t="s">
        <v>584</v>
      </c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68"/>
      <c r="AD324" s="31"/>
      <c r="AE324" s="31"/>
      <c r="AF324" s="31"/>
      <c r="AG324" s="31"/>
      <c r="AH324" s="31"/>
      <c r="AI324" s="31"/>
      <c r="AJ324" s="31"/>
      <c r="AK324" s="31"/>
      <c r="AL324" s="31"/>
      <c r="AM324" s="31"/>
      <c r="AN324" s="31"/>
      <c r="AO324" s="31"/>
      <c r="AP324" s="31"/>
      <c r="AQ324" s="31"/>
      <c r="AR324" s="31"/>
      <c r="AS324" s="31"/>
      <c r="AT324" s="31"/>
      <c r="AU324" s="31"/>
      <c r="AV324" s="31"/>
      <c r="AW324" s="31"/>
      <c r="AX324" s="31"/>
      <c r="AY324" s="31"/>
      <c r="AZ324" s="31"/>
      <c r="BA324" s="31"/>
      <c r="BB324" s="31"/>
      <c r="BC324" s="31"/>
      <c r="BD324" s="31"/>
    </row>
    <row r="325" spans="1:56" ht="30" customHeight="1">
      <c r="A325" s="31" t="s">
        <v>585</v>
      </c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68"/>
      <c r="AD325" s="31"/>
      <c r="AE325" s="31"/>
      <c r="AF325" s="31"/>
      <c r="AG325" s="31"/>
      <c r="AH325" s="31"/>
      <c r="AI325" s="31"/>
      <c r="AJ325" s="31"/>
      <c r="AK325" s="31"/>
      <c r="AL325" s="31"/>
      <c r="AM325" s="31"/>
      <c r="AN325" s="31"/>
      <c r="AO325" s="31"/>
      <c r="AP325" s="31"/>
      <c r="AQ325" s="31"/>
      <c r="AR325" s="31"/>
      <c r="AS325" s="31"/>
      <c r="AT325" s="31"/>
      <c r="AU325" s="31"/>
      <c r="AV325" s="31"/>
      <c r="AW325" s="31"/>
      <c r="AX325" s="31"/>
      <c r="AY325" s="31"/>
      <c r="AZ325" s="31"/>
      <c r="BA325" s="31"/>
      <c r="BB325" s="31"/>
      <c r="BC325" s="31"/>
      <c r="BD325" s="31"/>
    </row>
    <row r="326" spans="1:56" ht="30" customHeight="1">
      <c r="A326" s="31" t="s">
        <v>586</v>
      </c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68"/>
      <c r="AD326" s="31"/>
      <c r="AE326" s="31"/>
      <c r="AF326" s="31"/>
      <c r="AG326" s="31"/>
      <c r="AH326" s="31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31"/>
      <c r="AV326" s="31"/>
      <c r="AW326" s="31"/>
      <c r="AX326" s="31"/>
      <c r="AY326" s="31"/>
      <c r="AZ326" s="31"/>
      <c r="BA326" s="31"/>
      <c r="BB326" s="31"/>
      <c r="BC326" s="31"/>
      <c r="BD326" s="31"/>
    </row>
    <row r="327" spans="1:56" ht="30" customHeight="1">
      <c r="A327" s="31" t="s">
        <v>587</v>
      </c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68"/>
      <c r="AD327" s="31"/>
      <c r="AE327" s="31"/>
      <c r="AF327" s="31"/>
      <c r="AG327" s="31"/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</row>
    <row r="328" spans="1:56" ht="30" customHeight="1">
      <c r="A328" s="31" t="s">
        <v>588</v>
      </c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68"/>
      <c r="AD328" s="31"/>
      <c r="AE328" s="31"/>
      <c r="AF328" s="31"/>
      <c r="AG328" s="31"/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</row>
    <row r="329" spans="1:56" ht="30" customHeight="1">
      <c r="A329" s="31" t="s">
        <v>589</v>
      </c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68"/>
      <c r="AD329" s="31"/>
      <c r="AE329" s="31"/>
      <c r="AF329" s="31"/>
      <c r="AG329" s="31"/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</row>
    <row r="330" spans="1:56" ht="30" customHeight="1">
      <c r="A330" s="31" t="s">
        <v>590</v>
      </c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68"/>
      <c r="AD330" s="31"/>
      <c r="AE330" s="31"/>
      <c r="AF330" s="31"/>
      <c r="AG330" s="31"/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</row>
    <row r="331" spans="1:56" ht="30" customHeight="1">
      <c r="A331" s="31" t="s">
        <v>591</v>
      </c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68"/>
      <c r="AD331" s="31"/>
      <c r="AE331" s="31"/>
      <c r="AF331" s="31"/>
      <c r="AG331" s="31"/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</row>
    <row r="332" spans="1:56" ht="30" customHeight="1">
      <c r="A332" s="31" t="s">
        <v>592</v>
      </c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68"/>
      <c r="AD332" s="31"/>
      <c r="AE332" s="31"/>
      <c r="AF332" s="31"/>
      <c r="AG332" s="31"/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</row>
    <row r="333" spans="1:56" ht="30" customHeight="1">
      <c r="A333" s="31" t="s">
        <v>593</v>
      </c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68"/>
      <c r="AD333" s="31"/>
      <c r="AE333" s="31"/>
      <c r="AF333" s="31"/>
      <c r="AG333" s="31"/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</row>
    <row r="334" spans="1:56" ht="30" customHeight="1">
      <c r="A334" s="31" t="s">
        <v>594</v>
      </c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68"/>
      <c r="AD334" s="31"/>
      <c r="AE334" s="31"/>
      <c r="AF334" s="31"/>
      <c r="AG334" s="31"/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</row>
    <row r="335" spans="1:56" ht="30" customHeight="1">
      <c r="A335" s="31" t="s">
        <v>595</v>
      </c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68"/>
      <c r="AD335" s="31"/>
      <c r="AE335" s="31"/>
      <c r="AF335" s="31"/>
      <c r="AG335" s="31"/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</row>
    <row r="336" spans="1:56" ht="30" customHeight="1">
      <c r="A336" s="31" t="s">
        <v>596</v>
      </c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68"/>
      <c r="AD336" s="31"/>
      <c r="AE336" s="31"/>
      <c r="AF336" s="31"/>
      <c r="AG336" s="31"/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</row>
    <row r="337" spans="1:56" ht="30" customHeight="1">
      <c r="A337" s="31" t="s">
        <v>597</v>
      </c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68"/>
      <c r="AD337" s="31"/>
      <c r="AE337" s="31"/>
      <c r="AF337" s="31"/>
      <c r="AG337" s="31"/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</row>
    <row r="338" spans="1:56" ht="30" customHeight="1">
      <c r="A338" s="31" t="s">
        <v>598</v>
      </c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68"/>
      <c r="AD338" s="31"/>
      <c r="AE338" s="31"/>
      <c r="AF338" s="31"/>
      <c r="AG338" s="31"/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</row>
    <row r="339" spans="1:56" ht="30" customHeight="1">
      <c r="A339" s="31" t="s">
        <v>599</v>
      </c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68"/>
      <c r="AD339" s="31"/>
      <c r="AE339" s="31"/>
      <c r="AF339" s="31"/>
      <c r="AG339" s="31"/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</row>
    <row r="340" spans="1:56" ht="30" customHeight="1">
      <c r="A340" s="31" t="s">
        <v>600</v>
      </c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68"/>
      <c r="AD340" s="31"/>
      <c r="AE340" s="31"/>
      <c r="AF340" s="31"/>
      <c r="AG340" s="31"/>
      <c r="AH340" s="31"/>
      <c r="AI340" s="31"/>
      <c r="AJ340" s="31"/>
      <c r="AK340" s="31"/>
      <c r="AL340" s="31"/>
      <c r="AM340" s="31"/>
      <c r="AN340" s="31"/>
      <c r="AO340" s="31"/>
      <c r="AP340" s="31"/>
      <c r="AQ340" s="31"/>
      <c r="AR340" s="31"/>
      <c r="AS340" s="31"/>
      <c r="AT340" s="31"/>
      <c r="AU340" s="31"/>
      <c r="AV340" s="31"/>
      <c r="AW340" s="31"/>
      <c r="AX340" s="31"/>
      <c r="AY340" s="31"/>
      <c r="AZ340" s="31"/>
      <c r="BA340" s="31"/>
      <c r="BB340" s="31"/>
      <c r="BC340" s="31"/>
      <c r="BD340" s="31"/>
    </row>
    <row r="341" spans="1:56" ht="30" customHeight="1">
      <c r="A341" s="31" t="s">
        <v>601</v>
      </c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68"/>
      <c r="AD341" s="31"/>
      <c r="AE341" s="31"/>
      <c r="AF341" s="31"/>
      <c r="AG341" s="31"/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</row>
    <row r="342" spans="1:56" ht="30" customHeight="1">
      <c r="A342" s="31" t="s">
        <v>602</v>
      </c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68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</row>
    <row r="343" spans="1:56" ht="30" customHeight="1">
      <c r="A343" s="31" t="s">
        <v>603</v>
      </c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68"/>
      <c r="AD343" s="31"/>
      <c r="AE343" s="31"/>
      <c r="AF343" s="31"/>
      <c r="AG343" s="31"/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</row>
    <row r="344" spans="1:56" ht="30" customHeight="1">
      <c r="A344" s="31" t="s">
        <v>604</v>
      </c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68"/>
      <c r="AD344" s="31"/>
      <c r="AE344" s="31"/>
      <c r="AF344" s="31"/>
      <c r="AG344" s="31"/>
      <c r="AH344" s="31"/>
      <c r="AI344" s="31"/>
      <c r="AJ344" s="31"/>
      <c r="AK344" s="31"/>
      <c r="AL344" s="31"/>
      <c r="AM344" s="31"/>
      <c r="AN344" s="31"/>
      <c r="AO344" s="31"/>
      <c r="AP344" s="31"/>
      <c r="AQ344" s="31"/>
      <c r="AR344" s="31"/>
      <c r="AS344" s="31"/>
      <c r="AT344" s="31"/>
      <c r="AU344" s="31"/>
      <c r="AV344" s="31"/>
      <c r="AW344" s="31"/>
      <c r="AX344" s="31"/>
      <c r="AY344" s="31"/>
      <c r="AZ344" s="31"/>
      <c r="BA344" s="31"/>
      <c r="BB344" s="31"/>
      <c r="BC344" s="31"/>
      <c r="BD344" s="31"/>
    </row>
    <row r="345" spans="1:56" ht="30" customHeight="1">
      <c r="A345" s="31" t="s">
        <v>605</v>
      </c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68"/>
      <c r="AD345" s="31"/>
      <c r="AE345" s="31"/>
      <c r="AF345" s="31"/>
      <c r="AG345" s="31"/>
      <c r="AH345" s="31"/>
      <c r="AI345" s="31"/>
      <c r="AJ345" s="31"/>
      <c r="AK345" s="31"/>
      <c r="AL345" s="31"/>
      <c r="AM345" s="31"/>
      <c r="AN345" s="31"/>
      <c r="AO345" s="31"/>
      <c r="AP345" s="31"/>
      <c r="AQ345" s="31"/>
      <c r="AR345" s="31"/>
      <c r="AS345" s="31"/>
      <c r="AT345" s="31"/>
      <c r="AU345" s="31"/>
      <c r="AV345" s="31"/>
      <c r="AW345" s="31"/>
      <c r="AX345" s="31"/>
      <c r="AY345" s="31"/>
      <c r="AZ345" s="31"/>
      <c r="BA345" s="31"/>
      <c r="BB345" s="31"/>
      <c r="BC345" s="31"/>
      <c r="BD345" s="31"/>
    </row>
    <row r="346" spans="1:56" ht="30" customHeight="1">
      <c r="A346" s="31" t="s">
        <v>606</v>
      </c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68"/>
      <c r="AD346" s="31"/>
      <c r="AE346" s="31"/>
      <c r="AF346" s="31"/>
      <c r="AG346" s="31"/>
      <c r="AH346" s="31"/>
      <c r="AI346" s="31"/>
      <c r="AJ346" s="31"/>
      <c r="AK346" s="31"/>
      <c r="AL346" s="31"/>
      <c r="AM346" s="31"/>
      <c r="AN346" s="31"/>
      <c r="AO346" s="31"/>
      <c r="AP346" s="31"/>
      <c r="AQ346" s="31"/>
      <c r="AR346" s="31"/>
      <c r="AS346" s="31"/>
      <c r="AT346" s="31"/>
      <c r="AU346" s="31"/>
      <c r="AV346" s="31"/>
      <c r="AW346" s="31"/>
      <c r="AX346" s="31"/>
      <c r="AY346" s="31"/>
      <c r="AZ346" s="31"/>
      <c r="BA346" s="31"/>
      <c r="BB346" s="31"/>
      <c r="BC346" s="31"/>
      <c r="BD346" s="31"/>
    </row>
    <row r="347" spans="1:56" ht="30" customHeight="1">
      <c r="A347" s="31" t="s">
        <v>607</v>
      </c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68"/>
      <c r="AD347" s="31"/>
      <c r="AE347" s="31"/>
      <c r="AF347" s="31"/>
      <c r="AG347" s="31"/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  <c r="AZ347" s="31"/>
      <c r="BA347" s="31"/>
      <c r="BB347" s="31"/>
      <c r="BC347" s="31"/>
      <c r="BD347" s="31"/>
    </row>
    <row r="348" spans="1:56" ht="30" customHeight="1">
      <c r="A348" s="31" t="s">
        <v>608</v>
      </c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68"/>
      <c r="AD348" s="31"/>
      <c r="AE348" s="31"/>
      <c r="AF348" s="31"/>
      <c r="AG348" s="31"/>
      <c r="AH348" s="31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  <c r="AZ348" s="31"/>
      <c r="BA348" s="31"/>
      <c r="BB348" s="31"/>
      <c r="BC348" s="31"/>
      <c r="BD348" s="31"/>
    </row>
    <row r="349" spans="1:56" ht="30" customHeight="1">
      <c r="A349" s="31" t="s">
        <v>609</v>
      </c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68"/>
      <c r="AD349" s="31"/>
      <c r="AE349" s="31"/>
      <c r="AF349" s="31"/>
      <c r="AG349" s="31"/>
      <c r="AH349" s="31"/>
      <c r="AI349" s="31"/>
      <c r="AJ349" s="31"/>
      <c r="AK349" s="31"/>
      <c r="AL349" s="31"/>
      <c r="AM349" s="31"/>
      <c r="AN349" s="31"/>
      <c r="AO349" s="31"/>
      <c r="AP349" s="31"/>
      <c r="AQ349" s="31"/>
      <c r="AR349" s="31"/>
      <c r="AS349" s="31"/>
      <c r="AT349" s="31"/>
      <c r="AU349" s="31"/>
      <c r="AV349" s="31"/>
      <c r="AW349" s="31"/>
      <c r="AX349" s="31"/>
      <c r="AY349" s="31"/>
      <c r="AZ349" s="31"/>
      <c r="BA349" s="31"/>
      <c r="BB349" s="31"/>
      <c r="BC349" s="31"/>
      <c r="BD349" s="31"/>
    </row>
    <row r="350" spans="1:56" ht="30" customHeight="1">
      <c r="A350" s="31" t="s">
        <v>610</v>
      </c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68"/>
      <c r="AD350" s="31"/>
      <c r="AE350" s="31"/>
      <c r="AF350" s="31"/>
      <c r="AG350" s="31"/>
      <c r="AH350" s="31"/>
      <c r="AI350" s="31"/>
      <c r="AJ350" s="31"/>
      <c r="AK350" s="31"/>
      <c r="AL350" s="31"/>
      <c r="AM350" s="31"/>
      <c r="AN350" s="31"/>
      <c r="AO350" s="31"/>
      <c r="AP350" s="31"/>
      <c r="AQ350" s="31"/>
      <c r="AR350" s="31"/>
      <c r="AS350" s="31"/>
      <c r="AT350" s="31"/>
      <c r="AU350" s="31"/>
      <c r="AV350" s="31"/>
      <c r="AW350" s="31"/>
      <c r="AX350" s="31"/>
      <c r="AY350" s="31"/>
      <c r="AZ350" s="31"/>
      <c r="BA350" s="31"/>
      <c r="BB350" s="31"/>
      <c r="BC350" s="31"/>
      <c r="BD350" s="31"/>
    </row>
    <row r="351" spans="1:56" ht="30" customHeight="1">
      <c r="A351" s="31" t="s">
        <v>611</v>
      </c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68"/>
      <c r="AD351" s="31"/>
      <c r="AE351" s="31"/>
      <c r="AF351" s="31"/>
      <c r="AG351" s="31"/>
      <c r="AH351" s="31"/>
      <c r="AI351" s="31"/>
      <c r="AJ351" s="31"/>
      <c r="AK351" s="31"/>
      <c r="AL351" s="31"/>
      <c r="AM351" s="31"/>
      <c r="AN351" s="31"/>
      <c r="AO351" s="31"/>
      <c r="AP351" s="31"/>
      <c r="AQ351" s="31"/>
      <c r="AR351" s="31"/>
      <c r="AS351" s="31"/>
      <c r="AT351" s="31"/>
      <c r="AU351" s="31"/>
      <c r="AV351" s="31"/>
      <c r="AW351" s="31"/>
      <c r="AX351" s="31"/>
      <c r="AY351" s="31"/>
      <c r="AZ351" s="31"/>
      <c r="BA351" s="31"/>
      <c r="BB351" s="31"/>
      <c r="BC351" s="31"/>
      <c r="BD351" s="31"/>
    </row>
    <row r="352" spans="1:56" ht="30" customHeight="1">
      <c r="A352" s="31" t="s">
        <v>612</v>
      </c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68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</row>
    <row r="353" spans="1:56" ht="30" customHeight="1">
      <c r="A353" s="31" t="s">
        <v>613</v>
      </c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68"/>
      <c r="AD353" s="31"/>
      <c r="AE353" s="31"/>
      <c r="AF353" s="31"/>
      <c r="AG353" s="31"/>
      <c r="AH353" s="31"/>
      <c r="AI353" s="31"/>
      <c r="AJ353" s="31"/>
      <c r="AK353" s="31"/>
      <c r="AL353" s="31"/>
      <c r="AM353" s="31"/>
      <c r="AN353" s="31"/>
      <c r="AO353" s="31"/>
      <c r="AP353" s="31"/>
      <c r="AQ353" s="31"/>
      <c r="AR353" s="31"/>
      <c r="AS353" s="31"/>
      <c r="AT353" s="31"/>
      <c r="AU353" s="31"/>
      <c r="AV353" s="31"/>
      <c r="AW353" s="31"/>
      <c r="AX353" s="31"/>
      <c r="AY353" s="31"/>
      <c r="AZ353" s="31"/>
      <c r="BA353" s="31"/>
      <c r="BB353" s="31"/>
      <c r="BC353" s="31"/>
      <c r="BD353" s="31"/>
    </row>
    <row r="354" spans="1:56" ht="30" customHeight="1">
      <c r="A354" s="31" t="s">
        <v>614</v>
      </c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68"/>
      <c r="AD354" s="31"/>
      <c r="AE354" s="31"/>
      <c r="AF354" s="31"/>
      <c r="AG354" s="31"/>
      <c r="AH354" s="31"/>
      <c r="AI354" s="31"/>
      <c r="AJ354" s="31"/>
      <c r="AK354" s="31"/>
      <c r="AL354" s="31"/>
      <c r="AM354" s="31"/>
      <c r="AN354" s="31"/>
      <c r="AO354" s="31"/>
      <c r="AP354" s="31"/>
      <c r="AQ354" s="31"/>
      <c r="AR354" s="31"/>
      <c r="AS354" s="31"/>
      <c r="AT354" s="31"/>
      <c r="AU354" s="31"/>
      <c r="AV354" s="31"/>
      <c r="AW354" s="31"/>
      <c r="AX354" s="31"/>
      <c r="AY354" s="31"/>
      <c r="AZ354" s="31"/>
      <c r="BA354" s="31"/>
      <c r="BB354" s="31"/>
      <c r="BC354" s="31"/>
      <c r="BD354" s="31"/>
    </row>
    <row r="355" spans="1:56" ht="30" customHeight="1">
      <c r="A355" s="31" t="s">
        <v>615</v>
      </c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68"/>
      <c r="AD355" s="31"/>
      <c r="AE355" s="31"/>
      <c r="AF355" s="31"/>
      <c r="AG355" s="31"/>
      <c r="AH355" s="31"/>
      <c r="AI355" s="31"/>
      <c r="AJ355" s="31"/>
      <c r="AK355" s="31"/>
      <c r="AL355" s="31"/>
      <c r="AM355" s="31"/>
      <c r="AN355" s="31"/>
      <c r="AO355" s="31"/>
      <c r="AP355" s="31"/>
      <c r="AQ355" s="31"/>
      <c r="AR355" s="31"/>
      <c r="AS355" s="31"/>
      <c r="AT355" s="31"/>
      <c r="AU355" s="31"/>
      <c r="AV355" s="31"/>
      <c r="AW355" s="31"/>
      <c r="AX355" s="31"/>
      <c r="AY355" s="31"/>
      <c r="AZ355" s="31"/>
      <c r="BA355" s="31"/>
      <c r="BB355" s="31"/>
      <c r="BC355" s="31"/>
      <c r="BD355" s="31"/>
    </row>
    <row r="356" spans="1:56" ht="30" customHeight="1">
      <c r="A356" s="31" t="s">
        <v>616</v>
      </c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68"/>
      <c r="AD356" s="31"/>
      <c r="AE356" s="31"/>
      <c r="AF356" s="31"/>
      <c r="AG356" s="31"/>
      <c r="AH356" s="31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31"/>
      <c r="AV356" s="31"/>
      <c r="AW356" s="31"/>
      <c r="AX356" s="31"/>
      <c r="AY356" s="31"/>
      <c r="AZ356" s="31"/>
      <c r="BA356" s="31"/>
      <c r="BB356" s="31"/>
      <c r="BC356" s="31"/>
      <c r="BD356" s="31"/>
    </row>
    <row r="357" spans="1:56" ht="30" customHeight="1">
      <c r="A357" s="31" t="s">
        <v>617</v>
      </c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68"/>
      <c r="AD357" s="31"/>
      <c r="AE357" s="31"/>
      <c r="AF357" s="31"/>
      <c r="AG357" s="31"/>
      <c r="AH357" s="31"/>
      <c r="AI357" s="31"/>
      <c r="AJ357" s="31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31"/>
      <c r="AV357" s="31"/>
      <c r="AW357" s="31"/>
      <c r="AX357" s="31"/>
      <c r="AY357" s="31"/>
      <c r="AZ357" s="31"/>
      <c r="BA357" s="31"/>
      <c r="BB357" s="31"/>
      <c r="BC357" s="31"/>
      <c r="BD357" s="31"/>
    </row>
    <row r="358" spans="1:56" ht="30" customHeight="1">
      <c r="A358" s="31" t="s">
        <v>618</v>
      </c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68"/>
      <c r="AD358" s="31"/>
      <c r="AE358" s="31"/>
      <c r="AF358" s="31"/>
      <c r="AG358" s="31"/>
      <c r="AH358" s="31"/>
      <c r="AI358" s="31"/>
      <c r="AJ358" s="31"/>
      <c r="AK358" s="31"/>
      <c r="AL358" s="31"/>
      <c r="AM358" s="31"/>
      <c r="AN358" s="31"/>
      <c r="AO358" s="31"/>
      <c r="AP358" s="31"/>
      <c r="AQ358" s="31"/>
      <c r="AR358" s="31"/>
      <c r="AS358" s="31"/>
      <c r="AT358" s="31"/>
      <c r="AU358" s="31"/>
      <c r="AV358" s="31"/>
      <c r="AW358" s="31"/>
      <c r="AX358" s="31"/>
      <c r="AY358" s="31"/>
      <c r="AZ358" s="31"/>
      <c r="BA358" s="31"/>
      <c r="BB358" s="31"/>
      <c r="BC358" s="31"/>
      <c r="BD358" s="31"/>
    </row>
    <row r="359" spans="1:56" ht="30" customHeight="1">
      <c r="A359" s="31" t="s">
        <v>619</v>
      </c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68"/>
      <c r="AD359" s="31"/>
      <c r="AE359" s="31"/>
      <c r="AF359" s="31"/>
      <c r="AG359" s="31"/>
      <c r="AH359" s="31"/>
      <c r="AI359" s="31"/>
      <c r="AJ359" s="31"/>
      <c r="AK359" s="31"/>
      <c r="AL359" s="31"/>
      <c r="AM359" s="31"/>
      <c r="AN359" s="31"/>
      <c r="AO359" s="31"/>
      <c r="AP359" s="31"/>
      <c r="AQ359" s="31"/>
      <c r="AR359" s="31"/>
      <c r="AS359" s="31"/>
      <c r="AT359" s="31"/>
      <c r="AU359" s="31"/>
      <c r="AV359" s="31"/>
      <c r="AW359" s="31"/>
      <c r="AX359" s="31"/>
      <c r="AY359" s="31"/>
      <c r="AZ359" s="31"/>
      <c r="BA359" s="31"/>
      <c r="BB359" s="31"/>
      <c r="BC359" s="31"/>
      <c r="BD359" s="31"/>
    </row>
    <row r="360" spans="1:56" ht="30" customHeight="1">
      <c r="A360" s="31" t="s">
        <v>620</v>
      </c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68"/>
      <c r="AD360" s="31"/>
      <c r="AE360" s="31"/>
      <c r="AF360" s="31"/>
      <c r="AG360" s="31"/>
      <c r="AH360" s="31"/>
      <c r="AI360" s="31"/>
      <c r="AJ360" s="31"/>
      <c r="AK360" s="31"/>
      <c r="AL360" s="31"/>
      <c r="AM360" s="31"/>
      <c r="AN360" s="31"/>
      <c r="AO360" s="31"/>
      <c r="AP360" s="31"/>
      <c r="AQ360" s="31"/>
      <c r="AR360" s="31"/>
      <c r="AS360" s="31"/>
      <c r="AT360" s="31"/>
      <c r="AU360" s="31"/>
      <c r="AV360" s="31"/>
      <c r="AW360" s="31"/>
      <c r="AX360" s="31"/>
      <c r="AY360" s="31"/>
      <c r="AZ360" s="31"/>
      <c r="BA360" s="31"/>
      <c r="BB360" s="31"/>
      <c r="BC360" s="31"/>
      <c r="BD360" s="31"/>
    </row>
    <row r="361" spans="1:56" ht="30" customHeight="1">
      <c r="A361" s="31" t="s">
        <v>621</v>
      </c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68"/>
      <c r="AD361" s="31"/>
      <c r="AE361" s="31"/>
      <c r="AF361" s="31"/>
      <c r="AG361" s="31"/>
      <c r="AH361" s="31"/>
      <c r="AI361" s="31"/>
      <c r="AJ361" s="31"/>
      <c r="AK361" s="31"/>
      <c r="AL361" s="31"/>
      <c r="AM361" s="31"/>
      <c r="AN361" s="31"/>
      <c r="AO361" s="31"/>
      <c r="AP361" s="31"/>
      <c r="AQ361" s="31"/>
      <c r="AR361" s="31"/>
      <c r="AS361" s="31"/>
      <c r="AT361" s="31"/>
      <c r="AU361" s="31"/>
      <c r="AV361" s="31"/>
      <c r="AW361" s="31"/>
      <c r="AX361" s="31"/>
      <c r="AY361" s="31"/>
      <c r="AZ361" s="31"/>
      <c r="BA361" s="31"/>
      <c r="BB361" s="31"/>
      <c r="BC361" s="31"/>
      <c r="BD361" s="31"/>
    </row>
    <row r="362" spans="1:56" ht="30" customHeight="1">
      <c r="A362" s="31" t="s">
        <v>622</v>
      </c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68"/>
      <c r="AD362" s="31"/>
      <c r="AE362" s="31"/>
      <c r="AF362" s="31"/>
      <c r="AG362" s="31"/>
      <c r="AH362" s="31"/>
      <c r="AI362" s="31"/>
      <c r="AJ362" s="31"/>
      <c r="AK362" s="31"/>
      <c r="AL362" s="31"/>
      <c r="AM362" s="31"/>
      <c r="AN362" s="31"/>
      <c r="AO362" s="31"/>
      <c r="AP362" s="31"/>
      <c r="AQ362" s="31"/>
      <c r="AR362" s="31"/>
      <c r="AS362" s="31"/>
      <c r="AT362" s="31"/>
      <c r="AU362" s="31"/>
      <c r="AV362" s="31"/>
      <c r="AW362" s="31"/>
      <c r="AX362" s="31"/>
      <c r="AY362" s="31"/>
      <c r="AZ362" s="31"/>
      <c r="BA362" s="31"/>
      <c r="BB362" s="31"/>
      <c r="BC362" s="31"/>
      <c r="BD362" s="31"/>
    </row>
    <row r="363" spans="1:56" ht="30" customHeight="1">
      <c r="A363" s="31" t="s">
        <v>623</v>
      </c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68"/>
      <c r="AD363" s="31"/>
      <c r="AE363" s="31"/>
      <c r="AF363" s="31"/>
      <c r="AG363" s="31"/>
      <c r="AH363" s="31"/>
      <c r="AI363" s="31"/>
      <c r="AJ363" s="31"/>
      <c r="AK363" s="31"/>
      <c r="AL363" s="31"/>
      <c r="AM363" s="31"/>
      <c r="AN363" s="31"/>
      <c r="AO363" s="31"/>
      <c r="AP363" s="31"/>
      <c r="AQ363" s="31"/>
      <c r="AR363" s="31"/>
      <c r="AS363" s="31"/>
      <c r="AT363" s="31"/>
      <c r="AU363" s="31"/>
      <c r="AV363" s="31"/>
      <c r="AW363" s="31"/>
      <c r="AX363" s="31"/>
      <c r="AY363" s="31"/>
      <c r="AZ363" s="31"/>
      <c r="BA363" s="31"/>
      <c r="BB363" s="31"/>
      <c r="BC363" s="31"/>
      <c r="BD363" s="31"/>
    </row>
    <row r="364" spans="1:56" ht="30" customHeight="1">
      <c r="A364" s="31" t="s">
        <v>624</v>
      </c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68"/>
      <c r="AD364" s="31"/>
      <c r="AE364" s="31"/>
      <c r="AF364" s="31"/>
      <c r="AG364" s="31"/>
      <c r="AH364" s="31"/>
      <c r="AI364" s="31"/>
      <c r="AJ364" s="31"/>
      <c r="AK364" s="31"/>
      <c r="AL364" s="31"/>
      <c r="AM364" s="31"/>
      <c r="AN364" s="31"/>
      <c r="AO364" s="31"/>
      <c r="AP364" s="31"/>
      <c r="AQ364" s="31"/>
      <c r="AR364" s="31"/>
      <c r="AS364" s="31"/>
      <c r="AT364" s="31"/>
      <c r="AU364" s="31"/>
      <c r="AV364" s="31"/>
      <c r="AW364" s="31"/>
      <c r="AX364" s="31"/>
      <c r="AY364" s="31"/>
      <c r="AZ364" s="31"/>
      <c r="BA364" s="31"/>
      <c r="BB364" s="31"/>
      <c r="BC364" s="31"/>
      <c r="BD364" s="31"/>
    </row>
    <row r="365" spans="1:56" ht="30" customHeight="1">
      <c r="A365" s="31" t="s">
        <v>625</v>
      </c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68"/>
      <c r="AD365" s="31"/>
      <c r="AE365" s="31"/>
      <c r="AF365" s="31"/>
      <c r="AG365" s="31"/>
      <c r="AH365" s="31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31"/>
      <c r="AV365" s="31"/>
      <c r="AW365" s="31"/>
      <c r="AX365" s="31"/>
      <c r="AY365" s="31"/>
      <c r="AZ365" s="31"/>
      <c r="BA365" s="31"/>
      <c r="BB365" s="31"/>
      <c r="BC365" s="31"/>
      <c r="BD365" s="31"/>
    </row>
    <row r="366" spans="1:56" ht="30" customHeight="1">
      <c r="A366" s="31" t="s">
        <v>626</v>
      </c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68"/>
      <c r="AD366" s="31"/>
      <c r="AE366" s="31"/>
      <c r="AF366" s="31"/>
      <c r="AG366" s="31"/>
      <c r="AH366" s="31"/>
      <c r="AI366" s="31"/>
      <c r="AJ366" s="31"/>
      <c r="AK366" s="31"/>
      <c r="AL366" s="31"/>
      <c r="AM366" s="31"/>
      <c r="AN366" s="31"/>
      <c r="AO366" s="31"/>
      <c r="AP366" s="31"/>
      <c r="AQ366" s="31"/>
      <c r="AR366" s="31"/>
      <c r="AS366" s="31"/>
      <c r="AT366" s="31"/>
      <c r="AU366" s="31"/>
      <c r="AV366" s="31"/>
      <c r="AW366" s="31"/>
      <c r="AX366" s="31"/>
      <c r="AY366" s="31"/>
      <c r="AZ366" s="31"/>
      <c r="BA366" s="31"/>
      <c r="BB366" s="31"/>
      <c r="BC366" s="31"/>
      <c r="BD366" s="31"/>
    </row>
    <row r="367" spans="1:56" ht="30" customHeight="1">
      <c r="A367" s="31" t="s">
        <v>627</v>
      </c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68"/>
      <c r="AD367" s="31"/>
      <c r="AE367" s="31"/>
      <c r="AF367" s="31"/>
      <c r="AG367" s="31"/>
      <c r="AH367" s="31"/>
      <c r="AI367" s="31"/>
      <c r="AJ367" s="31"/>
      <c r="AK367" s="31"/>
      <c r="AL367" s="31"/>
      <c r="AM367" s="31"/>
      <c r="AN367" s="31"/>
      <c r="AO367" s="31"/>
      <c r="AP367" s="31"/>
      <c r="AQ367" s="31"/>
      <c r="AR367" s="31"/>
      <c r="AS367" s="31"/>
      <c r="AT367" s="31"/>
      <c r="AU367" s="31"/>
      <c r="AV367" s="31"/>
      <c r="AW367" s="31"/>
      <c r="AX367" s="31"/>
      <c r="AY367" s="31"/>
      <c r="AZ367" s="31"/>
      <c r="BA367" s="31"/>
      <c r="BB367" s="31"/>
      <c r="BC367" s="31"/>
      <c r="BD367" s="31"/>
    </row>
    <row r="368" spans="1:56" ht="30" customHeight="1">
      <c r="A368" s="31" t="s">
        <v>628</v>
      </c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68"/>
      <c r="AD368" s="31"/>
      <c r="AE368" s="31"/>
      <c r="AF368" s="31"/>
      <c r="AG368" s="31"/>
      <c r="AH368" s="31"/>
      <c r="AI368" s="31"/>
      <c r="AJ368" s="31"/>
      <c r="AK368" s="31"/>
      <c r="AL368" s="31"/>
      <c r="AM368" s="31"/>
      <c r="AN368" s="31"/>
      <c r="AO368" s="31"/>
      <c r="AP368" s="31"/>
      <c r="AQ368" s="31"/>
      <c r="AR368" s="31"/>
      <c r="AS368" s="31"/>
      <c r="AT368" s="31"/>
      <c r="AU368" s="31"/>
      <c r="AV368" s="31"/>
      <c r="AW368" s="31"/>
      <c r="AX368" s="31"/>
      <c r="AY368" s="31"/>
      <c r="AZ368" s="31"/>
      <c r="BA368" s="31"/>
      <c r="BB368" s="31"/>
      <c r="BC368" s="31"/>
      <c r="BD368" s="31"/>
    </row>
    <row r="369" spans="1:56" ht="30" customHeight="1">
      <c r="A369" s="31" t="s">
        <v>629</v>
      </c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68"/>
      <c r="AD369" s="31"/>
      <c r="AE369" s="31"/>
      <c r="AF369" s="31"/>
      <c r="AG369" s="31"/>
      <c r="AH369" s="31"/>
      <c r="AI369" s="31"/>
      <c r="AJ369" s="31"/>
      <c r="AK369" s="31"/>
      <c r="AL369" s="31"/>
      <c r="AM369" s="31"/>
      <c r="AN369" s="31"/>
      <c r="AO369" s="31"/>
      <c r="AP369" s="31"/>
      <c r="AQ369" s="31"/>
      <c r="AR369" s="31"/>
      <c r="AS369" s="31"/>
      <c r="AT369" s="31"/>
      <c r="AU369" s="31"/>
      <c r="AV369" s="31"/>
      <c r="AW369" s="31"/>
      <c r="AX369" s="31"/>
      <c r="AY369" s="31"/>
      <c r="AZ369" s="31"/>
      <c r="BA369" s="31"/>
      <c r="BB369" s="31"/>
      <c r="BC369" s="31"/>
      <c r="BD369" s="31"/>
    </row>
    <row r="370" spans="1:56" ht="30" customHeight="1">
      <c r="A370" s="31" t="s">
        <v>630</v>
      </c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68"/>
      <c r="AD370" s="31"/>
      <c r="AE370" s="31"/>
      <c r="AF370" s="31"/>
      <c r="AG370" s="31"/>
      <c r="AH370" s="31"/>
      <c r="AI370" s="31"/>
      <c r="AJ370" s="31"/>
      <c r="AK370" s="31"/>
      <c r="AL370" s="31"/>
      <c r="AM370" s="31"/>
      <c r="AN370" s="31"/>
      <c r="AO370" s="31"/>
      <c r="AP370" s="31"/>
      <c r="AQ370" s="31"/>
      <c r="AR370" s="31"/>
      <c r="AS370" s="31"/>
      <c r="AT370" s="31"/>
      <c r="AU370" s="31"/>
      <c r="AV370" s="31"/>
      <c r="AW370" s="31"/>
      <c r="AX370" s="31"/>
      <c r="AY370" s="31"/>
      <c r="AZ370" s="31"/>
      <c r="BA370" s="31"/>
      <c r="BB370" s="31"/>
      <c r="BC370" s="31"/>
      <c r="BD370" s="31"/>
    </row>
    <row r="371" spans="1:56" ht="30" customHeight="1">
      <c r="A371" s="31" t="s">
        <v>631</v>
      </c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68"/>
      <c r="AD371" s="31"/>
      <c r="AE371" s="31"/>
      <c r="AF371" s="31"/>
      <c r="AG371" s="31"/>
      <c r="AH371" s="31"/>
      <c r="AI371" s="31"/>
      <c r="AJ371" s="31"/>
      <c r="AK371" s="31"/>
      <c r="AL371" s="31"/>
      <c r="AM371" s="31"/>
      <c r="AN371" s="31"/>
      <c r="AO371" s="31"/>
      <c r="AP371" s="31"/>
      <c r="AQ371" s="31"/>
      <c r="AR371" s="31"/>
      <c r="AS371" s="31"/>
      <c r="AT371" s="31"/>
      <c r="AU371" s="31"/>
      <c r="AV371" s="31"/>
      <c r="AW371" s="31"/>
      <c r="AX371" s="31"/>
      <c r="AY371" s="31"/>
      <c r="AZ371" s="31"/>
      <c r="BA371" s="31"/>
      <c r="BB371" s="31"/>
      <c r="BC371" s="31"/>
      <c r="BD371" s="31"/>
    </row>
    <row r="372" spans="1:56" ht="30" customHeight="1">
      <c r="A372" s="31" t="s">
        <v>632</v>
      </c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68"/>
      <c r="AD372" s="31"/>
      <c r="AE372" s="31"/>
      <c r="AF372" s="31"/>
      <c r="AG372" s="31"/>
      <c r="AH372" s="31"/>
      <c r="AI372" s="31"/>
      <c r="AJ372" s="31"/>
      <c r="AK372" s="31"/>
      <c r="AL372" s="31"/>
      <c r="AM372" s="31"/>
      <c r="AN372" s="31"/>
      <c r="AO372" s="31"/>
      <c r="AP372" s="31"/>
      <c r="AQ372" s="31"/>
      <c r="AR372" s="31"/>
      <c r="AS372" s="31"/>
      <c r="AT372" s="31"/>
      <c r="AU372" s="31"/>
      <c r="AV372" s="31"/>
      <c r="AW372" s="31"/>
      <c r="AX372" s="31"/>
      <c r="AY372" s="31"/>
      <c r="AZ372" s="31"/>
      <c r="BA372" s="31"/>
      <c r="BB372" s="31"/>
      <c r="BC372" s="31"/>
      <c r="BD372" s="31"/>
    </row>
    <row r="373" spans="1:56" ht="30" customHeight="1">
      <c r="A373" s="31" t="s">
        <v>633</v>
      </c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68"/>
      <c r="AD373" s="31"/>
      <c r="AE373" s="31"/>
      <c r="AF373" s="31"/>
      <c r="AG373" s="31"/>
      <c r="AH373" s="31"/>
      <c r="AI373" s="31"/>
      <c r="AJ373" s="31"/>
      <c r="AK373" s="31"/>
      <c r="AL373" s="31"/>
      <c r="AM373" s="31"/>
      <c r="AN373" s="31"/>
      <c r="AO373" s="31"/>
      <c r="AP373" s="31"/>
      <c r="AQ373" s="31"/>
      <c r="AR373" s="31"/>
      <c r="AS373" s="31"/>
      <c r="AT373" s="31"/>
      <c r="AU373" s="31"/>
      <c r="AV373" s="31"/>
      <c r="AW373" s="31"/>
      <c r="AX373" s="31"/>
      <c r="AY373" s="31"/>
      <c r="AZ373" s="31"/>
      <c r="BA373" s="31"/>
      <c r="BB373" s="31"/>
      <c r="BC373" s="31"/>
      <c r="BD373" s="31"/>
    </row>
    <row r="374" spans="1:56" ht="30" customHeight="1">
      <c r="A374" s="31" t="s">
        <v>634</v>
      </c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68"/>
      <c r="AD374" s="31"/>
      <c r="AE374" s="31"/>
      <c r="AF374" s="31"/>
      <c r="AG374" s="31"/>
      <c r="AH374" s="31"/>
      <c r="AI374" s="31"/>
      <c r="AJ374" s="31"/>
      <c r="AK374" s="31"/>
      <c r="AL374" s="31"/>
      <c r="AM374" s="31"/>
      <c r="AN374" s="31"/>
      <c r="AO374" s="31"/>
      <c r="AP374" s="31"/>
      <c r="AQ374" s="31"/>
      <c r="AR374" s="31"/>
      <c r="AS374" s="31"/>
      <c r="AT374" s="31"/>
      <c r="AU374" s="31"/>
      <c r="AV374" s="31"/>
      <c r="AW374" s="31"/>
      <c r="AX374" s="31"/>
      <c r="AY374" s="31"/>
      <c r="AZ374" s="31"/>
      <c r="BA374" s="31"/>
      <c r="BB374" s="31"/>
      <c r="BC374" s="31"/>
      <c r="BD374" s="31"/>
    </row>
    <row r="375" spans="1:56" ht="30" customHeight="1">
      <c r="A375" s="31" t="s">
        <v>635</v>
      </c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68"/>
      <c r="AD375" s="31"/>
      <c r="AE375" s="31"/>
      <c r="AF375" s="31"/>
      <c r="AG375" s="31"/>
      <c r="AH375" s="31"/>
      <c r="AI375" s="31"/>
      <c r="AJ375" s="31"/>
      <c r="AK375" s="31"/>
      <c r="AL375" s="31"/>
      <c r="AM375" s="31"/>
      <c r="AN375" s="31"/>
      <c r="AO375" s="31"/>
      <c r="AP375" s="31"/>
      <c r="AQ375" s="31"/>
      <c r="AR375" s="31"/>
      <c r="AS375" s="31"/>
      <c r="AT375" s="31"/>
      <c r="AU375" s="31"/>
      <c r="AV375" s="31"/>
      <c r="AW375" s="31"/>
      <c r="AX375" s="31"/>
      <c r="AY375" s="31"/>
      <c r="AZ375" s="31"/>
      <c r="BA375" s="31"/>
      <c r="BB375" s="31"/>
      <c r="BC375" s="31"/>
      <c r="BD375" s="31"/>
    </row>
    <row r="376" spans="1:56" ht="30" customHeight="1">
      <c r="A376" s="31" t="s">
        <v>636</v>
      </c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68"/>
      <c r="AD376" s="31"/>
      <c r="AE376" s="31"/>
      <c r="AF376" s="31"/>
      <c r="AG376" s="31"/>
      <c r="AH376" s="31"/>
      <c r="AI376" s="31"/>
      <c r="AJ376" s="31"/>
      <c r="AK376" s="31"/>
      <c r="AL376" s="31"/>
      <c r="AM376" s="31"/>
      <c r="AN376" s="31"/>
      <c r="AO376" s="31"/>
      <c r="AP376" s="31"/>
      <c r="AQ376" s="31"/>
      <c r="AR376" s="31"/>
      <c r="AS376" s="31"/>
      <c r="AT376" s="31"/>
      <c r="AU376" s="31"/>
      <c r="AV376" s="31"/>
      <c r="AW376" s="31"/>
      <c r="AX376" s="31"/>
      <c r="AY376" s="31"/>
      <c r="AZ376" s="31"/>
      <c r="BA376" s="31"/>
      <c r="BB376" s="31"/>
      <c r="BC376" s="31"/>
      <c r="BD376" s="31"/>
    </row>
    <row r="377" spans="1:56" ht="30" customHeight="1">
      <c r="A377" s="31" t="s">
        <v>637</v>
      </c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68"/>
      <c r="AD377" s="31"/>
      <c r="AE377" s="31"/>
      <c r="AF377" s="31"/>
      <c r="AG377" s="31"/>
      <c r="AH377" s="31"/>
      <c r="AI377" s="31"/>
      <c r="AJ377" s="31"/>
      <c r="AK377" s="31"/>
      <c r="AL377" s="31"/>
      <c r="AM377" s="31"/>
      <c r="AN377" s="31"/>
      <c r="AO377" s="31"/>
      <c r="AP377" s="31"/>
      <c r="AQ377" s="31"/>
      <c r="AR377" s="31"/>
      <c r="AS377" s="31"/>
      <c r="AT377" s="31"/>
      <c r="AU377" s="31"/>
      <c r="AV377" s="31"/>
      <c r="AW377" s="31"/>
      <c r="AX377" s="31"/>
      <c r="AY377" s="31"/>
      <c r="AZ377" s="31"/>
      <c r="BA377" s="31"/>
      <c r="BB377" s="31"/>
      <c r="BC377" s="31"/>
      <c r="BD377" s="31"/>
    </row>
    <row r="378" spans="1:56" ht="30" customHeight="1">
      <c r="A378" s="31" t="s">
        <v>638</v>
      </c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68"/>
      <c r="AD378" s="31"/>
      <c r="AE378" s="31"/>
      <c r="AF378" s="31"/>
      <c r="AG378" s="31"/>
      <c r="AH378" s="31"/>
      <c r="AI378" s="31"/>
      <c r="AJ378" s="31"/>
      <c r="AK378" s="31"/>
      <c r="AL378" s="31"/>
      <c r="AM378" s="31"/>
      <c r="AN378" s="31"/>
      <c r="AO378" s="31"/>
      <c r="AP378" s="31"/>
      <c r="AQ378" s="31"/>
      <c r="AR378" s="31"/>
      <c r="AS378" s="31"/>
      <c r="AT378" s="31"/>
      <c r="AU378" s="31"/>
      <c r="AV378" s="31"/>
      <c r="AW378" s="31"/>
      <c r="AX378" s="31"/>
      <c r="AY378" s="31"/>
      <c r="AZ378" s="31"/>
      <c r="BA378" s="31"/>
      <c r="BB378" s="31"/>
      <c r="BC378" s="31"/>
      <c r="BD378" s="31"/>
    </row>
    <row r="379" spans="1:56" ht="30" customHeight="1">
      <c r="A379" s="31" t="s">
        <v>639</v>
      </c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68"/>
      <c r="AD379" s="31"/>
      <c r="AE379" s="31"/>
      <c r="AF379" s="31"/>
      <c r="AG379" s="31"/>
      <c r="AH379" s="31"/>
      <c r="AI379" s="31"/>
      <c r="AJ379" s="31"/>
      <c r="AK379" s="31"/>
      <c r="AL379" s="31"/>
      <c r="AM379" s="31"/>
      <c r="AN379" s="31"/>
      <c r="AO379" s="31"/>
      <c r="AP379" s="31"/>
      <c r="AQ379" s="31"/>
      <c r="AR379" s="31"/>
      <c r="AS379" s="31"/>
      <c r="AT379" s="31"/>
      <c r="AU379" s="31"/>
      <c r="AV379" s="31"/>
      <c r="AW379" s="31"/>
      <c r="AX379" s="31"/>
      <c r="AY379" s="31"/>
      <c r="AZ379" s="31"/>
      <c r="BA379" s="31"/>
      <c r="BB379" s="31"/>
      <c r="BC379" s="31"/>
      <c r="BD379" s="31"/>
    </row>
    <row r="380" spans="1:56" ht="30" customHeight="1">
      <c r="A380" s="31" t="s">
        <v>640</v>
      </c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68"/>
      <c r="AD380" s="31"/>
      <c r="AE380" s="31"/>
      <c r="AF380" s="31"/>
      <c r="AG380" s="31"/>
      <c r="AH380" s="31"/>
      <c r="AI380" s="31"/>
      <c r="AJ380" s="31"/>
      <c r="AK380" s="31"/>
      <c r="AL380" s="31"/>
      <c r="AM380" s="31"/>
      <c r="AN380" s="31"/>
      <c r="AO380" s="31"/>
      <c r="AP380" s="31"/>
      <c r="AQ380" s="31"/>
      <c r="AR380" s="31"/>
      <c r="AS380" s="31"/>
      <c r="AT380" s="31"/>
      <c r="AU380" s="31"/>
      <c r="AV380" s="31"/>
      <c r="AW380" s="31"/>
      <c r="AX380" s="31"/>
      <c r="AY380" s="31"/>
      <c r="AZ380" s="31"/>
      <c r="BA380" s="31"/>
      <c r="BB380" s="31"/>
      <c r="BC380" s="31"/>
      <c r="BD380" s="31"/>
    </row>
    <row r="381" spans="1:56" ht="30" customHeight="1">
      <c r="A381" s="31" t="s">
        <v>641</v>
      </c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68"/>
      <c r="AD381" s="31"/>
      <c r="AE381" s="31"/>
      <c r="AF381" s="31"/>
      <c r="AG381" s="31"/>
      <c r="AH381" s="31"/>
      <c r="AI381" s="31"/>
      <c r="AJ381" s="31"/>
      <c r="AK381" s="31"/>
      <c r="AL381" s="31"/>
      <c r="AM381" s="31"/>
      <c r="AN381" s="31"/>
      <c r="AO381" s="31"/>
      <c r="AP381" s="31"/>
      <c r="AQ381" s="31"/>
      <c r="AR381" s="31"/>
      <c r="AS381" s="31"/>
      <c r="AT381" s="31"/>
      <c r="AU381" s="31"/>
      <c r="AV381" s="31"/>
      <c r="AW381" s="31"/>
      <c r="AX381" s="31"/>
      <c r="AY381" s="31"/>
      <c r="AZ381" s="31"/>
      <c r="BA381" s="31"/>
      <c r="BB381" s="31"/>
      <c r="BC381" s="31"/>
      <c r="BD381" s="31"/>
    </row>
    <row r="382" spans="1:56" ht="30" customHeight="1">
      <c r="A382" s="31" t="s">
        <v>642</v>
      </c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68"/>
      <c r="AD382" s="31"/>
      <c r="AE382" s="31"/>
      <c r="AF382" s="31"/>
      <c r="AG382" s="31"/>
      <c r="AH382" s="31"/>
      <c r="AI382" s="31"/>
      <c r="AJ382" s="31"/>
      <c r="AK382" s="31"/>
      <c r="AL382" s="31"/>
      <c r="AM382" s="31"/>
      <c r="AN382" s="31"/>
      <c r="AO382" s="31"/>
      <c r="AP382" s="31"/>
      <c r="AQ382" s="31"/>
      <c r="AR382" s="31"/>
      <c r="AS382" s="31"/>
      <c r="AT382" s="31"/>
      <c r="AU382" s="31"/>
      <c r="AV382" s="31"/>
      <c r="AW382" s="31"/>
      <c r="AX382" s="31"/>
      <c r="AY382" s="31"/>
      <c r="AZ382" s="31"/>
      <c r="BA382" s="31"/>
      <c r="BB382" s="31"/>
      <c r="BC382" s="31"/>
      <c r="BD382" s="31"/>
    </row>
    <row r="383" spans="1:56" ht="30" customHeight="1">
      <c r="A383" s="31" t="s">
        <v>643</v>
      </c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68"/>
      <c r="AD383" s="31"/>
      <c r="AE383" s="31"/>
      <c r="AF383" s="31"/>
      <c r="AG383" s="31"/>
      <c r="AH383" s="31"/>
      <c r="AI383" s="31"/>
      <c r="AJ383" s="31"/>
      <c r="AK383" s="31"/>
      <c r="AL383" s="31"/>
      <c r="AM383" s="31"/>
      <c r="AN383" s="31"/>
      <c r="AO383" s="31"/>
      <c r="AP383" s="31"/>
      <c r="AQ383" s="31"/>
      <c r="AR383" s="31"/>
      <c r="AS383" s="31"/>
      <c r="AT383" s="31"/>
      <c r="AU383" s="31"/>
      <c r="AV383" s="31"/>
      <c r="AW383" s="31"/>
      <c r="AX383" s="31"/>
      <c r="AY383" s="31"/>
      <c r="AZ383" s="31"/>
      <c r="BA383" s="31"/>
      <c r="BB383" s="31"/>
      <c r="BC383" s="31"/>
      <c r="BD383" s="31"/>
    </row>
    <row r="384" spans="1:56" ht="30" customHeight="1">
      <c r="A384" s="31" t="s">
        <v>644</v>
      </c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68"/>
      <c r="AD384" s="31"/>
      <c r="AE384" s="31"/>
      <c r="AF384" s="31"/>
      <c r="AG384" s="31"/>
      <c r="AH384" s="31"/>
      <c r="AI384" s="31"/>
      <c r="AJ384" s="31"/>
      <c r="AK384" s="31"/>
      <c r="AL384" s="31"/>
      <c r="AM384" s="31"/>
      <c r="AN384" s="31"/>
      <c r="AO384" s="31"/>
      <c r="AP384" s="31"/>
      <c r="AQ384" s="31"/>
      <c r="AR384" s="31"/>
      <c r="AS384" s="31"/>
      <c r="AT384" s="31"/>
      <c r="AU384" s="31"/>
      <c r="AV384" s="31"/>
      <c r="AW384" s="31"/>
      <c r="AX384" s="31"/>
      <c r="AY384" s="31"/>
      <c r="AZ384" s="31"/>
      <c r="BA384" s="31"/>
      <c r="BB384" s="31"/>
      <c r="BC384" s="31"/>
      <c r="BD384" s="31"/>
    </row>
    <row r="385" spans="1:56" ht="30" customHeight="1">
      <c r="A385" s="31" t="s">
        <v>645</v>
      </c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68"/>
      <c r="AD385" s="31"/>
      <c r="AE385" s="31"/>
      <c r="AF385" s="31"/>
      <c r="AG385" s="31"/>
      <c r="AH385" s="31"/>
      <c r="AI385" s="31"/>
      <c r="AJ385" s="31"/>
      <c r="AK385" s="31"/>
      <c r="AL385" s="31"/>
      <c r="AM385" s="31"/>
      <c r="AN385" s="31"/>
      <c r="AO385" s="31"/>
      <c r="AP385" s="31"/>
      <c r="AQ385" s="31"/>
      <c r="AR385" s="31"/>
      <c r="AS385" s="31"/>
      <c r="AT385" s="31"/>
      <c r="AU385" s="31"/>
      <c r="AV385" s="31"/>
      <c r="AW385" s="31"/>
      <c r="AX385" s="31"/>
      <c r="AY385" s="31"/>
      <c r="AZ385" s="31"/>
      <c r="BA385" s="31"/>
      <c r="BB385" s="31"/>
      <c r="BC385" s="31"/>
      <c r="BD385" s="31"/>
    </row>
    <row r="386" spans="1:56" ht="30" customHeight="1">
      <c r="A386" s="31" t="s">
        <v>646</v>
      </c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68"/>
      <c r="AD386" s="31"/>
      <c r="AE386" s="31"/>
      <c r="AF386" s="31"/>
      <c r="AG386" s="31"/>
      <c r="AH386" s="31"/>
      <c r="AI386" s="31"/>
      <c r="AJ386" s="31"/>
      <c r="AK386" s="31"/>
      <c r="AL386" s="31"/>
      <c r="AM386" s="31"/>
      <c r="AN386" s="31"/>
      <c r="AO386" s="31"/>
      <c r="AP386" s="31"/>
      <c r="AQ386" s="31"/>
      <c r="AR386" s="31"/>
      <c r="AS386" s="31"/>
      <c r="AT386" s="31"/>
      <c r="AU386" s="31"/>
      <c r="AV386" s="31"/>
      <c r="AW386" s="31"/>
      <c r="AX386" s="31"/>
      <c r="AY386" s="31"/>
      <c r="AZ386" s="31"/>
      <c r="BA386" s="31"/>
      <c r="BB386" s="31"/>
      <c r="BC386" s="31"/>
      <c r="BD386" s="31"/>
    </row>
    <row r="387" spans="1:56" ht="30" customHeight="1">
      <c r="A387" s="31" t="s">
        <v>647</v>
      </c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68"/>
      <c r="AD387" s="31"/>
      <c r="AE387" s="31"/>
      <c r="AF387" s="31"/>
      <c r="AG387" s="31"/>
      <c r="AH387" s="31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31"/>
      <c r="AV387" s="31"/>
      <c r="AW387" s="31"/>
      <c r="AX387" s="31"/>
      <c r="AY387" s="31"/>
      <c r="AZ387" s="31"/>
      <c r="BA387" s="31"/>
      <c r="BB387" s="31"/>
      <c r="BC387" s="31"/>
      <c r="BD387" s="31"/>
    </row>
    <row r="388" spans="1:56" ht="30" customHeight="1">
      <c r="A388" s="31" t="s">
        <v>648</v>
      </c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68"/>
      <c r="AD388" s="31"/>
      <c r="AE388" s="31"/>
      <c r="AF388" s="31"/>
      <c r="AG388" s="31"/>
      <c r="AH388" s="31"/>
      <c r="AI388" s="31"/>
      <c r="AJ388" s="31"/>
      <c r="AK388" s="31"/>
      <c r="AL388" s="31"/>
      <c r="AM388" s="31"/>
      <c r="AN388" s="31"/>
      <c r="AO388" s="31"/>
      <c r="AP388" s="31"/>
      <c r="AQ388" s="31"/>
      <c r="AR388" s="31"/>
      <c r="AS388" s="31"/>
      <c r="AT388" s="31"/>
      <c r="AU388" s="31"/>
      <c r="AV388" s="31"/>
      <c r="AW388" s="31"/>
      <c r="AX388" s="31"/>
      <c r="AY388" s="31"/>
      <c r="AZ388" s="31"/>
      <c r="BA388" s="31"/>
      <c r="BB388" s="31"/>
      <c r="BC388" s="31"/>
      <c r="BD388" s="31"/>
    </row>
    <row r="389" spans="1:56" ht="30" customHeight="1">
      <c r="A389" s="31" t="s">
        <v>649</v>
      </c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68"/>
      <c r="AD389" s="31"/>
      <c r="AE389" s="31"/>
      <c r="AF389" s="31"/>
      <c r="AG389" s="31"/>
      <c r="AH389" s="31"/>
      <c r="AI389" s="31"/>
      <c r="AJ389" s="31"/>
      <c r="AK389" s="31"/>
      <c r="AL389" s="31"/>
      <c r="AM389" s="31"/>
      <c r="AN389" s="31"/>
      <c r="AO389" s="31"/>
      <c r="AP389" s="31"/>
      <c r="AQ389" s="31"/>
      <c r="AR389" s="31"/>
      <c r="AS389" s="31"/>
      <c r="AT389" s="31"/>
      <c r="AU389" s="31"/>
      <c r="AV389" s="31"/>
      <c r="AW389" s="31"/>
      <c r="AX389" s="31"/>
      <c r="AY389" s="31"/>
      <c r="AZ389" s="31"/>
      <c r="BA389" s="31"/>
      <c r="BB389" s="31"/>
      <c r="BC389" s="31"/>
      <c r="BD389" s="31"/>
    </row>
    <row r="390" spans="1:56" ht="30" customHeight="1">
      <c r="A390" s="31" t="s">
        <v>650</v>
      </c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68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/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</row>
    <row r="391" spans="1:56" ht="30" customHeight="1">
      <c r="A391" s="31" t="s">
        <v>651</v>
      </c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68"/>
      <c r="AD391" s="31"/>
      <c r="AE391" s="31"/>
      <c r="AF391" s="31"/>
      <c r="AG391" s="31"/>
      <c r="AH391" s="31"/>
      <c r="AI391" s="31"/>
      <c r="AJ391" s="31"/>
      <c r="AK391" s="31"/>
      <c r="AL391" s="31"/>
      <c r="AM391" s="31"/>
      <c r="AN391" s="31"/>
      <c r="AO391" s="31"/>
      <c r="AP391" s="31"/>
      <c r="AQ391" s="31"/>
      <c r="AR391" s="31"/>
      <c r="AS391" s="31"/>
      <c r="AT391" s="31"/>
      <c r="AU391" s="31"/>
      <c r="AV391" s="31"/>
      <c r="AW391" s="31"/>
      <c r="AX391" s="31"/>
      <c r="AY391" s="31"/>
      <c r="AZ391" s="31"/>
      <c r="BA391" s="31"/>
      <c r="BB391" s="31"/>
      <c r="BC391" s="31"/>
      <c r="BD391" s="31"/>
    </row>
    <row r="392" spans="1:56" ht="30" customHeight="1">
      <c r="A392" s="31" t="s">
        <v>652</v>
      </c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68"/>
      <c r="AD392" s="31"/>
      <c r="AE392" s="31"/>
      <c r="AF392" s="31"/>
      <c r="AG392" s="31"/>
      <c r="AH392" s="31"/>
      <c r="AI392" s="31"/>
      <c r="AJ392" s="31"/>
      <c r="AK392" s="31"/>
      <c r="AL392" s="31"/>
      <c r="AM392" s="31"/>
      <c r="AN392" s="31"/>
      <c r="AO392" s="31"/>
      <c r="AP392" s="31"/>
      <c r="AQ392" s="31"/>
      <c r="AR392" s="31"/>
      <c r="AS392" s="31"/>
      <c r="AT392" s="31"/>
      <c r="AU392" s="31"/>
      <c r="AV392" s="31"/>
      <c r="AW392" s="31"/>
      <c r="AX392" s="31"/>
      <c r="AY392" s="31"/>
      <c r="AZ392" s="31"/>
      <c r="BA392" s="31"/>
      <c r="BB392" s="31"/>
      <c r="BC392" s="31"/>
      <c r="BD392" s="31"/>
    </row>
    <row r="393" spans="1:56" ht="30" customHeight="1">
      <c r="A393" s="31" t="s">
        <v>653</v>
      </c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68"/>
      <c r="AD393" s="31"/>
      <c r="AE393" s="31"/>
      <c r="AF393" s="31"/>
      <c r="AG393" s="31"/>
      <c r="AH393" s="31"/>
      <c r="AI393" s="31"/>
      <c r="AJ393" s="31"/>
      <c r="AK393" s="31"/>
      <c r="AL393" s="31"/>
      <c r="AM393" s="31"/>
      <c r="AN393" s="31"/>
      <c r="AO393" s="31"/>
      <c r="AP393" s="31"/>
      <c r="AQ393" s="31"/>
      <c r="AR393" s="31"/>
      <c r="AS393" s="31"/>
      <c r="AT393" s="31"/>
      <c r="AU393" s="31"/>
      <c r="AV393" s="31"/>
      <c r="AW393" s="31"/>
      <c r="AX393" s="31"/>
      <c r="AY393" s="31"/>
      <c r="AZ393" s="31"/>
      <c r="BA393" s="31"/>
      <c r="BB393" s="31"/>
      <c r="BC393" s="31"/>
      <c r="BD393" s="31"/>
    </row>
    <row r="394" spans="1:56" ht="30" customHeight="1">
      <c r="A394" s="31" t="s">
        <v>654</v>
      </c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68"/>
      <c r="AD394" s="31"/>
      <c r="AE394" s="31"/>
      <c r="AF394" s="31"/>
      <c r="AG394" s="31"/>
      <c r="AH394" s="31"/>
      <c r="AI394" s="31"/>
      <c r="AJ394" s="31"/>
      <c r="AK394" s="31"/>
      <c r="AL394" s="31"/>
      <c r="AM394" s="31"/>
      <c r="AN394" s="31"/>
      <c r="AO394" s="31"/>
      <c r="AP394" s="31"/>
      <c r="AQ394" s="31"/>
      <c r="AR394" s="31"/>
      <c r="AS394" s="31"/>
      <c r="AT394" s="31"/>
      <c r="AU394" s="31"/>
      <c r="AV394" s="31"/>
      <c r="AW394" s="31"/>
      <c r="AX394" s="31"/>
      <c r="AY394" s="31"/>
      <c r="AZ394" s="31"/>
      <c r="BA394" s="31"/>
      <c r="BB394" s="31"/>
      <c r="BC394" s="31"/>
      <c r="BD394" s="31"/>
    </row>
    <row r="395" spans="1:56" ht="30" customHeight="1">
      <c r="A395" s="31" t="s">
        <v>655</v>
      </c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68"/>
      <c r="AD395" s="31"/>
      <c r="AE395" s="31"/>
      <c r="AF395" s="31"/>
      <c r="AG395" s="31"/>
      <c r="AH395" s="31"/>
      <c r="AI395" s="31"/>
      <c r="AJ395" s="31"/>
      <c r="AK395" s="31"/>
      <c r="AL395" s="31"/>
      <c r="AM395" s="31"/>
      <c r="AN395" s="31"/>
      <c r="AO395" s="31"/>
      <c r="AP395" s="31"/>
      <c r="AQ395" s="31"/>
      <c r="AR395" s="31"/>
      <c r="AS395" s="31"/>
      <c r="AT395" s="31"/>
      <c r="AU395" s="31"/>
      <c r="AV395" s="31"/>
      <c r="AW395" s="31"/>
      <c r="AX395" s="31"/>
      <c r="AY395" s="31"/>
      <c r="AZ395" s="31"/>
      <c r="BA395" s="31"/>
      <c r="BB395" s="31"/>
      <c r="BC395" s="31"/>
      <c r="BD395" s="31"/>
    </row>
    <row r="396" spans="1:56" ht="30" customHeight="1">
      <c r="A396" s="31" t="s">
        <v>656</v>
      </c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68"/>
      <c r="AD396" s="31"/>
      <c r="AE396" s="31"/>
      <c r="AF396" s="31"/>
      <c r="AG396" s="31"/>
      <c r="AH396" s="31"/>
      <c r="AI396" s="31"/>
      <c r="AJ396" s="31"/>
      <c r="AK396" s="31"/>
      <c r="AL396" s="31"/>
      <c r="AM396" s="31"/>
      <c r="AN396" s="31"/>
      <c r="AO396" s="31"/>
      <c r="AP396" s="31"/>
      <c r="AQ396" s="31"/>
      <c r="AR396" s="31"/>
      <c r="AS396" s="31"/>
      <c r="AT396" s="31"/>
      <c r="AU396" s="31"/>
      <c r="AV396" s="31"/>
      <c r="AW396" s="31"/>
      <c r="AX396" s="31"/>
      <c r="AY396" s="31"/>
      <c r="AZ396" s="31"/>
      <c r="BA396" s="31"/>
      <c r="BB396" s="31"/>
      <c r="BC396" s="31"/>
      <c r="BD396" s="31"/>
    </row>
    <row r="397" spans="1:56" ht="30" customHeight="1">
      <c r="A397" s="31" t="s">
        <v>657</v>
      </c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68"/>
      <c r="AD397" s="31"/>
      <c r="AE397" s="31"/>
      <c r="AF397" s="31"/>
      <c r="AG397" s="31"/>
      <c r="AH397" s="31"/>
      <c r="AI397" s="31"/>
      <c r="AJ397" s="31"/>
      <c r="AK397" s="31"/>
      <c r="AL397" s="31"/>
      <c r="AM397" s="31"/>
      <c r="AN397" s="31"/>
      <c r="AO397" s="31"/>
      <c r="AP397" s="31"/>
      <c r="AQ397" s="31"/>
      <c r="AR397" s="31"/>
      <c r="AS397" s="31"/>
      <c r="AT397" s="31"/>
      <c r="AU397" s="31"/>
      <c r="AV397" s="31"/>
      <c r="AW397" s="31"/>
      <c r="AX397" s="31"/>
      <c r="AY397" s="31"/>
      <c r="AZ397" s="31"/>
      <c r="BA397" s="31"/>
      <c r="BB397" s="31"/>
      <c r="BC397" s="31"/>
      <c r="BD397" s="31"/>
    </row>
    <row r="398" spans="1:56" ht="30" customHeight="1">
      <c r="A398" s="31" t="s">
        <v>658</v>
      </c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68"/>
      <c r="AD398" s="31"/>
      <c r="AE398" s="31"/>
      <c r="AF398" s="31"/>
      <c r="AG398" s="31"/>
      <c r="AH398" s="31"/>
      <c r="AI398" s="31"/>
      <c r="AJ398" s="31"/>
      <c r="AK398" s="31"/>
      <c r="AL398" s="31"/>
      <c r="AM398" s="31"/>
      <c r="AN398" s="31"/>
      <c r="AO398" s="31"/>
      <c r="AP398" s="31"/>
      <c r="AQ398" s="31"/>
      <c r="AR398" s="31"/>
      <c r="AS398" s="31"/>
      <c r="AT398" s="31"/>
      <c r="AU398" s="31"/>
      <c r="AV398" s="31"/>
      <c r="AW398" s="31"/>
      <c r="AX398" s="31"/>
      <c r="AY398" s="31"/>
      <c r="AZ398" s="31"/>
      <c r="BA398" s="31"/>
      <c r="BB398" s="31"/>
      <c r="BC398" s="31"/>
      <c r="BD398" s="31"/>
    </row>
    <row r="399" spans="1:56" ht="30" customHeight="1">
      <c r="A399" s="31" t="s">
        <v>659</v>
      </c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68"/>
      <c r="AD399" s="31"/>
      <c r="AE399" s="31"/>
      <c r="AF399" s="31"/>
      <c r="AG399" s="31"/>
      <c r="AH399" s="31"/>
      <c r="AI399" s="31"/>
      <c r="AJ399" s="31"/>
      <c r="AK399" s="31"/>
      <c r="AL399" s="31"/>
      <c r="AM399" s="31"/>
      <c r="AN399" s="31"/>
      <c r="AO399" s="31"/>
      <c r="AP399" s="31"/>
      <c r="AQ399" s="31"/>
      <c r="AR399" s="31"/>
      <c r="AS399" s="31"/>
      <c r="AT399" s="31"/>
      <c r="AU399" s="31"/>
      <c r="AV399" s="31"/>
      <c r="AW399" s="31"/>
      <c r="AX399" s="31"/>
      <c r="AY399" s="31"/>
      <c r="AZ399" s="31"/>
      <c r="BA399" s="31"/>
      <c r="BB399" s="31"/>
      <c r="BC399" s="31"/>
      <c r="BD399" s="31"/>
    </row>
    <row r="400" spans="1:56" ht="30" customHeight="1">
      <c r="A400" s="31" t="s">
        <v>660</v>
      </c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68"/>
      <c r="AD400" s="31"/>
      <c r="AE400" s="31"/>
      <c r="AF400" s="31"/>
      <c r="AG400" s="31"/>
      <c r="AH400" s="31"/>
      <c r="AI400" s="31"/>
      <c r="AJ400" s="31"/>
      <c r="AK400" s="31"/>
      <c r="AL400" s="31"/>
      <c r="AM400" s="31"/>
      <c r="AN400" s="31"/>
      <c r="AO400" s="31"/>
      <c r="AP400" s="31"/>
      <c r="AQ400" s="31"/>
      <c r="AR400" s="31"/>
      <c r="AS400" s="31"/>
      <c r="AT400" s="31"/>
      <c r="AU400" s="31"/>
      <c r="AV400" s="31"/>
      <c r="AW400" s="31"/>
      <c r="AX400" s="31"/>
      <c r="AY400" s="31"/>
      <c r="AZ400" s="31"/>
      <c r="BA400" s="31"/>
      <c r="BB400" s="31"/>
      <c r="BC400" s="31"/>
      <c r="BD400" s="31"/>
    </row>
    <row r="401" spans="1:56" ht="30" customHeight="1">
      <c r="A401" s="31" t="s">
        <v>661</v>
      </c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68"/>
      <c r="AD401" s="31"/>
      <c r="AE401" s="31"/>
      <c r="AF401" s="31"/>
      <c r="AG401" s="31"/>
      <c r="AH401" s="31"/>
      <c r="AI401" s="31"/>
      <c r="AJ401" s="31"/>
      <c r="AK401" s="31"/>
      <c r="AL401" s="31"/>
      <c r="AM401" s="31"/>
      <c r="AN401" s="31"/>
      <c r="AO401" s="31"/>
      <c r="AP401" s="31"/>
      <c r="AQ401" s="31"/>
      <c r="AR401" s="31"/>
      <c r="AS401" s="31"/>
      <c r="AT401" s="31"/>
      <c r="AU401" s="31"/>
      <c r="AV401" s="31"/>
      <c r="AW401" s="31"/>
      <c r="AX401" s="31"/>
      <c r="AY401" s="31"/>
      <c r="AZ401" s="31"/>
      <c r="BA401" s="31"/>
      <c r="BB401" s="31"/>
      <c r="BC401" s="31"/>
      <c r="BD401" s="31"/>
    </row>
    <row r="402" spans="1:56" ht="30" customHeight="1">
      <c r="A402" s="31" t="s">
        <v>662</v>
      </c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68"/>
      <c r="AD402" s="31"/>
      <c r="AE402" s="31"/>
      <c r="AF402" s="31"/>
      <c r="AG402" s="31"/>
      <c r="AH402" s="31"/>
      <c r="AI402" s="31"/>
      <c r="AJ402" s="31"/>
      <c r="AK402" s="31"/>
      <c r="AL402" s="31"/>
      <c r="AM402" s="31"/>
      <c r="AN402" s="31"/>
      <c r="AO402" s="31"/>
      <c r="AP402" s="31"/>
      <c r="AQ402" s="31"/>
      <c r="AR402" s="31"/>
      <c r="AS402" s="31"/>
      <c r="AT402" s="31"/>
      <c r="AU402" s="31"/>
      <c r="AV402" s="31"/>
      <c r="AW402" s="31"/>
      <c r="AX402" s="31"/>
      <c r="AY402" s="31"/>
      <c r="AZ402" s="31"/>
      <c r="BA402" s="31"/>
      <c r="BB402" s="31"/>
      <c r="BC402" s="31"/>
      <c r="BD402" s="31"/>
    </row>
    <row r="403" spans="1:56" ht="30" customHeight="1">
      <c r="A403" s="31" t="s">
        <v>663</v>
      </c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68"/>
      <c r="AD403" s="31"/>
      <c r="AE403" s="31"/>
      <c r="AF403" s="31"/>
      <c r="AG403" s="31"/>
      <c r="AH403" s="31"/>
      <c r="AI403" s="31"/>
      <c r="AJ403" s="31"/>
      <c r="AK403" s="31"/>
      <c r="AL403" s="31"/>
      <c r="AM403" s="31"/>
      <c r="AN403" s="31"/>
      <c r="AO403" s="31"/>
      <c r="AP403" s="31"/>
      <c r="AQ403" s="31"/>
      <c r="AR403" s="31"/>
      <c r="AS403" s="31"/>
      <c r="AT403" s="31"/>
      <c r="AU403" s="31"/>
      <c r="AV403" s="31"/>
      <c r="AW403" s="31"/>
      <c r="AX403" s="31"/>
      <c r="AY403" s="31"/>
      <c r="AZ403" s="31"/>
      <c r="BA403" s="31"/>
      <c r="BB403" s="31"/>
      <c r="BC403" s="31"/>
      <c r="BD403" s="31"/>
    </row>
    <row r="404" spans="1:56" ht="30" customHeight="1">
      <c r="A404" s="31" t="s">
        <v>664</v>
      </c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68"/>
      <c r="AD404" s="31"/>
      <c r="AE404" s="31"/>
      <c r="AF404" s="31"/>
      <c r="AG404" s="31"/>
      <c r="AH404" s="31"/>
      <c r="AI404" s="31"/>
      <c r="AJ404" s="31"/>
      <c r="AK404" s="31"/>
      <c r="AL404" s="31"/>
      <c r="AM404" s="31"/>
      <c r="AN404" s="31"/>
      <c r="AO404" s="31"/>
      <c r="AP404" s="31"/>
      <c r="AQ404" s="31"/>
      <c r="AR404" s="31"/>
      <c r="AS404" s="31"/>
      <c r="AT404" s="31"/>
      <c r="AU404" s="31"/>
      <c r="AV404" s="31"/>
      <c r="AW404" s="31"/>
      <c r="AX404" s="31"/>
      <c r="AY404" s="31"/>
      <c r="AZ404" s="31"/>
      <c r="BA404" s="31"/>
      <c r="BB404" s="31"/>
      <c r="BC404" s="31"/>
      <c r="BD404" s="31"/>
    </row>
    <row r="405" spans="1:56" ht="30" customHeight="1">
      <c r="A405" s="31" t="s">
        <v>665</v>
      </c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68"/>
      <c r="AD405" s="31"/>
      <c r="AE405" s="31"/>
      <c r="AF405" s="31"/>
      <c r="AG405" s="31"/>
      <c r="AH405" s="31"/>
      <c r="AI405" s="31"/>
      <c r="AJ405" s="31"/>
      <c r="AK405" s="31"/>
      <c r="AL405" s="31"/>
      <c r="AM405" s="31"/>
      <c r="AN405" s="31"/>
      <c r="AO405" s="31"/>
      <c r="AP405" s="31"/>
      <c r="AQ405" s="31"/>
      <c r="AR405" s="31"/>
      <c r="AS405" s="31"/>
      <c r="AT405" s="31"/>
      <c r="AU405" s="31"/>
      <c r="AV405" s="31"/>
      <c r="AW405" s="31"/>
      <c r="AX405" s="31"/>
      <c r="AY405" s="31"/>
      <c r="AZ405" s="31"/>
      <c r="BA405" s="31"/>
      <c r="BB405" s="31"/>
      <c r="BC405" s="31"/>
      <c r="BD405" s="31"/>
    </row>
    <row r="406" spans="1:56" ht="30" customHeight="1">
      <c r="A406" s="31" t="s">
        <v>666</v>
      </c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68"/>
      <c r="AD406" s="31"/>
      <c r="AE406" s="31"/>
      <c r="AF406" s="31"/>
      <c r="AG406" s="31"/>
      <c r="AH406" s="31"/>
      <c r="AI406" s="31"/>
      <c r="AJ406" s="31"/>
      <c r="AK406" s="31"/>
      <c r="AL406" s="31"/>
      <c r="AM406" s="31"/>
      <c r="AN406" s="31"/>
      <c r="AO406" s="31"/>
      <c r="AP406" s="31"/>
      <c r="AQ406" s="31"/>
      <c r="AR406" s="31"/>
      <c r="AS406" s="31"/>
      <c r="AT406" s="31"/>
      <c r="AU406" s="31"/>
      <c r="AV406" s="31"/>
      <c r="AW406" s="31"/>
      <c r="AX406" s="31"/>
      <c r="AY406" s="31"/>
      <c r="AZ406" s="31"/>
      <c r="BA406" s="31"/>
      <c r="BB406" s="31"/>
      <c r="BC406" s="31"/>
      <c r="BD406" s="31"/>
    </row>
    <row r="407" spans="1:56" ht="30" customHeight="1">
      <c r="A407" s="31" t="s">
        <v>667</v>
      </c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68"/>
      <c r="AD407" s="31"/>
      <c r="AE407" s="31"/>
      <c r="AF407" s="31"/>
      <c r="AG407" s="31"/>
      <c r="AH407" s="31"/>
      <c r="AI407" s="31"/>
      <c r="AJ407" s="31"/>
      <c r="AK407" s="31"/>
      <c r="AL407" s="31"/>
      <c r="AM407" s="31"/>
      <c r="AN407" s="31"/>
      <c r="AO407" s="31"/>
      <c r="AP407" s="31"/>
      <c r="AQ407" s="31"/>
      <c r="AR407" s="31"/>
      <c r="AS407" s="31"/>
      <c r="AT407" s="31"/>
      <c r="AU407" s="31"/>
      <c r="AV407" s="31"/>
      <c r="AW407" s="31"/>
      <c r="AX407" s="31"/>
      <c r="AY407" s="31"/>
      <c r="AZ407" s="31"/>
      <c r="BA407" s="31"/>
      <c r="BB407" s="31"/>
      <c r="BC407" s="31"/>
      <c r="BD407" s="31"/>
    </row>
    <row r="408" spans="1:56" ht="30" customHeight="1">
      <c r="A408" s="31" t="s">
        <v>668</v>
      </c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68"/>
      <c r="AD408" s="31"/>
      <c r="AE408" s="31"/>
      <c r="AF408" s="31"/>
      <c r="AG408" s="31"/>
      <c r="AH408" s="31"/>
      <c r="AI408" s="31"/>
      <c r="AJ408" s="31"/>
      <c r="AK408" s="31"/>
      <c r="AL408" s="31"/>
      <c r="AM408" s="31"/>
      <c r="AN408" s="31"/>
      <c r="AO408" s="31"/>
      <c r="AP408" s="31"/>
      <c r="AQ408" s="31"/>
      <c r="AR408" s="31"/>
      <c r="AS408" s="31"/>
      <c r="AT408" s="31"/>
      <c r="AU408" s="31"/>
      <c r="AV408" s="31"/>
      <c r="AW408" s="31"/>
      <c r="AX408" s="31"/>
      <c r="AY408" s="31"/>
      <c r="AZ408" s="31"/>
      <c r="BA408" s="31"/>
      <c r="BB408" s="31"/>
      <c r="BC408" s="31"/>
      <c r="BD408" s="31"/>
    </row>
    <row r="409" spans="1:56" ht="30" customHeight="1">
      <c r="A409" s="31" t="s">
        <v>669</v>
      </c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68"/>
      <c r="AD409" s="31"/>
      <c r="AE409" s="31"/>
      <c r="AF409" s="31"/>
      <c r="AG409" s="31"/>
      <c r="AH409" s="31"/>
      <c r="AI409" s="31"/>
      <c r="AJ409" s="31"/>
      <c r="AK409" s="31"/>
      <c r="AL409" s="31"/>
      <c r="AM409" s="31"/>
      <c r="AN409" s="31"/>
      <c r="AO409" s="31"/>
      <c r="AP409" s="31"/>
      <c r="AQ409" s="31"/>
      <c r="AR409" s="31"/>
      <c r="AS409" s="31"/>
      <c r="AT409" s="31"/>
      <c r="AU409" s="31"/>
      <c r="AV409" s="31"/>
      <c r="AW409" s="31"/>
      <c r="AX409" s="31"/>
      <c r="AY409" s="31"/>
      <c r="AZ409" s="31"/>
      <c r="BA409" s="31"/>
      <c r="BB409" s="31"/>
      <c r="BC409" s="31"/>
      <c r="BD409" s="31"/>
    </row>
    <row r="410" spans="1:56" ht="30" customHeight="1">
      <c r="A410" s="31" t="s">
        <v>670</v>
      </c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68"/>
      <c r="AD410" s="31"/>
      <c r="AE410" s="31"/>
      <c r="AF410" s="31"/>
      <c r="AG410" s="31"/>
      <c r="AH410" s="31"/>
      <c r="AI410" s="31"/>
      <c r="AJ410" s="31"/>
      <c r="AK410" s="31"/>
      <c r="AL410" s="31"/>
      <c r="AM410" s="31"/>
      <c r="AN410" s="31"/>
      <c r="AO410" s="31"/>
      <c r="AP410" s="31"/>
      <c r="AQ410" s="31"/>
      <c r="AR410" s="31"/>
      <c r="AS410" s="31"/>
      <c r="AT410" s="31"/>
      <c r="AU410" s="31"/>
      <c r="AV410" s="31"/>
      <c r="AW410" s="31"/>
      <c r="AX410" s="31"/>
      <c r="AY410" s="31"/>
      <c r="AZ410" s="31"/>
      <c r="BA410" s="31"/>
      <c r="BB410" s="31"/>
      <c r="BC410" s="31"/>
      <c r="BD410" s="31"/>
    </row>
    <row r="411" spans="1:56" ht="30" customHeight="1">
      <c r="A411" s="31" t="s">
        <v>671</v>
      </c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68"/>
      <c r="AD411" s="31"/>
      <c r="AE411" s="31"/>
      <c r="AF411" s="31"/>
      <c r="AG411" s="31"/>
      <c r="AH411" s="31"/>
      <c r="AI411" s="31"/>
      <c r="AJ411" s="31"/>
      <c r="AK411" s="31"/>
      <c r="AL411" s="31"/>
      <c r="AM411" s="31"/>
      <c r="AN411" s="31"/>
      <c r="AO411" s="31"/>
      <c r="AP411" s="31"/>
      <c r="AQ411" s="31"/>
      <c r="AR411" s="31"/>
      <c r="AS411" s="31"/>
      <c r="AT411" s="31"/>
      <c r="AU411" s="31"/>
      <c r="AV411" s="31"/>
      <c r="AW411" s="31"/>
      <c r="AX411" s="31"/>
      <c r="AY411" s="31"/>
      <c r="AZ411" s="31"/>
      <c r="BA411" s="31"/>
      <c r="BB411" s="31"/>
      <c r="BC411" s="31"/>
      <c r="BD411" s="31"/>
    </row>
    <row r="412" spans="1:56" ht="30" customHeight="1">
      <c r="A412" s="31" t="s">
        <v>672</v>
      </c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68"/>
      <c r="AD412" s="31"/>
      <c r="AE412" s="31"/>
      <c r="AF412" s="31"/>
      <c r="AG412" s="31"/>
      <c r="AH412" s="31"/>
      <c r="AI412" s="31"/>
      <c r="AJ412" s="31"/>
      <c r="AK412" s="31"/>
      <c r="AL412" s="31"/>
      <c r="AM412" s="31"/>
      <c r="AN412" s="31"/>
      <c r="AO412" s="31"/>
      <c r="AP412" s="31"/>
      <c r="AQ412" s="31"/>
      <c r="AR412" s="31"/>
      <c r="AS412" s="31"/>
      <c r="AT412" s="31"/>
      <c r="AU412" s="31"/>
      <c r="AV412" s="31"/>
      <c r="AW412" s="31"/>
      <c r="AX412" s="31"/>
      <c r="AY412" s="31"/>
      <c r="AZ412" s="31"/>
      <c r="BA412" s="31"/>
      <c r="BB412" s="31"/>
      <c r="BC412" s="31"/>
      <c r="BD412" s="31"/>
    </row>
    <row r="413" spans="1:56" ht="30" customHeight="1">
      <c r="A413" s="31" t="s">
        <v>673</v>
      </c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68"/>
      <c r="AD413" s="31"/>
      <c r="AE413" s="31"/>
      <c r="AF413" s="31"/>
      <c r="AG413" s="31"/>
      <c r="AH413" s="31"/>
      <c r="AI413" s="31"/>
      <c r="AJ413" s="31"/>
      <c r="AK413" s="31"/>
      <c r="AL413" s="31"/>
      <c r="AM413" s="31"/>
      <c r="AN413" s="31"/>
      <c r="AO413" s="31"/>
      <c r="AP413" s="31"/>
      <c r="AQ413" s="31"/>
      <c r="AR413" s="31"/>
      <c r="AS413" s="31"/>
      <c r="AT413" s="31"/>
      <c r="AU413" s="31"/>
      <c r="AV413" s="31"/>
      <c r="AW413" s="31"/>
      <c r="AX413" s="31"/>
      <c r="AY413" s="31"/>
      <c r="AZ413" s="31"/>
      <c r="BA413" s="31"/>
      <c r="BB413" s="31"/>
      <c r="BC413" s="31"/>
      <c r="BD413" s="31"/>
    </row>
    <row r="414" spans="1:56" ht="30" customHeight="1">
      <c r="A414" s="31" t="s">
        <v>674</v>
      </c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68"/>
      <c r="AD414" s="31"/>
      <c r="AE414" s="31"/>
      <c r="AF414" s="31"/>
      <c r="AG414" s="31"/>
      <c r="AH414" s="31"/>
      <c r="AI414" s="31"/>
      <c r="AJ414" s="31"/>
      <c r="AK414" s="31"/>
      <c r="AL414" s="31"/>
      <c r="AM414" s="31"/>
      <c r="AN414" s="31"/>
      <c r="AO414" s="31"/>
      <c r="AP414" s="31"/>
      <c r="AQ414" s="31"/>
      <c r="AR414" s="31"/>
      <c r="AS414" s="31"/>
      <c r="AT414" s="31"/>
      <c r="AU414" s="31"/>
      <c r="AV414" s="31"/>
      <c r="AW414" s="31"/>
      <c r="AX414" s="31"/>
      <c r="AY414" s="31"/>
      <c r="AZ414" s="31"/>
      <c r="BA414" s="31"/>
      <c r="BB414" s="31"/>
      <c r="BC414" s="31"/>
      <c r="BD414" s="31"/>
    </row>
    <row r="415" spans="1:56" ht="30" customHeight="1">
      <c r="A415" s="31" t="s">
        <v>675</v>
      </c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68"/>
      <c r="AD415" s="31"/>
      <c r="AE415" s="31"/>
      <c r="AF415" s="31"/>
      <c r="AG415" s="31"/>
      <c r="AH415" s="31"/>
      <c r="AI415" s="31"/>
      <c r="AJ415" s="31"/>
      <c r="AK415" s="31"/>
      <c r="AL415" s="31"/>
      <c r="AM415" s="31"/>
      <c r="AN415" s="31"/>
      <c r="AO415" s="31"/>
      <c r="AP415" s="31"/>
      <c r="AQ415" s="31"/>
      <c r="AR415" s="31"/>
      <c r="AS415" s="31"/>
      <c r="AT415" s="31"/>
      <c r="AU415" s="31"/>
      <c r="AV415" s="31"/>
      <c r="AW415" s="31"/>
      <c r="AX415" s="31"/>
      <c r="AY415" s="31"/>
      <c r="AZ415" s="31"/>
      <c r="BA415" s="31"/>
      <c r="BB415" s="31"/>
      <c r="BC415" s="31"/>
      <c r="BD415" s="31"/>
    </row>
    <row r="416" spans="1:56" ht="30" customHeight="1">
      <c r="A416" s="31" t="s">
        <v>676</v>
      </c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68"/>
      <c r="AD416" s="31"/>
      <c r="AE416" s="31"/>
      <c r="AF416" s="31"/>
      <c r="AG416" s="31"/>
      <c r="AH416" s="31"/>
      <c r="AI416" s="31"/>
      <c r="AJ416" s="31"/>
      <c r="AK416" s="31"/>
      <c r="AL416" s="31"/>
      <c r="AM416" s="31"/>
      <c r="AN416" s="31"/>
      <c r="AO416" s="31"/>
      <c r="AP416" s="31"/>
      <c r="AQ416" s="31"/>
      <c r="AR416" s="31"/>
      <c r="AS416" s="31"/>
      <c r="AT416" s="31"/>
      <c r="AU416" s="31"/>
      <c r="AV416" s="31"/>
      <c r="AW416" s="31"/>
      <c r="AX416" s="31"/>
      <c r="AY416" s="31"/>
      <c r="AZ416" s="31"/>
      <c r="BA416" s="31"/>
      <c r="BB416" s="31"/>
      <c r="BC416" s="31"/>
      <c r="BD416" s="31"/>
    </row>
    <row r="417" spans="1:56" ht="30" customHeight="1">
      <c r="A417" s="31" t="s">
        <v>677</v>
      </c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68"/>
      <c r="AD417" s="31"/>
      <c r="AE417" s="31"/>
      <c r="AF417" s="31"/>
      <c r="AG417" s="31"/>
      <c r="AH417" s="31"/>
      <c r="AI417" s="31"/>
      <c r="AJ417" s="31"/>
      <c r="AK417" s="31"/>
      <c r="AL417" s="31"/>
      <c r="AM417" s="31"/>
      <c r="AN417" s="31"/>
      <c r="AO417" s="31"/>
      <c r="AP417" s="31"/>
      <c r="AQ417" s="31"/>
      <c r="AR417" s="31"/>
      <c r="AS417" s="31"/>
      <c r="AT417" s="31"/>
      <c r="AU417" s="31"/>
      <c r="AV417" s="31"/>
      <c r="AW417" s="31"/>
      <c r="AX417" s="31"/>
      <c r="AY417" s="31"/>
      <c r="AZ417" s="31"/>
      <c r="BA417" s="31"/>
      <c r="BB417" s="31"/>
      <c r="BC417" s="31"/>
      <c r="BD417" s="31"/>
    </row>
    <row r="418" spans="1:56" ht="30" customHeight="1">
      <c r="A418" s="31" t="s">
        <v>678</v>
      </c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68"/>
      <c r="AD418" s="31"/>
      <c r="AE418" s="31"/>
      <c r="AF418" s="31"/>
      <c r="AG418" s="31"/>
      <c r="AH418" s="31"/>
      <c r="AI418" s="31"/>
      <c r="AJ418" s="31"/>
      <c r="AK418" s="31"/>
      <c r="AL418" s="31"/>
      <c r="AM418" s="31"/>
      <c r="AN418" s="31"/>
      <c r="AO418" s="31"/>
      <c r="AP418" s="31"/>
      <c r="AQ418" s="31"/>
      <c r="AR418" s="31"/>
      <c r="AS418" s="31"/>
      <c r="AT418" s="31"/>
      <c r="AU418" s="31"/>
      <c r="AV418" s="31"/>
      <c r="AW418" s="31"/>
      <c r="AX418" s="31"/>
      <c r="AY418" s="31"/>
      <c r="AZ418" s="31"/>
      <c r="BA418" s="31"/>
      <c r="BB418" s="31"/>
      <c r="BC418" s="31"/>
      <c r="BD418" s="31"/>
    </row>
    <row r="419" spans="1:56" ht="30" customHeight="1">
      <c r="A419" s="31" t="s">
        <v>679</v>
      </c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68"/>
      <c r="AD419" s="31"/>
      <c r="AE419" s="31"/>
      <c r="AF419" s="31"/>
      <c r="AG419" s="31"/>
      <c r="AH419" s="31"/>
      <c r="AI419" s="31"/>
      <c r="AJ419" s="31"/>
      <c r="AK419" s="31"/>
      <c r="AL419" s="31"/>
      <c r="AM419" s="31"/>
      <c r="AN419" s="31"/>
      <c r="AO419" s="31"/>
      <c r="AP419" s="31"/>
      <c r="AQ419" s="31"/>
      <c r="AR419" s="31"/>
      <c r="AS419" s="31"/>
      <c r="AT419" s="31"/>
      <c r="AU419" s="31"/>
      <c r="AV419" s="31"/>
      <c r="AW419" s="31"/>
      <c r="AX419" s="31"/>
      <c r="AY419" s="31"/>
      <c r="AZ419" s="31"/>
      <c r="BA419" s="31"/>
      <c r="BB419" s="31"/>
      <c r="BC419" s="31"/>
      <c r="BD419" s="31"/>
    </row>
    <row r="420" spans="1:56" ht="30" customHeight="1">
      <c r="A420" s="31" t="s">
        <v>680</v>
      </c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68"/>
      <c r="AD420" s="31"/>
      <c r="AE420" s="31"/>
      <c r="AF420" s="31"/>
      <c r="AG420" s="31"/>
      <c r="AH420" s="31"/>
      <c r="AI420" s="31"/>
      <c r="AJ420" s="31"/>
      <c r="AK420" s="31"/>
      <c r="AL420" s="31"/>
      <c r="AM420" s="31"/>
      <c r="AN420" s="31"/>
      <c r="AO420" s="31"/>
      <c r="AP420" s="31"/>
      <c r="AQ420" s="31"/>
      <c r="AR420" s="31"/>
      <c r="AS420" s="31"/>
      <c r="AT420" s="31"/>
      <c r="AU420" s="31"/>
      <c r="AV420" s="31"/>
      <c r="AW420" s="31"/>
      <c r="AX420" s="31"/>
      <c r="AY420" s="31"/>
      <c r="AZ420" s="31"/>
      <c r="BA420" s="31"/>
      <c r="BB420" s="31"/>
      <c r="BC420" s="31"/>
      <c r="BD420" s="31"/>
    </row>
    <row r="421" spans="1:56" ht="30" customHeight="1">
      <c r="A421" s="31" t="s">
        <v>681</v>
      </c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68"/>
      <c r="AD421" s="31"/>
      <c r="AE421" s="31"/>
      <c r="AF421" s="31"/>
      <c r="AG421" s="31"/>
      <c r="AH421" s="31"/>
      <c r="AI421" s="31"/>
      <c r="AJ421" s="31"/>
      <c r="AK421" s="31"/>
      <c r="AL421" s="31"/>
      <c r="AM421" s="31"/>
      <c r="AN421" s="31"/>
      <c r="AO421" s="31"/>
      <c r="AP421" s="31"/>
      <c r="AQ421" s="31"/>
      <c r="AR421" s="31"/>
      <c r="AS421" s="31"/>
      <c r="AT421" s="31"/>
      <c r="AU421" s="31"/>
      <c r="AV421" s="31"/>
      <c r="AW421" s="31"/>
      <c r="AX421" s="31"/>
      <c r="AY421" s="31"/>
      <c r="AZ421" s="31"/>
      <c r="BA421" s="31"/>
      <c r="BB421" s="31"/>
      <c r="BC421" s="31"/>
      <c r="BD421" s="31"/>
    </row>
    <row r="422" spans="1:56" ht="30" customHeight="1">
      <c r="A422" s="31" t="s">
        <v>682</v>
      </c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68"/>
      <c r="AD422" s="31"/>
      <c r="AE422" s="31"/>
      <c r="AF422" s="31"/>
      <c r="AG422" s="31"/>
      <c r="AH422" s="31"/>
      <c r="AI422" s="31"/>
      <c r="AJ422" s="31"/>
      <c r="AK422" s="31"/>
      <c r="AL422" s="31"/>
      <c r="AM422" s="31"/>
      <c r="AN422" s="31"/>
      <c r="AO422" s="31"/>
      <c r="AP422" s="31"/>
      <c r="AQ422" s="31"/>
      <c r="AR422" s="31"/>
      <c r="AS422" s="31"/>
      <c r="AT422" s="31"/>
      <c r="AU422" s="31"/>
      <c r="AV422" s="31"/>
      <c r="AW422" s="31"/>
      <c r="AX422" s="31"/>
      <c r="AY422" s="31"/>
      <c r="AZ422" s="31"/>
      <c r="BA422" s="31"/>
      <c r="BB422" s="31"/>
      <c r="BC422" s="31"/>
      <c r="BD422" s="31"/>
    </row>
    <row r="423" spans="1:56" ht="30" customHeight="1">
      <c r="A423" s="31" t="s">
        <v>683</v>
      </c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68"/>
      <c r="AD423" s="31"/>
      <c r="AE423" s="31"/>
      <c r="AF423" s="31"/>
      <c r="AG423" s="31"/>
      <c r="AH423" s="31"/>
      <c r="AI423" s="31"/>
      <c r="AJ423" s="31"/>
      <c r="AK423" s="31"/>
      <c r="AL423" s="31"/>
      <c r="AM423" s="31"/>
      <c r="AN423" s="31"/>
      <c r="AO423" s="31"/>
      <c r="AP423" s="31"/>
      <c r="AQ423" s="31"/>
      <c r="AR423" s="31"/>
      <c r="AS423" s="31"/>
      <c r="AT423" s="31"/>
      <c r="AU423" s="31"/>
      <c r="AV423" s="31"/>
      <c r="AW423" s="31"/>
      <c r="AX423" s="31"/>
      <c r="AY423" s="31"/>
      <c r="AZ423" s="31"/>
      <c r="BA423" s="31"/>
      <c r="BB423" s="31"/>
      <c r="BC423" s="31"/>
      <c r="BD423" s="31"/>
    </row>
    <row r="424" spans="1:56" ht="30" customHeight="1">
      <c r="A424" s="31" t="s">
        <v>684</v>
      </c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68"/>
      <c r="AD424" s="31"/>
      <c r="AE424" s="31"/>
      <c r="AF424" s="31"/>
      <c r="AG424" s="31"/>
      <c r="AH424" s="31"/>
      <c r="AI424" s="31"/>
      <c r="AJ424" s="31"/>
      <c r="AK424" s="31"/>
      <c r="AL424" s="31"/>
      <c r="AM424" s="31"/>
      <c r="AN424" s="31"/>
      <c r="AO424" s="31"/>
      <c r="AP424" s="31"/>
      <c r="AQ424" s="31"/>
      <c r="AR424" s="31"/>
      <c r="AS424" s="31"/>
      <c r="AT424" s="31"/>
      <c r="AU424" s="31"/>
      <c r="AV424" s="31"/>
      <c r="AW424" s="31"/>
      <c r="AX424" s="31"/>
      <c r="AY424" s="31"/>
      <c r="AZ424" s="31"/>
      <c r="BA424" s="31"/>
      <c r="BB424" s="31"/>
      <c r="BC424" s="31"/>
      <c r="BD424" s="31"/>
    </row>
    <row r="425" spans="1:56" ht="30" customHeight="1">
      <c r="A425" s="31" t="s">
        <v>685</v>
      </c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68"/>
      <c r="AD425" s="31"/>
      <c r="AE425" s="31"/>
      <c r="AF425" s="31"/>
      <c r="AG425" s="31"/>
      <c r="AH425" s="31"/>
      <c r="AI425" s="31"/>
      <c r="AJ425" s="31"/>
      <c r="AK425" s="31"/>
      <c r="AL425" s="31"/>
      <c r="AM425" s="31"/>
      <c r="AN425" s="31"/>
      <c r="AO425" s="31"/>
      <c r="AP425" s="31"/>
      <c r="AQ425" s="31"/>
      <c r="AR425" s="31"/>
      <c r="AS425" s="31"/>
      <c r="AT425" s="31"/>
      <c r="AU425" s="31"/>
      <c r="AV425" s="31"/>
      <c r="AW425" s="31"/>
      <c r="AX425" s="31"/>
      <c r="AY425" s="31"/>
      <c r="AZ425" s="31"/>
      <c r="BA425" s="31"/>
      <c r="BB425" s="31"/>
      <c r="BC425" s="31"/>
      <c r="BD425" s="31"/>
    </row>
    <row r="426" spans="1:56" ht="30" customHeight="1">
      <c r="A426" s="31" t="s">
        <v>686</v>
      </c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68"/>
      <c r="AD426" s="31"/>
      <c r="AE426" s="31"/>
      <c r="AF426" s="31"/>
      <c r="AG426" s="31"/>
      <c r="AH426" s="31"/>
      <c r="AI426" s="31"/>
      <c r="AJ426" s="31"/>
      <c r="AK426" s="31"/>
      <c r="AL426" s="31"/>
      <c r="AM426" s="31"/>
      <c r="AN426" s="31"/>
      <c r="AO426" s="31"/>
      <c r="AP426" s="31"/>
      <c r="AQ426" s="31"/>
      <c r="AR426" s="31"/>
      <c r="AS426" s="31"/>
      <c r="AT426" s="31"/>
      <c r="AU426" s="31"/>
      <c r="AV426" s="31"/>
      <c r="AW426" s="31"/>
      <c r="AX426" s="31"/>
      <c r="AY426" s="31"/>
      <c r="AZ426" s="31"/>
      <c r="BA426" s="31"/>
      <c r="BB426" s="31"/>
      <c r="BC426" s="31"/>
      <c r="BD426" s="31"/>
    </row>
    <row r="427" spans="1:56" ht="30" customHeight="1">
      <c r="A427" s="31" t="s">
        <v>687</v>
      </c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68"/>
      <c r="AD427" s="31"/>
      <c r="AE427" s="31"/>
      <c r="AF427" s="31"/>
      <c r="AG427" s="31"/>
      <c r="AH427" s="31"/>
      <c r="AI427" s="31"/>
      <c r="AJ427" s="31"/>
      <c r="AK427" s="31"/>
      <c r="AL427" s="31"/>
      <c r="AM427" s="31"/>
      <c r="AN427" s="31"/>
      <c r="AO427" s="31"/>
      <c r="AP427" s="31"/>
      <c r="AQ427" s="31"/>
      <c r="AR427" s="31"/>
      <c r="AS427" s="31"/>
      <c r="AT427" s="31"/>
      <c r="AU427" s="31"/>
      <c r="AV427" s="31"/>
      <c r="AW427" s="31"/>
      <c r="AX427" s="31"/>
      <c r="AY427" s="31"/>
      <c r="AZ427" s="31"/>
      <c r="BA427" s="31"/>
      <c r="BB427" s="31"/>
      <c r="BC427" s="31"/>
      <c r="BD427" s="31"/>
    </row>
    <row r="428" spans="1:56" ht="30" customHeight="1">
      <c r="A428" s="31" t="s">
        <v>688</v>
      </c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68"/>
      <c r="AD428" s="31"/>
      <c r="AE428" s="31"/>
      <c r="AF428" s="31"/>
      <c r="AG428" s="31"/>
      <c r="AH428" s="31"/>
      <c r="AI428" s="31"/>
      <c r="AJ428" s="31"/>
      <c r="AK428" s="31"/>
      <c r="AL428" s="31"/>
      <c r="AM428" s="31"/>
      <c r="AN428" s="31"/>
      <c r="AO428" s="31"/>
      <c r="AP428" s="31"/>
      <c r="AQ428" s="31"/>
      <c r="AR428" s="31"/>
      <c r="AS428" s="31"/>
      <c r="AT428" s="31"/>
      <c r="AU428" s="31"/>
      <c r="AV428" s="31"/>
      <c r="AW428" s="31"/>
      <c r="AX428" s="31"/>
      <c r="AY428" s="31"/>
      <c r="AZ428" s="31"/>
      <c r="BA428" s="31"/>
      <c r="BB428" s="31"/>
      <c r="BC428" s="31"/>
      <c r="BD428" s="31"/>
    </row>
    <row r="429" spans="1:56" ht="30" customHeight="1">
      <c r="A429" s="31" t="s">
        <v>689</v>
      </c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68"/>
      <c r="AD429" s="31"/>
      <c r="AE429" s="31"/>
      <c r="AF429" s="31"/>
      <c r="AG429" s="31"/>
      <c r="AH429" s="31"/>
      <c r="AI429" s="31"/>
      <c r="AJ429" s="31"/>
      <c r="AK429" s="31"/>
      <c r="AL429" s="31"/>
      <c r="AM429" s="31"/>
      <c r="AN429" s="31"/>
      <c r="AO429" s="31"/>
      <c r="AP429" s="31"/>
      <c r="AQ429" s="31"/>
      <c r="AR429" s="31"/>
      <c r="AS429" s="31"/>
      <c r="AT429" s="31"/>
      <c r="AU429" s="31"/>
      <c r="AV429" s="31"/>
      <c r="AW429" s="31"/>
      <c r="AX429" s="31"/>
      <c r="AY429" s="31"/>
      <c r="AZ429" s="31"/>
      <c r="BA429" s="31"/>
      <c r="BB429" s="31"/>
      <c r="BC429" s="31"/>
      <c r="BD429" s="31"/>
    </row>
    <row r="430" spans="1:56" ht="30" customHeight="1">
      <c r="A430" s="31" t="s">
        <v>690</v>
      </c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68"/>
      <c r="AD430" s="31"/>
      <c r="AE430" s="31"/>
      <c r="AF430" s="31"/>
      <c r="AG430" s="31"/>
      <c r="AH430" s="31"/>
      <c r="AI430" s="31"/>
      <c r="AJ430" s="31"/>
      <c r="AK430" s="31"/>
      <c r="AL430" s="31"/>
      <c r="AM430" s="31"/>
      <c r="AN430" s="31"/>
      <c r="AO430" s="31"/>
      <c r="AP430" s="31"/>
      <c r="AQ430" s="31"/>
      <c r="AR430" s="31"/>
      <c r="AS430" s="31"/>
      <c r="AT430" s="31"/>
      <c r="AU430" s="31"/>
      <c r="AV430" s="31"/>
      <c r="AW430" s="31"/>
      <c r="AX430" s="31"/>
      <c r="AY430" s="31"/>
      <c r="AZ430" s="31"/>
      <c r="BA430" s="31"/>
      <c r="BB430" s="31"/>
      <c r="BC430" s="31"/>
      <c r="BD430" s="31"/>
    </row>
    <row r="431" spans="1:56" ht="30" customHeight="1">
      <c r="A431" s="31" t="s">
        <v>691</v>
      </c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68"/>
      <c r="AD431" s="31"/>
      <c r="AE431" s="31"/>
      <c r="AF431" s="31"/>
      <c r="AG431" s="31"/>
      <c r="AH431" s="31"/>
      <c r="AI431" s="31"/>
      <c r="AJ431" s="31"/>
      <c r="AK431" s="31"/>
      <c r="AL431" s="31"/>
      <c r="AM431" s="31"/>
      <c r="AN431" s="31"/>
      <c r="AO431" s="31"/>
      <c r="AP431" s="31"/>
      <c r="AQ431" s="31"/>
      <c r="AR431" s="31"/>
      <c r="AS431" s="31"/>
      <c r="AT431" s="31"/>
      <c r="AU431" s="31"/>
      <c r="AV431" s="31"/>
      <c r="AW431" s="31"/>
      <c r="AX431" s="31"/>
      <c r="AY431" s="31"/>
      <c r="AZ431" s="31"/>
      <c r="BA431" s="31"/>
      <c r="BB431" s="31"/>
      <c r="BC431" s="31"/>
      <c r="BD431" s="31"/>
    </row>
    <row r="432" spans="1:56" ht="30" customHeight="1">
      <c r="A432" s="31" t="s">
        <v>692</v>
      </c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68"/>
      <c r="AD432" s="31"/>
      <c r="AE432" s="31"/>
      <c r="AF432" s="31"/>
      <c r="AG432" s="31"/>
      <c r="AH432" s="31"/>
      <c r="AI432" s="31"/>
      <c r="AJ432" s="31"/>
      <c r="AK432" s="31"/>
      <c r="AL432" s="31"/>
      <c r="AM432" s="31"/>
      <c r="AN432" s="31"/>
      <c r="AO432" s="31"/>
      <c r="AP432" s="31"/>
      <c r="AQ432" s="31"/>
      <c r="AR432" s="31"/>
      <c r="AS432" s="31"/>
      <c r="AT432" s="31"/>
      <c r="AU432" s="31"/>
      <c r="AV432" s="31"/>
      <c r="AW432" s="31"/>
      <c r="AX432" s="31"/>
      <c r="AY432" s="31"/>
      <c r="AZ432" s="31"/>
      <c r="BA432" s="31"/>
      <c r="BB432" s="31"/>
      <c r="BC432" s="31"/>
      <c r="BD432" s="31"/>
    </row>
    <row r="433" spans="1:56" ht="30" customHeight="1">
      <c r="A433" s="31" t="s">
        <v>693</v>
      </c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68"/>
      <c r="AD433" s="31"/>
      <c r="AE433" s="31"/>
      <c r="AF433" s="31"/>
      <c r="AG433" s="31"/>
      <c r="AH433" s="31"/>
      <c r="AI433" s="31"/>
      <c r="AJ433" s="31"/>
      <c r="AK433" s="31"/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  <c r="AZ433" s="31"/>
      <c r="BA433" s="31"/>
      <c r="BB433" s="31"/>
      <c r="BC433" s="31"/>
      <c r="BD433" s="31"/>
    </row>
    <row r="434" spans="1:56" ht="30" customHeight="1">
      <c r="A434" s="31" t="s">
        <v>694</v>
      </c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68"/>
      <c r="AD434" s="31"/>
      <c r="AE434" s="31"/>
      <c r="AF434" s="31"/>
      <c r="AG434" s="31"/>
      <c r="AH434" s="31"/>
      <c r="AI434" s="31"/>
      <c r="AJ434" s="31"/>
      <c r="AK434" s="31"/>
      <c r="AL434" s="31"/>
      <c r="AM434" s="31"/>
      <c r="AN434" s="31"/>
      <c r="AO434" s="31"/>
      <c r="AP434" s="31"/>
      <c r="AQ434" s="31"/>
      <c r="AR434" s="31"/>
      <c r="AS434" s="31"/>
      <c r="AT434" s="31"/>
      <c r="AU434" s="31"/>
      <c r="AV434" s="31"/>
      <c r="AW434" s="31"/>
      <c r="AX434" s="31"/>
      <c r="AY434" s="31"/>
      <c r="AZ434" s="31"/>
      <c r="BA434" s="31"/>
      <c r="BB434" s="31"/>
      <c r="BC434" s="31"/>
      <c r="BD434" s="31"/>
    </row>
    <row r="435" spans="1:56" ht="30" customHeight="1">
      <c r="A435" s="31" t="s">
        <v>695</v>
      </c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68"/>
      <c r="AD435" s="31"/>
      <c r="AE435" s="31"/>
      <c r="AF435" s="31"/>
      <c r="AG435" s="31"/>
      <c r="AH435" s="31"/>
      <c r="AI435" s="31"/>
      <c r="AJ435" s="31"/>
      <c r="AK435" s="31"/>
      <c r="AL435" s="31"/>
      <c r="AM435" s="31"/>
      <c r="AN435" s="31"/>
      <c r="AO435" s="31"/>
      <c r="AP435" s="31"/>
      <c r="AQ435" s="31"/>
      <c r="AR435" s="31"/>
      <c r="AS435" s="31"/>
      <c r="AT435" s="31"/>
      <c r="AU435" s="31"/>
      <c r="AV435" s="31"/>
      <c r="AW435" s="31"/>
      <c r="AX435" s="31"/>
      <c r="AY435" s="31"/>
      <c r="AZ435" s="31"/>
      <c r="BA435" s="31"/>
      <c r="BB435" s="31"/>
      <c r="BC435" s="31"/>
      <c r="BD435" s="31"/>
    </row>
    <row r="436" spans="1:56" ht="30" customHeight="1">
      <c r="A436" s="31" t="s">
        <v>696</v>
      </c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68"/>
      <c r="AD436" s="31"/>
      <c r="AE436" s="31"/>
      <c r="AF436" s="31"/>
      <c r="AG436" s="31"/>
      <c r="AH436" s="31"/>
      <c r="AI436" s="31"/>
      <c r="AJ436" s="31"/>
      <c r="AK436" s="31"/>
      <c r="AL436" s="31"/>
      <c r="AM436" s="31"/>
      <c r="AN436" s="31"/>
      <c r="AO436" s="31"/>
      <c r="AP436" s="31"/>
      <c r="AQ436" s="31"/>
      <c r="AR436" s="31"/>
      <c r="AS436" s="31"/>
      <c r="AT436" s="31"/>
      <c r="AU436" s="31"/>
      <c r="AV436" s="31"/>
      <c r="AW436" s="31"/>
      <c r="AX436" s="31"/>
      <c r="AY436" s="31"/>
      <c r="AZ436" s="31"/>
      <c r="BA436" s="31"/>
      <c r="BB436" s="31"/>
      <c r="BC436" s="31"/>
      <c r="BD436" s="31"/>
    </row>
    <row r="437" spans="1:56" ht="30" customHeight="1">
      <c r="A437" s="31" t="s">
        <v>697</v>
      </c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68"/>
      <c r="AD437" s="31"/>
      <c r="AE437" s="31"/>
      <c r="AF437" s="31"/>
      <c r="AG437" s="31"/>
      <c r="AH437" s="31"/>
      <c r="AI437" s="31"/>
      <c r="AJ437" s="31"/>
      <c r="AK437" s="31"/>
      <c r="AL437" s="31"/>
      <c r="AM437" s="31"/>
      <c r="AN437" s="31"/>
      <c r="AO437" s="31"/>
      <c r="AP437" s="31"/>
      <c r="AQ437" s="31"/>
      <c r="AR437" s="31"/>
      <c r="AS437" s="31"/>
      <c r="AT437" s="31"/>
      <c r="AU437" s="31"/>
      <c r="AV437" s="31"/>
      <c r="AW437" s="31"/>
      <c r="AX437" s="31"/>
      <c r="AY437" s="31"/>
      <c r="AZ437" s="31"/>
      <c r="BA437" s="31"/>
      <c r="BB437" s="31"/>
      <c r="BC437" s="31"/>
      <c r="BD437" s="31"/>
    </row>
    <row r="438" spans="1:56" ht="30" customHeight="1">
      <c r="A438" s="31" t="s">
        <v>698</v>
      </c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68"/>
      <c r="AD438" s="31"/>
      <c r="AE438" s="31"/>
      <c r="AF438" s="31"/>
      <c r="AG438" s="31"/>
      <c r="AH438" s="31"/>
      <c r="AI438" s="31"/>
      <c r="AJ438" s="31"/>
      <c r="AK438" s="31"/>
      <c r="AL438" s="31"/>
      <c r="AM438" s="31"/>
      <c r="AN438" s="31"/>
      <c r="AO438" s="31"/>
      <c r="AP438" s="31"/>
      <c r="AQ438" s="31"/>
      <c r="AR438" s="31"/>
      <c r="AS438" s="31"/>
      <c r="AT438" s="31"/>
      <c r="AU438" s="31"/>
      <c r="AV438" s="31"/>
      <c r="AW438" s="31"/>
      <c r="AX438" s="31"/>
      <c r="AY438" s="31"/>
      <c r="AZ438" s="31"/>
      <c r="BA438" s="31"/>
      <c r="BB438" s="31"/>
      <c r="BC438" s="31"/>
      <c r="BD438" s="31"/>
    </row>
    <row r="439" spans="1:56" ht="30" customHeight="1">
      <c r="A439" s="31" t="s">
        <v>699</v>
      </c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68"/>
      <c r="AD439" s="31"/>
      <c r="AE439" s="31"/>
      <c r="AF439" s="31"/>
      <c r="AG439" s="31"/>
      <c r="AH439" s="31"/>
      <c r="AI439" s="31"/>
      <c r="AJ439" s="31"/>
      <c r="AK439" s="31"/>
      <c r="AL439" s="31"/>
      <c r="AM439" s="31"/>
      <c r="AN439" s="31"/>
      <c r="AO439" s="31"/>
      <c r="AP439" s="31"/>
      <c r="AQ439" s="31"/>
      <c r="AR439" s="31"/>
      <c r="AS439" s="31"/>
      <c r="AT439" s="31"/>
      <c r="AU439" s="31"/>
      <c r="AV439" s="31"/>
      <c r="AW439" s="31"/>
      <c r="AX439" s="31"/>
      <c r="AY439" s="31"/>
      <c r="AZ439" s="31"/>
      <c r="BA439" s="31"/>
      <c r="BB439" s="31"/>
      <c r="BC439" s="31"/>
      <c r="BD439" s="31"/>
    </row>
    <row r="440" spans="1:56" ht="30" customHeight="1">
      <c r="A440" s="31" t="s">
        <v>700</v>
      </c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68"/>
      <c r="AD440" s="31"/>
      <c r="AE440" s="31"/>
      <c r="AF440" s="31"/>
      <c r="AG440" s="31"/>
      <c r="AH440" s="31"/>
      <c r="AI440" s="31"/>
      <c r="AJ440" s="31"/>
      <c r="AK440" s="31"/>
      <c r="AL440" s="31"/>
      <c r="AM440" s="31"/>
      <c r="AN440" s="31"/>
      <c r="AO440" s="31"/>
      <c r="AP440" s="31"/>
      <c r="AQ440" s="31"/>
      <c r="AR440" s="31"/>
      <c r="AS440" s="31"/>
      <c r="AT440" s="31"/>
      <c r="AU440" s="31"/>
      <c r="AV440" s="31"/>
      <c r="AW440" s="31"/>
      <c r="AX440" s="31"/>
      <c r="AY440" s="31"/>
      <c r="AZ440" s="31"/>
      <c r="BA440" s="31"/>
      <c r="BB440" s="31"/>
      <c r="BC440" s="31"/>
      <c r="BD440" s="31"/>
    </row>
    <row r="441" spans="1:56" ht="30" customHeight="1">
      <c r="A441" s="31" t="s">
        <v>701</v>
      </c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68"/>
      <c r="AD441" s="31"/>
      <c r="AE441" s="31"/>
      <c r="AF441" s="31"/>
      <c r="AG441" s="31"/>
      <c r="AH441" s="31"/>
      <c r="AI441" s="31"/>
      <c r="AJ441" s="31"/>
      <c r="AK441" s="31"/>
      <c r="AL441" s="31"/>
      <c r="AM441" s="31"/>
      <c r="AN441" s="31"/>
      <c r="AO441" s="31"/>
      <c r="AP441" s="31"/>
      <c r="AQ441" s="31"/>
      <c r="AR441" s="31"/>
      <c r="AS441" s="31"/>
      <c r="AT441" s="31"/>
      <c r="AU441" s="31"/>
      <c r="AV441" s="31"/>
      <c r="AW441" s="31"/>
      <c r="AX441" s="31"/>
      <c r="AY441" s="31"/>
      <c r="AZ441" s="31"/>
      <c r="BA441" s="31"/>
      <c r="BB441" s="31"/>
      <c r="BC441" s="31"/>
      <c r="BD441" s="31"/>
    </row>
    <row r="442" spans="1:56" ht="30" customHeight="1">
      <c r="A442" s="31" t="s">
        <v>702</v>
      </c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68"/>
      <c r="AD442" s="31"/>
      <c r="AE442" s="31"/>
      <c r="AF442" s="31"/>
      <c r="AG442" s="31"/>
      <c r="AH442" s="31"/>
      <c r="AI442" s="31"/>
      <c r="AJ442" s="31"/>
      <c r="AK442" s="31"/>
      <c r="AL442" s="31"/>
      <c r="AM442" s="31"/>
      <c r="AN442" s="31"/>
      <c r="AO442" s="31"/>
      <c r="AP442" s="31"/>
      <c r="AQ442" s="31"/>
      <c r="AR442" s="31"/>
      <c r="AS442" s="31"/>
      <c r="AT442" s="31"/>
      <c r="AU442" s="31"/>
      <c r="AV442" s="31"/>
      <c r="AW442" s="31"/>
      <c r="AX442" s="31"/>
      <c r="AY442" s="31"/>
      <c r="AZ442" s="31"/>
      <c r="BA442" s="31"/>
      <c r="BB442" s="31"/>
      <c r="BC442" s="31"/>
      <c r="BD442" s="31"/>
    </row>
    <row r="443" spans="1:56" ht="30" customHeight="1">
      <c r="A443" s="31" t="s">
        <v>703</v>
      </c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68"/>
      <c r="AD443" s="31"/>
      <c r="AE443" s="31"/>
      <c r="AF443" s="31"/>
      <c r="AG443" s="31"/>
      <c r="AH443" s="31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31"/>
      <c r="AV443" s="31"/>
      <c r="AW443" s="31"/>
      <c r="AX443" s="31"/>
      <c r="AY443" s="31"/>
      <c r="AZ443" s="31"/>
      <c r="BA443" s="31"/>
      <c r="BB443" s="31"/>
      <c r="BC443" s="31"/>
      <c r="BD443" s="31"/>
    </row>
    <row r="444" spans="1:56" ht="30" customHeight="1">
      <c r="A444" s="31" t="s">
        <v>704</v>
      </c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68"/>
      <c r="AD444" s="31"/>
      <c r="AE444" s="31"/>
      <c r="AF444" s="31"/>
      <c r="AG444" s="31"/>
      <c r="AH444" s="31"/>
      <c r="AI444" s="31"/>
      <c r="AJ444" s="31"/>
      <c r="AK444" s="31"/>
      <c r="AL444" s="31"/>
      <c r="AM444" s="31"/>
      <c r="AN444" s="31"/>
      <c r="AO444" s="31"/>
      <c r="AP444" s="31"/>
      <c r="AQ444" s="31"/>
      <c r="AR444" s="31"/>
      <c r="AS444" s="31"/>
      <c r="AT444" s="31"/>
      <c r="AU444" s="31"/>
      <c r="AV444" s="31"/>
      <c r="AW444" s="31"/>
      <c r="AX444" s="31"/>
      <c r="AY444" s="31"/>
      <c r="AZ444" s="31"/>
      <c r="BA444" s="31"/>
      <c r="BB444" s="31"/>
      <c r="BC444" s="31"/>
      <c r="BD444" s="31"/>
    </row>
    <row r="445" spans="1:56" ht="30" customHeight="1">
      <c r="A445" s="31" t="s">
        <v>705</v>
      </c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68"/>
      <c r="AD445" s="31"/>
      <c r="AE445" s="31"/>
      <c r="AF445" s="31"/>
      <c r="AG445" s="31"/>
      <c r="AH445" s="31"/>
      <c r="AI445" s="31"/>
      <c r="AJ445" s="31"/>
      <c r="AK445" s="31"/>
      <c r="AL445" s="31"/>
      <c r="AM445" s="31"/>
      <c r="AN445" s="31"/>
      <c r="AO445" s="31"/>
      <c r="AP445" s="31"/>
      <c r="AQ445" s="31"/>
      <c r="AR445" s="31"/>
      <c r="AS445" s="31"/>
      <c r="AT445" s="31"/>
      <c r="AU445" s="31"/>
      <c r="AV445" s="31"/>
      <c r="AW445" s="31"/>
      <c r="AX445" s="31"/>
      <c r="AY445" s="31"/>
      <c r="AZ445" s="31"/>
      <c r="BA445" s="31"/>
      <c r="BB445" s="31"/>
      <c r="BC445" s="31"/>
      <c r="BD445" s="31"/>
    </row>
    <row r="446" spans="1:56" ht="30" customHeight="1">
      <c r="A446" s="31" t="s">
        <v>706</v>
      </c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68"/>
      <c r="AD446" s="31"/>
      <c r="AE446" s="31"/>
      <c r="AF446" s="31"/>
      <c r="AG446" s="31"/>
      <c r="AH446" s="31"/>
      <c r="AI446" s="31"/>
      <c r="AJ446" s="31"/>
      <c r="AK446" s="31"/>
      <c r="AL446" s="31"/>
      <c r="AM446" s="31"/>
      <c r="AN446" s="31"/>
      <c r="AO446" s="31"/>
      <c r="AP446" s="31"/>
      <c r="AQ446" s="31"/>
      <c r="AR446" s="31"/>
      <c r="AS446" s="31"/>
      <c r="AT446" s="31"/>
      <c r="AU446" s="31"/>
      <c r="AV446" s="31"/>
      <c r="AW446" s="31"/>
      <c r="AX446" s="31"/>
      <c r="AY446" s="31"/>
      <c r="AZ446" s="31"/>
      <c r="BA446" s="31"/>
      <c r="BB446" s="31"/>
      <c r="BC446" s="31"/>
      <c r="BD446" s="31"/>
    </row>
    <row r="447" spans="1:56" ht="30" customHeight="1">
      <c r="A447" s="31" t="s">
        <v>707</v>
      </c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68"/>
      <c r="AD447" s="31"/>
      <c r="AE447" s="31"/>
      <c r="AF447" s="31"/>
      <c r="AG447" s="31"/>
      <c r="AH447" s="31"/>
      <c r="AI447" s="31"/>
      <c r="AJ447" s="31"/>
      <c r="AK447" s="31"/>
      <c r="AL447" s="31"/>
      <c r="AM447" s="31"/>
      <c r="AN447" s="31"/>
      <c r="AO447" s="31"/>
      <c r="AP447" s="31"/>
      <c r="AQ447" s="31"/>
      <c r="AR447" s="31"/>
      <c r="AS447" s="31"/>
      <c r="AT447" s="31"/>
      <c r="AU447" s="31"/>
      <c r="AV447" s="31"/>
      <c r="AW447" s="31"/>
      <c r="AX447" s="31"/>
      <c r="AY447" s="31"/>
      <c r="AZ447" s="31"/>
      <c r="BA447" s="31"/>
      <c r="BB447" s="31"/>
      <c r="BC447" s="31"/>
      <c r="BD447" s="31"/>
    </row>
    <row r="448" spans="1:56" ht="30" customHeight="1">
      <c r="A448" s="31" t="s">
        <v>708</v>
      </c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68"/>
      <c r="AD448" s="31"/>
      <c r="AE448" s="31"/>
      <c r="AF448" s="31"/>
      <c r="AG448" s="31"/>
      <c r="AH448" s="31"/>
      <c r="AI448" s="31"/>
      <c r="AJ448" s="31"/>
      <c r="AK448" s="31"/>
      <c r="AL448" s="31"/>
      <c r="AM448" s="31"/>
      <c r="AN448" s="31"/>
      <c r="AO448" s="31"/>
      <c r="AP448" s="31"/>
      <c r="AQ448" s="31"/>
      <c r="AR448" s="31"/>
      <c r="AS448" s="31"/>
      <c r="AT448" s="31"/>
      <c r="AU448" s="31"/>
      <c r="AV448" s="31"/>
      <c r="AW448" s="31"/>
      <c r="AX448" s="31"/>
      <c r="AY448" s="31"/>
      <c r="AZ448" s="31"/>
      <c r="BA448" s="31"/>
      <c r="BB448" s="31"/>
      <c r="BC448" s="31"/>
      <c r="BD448" s="31"/>
    </row>
    <row r="449" spans="1:56" ht="30" customHeight="1">
      <c r="A449" s="31" t="s">
        <v>709</v>
      </c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68"/>
      <c r="AD449" s="31"/>
      <c r="AE449" s="31"/>
      <c r="AF449" s="31"/>
      <c r="AG449" s="31"/>
      <c r="AH449" s="31"/>
      <c r="AI449" s="31"/>
      <c r="AJ449" s="31"/>
      <c r="AK449" s="31"/>
      <c r="AL449" s="31"/>
      <c r="AM449" s="31"/>
      <c r="AN449" s="31"/>
      <c r="AO449" s="31"/>
      <c r="AP449" s="31"/>
      <c r="AQ449" s="31"/>
      <c r="AR449" s="31"/>
      <c r="AS449" s="31"/>
      <c r="AT449" s="31"/>
      <c r="AU449" s="31"/>
      <c r="AV449" s="31"/>
      <c r="AW449" s="31"/>
      <c r="AX449" s="31"/>
      <c r="AY449" s="31"/>
      <c r="AZ449" s="31"/>
      <c r="BA449" s="31"/>
      <c r="BB449" s="31"/>
      <c r="BC449" s="31"/>
      <c r="BD449" s="31"/>
    </row>
    <row r="450" spans="1:56" ht="30" customHeight="1">
      <c r="A450" s="31" t="s">
        <v>710</v>
      </c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68"/>
      <c r="AD450" s="31"/>
      <c r="AE450" s="31"/>
      <c r="AF450" s="31"/>
      <c r="AG450" s="31"/>
      <c r="AH450" s="31"/>
      <c r="AI450" s="31"/>
      <c r="AJ450" s="31"/>
      <c r="AK450" s="31"/>
      <c r="AL450" s="31"/>
      <c r="AM450" s="31"/>
      <c r="AN450" s="31"/>
      <c r="AO450" s="31"/>
      <c r="AP450" s="31"/>
      <c r="AQ450" s="31"/>
      <c r="AR450" s="31"/>
      <c r="AS450" s="31"/>
      <c r="AT450" s="31"/>
      <c r="AU450" s="31"/>
      <c r="AV450" s="31"/>
      <c r="AW450" s="31"/>
      <c r="AX450" s="31"/>
      <c r="AY450" s="31"/>
      <c r="AZ450" s="31"/>
      <c r="BA450" s="31"/>
      <c r="BB450" s="31"/>
      <c r="BC450" s="31"/>
      <c r="BD450" s="31"/>
    </row>
    <row r="451" spans="1:56" ht="30" customHeight="1">
      <c r="A451" s="31" t="s">
        <v>711</v>
      </c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68"/>
      <c r="AD451" s="31"/>
      <c r="AE451" s="31"/>
      <c r="AF451" s="31"/>
      <c r="AG451" s="31"/>
      <c r="AH451" s="31"/>
      <c r="AI451" s="31"/>
      <c r="AJ451" s="31"/>
      <c r="AK451" s="31"/>
      <c r="AL451" s="31"/>
      <c r="AM451" s="31"/>
      <c r="AN451" s="31"/>
      <c r="AO451" s="31"/>
      <c r="AP451" s="31"/>
      <c r="AQ451" s="31"/>
      <c r="AR451" s="31"/>
      <c r="AS451" s="31"/>
      <c r="AT451" s="31"/>
      <c r="AU451" s="31"/>
      <c r="AV451" s="31"/>
      <c r="AW451" s="31"/>
      <c r="AX451" s="31"/>
      <c r="AY451" s="31"/>
      <c r="AZ451" s="31"/>
      <c r="BA451" s="31"/>
      <c r="BB451" s="31"/>
      <c r="BC451" s="31"/>
      <c r="BD451" s="31"/>
    </row>
    <row r="452" spans="1:56" ht="30" customHeight="1">
      <c r="A452" s="31" t="s">
        <v>712</v>
      </c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68"/>
      <c r="AD452" s="31"/>
      <c r="AE452" s="31"/>
      <c r="AF452" s="31"/>
      <c r="AG452" s="31"/>
      <c r="AH452" s="31"/>
      <c r="AI452" s="31"/>
      <c r="AJ452" s="31"/>
      <c r="AK452" s="31"/>
      <c r="AL452" s="31"/>
      <c r="AM452" s="31"/>
      <c r="AN452" s="31"/>
      <c r="AO452" s="31"/>
      <c r="AP452" s="31"/>
      <c r="AQ452" s="31"/>
      <c r="AR452" s="31"/>
      <c r="AS452" s="31"/>
      <c r="AT452" s="31"/>
      <c r="AU452" s="31"/>
      <c r="AV452" s="31"/>
      <c r="AW452" s="31"/>
      <c r="AX452" s="31"/>
      <c r="AY452" s="31"/>
      <c r="AZ452" s="31"/>
      <c r="BA452" s="31"/>
      <c r="BB452" s="31"/>
      <c r="BC452" s="31"/>
      <c r="BD452" s="31"/>
    </row>
    <row r="453" spans="1:56" ht="30" customHeight="1">
      <c r="A453" s="31" t="s">
        <v>713</v>
      </c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68"/>
      <c r="AD453" s="31"/>
      <c r="AE453" s="31"/>
      <c r="AF453" s="31"/>
      <c r="AG453" s="31"/>
      <c r="AH453" s="31"/>
      <c r="AI453" s="31"/>
      <c r="AJ453" s="31"/>
      <c r="AK453" s="31"/>
      <c r="AL453" s="31"/>
      <c r="AM453" s="31"/>
      <c r="AN453" s="31"/>
      <c r="AO453" s="31"/>
      <c r="AP453" s="31"/>
      <c r="AQ453" s="31"/>
      <c r="AR453" s="31"/>
      <c r="AS453" s="31"/>
      <c r="AT453" s="31"/>
      <c r="AU453" s="31"/>
      <c r="AV453" s="31"/>
      <c r="AW453" s="31"/>
      <c r="AX453" s="31"/>
      <c r="AY453" s="31"/>
      <c r="AZ453" s="31"/>
      <c r="BA453" s="31"/>
      <c r="BB453" s="31"/>
      <c r="BC453" s="31"/>
      <c r="BD453" s="31"/>
    </row>
    <row r="454" spans="1:56" ht="30" customHeight="1">
      <c r="A454" s="31" t="s">
        <v>714</v>
      </c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68"/>
      <c r="AD454" s="31"/>
      <c r="AE454" s="31"/>
      <c r="AF454" s="31"/>
      <c r="AG454" s="31"/>
      <c r="AH454" s="31"/>
      <c r="AI454" s="31"/>
      <c r="AJ454" s="31"/>
      <c r="AK454" s="31"/>
      <c r="AL454" s="31"/>
      <c r="AM454" s="31"/>
      <c r="AN454" s="31"/>
      <c r="AO454" s="31"/>
      <c r="AP454" s="31"/>
      <c r="AQ454" s="31"/>
      <c r="AR454" s="31"/>
      <c r="AS454" s="31"/>
      <c r="AT454" s="31"/>
      <c r="AU454" s="31"/>
      <c r="AV454" s="31"/>
      <c r="AW454" s="31"/>
      <c r="AX454" s="31"/>
      <c r="AY454" s="31"/>
      <c r="AZ454" s="31"/>
      <c r="BA454" s="31"/>
      <c r="BB454" s="31"/>
      <c r="BC454" s="31"/>
      <c r="BD454" s="31"/>
    </row>
    <row r="455" spans="1:56" ht="30" customHeight="1">
      <c r="A455" s="31" t="s">
        <v>715</v>
      </c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68"/>
      <c r="AD455" s="31"/>
      <c r="AE455" s="31"/>
      <c r="AF455" s="31"/>
      <c r="AG455" s="31"/>
      <c r="AH455" s="31"/>
      <c r="AI455" s="31"/>
      <c r="AJ455" s="31"/>
      <c r="AK455" s="31"/>
      <c r="AL455" s="31"/>
      <c r="AM455" s="31"/>
      <c r="AN455" s="31"/>
      <c r="AO455" s="31"/>
      <c r="AP455" s="31"/>
      <c r="AQ455" s="31"/>
      <c r="AR455" s="31"/>
      <c r="AS455" s="31"/>
      <c r="AT455" s="31"/>
      <c r="AU455" s="31"/>
      <c r="AV455" s="31"/>
      <c r="AW455" s="31"/>
      <c r="AX455" s="31"/>
      <c r="AY455" s="31"/>
      <c r="AZ455" s="31"/>
      <c r="BA455" s="31"/>
      <c r="BB455" s="31"/>
      <c r="BC455" s="31"/>
      <c r="BD455" s="31"/>
    </row>
    <row r="456" spans="1:56" ht="30" customHeight="1">
      <c r="A456" s="31" t="s">
        <v>716</v>
      </c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68"/>
      <c r="AD456" s="31"/>
      <c r="AE456" s="31"/>
      <c r="AF456" s="31"/>
      <c r="AG456" s="31"/>
      <c r="AH456" s="31"/>
      <c r="AI456" s="31"/>
      <c r="AJ456" s="31"/>
      <c r="AK456" s="31"/>
      <c r="AL456" s="31"/>
      <c r="AM456" s="31"/>
      <c r="AN456" s="31"/>
      <c r="AO456" s="31"/>
      <c r="AP456" s="31"/>
      <c r="AQ456" s="31"/>
      <c r="AR456" s="31"/>
      <c r="AS456" s="31"/>
      <c r="AT456" s="31"/>
      <c r="AU456" s="31"/>
      <c r="AV456" s="31"/>
      <c r="AW456" s="31"/>
      <c r="AX456" s="31"/>
      <c r="AY456" s="31"/>
      <c r="AZ456" s="31"/>
      <c r="BA456" s="31"/>
      <c r="BB456" s="31"/>
      <c r="BC456" s="31"/>
      <c r="BD456" s="31"/>
    </row>
    <row r="457" spans="1:56" ht="30" customHeight="1">
      <c r="A457" s="31" t="s">
        <v>717</v>
      </c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68"/>
      <c r="AD457" s="31"/>
      <c r="AE457" s="31"/>
      <c r="AF457" s="31"/>
      <c r="AG457" s="31"/>
      <c r="AH457" s="31"/>
      <c r="AI457" s="31"/>
      <c r="AJ457" s="31"/>
      <c r="AK457" s="31"/>
      <c r="AL457" s="31"/>
      <c r="AM457" s="31"/>
      <c r="AN457" s="31"/>
      <c r="AO457" s="31"/>
      <c r="AP457" s="31"/>
      <c r="AQ457" s="31"/>
      <c r="AR457" s="31"/>
      <c r="AS457" s="31"/>
      <c r="AT457" s="31"/>
      <c r="AU457" s="31"/>
      <c r="AV457" s="31"/>
      <c r="AW457" s="31"/>
      <c r="AX457" s="31"/>
      <c r="AY457" s="31"/>
      <c r="AZ457" s="31"/>
      <c r="BA457" s="31"/>
      <c r="BB457" s="31"/>
      <c r="BC457" s="31"/>
      <c r="BD457" s="31"/>
    </row>
    <row r="458" spans="1:56" ht="30" customHeight="1">
      <c r="A458" s="31" t="s">
        <v>718</v>
      </c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68"/>
      <c r="AD458" s="31"/>
      <c r="AE458" s="31"/>
      <c r="AF458" s="31"/>
      <c r="AG458" s="31"/>
      <c r="AH458" s="31"/>
      <c r="AI458" s="31"/>
      <c r="AJ458" s="31"/>
      <c r="AK458" s="31"/>
      <c r="AL458" s="31"/>
      <c r="AM458" s="31"/>
      <c r="AN458" s="31"/>
      <c r="AO458" s="31"/>
      <c r="AP458" s="31"/>
      <c r="AQ458" s="31"/>
      <c r="AR458" s="31"/>
      <c r="AS458" s="31"/>
      <c r="AT458" s="31"/>
      <c r="AU458" s="31"/>
      <c r="AV458" s="31"/>
      <c r="AW458" s="31"/>
      <c r="AX458" s="31"/>
      <c r="AY458" s="31"/>
      <c r="AZ458" s="31"/>
      <c r="BA458" s="31"/>
      <c r="BB458" s="31"/>
      <c r="BC458" s="31"/>
      <c r="BD458" s="31"/>
    </row>
    <row r="459" spans="1:56" ht="30" customHeight="1">
      <c r="A459" s="31" t="s">
        <v>719</v>
      </c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68"/>
      <c r="AD459" s="31"/>
      <c r="AE459" s="31"/>
      <c r="AF459" s="31"/>
      <c r="AG459" s="31"/>
      <c r="AH459" s="31"/>
      <c r="AI459" s="31"/>
      <c r="AJ459" s="31"/>
      <c r="AK459" s="31"/>
      <c r="AL459" s="31"/>
      <c r="AM459" s="31"/>
      <c r="AN459" s="31"/>
      <c r="AO459" s="31"/>
      <c r="AP459" s="31"/>
      <c r="AQ459" s="31"/>
      <c r="AR459" s="31"/>
      <c r="AS459" s="31"/>
      <c r="AT459" s="31"/>
      <c r="AU459" s="31"/>
      <c r="AV459" s="31"/>
      <c r="AW459" s="31"/>
      <c r="AX459" s="31"/>
      <c r="AY459" s="31"/>
      <c r="AZ459" s="31"/>
      <c r="BA459" s="31"/>
      <c r="BB459" s="31"/>
      <c r="BC459" s="31"/>
      <c r="BD459" s="31"/>
    </row>
    <row r="460" spans="1:56" ht="30" customHeight="1">
      <c r="A460" s="31" t="s">
        <v>720</v>
      </c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68"/>
      <c r="AD460" s="31"/>
      <c r="AE460" s="31"/>
      <c r="AF460" s="31"/>
      <c r="AG460" s="31"/>
      <c r="AH460" s="31"/>
      <c r="AI460" s="31"/>
      <c r="AJ460" s="31"/>
      <c r="AK460" s="31"/>
      <c r="AL460" s="31"/>
      <c r="AM460" s="31"/>
      <c r="AN460" s="31"/>
      <c r="AO460" s="31"/>
      <c r="AP460" s="31"/>
      <c r="AQ460" s="31"/>
      <c r="AR460" s="31"/>
      <c r="AS460" s="31"/>
      <c r="AT460" s="31"/>
      <c r="AU460" s="31"/>
      <c r="AV460" s="31"/>
      <c r="AW460" s="31"/>
      <c r="AX460" s="31"/>
      <c r="AY460" s="31"/>
      <c r="AZ460" s="31"/>
      <c r="BA460" s="31"/>
      <c r="BB460" s="31"/>
      <c r="BC460" s="31"/>
      <c r="BD460" s="31"/>
    </row>
    <row r="461" spans="1:56" ht="30" customHeight="1">
      <c r="A461" s="31" t="s">
        <v>721</v>
      </c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68"/>
      <c r="AD461" s="31"/>
      <c r="AE461" s="31"/>
      <c r="AF461" s="31"/>
      <c r="AG461" s="31"/>
      <c r="AH461" s="31"/>
      <c r="AI461" s="31"/>
      <c r="AJ461" s="31"/>
      <c r="AK461" s="31"/>
      <c r="AL461" s="31"/>
      <c r="AM461" s="31"/>
      <c r="AN461" s="31"/>
      <c r="AO461" s="31"/>
      <c r="AP461" s="31"/>
      <c r="AQ461" s="31"/>
      <c r="AR461" s="31"/>
      <c r="AS461" s="31"/>
      <c r="AT461" s="31"/>
      <c r="AU461" s="31"/>
      <c r="AV461" s="31"/>
      <c r="AW461" s="31"/>
      <c r="AX461" s="31"/>
      <c r="AY461" s="31"/>
      <c r="AZ461" s="31"/>
      <c r="BA461" s="31"/>
      <c r="BB461" s="31"/>
      <c r="BC461" s="31"/>
      <c r="BD461" s="31"/>
    </row>
    <row r="462" spans="1:56" ht="30" customHeight="1">
      <c r="A462" s="31" t="s">
        <v>722</v>
      </c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68"/>
      <c r="AD462" s="31"/>
      <c r="AE462" s="31"/>
      <c r="AF462" s="31"/>
      <c r="AG462" s="31"/>
      <c r="AH462" s="31"/>
      <c r="AI462" s="31"/>
      <c r="AJ462" s="31"/>
      <c r="AK462" s="31"/>
      <c r="AL462" s="31"/>
      <c r="AM462" s="31"/>
      <c r="AN462" s="31"/>
      <c r="AO462" s="31"/>
      <c r="AP462" s="31"/>
      <c r="AQ462" s="31"/>
      <c r="AR462" s="31"/>
      <c r="AS462" s="31"/>
      <c r="AT462" s="31"/>
      <c r="AU462" s="31"/>
      <c r="AV462" s="31"/>
      <c r="AW462" s="31"/>
      <c r="AX462" s="31"/>
      <c r="AY462" s="31"/>
      <c r="AZ462" s="31"/>
      <c r="BA462" s="31"/>
      <c r="BB462" s="31"/>
      <c r="BC462" s="31"/>
      <c r="BD462" s="31"/>
    </row>
    <row r="463" spans="1:56" ht="30" customHeight="1">
      <c r="A463" s="31" t="s">
        <v>723</v>
      </c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68"/>
      <c r="AD463" s="31"/>
      <c r="AE463" s="31"/>
      <c r="AF463" s="31"/>
      <c r="AG463" s="31"/>
      <c r="AH463" s="31"/>
      <c r="AI463" s="31"/>
      <c r="AJ463" s="31"/>
      <c r="AK463" s="31"/>
      <c r="AL463" s="31"/>
      <c r="AM463" s="31"/>
      <c r="AN463" s="31"/>
      <c r="AO463" s="31"/>
      <c r="AP463" s="31"/>
      <c r="AQ463" s="31"/>
      <c r="AR463" s="31"/>
      <c r="AS463" s="31"/>
      <c r="AT463" s="31"/>
      <c r="AU463" s="31"/>
      <c r="AV463" s="31"/>
      <c r="AW463" s="31"/>
      <c r="AX463" s="31"/>
      <c r="AY463" s="31"/>
      <c r="AZ463" s="31"/>
      <c r="BA463" s="31"/>
      <c r="BB463" s="31"/>
      <c r="BC463" s="31"/>
      <c r="BD463" s="31"/>
    </row>
    <row r="464" spans="1:56" ht="30" customHeight="1">
      <c r="A464" s="31" t="s">
        <v>724</v>
      </c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68"/>
      <c r="AD464" s="31"/>
      <c r="AE464" s="31"/>
      <c r="AF464" s="31"/>
      <c r="AG464" s="31"/>
      <c r="AH464" s="31"/>
      <c r="AI464" s="31"/>
      <c r="AJ464" s="31"/>
      <c r="AK464" s="31"/>
      <c r="AL464" s="31"/>
      <c r="AM464" s="31"/>
      <c r="AN464" s="31"/>
      <c r="AO464" s="31"/>
      <c r="AP464" s="31"/>
      <c r="AQ464" s="31"/>
      <c r="AR464" s="31"/>
      <c r="AS464" s="31"/>
      <c r="AT464" s="31"/>
      <c r="AU464" s="31"/>
      <c r="AV464" s="31"/>
      <c r="AW464" s="31"/>
      <c r="AX464" s="31"/>
      <c r="AY464" s="31"/>
      <c r="AZ464" s="31"/>
      <c r="BA464" s="31"/>
      <c r="BB464" s="31"/>
      <c r="BC464" s="31"/>
      <c r="BD464" s="31"/>
    </row>
    <row r="465" spans="1:56" ht="30" customHeight="1">
      <c r="A465" s="31" t="s">
        <v>725</v>
      </c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68"/>
      <c r="AD465" s="31"/>
      <c r="AE465" s="31"/>
      <c r="AF465" s="31"/>
      <c r="AG465" s="31"/>
      <c r="AH465" s="31"/>
      <c r="AI465" s="31"/>
      <c r="AJ465" s="31"/>
      <c r="AK465" s="31"/>
      <c r="AL465" s="31"/>
      <c r="AM465" s="31"/>
      <c r="AN465" s="31"/>
      <c r="AO465" s="31"/>
      <c r="AP465" s="31"/>
      <c r="AQ465" s="31"/>
      <c r="AR465" s="31"/>
      <c r="AS465" s="31"/>
      <c r="AT465" s="31"/>
      <c r="AU465" s="31"/>
      <c r="AV465" s="31"/>
      <c r="AW465" s="31"/>
      <c r="AX465" s="31"/>
      <c r="AY465" s="31"/>
      <c r="AZ465" s="31"/>
      <c r="BA465" s="31"/>
      <c r="BB465" s="31"/>
      <c r="BC465" s="31"/>
      <c r="BD465" s="31"/>
    </row>
    <row r="466" spans="1:56" ht="30" customHeight="1">
      <c r="A466" s="31" t="s">
        <v>726</v>
      </c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68"/>
      <c r="AD466" s="31"/>
      <c r="AE466" s="31"/>
      <c r="AF466" s="31"/>
      <c r="AG466" s="31"/>
      <c r="AH466" s="31"/>
      <c r="AI466" s="31"/>
      <c r="AJ466" s="31"/>
      <c r="AK466" s="31"/>
      <c r="AL466" s="31"/>
      <c r="AM466" s="31"/>
      <c r="AN466" s="31"/>
      <c r="AO466" s="31"/>
      <c r="AP466" s="31"/>
      <c r="AQ466" s="31"/>
      <c r="AR466" s="31"/>
      <c r="AS466" s="31"/>
      <c r="AT466" s="31"/>
      <c r="AU466" s="31"/>
      <c r="AV466" s="31"/>
      <c r="AW466" s="31"/>
      <c r="AX466" s="31"/>
      <c r="AY466" s="31"/>
      <c r="AZ466" s="31"/>
      <c r="BA466" s="31"/>
      <c r="BB466" s="31"/>
      <c r="BC466" s="31"/>
      <c r="BD466" s="31"/>
    </row>
    <row r="467" spans="1:56" ht="30" customHeight="1">
      <c r="A467" s="31" t="s">
        <v>727</v>
      </c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68"/>
      <c r="AD467" s="31"/>
      <c r="AE467" s="31"/>
      <c r="AF467" s="31"/>
      <c r="AG467" s="31"/>
      <c r="AH467" s="31"/>
      <c r="AI467" s="31"/>
      <c r="AJ467" s="31"/>
      <c r="AK467" s="31"/>
      <c r="AL467" s="31"/>
      <c r="AM467" s="31"/>
      <c r="AN467" s="31"/>
      <c r="AO467" s="31"/>
      <c r="AP467" s="31"/>
      <c r="AQ467" s="31"/>
      <c r="AR467" s="31"/>
      <c r="AS467" s="31"/>
      <c r="AT467" s="31"/>
      <c r="AU467" s="31"/>
      <c r="AV467" s="31"/>
      <c r="AW467" s="31"/>
      <c r="AX467" s="31"/>
      <c r="AY467" s="31"/>
      <c r="AZ467" s="31"/>
      <c r="BA467" s="31"/>
      <c r="BB467" s="31"/>
      <c r="BC467" s="31"/>
      <c r="BD467" s="31"/>
    </row>
    <row r="468" spans="1:56" ht="30" customHeight="1">
      <c r="A468" s="31" t="s">
        <v>728</v>
      </c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68"/>
      <c r="AD468" s="31"/>
      <c r="AE468" s="31"/>
      <c r="AF468" s="31"/>
      <c r="AG468" s="31"/>
      <c r="AH468" s="31"/>
      <c r="AI468" s="31"/>
      <c r="AJ468" s="31"/>
      <c r="AK468" s="31"/>
      <c r="AL468" s="31"/>
      <c r="AM468" s="31"/>
      <c r="AN468" s="31"/>
      <c r="AO468" s="31"/>
      <c r="AP468" s="31"/>
      <c r="AQ468" s="31"/>
      <c r="AR468" s="31"/>
      <c r="AS468" s="31"/>
      <c r="AT468" s="31"/>
      <c r="AU468" s="31"/>
      <c r="AV468" s="31"/>
      <c r="AW468" s="31"/>
      <c r="AX468" s="31"/>
      <c r="AY468" s="31"/>
      <c r="AZ468" s="31"/>
      <c r="BA468" s="31"/>
      <c r="BB468" s="31"/>
      <c r="BC468" s="31"/>
      <c r="BD468" s="31"/>
    </row>
    <row r="469" spans="1:56" ht="30" customHeight="1">
      <c r="A469" s="31" t="s">
        <v>729</v>
      </c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68"/>
      <c r="AD469" s="31"/>
      <c r="AE469" s="31"/>
      <c r="AF469" s="31"/>
      <c r="AG469" s="31"/>
      <c r="AH469" s="31"/>
      <c r="AI469" s="31"/>
      <c r="AJ469" s="31"/>
      <c r="AK469" s="31"/>
      <c r="AL469" s="31"/>
      <c r="AM469" s="31"/>
      <c r="AN469" s="31"/>
      <c r="AO469" s="31"/>
      <c r="AP469" s="31"/>
      <c r="AQ469" s="31"/>
      <c r="AR469" s="31"/>
      <c r="AS469" s="31"/>
      <c r="AT469" s="31"/>
      <c r="AU469" s="31"/>
      <c r="AV469" s="31"/>
      <c r="AW469" s="31"/>
      <c r="AX469" s="31"/>
      <c r="AY469" s="31"/>
      <c r="AZ469" s="31"/>
      <c r="BA469" s="31"/>
      <c r="BB469" s="31"/>
      <c r="BC469" s="31"/>
      <c r="BD469" s="31"/>
    </row>
    <row r="470" spans="1:56" ht="30" customHeight="1">
      <c r="A470" s="31" t="s">
        <v>730</v>
      </c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68"/>
      <c r="AD470" s="31"/>
      <c r="AE470" s="31"/>
      <c r="AF470" s="31"/>
      <c r="AG470" s="31"/>
      <c r="AH470" s="31"/>
      <c r="AI470" s="31"/>
      <c r="AJ470" s="31"/>
      <c r="AK470" s="31"/>
      <c r="AL470" s="31"/>
      <c r="AM470" s="31"/>
      <c r="AN470" s="31"/>
      <c r="AO470" s="31"/>
      <c r="AP470" s="31"/>
      <c r="AQ470" s="31"/>
      <c r="AR470" s="31"/>
      <c r="AS470" s="31"/>
      <c r="AT470" s="31"/>
      <c r="AU470" s="31"/>
      <c r="AV470" s="31"/>
      <c r="AW470" s="31"/>
      <c r="AX470" s="31"/>
      <c r="AY470" s="31"/>
      <c r="AZ470" s="31"/>
      <c r="BA470" s="31"/>
      <c r="BB470" s="31"/>
      <c r="BC470" s="31"/>
      <c r="BD470" s="31"/>
    </row>
    <row r="471" spans="1:56" ht="30" customHeight="1">
      <c r="A471" s="31" t="s">
        <v>731</v>
      </c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68"/>
      <c r="AD471" s="31"/>
      <c r="AE471" s="31"/>
      <c r="AF471" s="31"/>
      <c r="AG471" s="31"/>
      <c r="AH471" s="31"/>
      <c r="AI471" s="31"/>
      <c r="AJ471" s="31"/>
      <c r="AK471" s="31"/>
      <c r="AL471" s="31"/>
      <c r="AM471" s="31"/>
      <c r="AN471" s="31"/>
      <c r="AO471" s="31"/>
      <c r="AP471" s="31"/>
      <c r="AQ471" s="31"/>
      <c r="AR471" s="31"/>
      <c r="AS471" s="31"/>
      <c r="AT471" s="31"/>
      <c r="AU471" s="31"/>
      <c r="AV471" s="31"/>
      <c r="AW471" s="31"/>
      <c r="AX471" s="31"/>
      <c r="AY471" s="31"/>
      <c r="AZ471" s="31"/>
      <c r="BA471" s="31"/>
      <c r="BB471" s="31"/>
      <c r="BC471" s="31"/>
      <c r="BD471" s="31"/>
    </row>
    <row r="472" spans="1:56" ht="30" customHeight="1">
      <c r="A472" s="31" t="s">
        <v>732</v>
      </c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68"/>
      <c r="AD472" s="31"/>
      <c r="AE472" s="31"/>
      <c r="AF472" s="31"/>
      <c r="AG472" s="31"/>
      <c r="AH472" s="31"/>
      <c r="AI472" s="31"/>
      <c r="AJ472" s="31"/>
      <c r="AK472" s="31"/>
      <c r="AL472" s="31"/>
      <c r="AM472" s="31"/>
      <c r="AN472" s="31"/>
      <c r="AO472" s="31"/>
      <c r="AP472" s="31"/>
      <c r="AQ472" s="31"/>
      <c r="AR472" s="31"/>
      <c r="AS472" s="31"/>
      <c r="AT472" s="31"/>
      <c r="AU472" s="31"/>
      <c r="AV472" s="31"/>
      <c r="AW472" s="31"/>
      <c r="AX472" s="31"/>
      <c r="AY472" s="31"/>
      <c r="AZ472" s="31"/>
      <c r="BA472" s="31"/>
      <c r="BB472" s="31"/>
      <c r="BC472" s="31"/>
      <c r="BD472" s="31"/>
    </row>
    <row r="473" spans="1:56" ht="30" customHeight="1">
      <c r="A473" s="31" t="s">
        <v>733</v>
      </c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68"/>
      <c r="AD473" s="31"/>
      <c r="AE473" s="31"/>
      <c r="AF473" s="31"/>
      <c r="AG473" s="31"/>
      <c r="AH473" s="31"/>
      <c r="AI473" s="31"/>
      <c r="AJ473" s="31"/>
      <c r="AK473" s="31"/>
      <c r="AL473" s="31"/>
      <c r="AM473" s="31"/>
      <c r="AN473" s="31"/>
      <c r="AO473" s="31"/>
      <c r="AP473" s="31"/>
      <c r="AQ473" s="31"/>
      <c r="AR473" s="31"/>
      <c r="AS473" s="31"/>
      <c r="AT473" s="31"/>
      <c r="AU473" s="31"/>
      <c r="AV473" s="31"/>
      <c r="AW473" s="31"/>
      <c r="AX473" s="31"/>
      <c r="AY473" s="31"/>
      <c r="AZ473" s="31"/>
      <c r="BA473" s="31"/>
      <c r="BB473" s="31"/>
      <c r="BC473" s="31"/>
      <c r="BD473" s="31"/>
    </row>
    <row r="474" spans="1:56" ht="30" customHeight="1">
      <c r="A474" s="31" t="s">
        <v>734</v>
      </c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68"/>
      <c r="AD474" s="31"/>
      <c r="AE474" s="31"/>
      <c r="AF474" s="31"/>
      <c r="AG474" s="31"/>
      <c r="AH474" s="31"/>
      <c r="AI474" s="31"/>
      <c r="AJ474" s="31"/>
      <c r="AK474" s="31"/>
      <c r="AL474" s="31"/>
      <c r="AM474" s="31"/>
      <c r="AN474" s="31"/>
      <c r="AO474" s="31"/>
      <c r="AP474" s="31"/>
      <c r="AQ474" s="31"/>
      <c r="AR474" s="31"/>
      <c r="AS474" s="31"/>
      <c r="AT474" s="31"/>
      <c r="AU474" s="31"/>
      <c r="AV474" s="31"/>
      <c r="AW474" s="31"/>
      <c r="AX474" s="31"/>
      <c r="AY474" s="31"/>
      <c r="AZ474" s="31"/>
      <c r="BA474" s="31"/>
      <c r="BB474" s="31"/>
      <c r="BC474" s="31"/>
      <c r="BD474" s="31"/>
    </row>
    <row r="475" spans="1:56" ht="30" customHeight="1">
      <c r="A475" s="31" t="s">
        <v>735</v>
      </c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68"/>
      <c r="AD475" s="31"/>
      <c r="AE475" s="31"/>
      <c r="AF475" s="31"/>
      <c r="AG475" s="31"/>
      <c r="AH475" s="31"/>
      <c r="AI475" s="31"/>
      <c r="AJ475" s="31"/>
      <c r="AK475" s="31"/>
      <c r="AL475" s="31"/>
      <c r="AM475" s="31"/>
      <c r="AN475" s="31"/>
      <c r="AO475" s="31"/>
      <c r="AP475" s="31"/>
      <c r="AQ475" s="31"/>
      <c r="AR475" s="31"/>
      <c r="AS475" s="31"/>
      <c r="AT475" s="31"/>
      <c r="AU475" s="31"/>
      <c r="AV475" s="31"/>
      <c r="AW475" s="31"/>
      <c r="AX475" s="31"/>
      <c r="AY475" s="31"/>
      <c r="AZ475" s="31"/>
      <c r="BA475" s="31"/>
      <c r="BB475" s="31"/>
      <c r="BC475" s="31"/>
      <c r="BD475" s="31"/>
    </row>
    <row r="476" spans="1:56" ht="30" customHeight="1">
      <c r="A476" s="31" t="s">
        <v>736</v>
      </c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68"/>
      <c r="AD476" s="31"/>
      <c r="AE476" s="31"/>
      <c r="AF476" s="31"/>
      <c r="AG476" s="31"/>
      <c r="AH476" s="31"/>
      <c r="AI476" s="31"/>
      <c r="AJ476" s="31"/>
      <c r="AK476" s="31"/>
      <c r="AL476" s="31"/>
      <c r="AM476" s="31"/>
      <c r="AN476" s="31"/>
      <c r="AO476" s="31"/>
      <c r="AP476" s="31"/>
      <c r="AQ476" s="31"/>
      <c r="AR476" s="31"/>
      <c r="AS476" s="31"/>
      <c r="AT476" s="31"/>
      <c r="AU476" s="31"/>
      <c r="AV476" s="31"/>
      <c r="AW476" s="31"/>
      <c r="AX476" s="31"/>
      <c r="AY476" s="31"/>
      <c r="AZ476" s="31"/>
      <c r="BA476" s="31"/>
      <c r="BB476" s="31"/>
      <c r="BC476" s="31"/>
      <c r="BD476" s="31"/>
    </row>
    <row r="477" spans="1:56" ht="30" customHeight="1">
      <c r="A477" s="31" t="s">
        <v>737</v>
      </c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68"/>
      <c r="AD477" s="31"/>
      <c r="AE477" s="31"/>
      <c r="AF477" s="31"/>
      <c r="AG477" s="31"/>
      <c r="AH477" s="31"/>
      <c r="AI477" s="31"/>
      <c r="AJ477" s="31"/>
      <c r="AK477" s="31"/>
      <c r="AL477" s="31"/>
      <c r="AM477" s="31"/>
      <c r="AN477" s="31"/>
      <c r="AO477" s="31"/>
      <c r="AP477" s="31"/>
      <c r="AQ477" s="31"/>
      <c r="AR477" s="31"/>
      <c r="AS477" s="31"/>
      <c r="AT477" s="31"/>
      <c r="AU477" s="31"/>
      <c r="AV477" s="31"/>
      <c r="AW477" s="31"/>
      <c r="AX477" s="31"/>
      <c r="AY477" s="31"/>
      <c r="AZ477" s="31"/>
      <c r="BA477" s="31"/>
      <c r="BB477" s="31"/>
      <c r="BC477" s="31"/>
      <c r="BD477" s="31"/>
    </row>
    <row r="478" spans="1:56" ht="30" customHeight="1">
      <c r="A478" s="31" t="s">
        <v>738</v>
      </c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68"/>
      <c r="AD478" s="31"/>
      <c r="AE478" s="31"/>
      <c r="AF478" s="31"/>
      <c r="AG478" s="31"/>
      <c r="AH478" s="31"/>
      <c r="AI478" s="31"/>
      <c r="AJ478" s="31"/>
      <c r="AK478" s="31"/>
      <c r="AL478" s="31"/>
      <c r="AM478" s="31"/>
      <c r="AN478" s="31"/>
      <c r="AO478" s="31"/>
      <c r="AP478" s="31"/>
      <c r="AQ478" s="31"/>
      <c r="AR478" s="31"/>
      <c r="AS478" s="31"/>
      <c r="AT478" s="31"/>
      <c r="AU478" s="31"/>
      <c r="AV478" s="31"/>
      <c r="AW478" s="31"/>
      <c r="AX478" s="31"/>
      <c r="AY478" s="31"/>
      <c r="AZ478" s="31"/>
      <c r="BA478" s="31"/>
      <c r="BB478" s="31"/>
      <c r="BC478" s="31"/>
      <c r="BD478" s="31"/>
    </row>
    <row r="479" spans="1:56" ht="30" customHeight="1">
      <c r="A479" s="31" t="s">
        <v>739</v>
      </c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68"/>
      <c r="AD479" s="31"/>
      <c r="AE479" s="31"/>
      <c r="AF479" s="31"/>
      <c r="AG479" s="31"/>
      <c r="AH479" s="31"/>
      <c r="AI479" s="31"/>
      <c r="AJ479" s="31"/>
      <c r="AK479" s="31"/>
      <c r="AL479" s="31"/>
      <c r="AM479" s="31"/>
      <c r="AN479" s="31"/>
      <c r="AO479" s="31"/>
      <c r="AP479" s="31"/>
      <c r="AQ479" s="31"/>
      <c r="AR479" s="31"/>
      <c r="AS479" s="31"/>
      <c r="AT479" s="31"/>
      <c r="AU479" s="31"/>
      <c r="AV479" s="31"/>
      <c r="AW479" s="31"/>
      <c r="AX479" s="31"/>
      <c r="AY479" s="31"/>
      <c r="AZ479" s="31"/>
      <c r="BA479" s="31"/>
      <c r="BB479" s="31"/>
      <c r="BC479" s="31"/>
      <c r="BD479" s="31"/>
    </row>
    <row r="480" spans="1:56" ht="30" customHeight="1">
      <c r="A480" s="31" t="s">
        <v>740</v>
      </c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68"/>
      <c r="AD480" s="31"/>
      <c r="AE480" s="31"/>
      <c r="AF480" s="31"/>
      <c r="AG480" s="31"/>
      <c r="AH480" s="31"/>
      <c r="AI480" s="31"/>
      <c r="AJ480" s="31"/>
      <c r="AK480" s="31"/>
      <c r="AL480" s="31"/>
      <c r="AM480" s="31"/>
      <c r="AN480" s="31"/>
      <c r="AO480" s="31"/>
      <c r="AP480" s="31"/>
      <c r="AQ480" s="31"/>
      <c r="AR480" s="31"/>
      <c r="AS480" s="31"/>
      <c r="AT480" s="31"/>
      <c r="AU480" s="31"/>
      <c r="AV480" s="31"/>
      <c r="AW480" s="31"/>
      <c r="AX480" s="31"/>
      <c r="AY480" s="31"/>
      <c r="AZ480" s="31"/>
      <c r="BA480" s="31"/>
      <c r="BB480" s="31"/>
      <c r="BC480" s="31"/>
      <c r="BD480" s="31"/>
    </row>
    <row r="481" spans="1:56" ht="30" customHeight="1">
      <c r="A481" s="31" t="s">
        <v>741</v>
      </c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68"/>
      <c r="AD481" s="31"/>
      <c r="AE481" s="31"/>
      <c r="AF481" s="31"/>
      <c r="AG481" s="31"/>
      <c r="AH481" s="31"/>
      <c r="AI481" s="31"/>
      <c r="AJ481" s="31"/>
      <c r="AK481" s="31"/>
      <c r="AL481" s="31"/>
      <c r="AM481" s="31"/>
      <c r="AN481" s="31"/>
      <c r="AO481" s="31"/>
      <c r="AP481" s="31"/>
      <c r="AQ481" s="31"/>
      <c r="AR481" s="31"/>
      <c r="AS481" s="31"/>
      <c r="AT481" s="31"/>
      <c r="AU481" s="31"/>
      <c r="AV481" s="31"/>
      <c r="AW481" s="31"/>
      <c r="AX481" s="31"/>
      <c r="AY481" s="31"/>
      <c r="AZ481" s="31"/>
      <c r="BA481" s="31"/>
      <c r="BB481" s="31"/>
      <c r="BC481" s="31"/>
      <c r="BD481" s="31"/>
    </row>
    <row r="482" spans="1:56" ht="30" customHeight="1">
      <c r="A482" s="31" t="s">
        <v>742</v>
      </c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68"/>
      <c r="AD482" s="31"/>
      <c r="AE482" s="31"/>
      <c r="AF482" s="31"/>
      <c r="AG482" s="31"/>
      <c r="AH482" s="31"/>
      <c r="AI482" s="31"/>
      <c r="AJ482" s="31"/>
      <c r="AK482" s="31"/>
      <c r="AL482" s="31"/>
      <c r="AM482" s="31"/>
      <c r="AN482" s="31"/>
      <c r="AO482" s="31"/>
      <c r="AP482" s="31"/>
      <c r="AQ482" s="31"/>
      <c r="AR482" s="31"/>
      <c r="AS482" s="31"/>
      <c r="AT482" s="31"/>
      <c r="AU482" s="31"/>
      <c r="AV482" s="31"/>
      <c r="AW482" s="31"/>
      <c r="AX482" s="31"/>
      <c r="AY482" s="31"/>
      <c r="AZ482" s="31"/>
      <c r="BA482" s="31"/>
      <c r="BB482" s="31"/>
      <c r="BC482" s="31"/>
      <c r="BD482" s="31"/>
    </row>
    <row r="483" spans="1:56" ht="30" customHeight="1">
      <c r="A483" s="31" t="s">
        <v>743</v>
      </c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68"/>
      <c r="AD483" s="31"/>
      <c r="AE483" s="31"/>
      <c r="AF483" s="31"/>
      <c r="AG483" s="31"/>
      <c r="AH483" s="31"/>
      <c r="AI483" s="31"/>
      <c r="AJ483" s="31"/>
      <c r="AK483" s="31"/>
      <c r="AL483" s="31"/>
      <c r="AM483" s="31"/>
      <c r="AN483" s="31"/>
      <c r="AO483" s="31"/>
      <c r="AP483" s="31"/>
      <c r="AQ483" s="31"/>
      <c r="AR483" s="31"/>
      <c r="AS483" s="31"/>
      <c r="AT483" s="31"/>
      <c r="AU483" s="31"/>
      <c r="AV483" s="31"/>
      <c r="AW483" s="31"/>
      <c r="AX483" s="31"/>
      <c r="AY483" s="31"/>
      <c r="AZ483" s="31"/>
      <c r="BA483" s="31"/>
      <c r="BB483" s="31"/>
      <c r="BC483" s="31"/>
      <c r="BD483" s="31"/>
    </row>
    <row r="484" spans="1:56" ht="30" customHeight="1">
      <c r="A484" s="31" t="s">
        <v>744</v>
      </c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68"/>
      <c r="AD484" s="31"/>
      <c r="AE484" s="31"/>
      <c r="AF484" s="31"/>
      <c r="AG484" s="31"/>
      <c r="AH484" s="31"/>
      <c r="AI484" s="31"/>
      <c r="AJ484" s="31"/>
      <c r="AK484" s="31"/>
      <c r="AL484" s="31"/>
      <c r="AM484" s="31"/>
      <c r="AN484" s="31"/>
      <c r="AO484" s="31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  <c r="AZ484" s="31"/>
      <c r="BA484" s="31"/>
      <c r="BB484" s="31"/>
      <c r="BC484" s="31"/>
      <c r="BD484" s="31"/>
    </row>
    <row r="485" spans="1:56" ht="30" customHeight="1">
      <c r="A485" s="31" t="s">
        <v>745</v>
      </c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68"/>
      <c r="AD485" s="31"/>
      <c r="AE485" s="31"/>
      <c r="AF485" s="31"/>
      <c r="AG485" s="31"/>
      <c r="AH485" s="31"/>
      <c r="AI485" s="31"/>
      <c r="AJ485" s="31"/>
      <c r="AK485" s="31"/>
      <c r="AL485" s="31"/>
      <c r="AM485" s="31"/>
      <c r="AN485" s="31"/>
      <c r="AO485" s="31"/>
      <c r="AP485" s="31"/>
      <c r="AQ485" s="31"/>
      <c r="AR485" s="31"/>
      <c r="AS485" s="31"/>
      <c r="AT485" s="31"/>
      <c r="AU485" s="31"/>
      <c r="AV485" s="31"/>
      <c r="AW485" s="31"/>
      <c r="AX485" s="31"/>
      <c r="AY485" s="31"/>
      <c r="AZ485" s="31"/>
      <c r="BA485" s="31"/>
      <c r="BB485" s="31"/>
      <c r="BC485" s="31"/>
      <c r="BD485" s="31"/>
    </row>
    <row r="486" spans="1:56" ht="30" customHeight="1">
      <c r="A486" s="31" t="s">
        <v>746</v>
      </c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68"/>
      <c r="AD486" s="31"/>
      <c r="AE486" s="31"/>
      <c r="AF486" s="31"/>
      <c r="AG486" s="31"/>
      <c r="AH486" s="31"/>
      <c r="AI486" s="31"/>
      <c r="AJ486" s="31"/>
      <c r="AK486" s="31"/>
      <c r="AL486" s="31"/>
      <c r="AM486" s="31"/>
      <c r="AN486" s="31"/>
      <c r="AO486" s="31"/>
      <c r="AP486" s="31"/>
      <c r="AQ486" s="31"/>
      <c r="AR486" s="31"/>
      <c r="AS486" s="31"/>
      <c r="AT486" s="31"/>
      <c r="AU486" s="31"/>
      <c r="AV486" s="31"/>
      <c r="AW486" s="31"/>
      <c r="AX486" s="31"/>
      <c r="AY486" s="31"/>
      <c r="AZ486" s="31"/>
      <c r="BA486" s="31"/>
      <c r="BB486" s="31"/>
      <c r="BC486" s="31"/>
      <c r="BD486" s="31"/>
    </row>
    <row r="487" spans="1:56" ht="30" customHeight="1">
      <c r="A487" s="31" t="s">
        <v>747</v>
      </c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68"/>
      <c r="AD487" s="31"/>
      <c r="AE487" s="31"/>
      <c r="AF487" s="31"/>
      <c r="AG487" s="31"/>
      <c r="AH487" s="31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31"/>
      <c r="AV487" s="31"/>
      <c r="AW487" s="31"/>
      <c r="AX487" s="31"/>
      <c r="AY487" s="31"/>
      <c r="AZ487" s="31"/>
      <c r="BA487" s="31"/>
      <c r="BB487" s="31"/>
      <c r="BC487" s="31"/>
      <c r="BD487" s="31"/>
    </row>
    <row r="488" spans="1:56" ht="30" customHeight="1">
      <c r="A488" s="31" t="s">
        <v>748</v>
      </c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68"/>
      <c r="AD488" s="31"/>
      <c r="AE488" s="31"/>
      <c r="AF488" s="31"/>
      <c r="AG488" s="31"/>
      <c r="AH488" s="31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31"/>
      <c r="AV488" s="31"/>
      <c r="AW488" s="31"/>
      <c r="AX488" s="31"/>
      <c r="AY488" s="31"/>
      <c r="AZ488" s="31"/>
      <c r="BA488" s="31"/>
      <c r="BB488" s="31"/>
      <c r="BC488" s="31"/>
      <c r="BD488" s="31"/>
    </row>
    <row r="489" spans="1:56" ht="30" customHeight="1">
      <c r="A489" s="31" t="s">
        <v>749</v>
      </c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68"/>
      <c r="AD489" s="31"/>
      <c r="AE489" s="31"/>
      <c r="AF489" s="31"/>
      <c r="AG489" s="31"/>
      <c r="AH489" s="31"/>
      <c r="AI489" s="31"/>
      <c r="AJ489" s="31"/>
      <c r="AK489" s="31"/>
      <c r="AL489" s="31"/>
      <c r="AM489" s="31"/>
      <c r="AN489" s="31"/>
      <c r="AO489" s="31"/>
      <c r="AP489" s="31"/>
      <c r="AQ489" s="31"/>
      <c r="AR489" s="31"/>
      <c r="AS489" s="31"/>
      <c r="AT489" s="31"/>
      <c r="AU489" s="31"/>
      <c r="AV489" s="31"/>
      <c r="AW489" s="31"/>
      <c r="AX489" s="31"/>
      <c r="AY489" s="31"/>
      <c r="AZ489" s="31"/>
      <c r="BA489" s="31"/>
      <c r="BB489" s="31"/>
      <c r="BC489" s="31"/>
      <c r="BD489" s="31"/>
    </row>
    <row r="490" spans="1:56" ht="30" customHeight="1">
      <c r="A490" s="31" t="s">
        <v>750</v>
      </c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68"/>
      <c r="AD490" s="31"/>
      <c r="AE490" s="31"/>
      <c r="AF490" s="31"/>
      <c r="AG490" s="31"/>
      <c r="AH490" s="31"/>
      <c r="AI490" s="31"/>
      <c r="AJ490" s="31"/>
      <c r="AK490" s="31"/>
      <c r="AL490" s="31"/>
      <c r="AM490" s="31"/>
      <c r="AN490" s="31"/>
      <c r="AO490" s="31"/>
      <c r="AP490" s="31"/>
      <c r="AQ490" s="31"/>
      <c r="AR490" s="31"/>
      <c r="AS490" s="31"/>
      <c r="AT490" s="31"/>
      <c r="AU490" s="31"/>
      <c r="AV490" s="31"/>
      <c r="AW490" s="31"/>
      <c r="AX490" s="31"/>
      <c r="AY490" s="31"/>
      <c r="AZ490" s="31"/>
      <c r="BA490" s="31"/>
      <c r="BB490" s="31"/>
      <c r="BC490" s="31"/>
      <c r="BD490" s="31"/>
    </row>
    <row r="491" spans="1:56" ht="30" customHeight="1">
      <c r="A491" s="31" t="s">
        <v>751</v>
      </c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68"/>
      <c r="AD491" s="31"/>
      <c r="AE491" s="31"/>
      <c r="AF491" s="31"/>
      <c r="AG491" s="31"/>
      <c r="AH491" s="31"/>
      <c r="AI491" s="31"/>
      <c r="AJ491" s="31"/>
      <c r="AK491" s="31"/>
      <c r="AL491" s="31"/>
      <c r="AM491" s="31"/>
      <c r="AN491" s="31"/>
      <c r="AO491" s="31"/>
      <c r="AP491" s="31"/>
      <c r="AQ491" s="31"/>
      <c r="AR491" s="31"/>
      <c r="AS491" s="31"/>
      <c r="AT491" s="31"/>
      <c r="AU491" s="31"/>
      <c r="AV491" s="31"/>
      <c r="AW491" s="31"/>
      <c r="AX491" s="31"/>
      <c r="AY491" s="31"/>
      <c r="AZ491" s="31"/>
      <c r="BA491" s="31"/>
      <c r="BB491" s="31"/>
      <c r="BC491" s="31"/>
      <c r="BD491" s="31"/>
    </row>
    <row r="492" spans="1:56" ht="30" customHeight="1">
      <c r="A492" s="31" t="s">
        <v>752</v>
      </c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68"/>
      <c r="AD492" s="31"/>
      <c r="AE492" s="31"/>
      <c r="AF492" s="31"/>
      <c r="AG492" s="31"/>
      <c r="AH492" s="31"/>
      <c r="AI492" s="31"/>
      <c r="AJ492" s="31"/>
      <c r="AK492" s="31"/>
      <c r="AL492" s="31"/>
      <c r="AM492" s="31"/>
      <c r="AN492" s="31"/>
      <c r="AO492" s="31"/>
      <c r="AP492" s="31"/>
      <c r="AQ492" s="31"/>
      <c r="AR492" s="31"/>
      <c r="AS492" s="31"/>
      <c r="AT492" s="31"/>
      <c r="AU492" s="31"/>
      <c r="AV492" s="31"/>
      <c r="AW492" s="31"/>
      <c r="AX492" s="31"/>
      <c r="AY492" s="31"/>
      <c r="AZ492" s="31"/>
      <c r="BA492" s="31"/>
      <c r="BB492" s="31"/>
      <c r="BC492" s="31"/>
      <c r="BD492" s="31"/>
    </row>
    <row r="493" spans="1:56" ht="30" customHeight="1">
      <c r="A493" s="31" t="s">
        <v>753</v>
      </c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68"/>
      <c r="AD493" s="31"/>
      <c r="AE493" s="31"/>
      <c r="AF493" s="31"/>
      <c r="AG493" s="31"/>
      <c r="AH493" s="31"/>
      <c r="AI493" s="31"/>
      <c r="AJ493" s="31"/>
      <c r="AK493" s="31"/>
      <c r="AL493" s="31"/>
      <c r="AM493" s="31"/>
      <c r="AN493" s="31"/>
      <c r="AO493" s="31"/>
      <c r="AP493" s="31"/>
      <c r="AQ493" s="31"/>
      <c r="AR493" s="31"/>
      <c r="AS493" s="31"/>
      <c r="AT493" s="31"/>
      <c r="AU493" s="31"/>
      <c r="AV493" s="31"/>
      <c r="AW493" s="31"/>
      <c r="AX493" s="31"/>
      <c r="AY493" s="31"/>
      <c r="AZ493" s="31"/>
      <c r="BA493" s="31"/>
      <c r="BB493" s="31"/>
      <c r="BC493" s="31"/>
      <c r="BD493" s="31"/>
    </row>
    <row r="494" spans="1:56" ht="30" customHeight="1">
      <c r="A494" s="31" t="s">
        <v>754</v>
      </c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68"/>
      <c r="AD494" s="31"/>
      <c r="AE494" s="31"/>
      <c r="AF494" s="31"/>
      <c r="AG494" s="31"/>
      <c r="AH494" s="31"/>
      <c r="AI494" s="31"/>
      <c r="AJ494" s="31"/>
      <c r="AK494" s="31"/>
      <c r="AL494" s="31"/>
      <c r="AM494" s="31"/>
      <c r="AN494" s="31"/>
      <c r="AO494" s="31"/>
      <c r="AP494" s="31"/>
      <c r="AQ494" s="31"/>
      <c r="AR494" s="31"/>
      <c r="AS494" s="31"/>
      <c r="AT494" s="31"/>
      <c r="AU494" s="31"/>
      <c r="AV494" s="31"/>
      <c r="AW494" s="31"/>
      <c r="AX494" s="31"/>
      <c r="AY494" s="31"/>
      <c r="AZ494" s="31"/>
      <c r="BA494" s="31"/>
      <c r="BB494" s="31"/>
      <c r="BC494" s="31"/>
      <c r="BD494" s="31"/>
    </row>
    <row r="495" spans="1:56" ht="30" customHeight="1">
      <c r="A495" s="31" t="s">
        <v>755</v>
      </c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68"/>
      <c r="AD495" s="31"/>
      <c r="AE495" s="31"/>
      <c r="AF495" s="31"/>
      <c r="AG495" s="31"/>
      <c r="AH495" s="31"/>
      <c r="AI495" s="31"/>
      <c r="AJ495" s="31"/>
      <c r="AK495" s="31"/>
      <c r="AL495" s="31"/>
      <c r="AM495" s="31"/>
      <c r="AN495" s="31"/>
      <c r="AO495" s="31"/>
      <c r="AP495" s="31"/>
      <c r="AQ495" s="31"/>
      <c r="AR495" s="31"/>
      <c r="AS495" s="31"/>
      <c r="AT495" s="31"/>
      <c r="AU495" s="31"/>
      <c r="AV495" s="31"/>
      <c r="AW495" s="31"/>
      <c r="AX495" s="31"/>
      <c r="AY495" s="31"/>
      <c r="AZ495" s="31"/>
      <c r="BA495" s="31"/>
      <c r="BB495" s="31"/>
      <c r="BC495" s="31"/>
      <c r="BD495" s="31"/>
    </row>
    <row r="496" spans="1:56" ht="30" customHeight="1">
      <c r="A496" s="31" t="s">
        <v>756</v>
      </c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68"/>
      <c r="AD496" s="31"/>
      <c r="AE496" s="31"/>
      <c r="AF496" s="31"/>
      <c r="AG496" s="31"/>
      <c r="AH496" s="31"/>
      <c r="AI496" s="31"/>
      <c r="AJ496" s="31"/>
      <c r="AK496" s="31"/>
      <c r="AL496" s="31"/>
      <c r="AM496" s="31"/>
      <c r="AN496" s="31"/>
      <c r="AO496" s="31"/>
      <c r="AP496" s="31"/>
      <c r="AQ496" s="31"/>
      <c r="AR496" s="31"/>
      <c r="AS496" s="31"/>
      <c r="AT496" s="31"/>
      <c r="AU496" s="31"/>
      <c r="AV496" s="31"/>
      <c r="AW496" s="31"/>
      <c r="AX496" s="31"/>
      <c r="AY496" s="31"/>
      <c r="AZ496" s="31"/>
      <c r="BA496" s="31"/>
      <c r="BB496" s="31"/>
      <c r="BC496" s="31"/>
      <c r="BD496" s="31"/>
    </row>
    <row r="497" spans="1:56" ht="30" customHeight="1">
      <c r="A497" s="31" t="s">
        <v>757</v>
      </c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68"/>
      <c r="AD497" s="31"/>
      <c r="AE497" s="31"/>
      <c r="AF497" s="31"/>
      <c r="AG497" s="31"/>
      <c r="AH497" s="31"/>
      <c r="AI497" s="31"/>
      <c r="AJ497" s="31"/>
      <c r="AK497" s="31"/>
      <c r="AL497" s="31"/>
      <c r="AM497" s="31"/>
      <c r="AN497" s="31"/>
      <c r="AO497" s="31"/>
      <c r="AP497" s="31"/>
      <c r="AQ497" s="31"/>
      <c r="AR497" s="31"/>
      <c r="AS497" s="31"/>
      <c r="AT497" s="31"/>
      <c r="AU497" s="31"/>
      <c r="AV497" s="31"/>
      <c r="AW497" s="31"/>
      <c r="AX497" s="31"/>
      <c r="AY497" s="31"/>
      <c r="AZ497" s="31"/>
      <c r="BA497" s="31"/>
      <c r="BB497" s="31"/>
      <c r="BC497" s="31"/>
      <c r="BD497" s="31"/>
    </row>
    <row r="498" spans="1:56" ht="30" customHeight="1">
      <c r="A498" s="31" t="s">
        <v>758</v>
      </c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68"/>
      <c r="AD498" s="31"/>
      <c r="AE498" s="31"/>
      <c r="AF498" s="31"/>
      <c r="AG498" s="31"/>
      <c r="AH498" s="31"/>
      <c r="AI498" s="31"/>
      <c r="AJ498" s="31"/>
      <c r="AK498" s="31"/>
      <c r="AL498" s="31"/>
      <c r="AM498" s="31"/>
      <c r="AN498" s="31"/>
      <c r="AO498" s="31"/>
      <c r="AP498" s="31"/>
      <c r="AQ498" s="31"/>
      <c r="AR498" s="31"/>
      <c r="AS498" s="31"/>
      <c r="AT498" s="31"/>
      <c r="AU498" s="31"/>
      <c r="AV498" s="31"/>
      <c r="AW498" s="31"/>
      <c r="AX498" s="31"/>
      <c r="AY498" s="31"/>
      <c r="AZ498" s="31"/>
      <c r="BA498" s="31"/>
      <c r="BB498" s="31"/>
      <c r="BC498" s="31"/>
      <c r="BD498" s="31"/>
    </row>
    <row r="499" spans="1:56" ht="30" customHeight="1">
      <c r="A499" s="31" t="s">
        <v>759</v>
      </c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68"/>
      <c r="AD499" s="31"/>
      <c r="AE499" s="31"/>
      <c r="AF499" s="31"/>
      <c r="AG499" s="31"/>
      <c r="AH499" s="31"/>
      <c r="AI499" s="31"/>
      <c r="AJ499" s="31"/>
      <c r="AK499" s="31"/>
      <c r="AL499" s="31"/>
      <c r="AM499" s="31"/>
      <c r="AN499" s="31"/>
      <c r="AO499" s="31"/>
      <c r="AP499" s="31"/>
      <c r="AQ499" s="31"/>
      <c r="AR499" s="31"/>
      <c r="AS499" s="31"/>
      <c r="AT499" s="31"/>
      <c r="AU499" s="31"/>
      <c r="AV499" s="31"/>
      <c r="AW499" s="31"/>
      <c r="AX499" s="31"/>
      <c r="AY499" s="31"/>
      <c r="AZ499" s="31"/>
      <c r="BA499" s="31"/>
      <c r="BB499" s="31"/>
      <c r="BC499" s="31"/>
      <c r="BD499" s="31"/>
    </row>
    <row r="500" spans="1:56" ht="30" customHeight="1">
      <c r="A500" s="31" t="s">
        <v>760</v>
      </c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68"/>
      <c r="AD500" s="31"/>
      <c r="AE500" s="31"/>
      <c r="AF500" s="31"/>
      <c r="AG500" s="31"/>
      <c r="AH500" s="31"/>
      <c r="AI500" s="31"/>
      <c r="AJ500" s="31"/>
      <c r="AK500" s="31"/>
      <c r="AL500" s="31"/>
      <c r="AM500" s="31"/>
      <c r="AN500" s="31"/>
      <c r="AO500" s="31"/>
      <c r="AP500" s="31"/>
      <c r="AQ500" s="31"/>
      <c r="AR500" s="31"/>
      <c r="AS500" s="31"/>
      <c r="AT500" s="31"/>
      <c r="AU500" s="31"/>
      <c r="AV500" s="31"/>
      <c r="AW500" s="31"/>
      <c r="AX500" s="31"/>
      <c r="AY500" s="31"/>
      <c r="AZ500" s="31"/>
      <c r="BA500" s="31"/>
      <c r="BB500" s="31"/>
      <c r="BC500" s="31"/>
      <c r="BD500" s="31"/>
    </row>
    <row r="501" spans="1:56" ht="30" customHeight="1">
      <c r="A501" s="31" t="s">
        <v>761</v>
      </c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68"/>
      <c r="AD501" s="31"/>
      <c r="AE501" s="31"/>
      <c r="AF501" s="31"/>
      <c r="AG501" s="31"/>
      <c r="AH501" s="31"/>
      <c r="AI501" s="31"/>
      <c r="AJ501" s="31"/>
      <c r="AK501" s="31"/>
      <c r="AL501" s="31"/>
      <c r="AM501" s="31"/>
      <c r="AN501" s="31"/>
      <c r="AO501" s="31"/>
      <c r="AP501" s="31"/>
      <c r="AQ501" s="31"/>
      <c r="AR501" s="31"/>
      <c r="AS501" s="31"/>
      <c r="AT501" s="31"/>
      <c r="AU501" s="31"/>
      <c r="AV501" s="31"/>
      <c r="AW501" s="31"/>
      <c r="AX501" s="31"/>
      <c r="AY501" s="31"/>
      <c r="AZ501" s="31"/>
      <c r="BA501" s="31"/>
      <c r="BB501" s="31"/>
      <c r="BC501" s="31"/>
      <c r="BD501" s="31"/>
    </row>
    <row r="502" spans="1:56" ht="30" customHeight="1">
      <c r="A502" s="31" t="s">
        <v>762</v>
      </c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68"/>
      <c r="AD502" s="31"/>
      <c r="AE502" s="31"/>
      <c r="AF502" s="31"/>
      <c r="AG502" s="31"/>
      <c r="AH502" s="31"/>
      <c r="AI502" s="31"/>
      <c r="AJ502" s="31"/>
      <c r="AK502" s="31"/>
      <c r="AL502" s="31"/>
      <c r="AM502" s="31"/>
      <c r="AN502" s="31"/>
      <c r="AO502" s="31"/>
      <c r="AP502" s="31"/>
      <c r="AQ502" s="31"/>
      <c r="AR502" s="31"/>
      <c r="AS502" s="31"/>
      <c r="AT502" s="31"/>
      <c r="AU502" s="31"/>
      <c r="AV502" s="31"/>
      <c r="AW502" s="31"/>
      <c r="AX502" s="31"/>
      <c r="AY502" s="31"/>
      <c r="AZ502" s="31"/>
      <c r="BA502" s="31"/>
      <c r="BB502" s="31"/>
      <c r="BC502" s="31"/>
      <c r="BD502" s="31"/>
    </row>
    <row r="503" spans="1:56" ht="30" customHeight="1">
      <c r="A503" s="31" t="s">
        <v>763</v>
      </c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68"/>
      <c r="AD503" s="31"/>
      <c r="AE503" s="31"/>
      <c r="AF503" s="31"/>
      <c r="AG503" s="31"/>
      <c r="AH503" s="31"/>
      <c r="AI503" s="31"/>
      <c r="AJ503" s="31"/>
      <c r="AK503" s="31"/>
      <c r="AL503" s="31"/>
      <c r="AM503" s="31"/>
      <c r="AN503" s="31"/>
      <c r="AO503" s="31"/>
      <c r="AP503" s="31"/>
      <c r="AQ503" s="31"/>
      <c r="AR503" s="31"/>
      <c r="AS503" s="31"/>
      <c r="AT503" s="31"/>
      <c r="AU503" s="31"/>
      <c r="AV503" s="31"/>
      <c r="AW503" s="31"/>
      <c r="AX503" s="31"/>
      <c r="AY503" s="31"/>
      <c r="AZ503" s="31"/>
      <c r="BA503" s="31"/>
      <c r="BB503" s="31"/>
      <c r="BC503" s="31"/>
      <c r="BD503" s="31"/>
    </row>
    <row r="504" spans="1:56" ht="30" customHeight="1">
      <c r="A504" s="31" t="s">
        <v>764</v>
      </c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68"/>
      <c r="AD504" s="31"/>
      <c r="AE504" s="31"/>
      <c r="AF504" s="31"/>
      <c r="AG504" s="31"/>
      <c r="AH504" s="31"/>
      <c r="AI504" s="31"/>
      <c r="AJ504" s="31"/>
      <c r="AK504" s="31"/>
      <c r="AL504" s="31"/>
      <c r="AM504" s="31"/>
      <c r="AN504" s="31"/>
      <c r="AO504" s="31"/>
      <c r="AP504" s="31"/>
      <c r="AQ504" s="31"/>
      <c r="AR504" s="31"/>
      <c r="AS504" s="31"/>
      <c r="AT504" s="31"/>
      <c r="AU504" s="31"/>
      <c r="AV504" s="31"/>
      <c r="AW504" s="31"/>
      <c r="AX504" s="31"/>
      <c r="AY504" s="31"/>
      <c r="AZ504" s="31"/>
      <c r="BA504" s="31"/>
      <c r="BB504" s="31"/>
      <c r="BC504" s="31"/>
      <c r="BD504" s="31"/>
    </row>
    <row r="505" spans="1:56" ht="30" customHeight="1">
      <c r="A505" s="31" t="s">
        <v>765</v>
      </c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68"/>
      <c r="AD505" s="31"/>
      <c r="AE505" s="31"/>
      <c r="AF505" s="31"/>
      <c r="AG505" s="31"/>
      <c r="AH505" s="31"/>
      <c r="AI505" s="31"/>
      <c r="AJ505" s="31"/>
      <c r="AK505" s="31"/>
      <c r="AL505" s="31"/>
      <c r="AM505" s="31"/>
      <c r="AN505" s="31"/>
      <c r="AO505" s="31"/>
      <c r="AP505" s="31"/>
      <c r="AQ505" s="31"/>
      <c r="AR505" s="31"/>
      <c r="AS505" s="31"/>
      <c r="AT505" s="31"/>
      <c r="AU505" s="31"/>
      <c r="AV505" s="31"/>
      <c r="AW505" s="31"/>
      <c r="AX505" s="31"/>
      <c r="AY505" s="31"/>
      <c r="AZ505" s="31"/>
      <c r="BA505" s="31"/>
      <c r="BB505" s="31"/>
      <c r="BC505" s="31"/>
      <c r="BD505" s="31"/>
    </row>
    <row r="506" spans="1:56" ht="30" customHeight="1">
      <c r="A506" s="31" t="s">
        <v>766</v>
      </c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68"/>
      <c r="AD506" s="31"/>
      <c r="AE506" s="31"/>
      <c r="AF506" s="31"/>
      <c r="AG506" s="31"/>
      <c r="AH506" s="31"/>
      <c r="AI506" s="31"/>
      <c r="AJ506" s="31"/>
      <c r="AK506" s="31"/>
      <c r="AL506" s="31"/>
      <c r="AM506" s="31"/>
      <c r="AN506" s="31"/>
      <c r="AO506" s="31"/>
      <c r="AP506" s="31"/>
      <c r="AQ506" s="31"/>
      <c r="AR506" s="31"/>
      <c r="AS506" s="31"/>
      <c r="AT506" s="31"/>
      <c r="AU506" s="31"/>
      <c r="AV506" s="31"/>
      <c r="AW506" s="31"/>
      <c r="AX506" s="31"/>
      <c r="AY506" s="31"/>
      <c r="AZ506" s="31"/>
      <c r="BA506" s="31"/>
      <c r="BB506" s="31"/>
      <c r="BC506" s="31"/>
      <c r="BD506" s="31"/>
    </row>
    <row r="507" spans="1:56" ht="30" customHeight="1">
      <c r="A507" s="31" t="s">
        <v>767</v>
      </c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68"/>
      <c r="AD507" s="31"/>
      <c r="AE507" s="31"/>
      <c r="AF507" s="31"/>
      <c r="AG507" s="31"/>
      <c r="AH507" s="31"/>
      <c r="AI507" s="31"/>
      <c r="AJ507" s="31"/>
      <c r="AK507" s="31"/>
      <c r="AL507" s="31"/>
      <c r="AM507" s="31"/>
      <c r="AN507" s="31"/>
      <c r="AO507" s="31"/>
      <c r="AP507" s="31"/>
      <c r="AQ507" s="31"/>
      <c r="AR507" s="31"/>
      <c r="AS507" s="31"/>
      <c r="AT507" s="31"/>
      <c r="AU507" s="31"/>
      <c r="AV507" s="31"/>
      <c r="AW507" s="31"/>
      <c r="AX507" s="31"/>
      <c r="AY507" s="31"/>
      <c r="AZ507" s="31"/>
      <c r="BA507" s="31"/>
      <c r="BB507" s="31"/>
      <c r="BC507" s="31"/>
      <c r="BD507" s="31"/>
    </row>
    <row r="508" spans="1:56" ht="30" customHeight="1">
      <c r="A508" s="31" t="s">
        <v>768</v>
      </c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68"/>
      <c r="AD508" s="31"/>
      <c r="AE508" s="31"/>
      <c r="AF508" s="31"/>
      <c r="AG508" s="31"/>
      <c r="AH508" s="31"/>
      <c r="AI508" s="31"/>
      <c r="AJ508" s="31"/>
      <c r="AK508" s="31"/>
      <c r="AL508" s="31"/>
      <c r="AM508" s="31"/>
      <c r="AN508" s="31"/>
      <c r="AO508" s="31"/>
      <c r="AP508" s="31"/>
      <c r="AQ508" s="31"/>
      <c r="AR508" s="31"/>
      <c r="AS508" s="31"/>
      <c r="AT508" s="31"/>
      <c r="AU508" s="31"/>
      <c r="AV508" s="31"/>
      <c r="AW508" s="31"/>
      <c r="AX508" s="31"/>
      <c r="AY508" s="31"/>
      <c r="AZ508" s="31"/>
      <c r="BA508" s="31"/>
      <c r="BB508" s="31"/>
      <c r="BC508" s="31"/>
      <c r="BD508" s="31"/>
    </row>
    <row r="509" spans="1:56" ht="30" customHeight="1">
      <c r="A509" s="31" t="s">
        <v>769</v>
      </c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68"/>
      <c r="AD509" s="31"/>
      <c r="AE509" s="31"/>
      <c r="AF509" s="31"/>
      <c r="AG509" s="31"/>
      <c r="AH509" s="31"/>
      <c r="AI509" s="31"/>
      <c r="AJ509" s="31"/>
      <c r="AK509" s="31"/>
      <c r="AL509" s="31"/>
      <c r="AM509" s="31"/>
      <c r="AN509" s="31"/>
      <c r="AO509" s="31"/>
      <c r="AP509" s="31"/>
      <c r="AQ509" s="31"/>
      <c r="AR509" s="31"/>
      <c r="AS509" s="31"/>
      <c r="AT509" s="31"/>
      <c r="AU509" s="31"/>
      <c r="AV509" s="31"/>
      <c r="AW509" s="31"/>
      <c r="AX509" s="31"/>
      <c r="AY509" s="31"/>
      <c r="AZ509" s="31"/>
      <c r="BA509" s="31"/>
      <c r="BB509" s="31"/>
      <c r="BC509" s="31"/>
      <c r="BD509" s="31"/>
    </row>
    <row r="510" spans="1:56" ht="30" customHeight="1">
      <c r="A510" s="31" t="s">
        <v>770</v>
      </c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68"/>
      <c r="AD510" s="31"/>
      <c r="AE510" s="31"/>
      <c r="AF510" s="31"/>
      <c r="AG510" s="31"/>
      <c r="AH510" s="31"/>
      <c r="AI510" s="31"/>
      <c r="AJ510" s="31"/>
      <c r="AK510" s="31"/>
      <c r="AL510" s="31"/>
      <c r="AM510" s="31"/>
      <c r="AN510" s="31"/>
      <c r="AO510" s="31"/>
      <c r="AP510" s="31"/>
      <c r="AQ510" s="31"/>
      <c r="AR510" s="31"/>
      <c r="AS510" s="31"/>
      <c r="AT510" s="31"/>
      <c r="AU510" s="31"/>
      <c r="AV510" s="31"/>
      <c r="AW510" s="31"/>
      <c r="AX510" s="31"/>
      <c r="AY510" s="31"/>
      <c r="AZ510" s="31"/>
      <c r="BA510" s="31"/>
      <c r="BB510" s="31"/>
      <c r="BC510" s="31"/>
      <c r="BD510" s="31"/>
    </row>
    <row r="511" spans="1:56" ht="30" customHeight="1">
      <c r="A511" s="31" t="s">
        <v>771</v>
      </c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68"/>
      <c r="AD511" s="31"/>
      <c r="AE511" s="31"/>
      <c r="AF511" s="31"/>
      <c r="AG511" s="31"/>
      <c r="AH511" s="31"/>
      <c r="AI511" s="31"/>
      <c r="AJ511" s="31"/>
      <c r="AK511" s="31"/>
      <c r="AL511" s="31"/>
      <c r="AM511" s="31"/>
      <c r="AN511" s="31"/>
      <c r="AO511" s="31"/>
      <c r="AP511" s="31"/>
      <c r="AQ511" s="31"/>
      <c r="AR511" s="31"/>
      <c r="AS511" s="31"/>
      <c r="AT511" s="31"/>
      <c r="AU511" s="31"/>
      <c r="AV511" s="31"/>
      <c r="AW511" s="31"/>
      <c r="AX511" s="31"/>
      <c r="AY511" s="31"/>
      <c r="AZ511" s="31"/>
      <c r="BA511" s="31"/>
      <c r="BB511" s="31"/>
      <c r="BC511" s="31"/>
      <c r="BD511" s="31"/>
    </row>
    <row r="512" spans="1:56" ht="30" customHeight="1">
      <c r="A512" s="31" t="s">
        <v>772</v>
      </c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68"/>
      <c r="AD512" s="31"/>
      <c r="AE512" s="31"/>
      <c r="AF512" s="31"/>
      <c r="AG512" s="31"/>
      <c r="AH512" s="31"/>
      <c r="AI512" s="31"/>
      <c r="AJ512" s="31"/>
      <c r="AK512" s="31"/>
      <c r="AL512" s="31"/>
      <c r="AM512" s="31"/>
      <c r="AN512" s="31"/>
      <c r="AO512" s="31"/>
      <c r="AP512" s="31"/>
      <c r="AQ512" s="31"/>
      <c r="AR512" s="31"/>
      <c r="AS512" s="31"/>
      <c r="AT512" s="31"/>
      <c r="AU512" s="31"/>
      <c r="AV512" s="31"/>
      <c r="AW512" s="31"/>
      <c r="AX512" s="31"/>
      <c r="AY512" s="31"/>
      <c r="AZ512" s="31"/>
      <c r="BA512" s="31"/>
      <c r="BB512" s="31"/>
      <c r="BC512" s="31"/>
      <c r="BD512" s="31"/>
    </row>
    <row r="513" spans="1:56" ht="30" customHeight="1">
      <c r="A513" s="31" t="s">
        <v>773</v>
      </c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68"/>
      <c r="AD513" s="31"/>
      <c r="AE513" s="31"/>
      <c r="AF513" s="31"/>
      <c r="AG513" s="31"/>
      <c r="AH513" s="31"/>
      <c r="AI513" s="31"/>
      <c r="AJ513" s="31"/>
      <c r="AK513" s="31"/>
      <c r="AL513" s="31"/>
      <c r="AM513" s="31"/>
      <c r="AN513" s="31"/>
      <c r="AO513" s="31"/>
      <c r="AP513" s="31"/>
      <c r="AQ513" s="31"/>
      <c r="AR513" s="31"/>
      <c r="AS513" s="31"/>
      <c r="AT513" s="31"/>
      <c r="AU513" s="31"/>
      <c r="AV513" s="31"/>
      <c r="AW513" s="31"/>
      <c r="AX513" s="31"/>
      <c r="AY513" s="31"/>
      <c r="AZ513" s="31"/>
      <c r="BA513" s="31"/>
      <c r="BB513" s="31"/>
      <c r="BC513" s="31"/>
      <c r="BD513" s="31"/>
    </row>
    <row r="514" spans="1:56" ht="30" customHeight="1">
      <c r="A514" s="31" t="s">
        <v>774</v>
      </c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68"/>
      <c r="AD514" s="31"/>
      <c r="AE514" s="31"/>
      <c r="AF514" s="31"/>
      <c r="AG514" s="31"/>
      <c r="AH514" s="31"/>
      <c r="AI514" s="31"/>
      <c r="AJ514" s="31"/>
      <c r="AK514" s="31"/>
      <c r="AL514" s="31"/>
      <c r="AM514" s="31"/>
      <c r="AN514" s="31"/>
      <c r="AO514" s="31"/>
      <c r="AP514" s="31"/>
      <c r="AQ514" s="31"/>
      <c r="AR514" s="31"/>
      <c r="AS514" s="31"/>
      <c r="AT514" s="31"/>
      <c r="AU514" s="31"/>
      <c r="AV514" s="31"/>
      <c r="AW514" s="31"/>
      <c r="AX514" s="31"/>
      <c r="AY514" s="31"/>
      <c r="AZ514" s="31"/>
      <c r="BA514" s="31"/>
      <c r="BB514" s="31"/>
      <c r="BC514" s="31"/>
      <c r="BD514" s="31"/>
    </row>
    <row r="515" spans="1:56" ht="30" customHeight="1">
      <c r="A515" s="31" t="s">
        <v>775</v>
      </c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68"/>
      <c r="AD515" s="31"/>
      <c r="AE515" s="31"/>
      <c r="AF515" s="31"/>
      <c r="AG515" s="31"/>
      <c r="AH515" s="31"/>
      <c r="AI515" s="31"/>
      <c r="AJ515" s="31"/>
      <c r="AK515" s="31"/>
      <c r="AL515" s="31"/>
      <c r="AM515" s="31"/>
      <c r="AN515" s="31"/>
      <c r="AO515" s="31"/>
      <c r="AP515" s="31"/>
      <c r="AQ515" s="31"/>
      <c r="AR515" s="31"/>
      <c r="AS515" s="31"/>
      <c r="AT515" s="31"/>
      <c r="AU515" s="31"/>
      <c r="AV515" s="31"/>
      <c r="AW515" s="31"/>
      <c r="AX515" s="31"/>
      <c r="AY515" s="31"/>
      <c r="AZ515" s="31"/>
      <c r="BA515" s="31"/>
      <c r="BB515" s="31"/>
      <c r="BC515" s="31"/>
      <c r="BD515" s="31"/>
    </row>
    <row r="516" spans="1:56" ht="30" customHeight="1">
      <c r="A516" s="31" t="s">
        <v>776</v>
      </c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68"/>
      <c r="AD516" s="31"/>
      <c r="AE516" s="31"/>
      <c r="AF516" s="31"/>
      <c r="AG516" s="31"/>
      <c r="AH516" s="31"/>
      <c r="AI516" s="31"/>
      <c r="AJ516" s="31"/>
      <c r="AK516" s="31"/>
      <c r="AL516" s="31"/>
      <c r="AM516" s="31"/>
      <c r="AN516" s="31"/>
      <c r="AO516" s="31"/>
      <c r="AP516" s="31"/>
      <c r="AQ516" s="31"/>
      <c r="AR516" s="31"/>
      <c r="AS516" s="31"/>
      <c r="AT516" s="31"/>
      <c r="AU516" s="31"/>
      <c r="AV516" s="31"/>
      <c r="AW516" s="31"/>
      <c r="AX516" s="31"/>
      <c r="AY516" s="31"/>
      <c r="AZ516" s="31"/>
      <c r="BA516" s="31"/>
      <c r="BB516" s="31"/>
      <c r="BC516" s="31"/>
      <c r="BD516" s="31"/>
    </row>
    <row r="517" spans="1:56" ht="30" customHeight="1">
      <c r="A517" s="31" t="s">
        <v>777</v>
      </c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68"/>
      <c r="AD517" s="31"/>
      <c r="AE517" s="31"/>
      <c r="AF517" s="31"/>
      <c r="AG517" s="31"/>
      <c r="AH517" s="31"/>
      <c r="AI517" s="31"/>
      <c r="AJ517" s="31"/>
      <c r="AK517" s="31"/>
      <c r="AL517" s="31"/>
      <c r="AM517" s="31"/>
      <c r="AN517" s="31"/>
      <c r="AO517" s="31"/>
      <c r="AP517" s="31"/>
      <c r="AQ517" s="31"/>
      <c r="AR517" s="31"/>
      <c r="AS517" s="31"/>
      <c r="AT517" s="31"/>
      <c r="AU517" s="31"/>
      <c r="AV517" s="31"/>
      <c r="AW517" s="31"/>
      <c r="AX517" s="31"/>
      <c r="AY517" s="31"/>
      <c r="AZ517" s="31"/>
      <c r="BA517" s="31"/>
      <c r="BB517" s="31"/>
      <c r="BC517" s="31"/>
      <c r="BD517" s="31"/>
    </row>
    <row r="518" spans="1:56" ht="30" customHeight="1">
      <c r="A518" s="31" t="s">
        <v>778</v>
      </c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68"/>
      <c r="AD518" s="31"/>
      <c r="AE518" s="31"/>
      <c r="AF518" s="31"/>
      <c r="AG518" s="31"/>
      <c r="AH518" s="31"/>
      <c r="AI518" s="31"/>
      <c r="AJ518" s="31"/>
      <c r="AK518" s="31"/>
      <c r="AL518" s="31"/>
      <c r="AM518" s="31"/>
      <c r="AN518" s="31"/>
      <c r="AO518" s="31"/>
      <c r="AP518" s="31"/>
      <c r="AQ518" s="31"/>
      <c r="AR518" s="31"/>
      <c r="AS518" s="31"/>
      <c r="AT518" s="31"/>
      <c r="AU518" s="31"/>
      <c r="AV518" s="31"/>
      <c r="AW518" s="31"/>
      <c r="AX518" s="31"/>
      <c r="AY518" s="31"/>
      <c r="AZ518" s="31"/>
      <c r="BA518" s="31"/>
      <c r="BB518" s="31"/>
      <c r="BC518" s="31"/>
      <c r="BD518" s="31"/>
    </row>
    <row r="519" spans="1:56" ht="30" customHeight="1">
      <c r="A519" s="31" t="s">
        <v>779</v>
      </c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68"/>
      <c r="AD519" s="31"/>
      <c r="AE519" s="31"/>
      <c r="AF519" s="31"/>
      <c r="AG519" s="31"/>
      <c r="AH519" s="31"/>
      <c r="AI519" s="31"/>
      <c r="AJ519" s="31"/>
      <c r="AK519" s="31"/>
      <c r="AL519" s="31"/>
      <c r="AM519" s="31"/>
      <c r="AN519" s="31"/>
      <c r="AO519" s="31"/>
      <c r="AP519" s="31"/>
      <c r="AQ519" s="31"/>
      <c r="AR519" s="31"/>
      <c r="AS519" s="31"/>
      <c r="AT519" s="31"/>
      <c r="AU519" s="31"/>
      <c r="AV519" s="31"/>
      <c r="AW519" s="31"/>
      <c r="AX519" s="31"/>
      <c r="AY519" s="31"/>
      <c r="AZ519" s="31"/>
      <c r="BA519" s="31"/>
      <c r="BB519" s="31"/>
      <c r="BC519" s="31"/>
      <c r="BD519" s="31"/>
    </row>
    <row r="520" spans="1:56" ht="30" customHeight="1">
      <c r="A520" s="31" t="s">
        <v>780</v>
      </c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68"/>
      <c r="AD520" s="31"/>
      <c r="AE520" s="31"/>
      <c r="AF520" s="31"/>
      <c r="AG520" s="31"/>
      <c r="AH520" s="31"/>
      <c r="AI520" s="31"/>
      <c r="AJ520" s="31"/>
      <c r="AK520" s="31"/>
      <c r="AL520" s="31"/>
      <c r="AM520" s="31"/>
      <c r="AN520" s="31"/>
      <c r="AO520" s="31"/>
      <c r="AP520" s="31"/>
      <c r="AQ520" s="31"/>
      <c r="AR520" s="31"/>
      <c r="AS520" s="31"/>
      <c r="AT520" s="31"/>
      <c r="AU520" s="31"/>
      <c r="AV520" s="31"/>
      <c r="AW520" s="31"/>
      <c r="AX520" s="31"/>
      <c r="AY520" s="31"/>
      <c r="AZ520" s="31"/>
      <c r="BA520" s="31"/>
      <c r="BB520" s="31"/>
      <c r="BC520" s="31"/>
      <c r="BD520" s="31"/>
    </row>
    <row r="521" spans="1:56" ht="30" customHeight="1">
      <c r="A521" s="31" t="s">
        <v>781</v>
      </c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68"/>
      <c r="AD521" s="31"/>
      <c r="AE521" s="31"/>
      <c r="AF521" s="31"/>
      <c r="AG521" s="31"/>
      <c r="AH521" s="31"/>
      <c r="AI521" s="31"/>
      <c r="AJ521" s="31"/>
      <c r="AK521" s="31"/>
      <c r="AL521" s="31"/>
      <c r="AM521" s="31"/>
      <c r="AN521" s="31"/>
      <c r="AO521" s="31"/>
      <c r="AP521" s="31"/>
      <c r="AQ521" s="31"/>
      <c r="AR521" s="31"/>
      <c r="AS521" s="31"/>
      <c r="AT521" s="31"/>
      <c r="AU521" s="31"/>
      <c r="AV521" s="31"/>
      <c r="AW521" s="31"/>
      <c r="AX521" s="31"/>
      <c r="AY521" s="31"/>
      <c r="AZ521" s="31"/>
      <c r="BA521" s="31"/>
      <c r="BB521" s="31"/>
      <c r="BC521" s="31"/>
      <c r="BD521" s="31"/>
    </row>
    <row r="522" spans="1:56" ht="30" customHeight="1">
      <c r="A522" s="31" t="s">
        <v>782</v>
      </c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68"/>
      <c r="AD522" s="31"/>
      <c r="AE522" s="31"/>
      <c r="AF522" s="31"/>
      <c r="AG522" s="31"/>
      <c r="AH522" s="31"/>
      <c r="AI522" s="31"/>
      <c r="AJ522" s="31"/>
      <c r="AK522" s="31"/>
      <c r="AL522" s="31"/>
      <c r="AM522" s="31"/>
      <c r="AN522" s="31"/>
      <c r="AO522" s="31"/>
      <c r="AP522" s="31"/>
      <c r="AQ522" s="31"/>
      <c r="AR522" s="31"/>
      <c r="AS522" s="31"/>
      <c r="AT522" s="31"/>
      <c r="AU522" s="31"/>
      <c r="AV522" s="31"/>
      <c r="AW522" s="31"/>
      <c r="AX522" s="31"/>
      <c r="AY522" s="31"/>
      <c r="AZ522" s="31"/>
      <c r="BA522" s="31"/>
      <c r="BB522" s="31"/>
      <c r="BC522" s="31"/>
      <c r="BD522" s="31"/>
    </row>
    <row r="523" spans="1:56" ht="30" customHeight="1">
      <c r="A523" s="31" t="s">
        <v>783</v>
      </c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68"/>
      <c r="AD523" s="31"/>
      <c r="AE523" s="31"/>
      <c r="AF523" s="31"/>
      <c r="AG523" s="31"/>
      <c r="AH523" s="31"/>
      <c r="AI523" s="31"/>
      <c r="AJ523" s="31"/>
      <c r="AK523" s="31"/>
      <c r="AL523" s="31"/>
      <c r="AM523" s="31"/>
      <c r="AN523" s="31"/>
      <c r="AO523" s="31"/>
      <c r="AP523" s="31"/>
      <c r="AQ523" s="31"/>
      <c r="AR523" s="31"/>
      <c r="AS523" s="31"/>
      <c r="AT523" s="31"/>
      <c r="AU523" s="31"/>
      <c r="AV523" s="31"/>
      <c r="AW523" s="31"/>
      <c r="AX523" s="31"/>
      <c r="AY523" s="31"/>
      <c r="AZ523" s="31"/>
      <c r="BA523" s="31"/>
      <c r="BB523" s="31"/>
      <c r="BC523" s="31"/>
      <c r="BD523" s="31"/>
    </row>
    <row r="524" spans="1:56" ht="30" customHeight="1">
      <c r="A524" s="31" t="s">
        <v>784</v>
      </c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68"/>
      <c r="AD524" s="31"/>
      <c r="AE524" s="31"/>
      <c r="AF524" s="31"/>
      <c r="AG524" s="31"/>
      <c r="AH524" s="31"/>
      <c r="AI524" s="31"/>
      <c r="AJ524" s="31"/>
      <c r="AK524" s="31"/>
      <c r="AL524" s="31"/>
      <c r="AM524" s="31"/>
      <c r="AN524" s="31"/>
      <c r="AO524" s="31"/>
      <c r="AP524" s="31"/>
      <c r="AQ524" s="31"/>
      <c r="AR524" s="31"/>
      <c r="AS524" s="31"/>
      <c r="AT524" s="31"/>
      <c r="AU524" s="31"/>
      <c r="AV524" s="31"/>
      <c r="AW524" s="31"/>
      <c r="AX524" s="31"/>
      <c r="AY524" s="31"/>
      <c r="AZ524" s="31"/>
      <c r="BA524" s="31"/>
      <c r="BB524" s="31"/>
      <c r="BC524" s="31"/>
      <c r="BD524" s="31"/>
    </row>
    <row r="525" spans="1:56" ht="30" customHeight="1">
      <c r="A525" s="31" t="s">
        <v>785</v>
      </c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68"/>
      <c r="AD525" s="31"/>
      <c r="AE525" s="31"/>
      <c r="AF525" s="31"/>
      <c r="AG525" s="31"/>
      <c r="AH525" s="31"/>
      <c r="AI525" s="31"/>
      <c r="AJ525" s="31"/>
      <c r="AK525" s="31"/>
      <c r="AL525" s="31"/>
      <c r="AM525" s="31"/>
      <c r="AN525" s="31"/>
      <c r="AO525" s="31"/>
      <c r="AP525" s="31"/>
      <c r="AQ525" s="31"/>
      <c r="AR525" s="31"/>
      <c r="AS525" s="31"/>
      <c r="AT525" s="31"/>
      <c r="AU525" s="31"/>
      <c r="AV525" s="31"/>
      <c r="AW525" s="31"/>
      <c r="AX525" s="31"/>
      <c r="AY525" s="31"/>
      <c r="AZ525" s="31"/>
      <c r="BA525" s="31"/>
      <c r="BB525" s="31"/>
      <c r="BC525" s="31"/>
      <c r="BD525" s="31"/>
    </row>
    <row r="526" spans="1:56" ht="30" customHeight="1">
      <c r="A526" s="31" t="s">
        <v>786</v>
      </c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68"/>
      <c r="AD526" s="31"/>
      <c r="AE526" s="31"/>
      <c r="AF526" s="31"/>
      <c r="AG526" s="31"/>
      <c r="AH526" s="31"/>
      <c r="AI526" s="31"/>
      <c r="AJ526" s="31"/>
      <c r="AK526" s="31"/>
      <c r="AL526" s="31"/>
      <c r="AM526" s="31"/>
      <c r="AN526" s="31"/>
      <c r="AO526" s="31"/>
      <c r="AP526" s="31"/>
      <c r="AQ526" s="31"/>
      <c r="AR526" s="31"/>
      <c r="AS526" s="31"/>
      <c r="AT526" s="31"/>
      <c r="AU526" s="31"/>
      <c r="AV526" s="31"/>
      <c r="AW526" s="31"/>
      <c r="AX526" s="31"/>
      <c r="AY526" s="31"/>
      <c r="AZ526" s="31"/>
      <c r="BA526" s="31"/>
      <c r="BB526" s="31"/>
      <c r="BC526" s="31"/>
      <c r="BD526" s="31"/>
    </row>
    <row r="527" spans="1:56" ht="30" customHeight="1">
      <c r="A527" s="31" t="s">
        <v>787</v>
      </c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68"/>
      <c r="AD527" s="31"/>
      <c r="AE527" s="31"/>
      <c r="AF527" s="31"/>
      <c r="AG527" s="31"/>
      <c r="AH527" s="31"/>
      <c r="AI527" s="31"/>
      <c r="AJ527" s="31"/>
      <c r="AK527" s="31"/>
      <c r="AL527" s="31"/>
      <c r="AM527" s="31"/>
      <c r="AN527" s="31"/>
      <c r="AO527" s="31"/>
      <c r="AP527" s="31"/>
      <c r="AQ527" s="31"/>
      <c r="AR527" s="31"/>
      <c r="AS527" s="31"/>
      <c r="AT527" s="31"/>
      <c r="AU527" s="31"/>
      <c r="AV527" s="31"/>
      <c r="AW527" s="31"/>
      <c r="AX527" s="31"/>
      <c r="AY527" s="31"/>
      <c r="AZ527" s="31"/>
      <c r="BA527" s="31"/>
      <c r="BB527" s="31"/>
      <c r="BC527" s="31"/>
      <c r="BD527" s="31"/>
    </row>
    <row r="528" spans="1:56" ht="30" customHeight="1">
      <c r="A528" s="31" t="s">
        <v>788</v>
      </c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68"/>
      <c r="AD528" s="31"/>
      <c r="AE528" s="31"/>
      <c r="AF528" s="31"/>
      <c r="AG528" s="31"/>
      <c r="AH528" s="31"/>
      <c r="AI528" s="31"/>
      <c r="AJ528" s="31"/>
      <c r="AK528" s="31"/>
      <c r="AL528" s="31"/>
      <c r="AM528" s="31"/>
      <c r="AN528" s="31"/>
      <c r="AO528" s="31"/>
      <c r="AP528" s="31"/>
      <c r="AQ528" s="31"/>
      <c r="AR528" s="31"/>
      <c r="AS528" s="31"/>
      <c r="AT528" s="31"/>
      <c r="AU528" s="31"/>
      <c r="AV528" s="31"/>
      <c r="AW528" s="31"/>
      <c r="AX528" s="31"/>
      <c r="AY528" s="31"/>
      <c r="AZ528" s="31"/>
      <c r="BA528" s="31"/>
      <c r="BB528" s="31"/>
      <c r="BC528" s="31"/>
      <c r="BD528" s="31"/>
    </row>
    <row r="529" spans="1:56" ht="30" customHeight="1">
      <c r="A529" s="31" t="s">
        <v>789</v>
      </c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68"/>
      <c r="AD529" s="31"/>
      <c r="AE529" s="31"/>
      <c r="AF529" s="31"/>
      <c r="AG529" s="31"/>
      <c r="AH529" s="31"/>
      <c r="AI529" s="31"/>
      <c r="AJ529" s="31"/>
      <c r="AK529" s="31"/>
      <c r="AL529" s="31"/>
      <c r="AM529" s="31"/>
      <c r="AN529" s="31"/>
      <c r="AO529" s="31"/>
      <c r="AP529" s="31"/>
      <c r="AQ529" s="31"/>
      <c r="AR529" s="31"/>
      <c r="AS529" s="31"/>
      <c r="AT529" s="31"/>
      <c r="AU529" s="31"/>
      <c r="AV529" s="31"/>
      <c r="AW529" s="31"/>
      <c r="AX529" s="31"/>
      <c r="AY529" s="31"/>
      <c r="AZ529" s="31"/>
      <c r="BA529" s="31"/>
      <c r="BB529" s="31"/>
      <c r="BC529" s="31"/>
      <c r="BD529" s="31"/>
    </row>
    <row r="530" spans="1:56" ht="30" customHeight="1">
      <c r="A530" s="31" t="s">
        <v>790</v>
      </c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68"/>
      <c r="AD530" s="31"/>
      <c r="AE530" s="31"/>
      <c r="AF530" s="31"/>
      <c r="AG530" s="31"/>
      <c r="AH530" s="31"/>
      <c r="AI530" s="31"/>
      <c r="AJ530" s="31"/>
      <c r="AK530" s="31"/>
      <c r="AL530" s="31"/>
      <c r="AM530" s="31"/>
      <c r="AN530" s="31"/>
      <c r="AO530" s="31"/>
      <c r="AP530" s="31"/>
      <c r="AQ530" s="31"/>
      <c r="AR530" s="31"/>
      <c r="AS530" s="31"/>
      <c r="AT530" s="31"/>
      <c r="AU530" s="31"/>
      <c r="AV530" s="31"/>
      <c r="AW530" s="31"/>
      <c r="AX530" s="31"/>
      <c r="AY530" s="31"/>
      <c r="AZ530" s="31"/>
      <c r="BA530" s="31"/>
      <c r="BB530" s="31"/>
      <c r="BC530" s="31"/>
      <c r="BD530" s="31"/>
    </row>
    <row r="531" spans="1:56" ht="30" customHeight="1">
      <c r="A531" s="31" t="s">
        <v>791</v>
      </c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68"/>
      <c r="AD531" s="31"/>
      <c r="AE531" s="31"/>
      <c r="AF531" s="31"/>
      <c r="AG531" s="31"/>
      <c r="AH531" s="31"/>
      <c r="AI531" s="31"/>
      <c r="AJ531" s="31"/>
      <c r="AK531" s="31"/>
      <c r="AL531" s="31"/>
      <c r="AM531" s="31"/>
      <c r="AN531" s="31"/>
      <c r="AO531" s="31"/>
      <c r="AP531" s="31"/>
      <c r="AQ531" s="31"/>
      <c r="AR531" s="31"/>
      <c r="AS531" s="31"/>
      <c r="AT531" s="31"/>
      <c r="AU531" s="31"/>
      <c r="AV531" s="31"/>
      <c r="AW531" s="31"/>
      <c r="AX531" s="31"/>
      <c r="AY531" s="31"/>
      <c r="AZ531" s="31"/>
      <c r="BA531" s="31"/>
      <c r="BB531" s="31"/>
      <c r="BC531" s="31"/>
      <c r="BD531" s="31"/>
    </row>
    <row r="532" spans="1:56" ht="30" customHeight="1">
      <c r="A532" s="31" t="s">
        <v>792</v>
      </c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68"/>
      <c r="AD532" s="31"/>
      <c r="AE532" s="31"/>
      <c r="AF532" s="31"/>
      <c r="AG532" s="31"/>
      <c r="AH532" s="31"/>
      <c r="AI532" s="31"/>
      <c r="AJ532" s="31"/>
      <c r="AK532" s="31"/>
      <c r="AL532" s="31"/>
      <c r="AM532" s="31"/>
      <c r="AN532" s="31"/>
      <c r="AO532" s="31"/>
      <c r="AP532" s="31"/>
      <c r="AQ532" s="31"/>
      <c r="AR532" s="31"/>
      <c r="AS532" s="31"/>
      <c r="AT532" s="31"/>
      <c r="AU532" s="31"/>
      <c r="AV532" s="31"/>
      <c r="AW532" s="31"/>
      <c r="AX532" s="31"/>
      <c r="AY532" s="31"/>
      <c r="AZ532" s="31"/>
      <c r="BA532" s="31"/>
      <c r="BB532" s="31"/>
      <c r="BC532" s="31"/>
      <c r="BD532" s="31"/>
    </row>
    <row r="533" spans="1:56" ht="30" customHeight="1">
      <c r="A533" s="31" t="s">
        <v>793</v>
      </c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68"/>
      <c r="AD533" s="31"/>
      <c r="AE533" s="31"/>
      <c r="AF533" s="31"/>
      <c r="AG533" s="31"/>
      <c r="AH533" s="31"/>
      <c r="AI533" s="31"/>
      <c r="AJ533" s="31"/>
      <c r="AK533" s="31"/>
      <c r="AL533" s="31"/>
      <c r="AM533" s="31"/>
      <c r="AN533" s="31"/>
      <c r="AO533" s="31"/>
      <c r="AP533" s="31"/>
      <c r="AQ533" s="31"/>
      <c r="AR533" s="31"/>
      <c r="AS533" s="31"/>
      <c r="AT533" s="31"/>
      <c r="AU533" s="31"/>
      <c r="AV533" s="31"/>
      <c r="AW533" s="31"/>
      <c r="AX533" s="31"/>
      <c r="AY533" s="31"/>
      <c r="AZ533" s="31"/>
      <c r="BA533" s="31"/>
      <c r="BB533" s="31"/>
      <c r="BC533" s="31"/>
      <c r="BD533" s="31"/>
    </row>
    <row r="534" spans="1:56" ht="30" customHeight="1">
      <c r="A534" s="31" t="s">
        <v>794</v>
      </c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68"/>
      <c r="AD534" s="31"/>
      <c r="AE534" s="31"/>
      <c r="AF534" s="31"/>
      <c r="AG534" s="31"/>
      <c r="AH534" s="31"/>
      <c r="AI534" s="31"/>
      <c r="AJ534" s="31"/>
      <c r="AK534" s="31"/>
      <c r="AL534" s="31"/>
      <c r="AM534" s="31"/>
      <c r="AN534" s="31"/>
      <c r="AO534" s="31"/>
      <c r="AP534" s="31"/>
      <c r="AQ534" s="31"/>
      <c r="AR534" s="31"/>
      <c r="AS534" s="31"/>
      <c r="AT534" s="31"/>
      <c r="AU534" s="31"/>
      <c r="AV534" s="31"/>
      <c r="AW534" s="31"/>
      <c r="AX534" s="31"/>
      <c r="AY534" s="31"/>
      <c r="AZ534" s="31"/>
      <c r="BA534" s="31"/>
      <c r="BB534" s="31"/>
      <c r="BC534" s="31"/>
      <c r="BD534" s="31"/>
    </row>
    <row r="535" spans="1:56" ht="30" customHeight="1">
      <c r="A535" s="31" t="s">
        <v>795</v>
      </c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68"/>
      <c r="AD535" s="31"/>
      <c r="AE535" s="31"/>
      <c r="AF535" s="31"/>
      <c r="AG535" s="31"/>
      <c r="AH535" s="31"/>
      <c r="AI535" s="31"/>
      <c r="AJ535" s="31"/>
      <c r="AK535" s="31"/>
      <c r="AL535" s="31"/>
      <c r="AM535" s="31"/>
      <c r="AN535" s="31"/>
      <c r="AO535" s="31"/>
      <c r="AP535" s="31"/>
      <c r="AQ535" s="31"/>
      <c r="AR535" s="31"/>
      <c r="AS535" s="31"/>
      <c r="AT535" s="31"/>
      <c r="AU535" s="31"/>
      <c r="AV535" s="31"/>
      <c r="AW535" s="31"/>
      <c r="AX535" s="31"/>
      <c r="AY535" s="31"/>
      <c r="AZ535" s="31"/>
      <c r="BA535" s="31"/>
      <c r="BB535" s="31"/>
      <c r="BC535" s="31"/>
      <c r="BD535" s="31"/>
    </row>
    <row r="536" spans="1:56" ht="30" customHeight="1">
      <c r="A536" s="31" t="s">
        <v>796</v>
      </c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68"/>
      <c r="AD536" s="31"/>
      <c r="AE536" s="31"/>
      <c r="AF536" s="31"/>
      <c r="AG536" s="31"/>
      <c r="AH536" s="31"/>
      <c r="AI536" s="31"/>
      <c r="AJ536" s="31"/>
      <c r="AK536" s="31"/>
      <c r="AL536" s="31"/>
      <c r="AM536" s="31"/>
      <c r="AN536" s="31"/>
      <c r="AO536" s="31"/>
      <c r="AP536" s="31"/>
      <c r="AQ536" s="31"/>
      <c r="AR536" s="31"/>
      <c r="AS536" s="31"/>
      <c r="AT536" s="31"/>
      <c r="AU536" s="31"/>
      <c r="AV536" s="31"/>
      <c r="AW536" s="31"/>
      <c r="AX536" s="31"/>
      <c r="AY536" s="31"/>
      <c r="AZ536" s="31"/>
      <c r="BA536" s="31"/>
      <c r="BB536" s="31"/>
      <c r="BC536" s="31"/>
      <c r="BD536" s="31"/>
    </row>
    <row r="537" spans="1:56" ht="30" customHeight="1">
      <c r="A537" s="31" t="s">
        <v>797</v>
      </c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68"/>
      <c r="AD537" s="31"/>
      <c r="AE537" s="31"/>
      <c r="AF537" s="31"/>
      <c r="AG537" s="31"/>
      <c r="AH537" s="31"/>
      <c r="AI537" s="31"/>
      <c r="AJ537" s="31"/>
      <c r="AK537" s="31"/>
      <c r="AL537" s="31"/>
      <c r="AM537" s="31"/>
      <c r="AN537" s="31"/>
      <c r="AO537" s="31"/>
      <c r="AP537" s="31"/>
      <c r="AQ537" s="31"/>
      <c r="AR537" s="31"/>
      <c r="AS537" s="31"/>
      <c r="AT537" s="31"/>
      <c r="AU537" s="31"/>
      <c r="AV537" s="31"/>
      <c r="AW537" s="31"/>
      <c r="AX537" s="31"/>
      <c r="AY537" s="31"/>
      <c r="AZ537" s="31"/>
      <c r="BA537" s="31"/>
      <c r="BB537" s="31"/>
      <c r="BC537" s="31"/>
      <c r="BD537" s="31"/>
    </row>
    <row r="538" spans="1:56" ht="30" customHeight="1">
      <c r="A538" s="31" t="s">
        <v>798</v>
      </c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68"/>
      <c r="AD538" s="31"/>
      <c r="AE538" s="31"/>
      <c r="AF538" s="31"/>
      <c r="AG538" s="31"/>
      <c r="AH538" s="31"/>
      <c r="AI538" s="31"/>
      <c r="AJ538" s="31"/>
      <c r="AK538" s="31"/>
      <c r="AL538" s="31"/>
      <c r="AM538" s="31"/>
      <c r="AN538" s="31"/>
      <c r="AO538" s="31"/>
      <c r="AP538" s="31"/>
      <c r="AQ538" s="31"/>
      <c r="AR538" s="31"/>
      <c r="AS538" s="31"/>
      <c r="AT538" s="31"/>
      <c r="AU538" s="31"/>
      <c r="AV538" s="31"/>
      <c r="AW538" s="31"/>
      <c r="AX538" s="31"/>
      <c r="AY538" s="31"/>
      <c r="AZ538" s="31"/>
      <c r="BA538" s="31"/>
      <c r="BB538" s="31"/>
      <c r="BC538" s="31"/>
      <c r="BD538" s="31"/>
    </row>
    <row r="539" spans="1:56" ht="30" customHeight="1">
      <c r="A539" s="31" t="s">
        <v>799</v>
      </c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68"/>
      <c r="AD539" s="31"/>
      <c r="AE539" s="31"/>
      <c r="AF539" s="31"/>
      <c r="AG539" s="31"/>
      <c r="AH539" s="31"/>
      <c r="AI539" s="31"/>
      <c r="AJ539" s="31"/>
      <c r="AK539" s="31"/>
      <c r="AL539" s="31"/>
      <c r="AM539" s="31"/>
      <c r="AN539" s="31"/>
      <c r="AO539" s="31"/>
      <c r="AP539" s="31"/>
      <c r="AQ539" s="31"/>
      <c r="AR539" s="31"/>
      <c r="AS539" s="31"/>
      <c r="AT539" s="31"/>
      <c r="AU539" s="31"/>
      <c r="AV539" s="31"/>
      <c r="AW539" s="31"/>
      <c r="AX539" s="31"/>
      <c r="AY539" s="31"/>
      <c r="AZ539" s="31"/>
      <c r="BA539" s="31"/>
      <c r="BB539" s="31"/>
      <c r="BC539" s="31"/>
      <c r="BD539" s="31"/>
    </row>
    <row r="540" spans="1:56" ht="30" customHeight="1">
      <c r="A540" s="31" t="s">
        <v>800</v>
      </c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68"/>
      <c r="AD540" s="31"/>
      <c r="AE540" s="31"/>
      <c r="AF540" s="31"/>
      <c r="AG540" s="31"/>
      <c r="AH540" s="31"/>
      <c r="AI540" s="31"/>
      <c r="AJ540" s="31"/>
      <c r="AK540" s="31"/>
      <c r="AL540" s="31"/>
      <c r="AM540" s="31"/>
      <c r="AN540" s="31"/>
      <c r="AO540" s="31"/>
      <c r="AP540" s="31"/>
      <c r="AQ540" s="31"/>
      <c r="AR540" s="31"/>
      <c r="AS540" s="31"/>
      <c r="AT540" s="31"/>
      <c r="AU540" s="31"/>
      <c r="AV540" s="31"/>
      <c r="AW540" s="31"/>
      <c r="AX540" s="31"/>
      <c r="AY540" s="31"/>
      <c r="AZ540" s="31"/>
      <c r="BA540" s="31"/>
      <c r="BB540" s="31"/>
      <c r="BC540" s="31"/>
      <c r="BD540" s="31"/>
    </row>
    <row r="541" spans="1:56" ht="30" customHeight="1">
      <c r="A541" s="31" t="s">
        <v>801</v>
      </c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68"/>
      <c r="AD541" s="31"/>
      <c r="AE541" s="31"/>
      <c r="AF541" s="31"/>
      <c r="AG541" s="31"/>
      <c r="AH541" s="31"/>
      <c r="AI541" s="31"/>
      <c r="AJ541" s="31"/>
      <c r="AK541" s="31"/>
      <c r="AL541" s="31"/>
      <c r="AM541" s="31"/>
      <c r="AN541" s="31"/>
      <c r="AO541" s="31"/>
      <c r="AP541" s="31"/>
      <c r="AQ541" s="31"/>
      <c r="AR541" s="31"/>
      <c r="AS541" s="31"/>
      <c r="AT541" s="31"/>
      <c r="AU541" s="31"/>
      <c r="AV541" s="31"/>
      <c r="AW541" s="31"/>
      <c r="AX541" s="31"/>
      <c r="AY541" s="31"/>
      <c r="AZ541" s="31"/>
      <c r="BA541" s="31"/>
      <c r="BB541" s="31"/>
      <c r="BC541" s="31"/>
      <c r="BD541" s="31"/>
    </row>
    <row r="542" spans="1:56" ht="30" customHeight="1">
      <c r="A542" s="31" t="s">
        <v>802</v>
      </c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68"/>
      <c r="AD542" s="31"/>
      <c r="AE542" s="31"/>
      <c r="AF542" s="31"/>
      <c r="AG542" s="31"/>
      <c r="AH542" s="31"/>
      <c r="AI542" s="31"/>
      <c r="AJ542" s="31"/>
      <c r="AK542" s="31"/>
      <c r="AL542" s="31"/>
      <c r="AM542" s="31"/>
      <c r="AN542" s="31"/>
      <c r="AO542" s="31"/>
      <c r="AP542" s="31"/>
      <c r="AQ542" s="31"/>
      <c r="AR542" s="31"/>
      <c r="AS542" s="31"/>
      <c r="AT542" s="31"/>
      <c r="AU542" s="31"/>
      <c r="AV542" s="31"/>
      <c r="AW542" s="31"/>
      <c r="AX542" s="31"/>
      <c r="AY542" s="31"/>
      <c r="AZ542" s="31"/>
      <c r="BA542" s="31"/>
      <c r="BB542" s="31"/>
      <c r="BC542" s="31"/>
      <c r="BD542" s="31"/>
    </row>
    <row r="543" spans="1:56" ht="30" customHeight="1">
      <c r="A543" s="31" t="s">
        <v>803</v>
      </c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68"/>
      <c r="AD543" s="31"/>
      <c r="AE543" s="31"/>
      <c r="AF543" s="31"/>
      <c r="AG543" s="31"/>
      <c r="AH543" s="31"/>
      <c r="AI543" s="31"/>
      <c r="AJ543" s="31"/>
      <c r="AK543" s="31"/>
      <c r="AL543" s="31"/>
      <c r="AM543" s="31"/>
      <c r="AN543" s="31"/>
      <c r="AO543" s="31"/>
      <c r="AP543" s="31"/>
      <c r="AQ543" s="31"/>
      <c r="AR543" s="31"/>
      <c r="AS543" s="31"/>
      <c r="AT543" s="31"/>
      <c r="AU543" s="31"/>
      <c r="AV543" s="31"/>
      <c r="AW543" s="31"/>
      <c r="AX543" s="31"/>
      <c r="AY543" s="31"/>
      <c r="AZ543" s="31"/>
      <c r="BA543" s="31"/>
      <c r="BB543" s="31"/>
      <c r="BC543" s="31"/>
      <c r="BD543" s="31"/>
    </row>
    <row r="544" spans="1:56" ht="30" customHeight="1">
      <c r="A544" s="31" t="s">
        <v>804</v>
      </c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68"/>
      <c r="AD544" s="31"/>
      <c r="AE544" s="31"/>
      <c r="AF544" s="31"/>
      <c r="AG544" s="31"/>
      <c r="AH544" s="31"/>
      <c r="AI544" s="31"/>
      <c r="AJ544" s="31"/>
      <c r="AK544" s="31"/>
      <c r="AL544" s="31"/>
      <c r="AM544" s="31"/>
      <c r="AN544" s="31"/>
      <c r="AO544" s="31"/>
      <c r="AP544" s="31"/>
      <c r="AQ544" s="31"/>
      <c r="AR544" s="31"/>
      <c r="AS544" s="31"/>
      <c r="AT544" s="31"/>
      <c r="AU544" s="31"/>
      <c r="AV544" s="31"/>
      <c r="AW544" s="31"/>
      <c r="AX544" s="31"/>
      <c r="AY544" s="31"/>
      <c r="AZ544" s="31"/>
      <c r="BA544" s="31"/>
      <c r="BB544" s="31"/>
      <c r="BC544" s="31"/>
      <c r="BD544" s="31"/>
    </row>
    <row r="545" spans="1:56" ht="30" customHeight="1">
      <c r="A545" s="31" t="s">
        <v>805</v>
      </c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68"/>
      <c r="AD545" s="31"/>
      <c r="AE545" s="31"/>
      <c r="AF545" s="31"/>
      <c r="AG545" s="31"/>
      <c r="AH545" s="31"/>
      <c r="AI545" s="31"/>
      <c r="AJ545" s="31"/>
      <c r="AK545" s="31"/>
      <c r="AL545" s="31"/>
      <c r="AM545" s="31"/>
      <c r="AN545" s="31"/>
      <c r="AO545" s="31"/>
      <c r="AP545" s="31"/>
      <c r="AQ545" s="31"/>
      <c r="AR545" s="31"/>
      <c r="AS545" s="31"/>
      <c r="AT545" s="31"/>
      <c r="AU545" s="31"/>
      <c r="AV545" s="31"/>
      <c r="AW545" s="31"/>
      <c r="AX545" s="31"/>
      <c r="AY545" s="31"/>
      <c r="AZ545" s="31"/>
      <c r="BA545" s="31"/>
      <c r="BB545" s="31"/>
      <c r="BC545" s="31"/>
      <c r="BD545" s="31"/>
    </row>
    <row r="546" spans="1:56" ht="30" customHeight="1">
      <c r="A546" s="31" t="s">
        <v>806</v>
      </c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68"/>
      <c r="AD546" s="31"/>
      <c r="AE546" s="31"/>
      <c r="AF546" s="31"/>
      <c r="AG546" s="31"/>
      <c r="AH546" s="31"/>
      <c r="AI546" s="31"/>
      <c r="AJ546" s="31"/>
      <c r="AK546" s="31"/>
      <c r="AL546" s="31"/>
      <c r="AM546" s="31"/>
      <c r="AN546" s="31"/>
      <c r="AO546" s="31"/>
      <c r="AP546" s="31"/>
      <c r="AQ546" s="31"/>
      <c r="AR546" s="31"/>
      <c r="AS546" s="31"/>
      <c r="AT546" s="31"/>
      <c r="AU546" s="31"/>
      <c r="AV546" s="31"/>
      <c r="AW546" s="31"/>
      <c r="AX546" s="31"/>
      <c r="AY546" s="31"/>
      <c r="AZ546" s="31"/>
      <c r="BA546" s="31"/>
      <c r="BB546" s="31"/>
      <c r="BC546" s="31"/>
      <c r="BD546" s="31"/>
    </row>
    <row r="547" spans="1:56" ht="30" customHeight="1">
      <c r="A547" s="31" t="s">
        <v>807</v>
      </c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68"/>
      <c r="AD547" s="31"/>
      <c r="AE547" s="31"/>
      <c r="AF547" s="31"/>
      <c r="AG547" s="31"/>
      <c r="AH547" s="31"/>
      <c r="AI547" s="31"/>
      <c r="AJ547" s="31"/>
      <c r="AK547" s="31"/>
      <c r="AL547" s="31"/>
      <c r="AM547" s="31"/>
      <c r="AN547" s="31"/>
      <c r="AO547" s="31"/>
      <c r="AP547" s="31"/>
      <c r="AQ547" s="31"/>
      <c r="AR547" s="31"/>
      <c r="AS547" s="31"/>
      <c r="AT547" s="31"/>
      <c r="AU547" s="31"/>
      <c r="AV547" s="31"/>
      <c r="AW547" s="31"/>
      <c r="AX547" s="31"/>
      <c r="AY547" s="31"/>
      <c r="AZ547" s="31"/>
      <c r="BA547" s="31"/>
      <c r="BB547" s="31"/>
      <c r="BC547" s="31"/>
      <c r="BD547" s="31"/>
    </row>
    <row r="548" spans="1:56" ht="30" customHeight="1">
      <c r="A548" s="31" t="s">
        <v>808</v>
      </c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68"/>
      <c r="AD548" s="31"/>
      <c r="AE548" s="31"/>
      <c r="AF548" s="31"/>
      <c r="AG548" s="31"/>
      <c r="AH548" s="31"/>
      <c r="AI548" s="31"/>
      <c r="AJ548" s="31"/>
      <c r="AK548" s="31"/>
      <c r="AL548" s="31"/>
      <c r="AM548" s="31"/>
      <c r="AN548" s="31"/>
      <c r="AO548" s="31"/>
      <c r="AP548" s="31"/>
      <c r="AQ548" s="31"/>
      <c r="AR548" s="31"/>
      <c r="AS548" s="31"/>
      <c r="AT548" s="31"/>
      <c r="AU548" s="31"/>
      <c r="AV548" s="31"/>
      <c r="AW548" s="31"/>
      <c r="AX548" s="31"/>
      <c r="AY548" s="31"/>
      <c r="AZ548" s="31"/>
      <c r="BA548" s="31"/>
      <c r="BB548" s="31"/>
      <c r="BC548" s="31"/>
      <c r="BD548" s="31"/>
    </row>
    <row r="549" spans="1:56" ht="30" customHeight="1">
      <c r="A549" s="31" t="s">
        <v>809</v>
      </c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68"/>
      <c r="AD549" s="31"/>
      <c r="AE549" s="31"/>
      <c r="AF549" s="31"/>
      <c r="AG549" s="31"/>
      <c r="AH549" s="31"/>
      <c r="AI549" s="31"/>
      <c r="AJ549" s="31"/>
      <c r="AK549" s="31"/>
      <c r="AL549" s="31"/>
      <c r="AM549" s="31"/>
      <c r="AN549" s="31"/>
      <c r="AO549" s="31"/>
      <c r="AP549" s="31"/>
      <c r="AQ549" s="31"/>
      <c r="AR549" s="31"/>
      <c r="AS549" s="31"/>
      <c r="AT549" s="31"/>
      <c r="AU549" s="31"/>
      <c r="AV549" s="31"/>
      <c r="AW549" s="31"/>
      <c r="AX549" s="31"/>
      <c r="AY549" s="31"/>
      <c r="AZ549" s="31"/>
      <c r="BA549" s="31"/>
      <c r="BB549" s="31"/>
      <c r="BC549" s="31"/>
      <c r="BD549" s="31"/>
    </row>
    <row r="550" spans="1:56" ht="30" customHeight="1">
      <c r="A550" s="31" t="s">
        <v>810</v>
      </c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68"/>
      <c r="AD550" s="31"/>
      <c r="AE550" s="31"/>
      <c r="AF550" s="31"/>
      <c r="AG550" s="31"/>
      <c r="AH550" s="31"/>
      <c r="AI550" s="31"/>
      <c r="AJ550" s="31"/>
      <c r="AK550" s="31"/>
      <c r="AL550" s="31"/>
      <c r="AM550" s="31"/>
      <c r="AN550" s="31"/>
      <c r="AO550" s="31"/>
      <c r="AP550" s="31"/>
      <c r="AQ550" s="31"/>
      <c r="AR550" s="31"/>
      <c r="AS550" s="31"/>
      <c r="AT550" s="31"/>
      <c r="AU550" s="31"/>
      <c r="AV550" s="31"/>
      <c r="AW550" s="31"/>
      <c r="AX550" s="31"/>
      <c r="AY550" s="31"/>
      <c r="AZ550" s="31"/>
      <c r="BA550" s="31"/>
      <c r="BB550" s="31"/>
      <c r="BC550" s="31"/>
      <c r="BD550" s="31"/>
    </row>
    <row r="551" spans="1:56" ht="30" customHeight="1">
      <c r="A551" s="31" t="s">
        <v>811</v>
      </c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68"/>
      <c r="AD551" s="31"/>
      <c r="AE551" s="31"/>
      <c r="AF551" s="31"/>
      <c r="AG551" s="31"/>
      <c r="AH551" s="31"/>
      <c r="AI551" s="31"/>
      <c r="AJ551" s="31"/>
      <c r="AK551" s="31"/>
      <c r="AL551" s="31"/>
      <c r="AM551" s="31"/>
      <c r="AN551" s="31"/>
      <c r="AO551" s="31"/>
      <c r="AP551" s="31"/>
      <c r="AQ551" s="31"/>
      <c r="AR551" s="31"/>
      <c r="AS551" s="31"/>
      <c r="AT551" s="31"/>
      <c r="AU551" s="31"/>
      <c r="AV551" s="31"/>
      <c r="AW551" s="31"/>
      <c r="AX551" s="31"/>
      <c r="AY551" s="31"/>
      <c r="AZ551" s="31"/>
      <c r="BA551" s="31"/>
      <c r="BB551" s="31"/>
      <c r="BC551" s="31"/>
      <c r="BD551" s="31"/>
    </row>
    <row r="552" spans="1:56" ht="30" customHeight="1">
      <c r="A552" s="31" t="s">
        <v>812</v>
      </c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68"/>
      <c r="AD552" s="31"/>
      <c r="AE552" s="31"/>
      <c r="AF552" s="31"/>
      <c r="AG552" s="31"/>
      <c r="AH552" s="31"/>
      <c r="AI552" s="31"/>
      <c r="AJ552" s="31"/>
      <c r="AK552" s="31"/>
      <c r="AL552" s="31"/>
      <c r="AM552" s="31"/>
      <c r="AN552" s="31"/>
      <c r="AO552" s="31"/>
      <c r="AP552" s="31"/>
      <c r="AQ552" s="31"/>
      <c r="AR552" s="31"/>
      <c r="AS552" s="31"/>
      <c r="AT552" s="31"/>
      <c r="AU552" s="31"/>
      <c r="AV552" s="31"/>
      <c r="AW552" s="31"/>
      <c r="AX552" s="31"/>
      <c r="AY552" s="31"/>
      <c r="AZ552" s="31"/>
      <c r="BA552" s="31"/>
      <c r="BB552" s="31"/>
      <c r="BC552" s="31"/>
      <c r="BD552" s="31"/>
    </row>
    <row r="553" spans="1:56" ht="30" customHeight="1">
      <c r="A553" s="31" t="s">
        <v>813</v>
      </c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68"/>
      <c r="AD553" s="31"/>
      <c r="AE553" s="31"/>
      <c r="AF553" s="31"/>
      <c r="AG553" s="31"/>
      <c r="AH553" s="31"/>
      <c r="AI553" s="31"/>
      <c r="AJ553" s="31"/>
      <c r="AK553" s="31"/>
      <c r="AL553" s="31"/>
      <c r="AM553" s="31"/>
      <c r="AN553" s="31"/>
      <c r="AO553" s="31"/>
      <c r="AP553" s="31"/>
      <c r="AQ553" s="31"/>
      <c r="AR553" s="31"/>
      <c r="AS553" s="31"/>
      <c r="AT553" s="31"/>
      <c r="AU553" s="31"/>
      <c r="AV553" s="31"/>
      <c r="AW553" s="31"/>
      <c r="AX553" s="31"/>
      <c r="AY553" s="31"/>
      <c r="AZ553" s="31"/>
      <c r="BA553" s="31"/>
      <c r="BB553" s="31"/>
      <c r="BC553" s="31"/>
      <c r="BD553" s="31"/>
    </row>
    <row r="554" spans="1:56" ht="30" customHeight="1">
      <c r="A554" s="31" t="s">
        <v>814</v>
      </c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68"/>
      <c r="AD554" s="31"/>
      <c r="AE554" s="31"/>
      <c r="AF554" s="31"/>
      <c r="AG554" s="31"/>
      <c r="AH554" s="31"/>
      <c r="AI554" s="31"/>
      <c r="AJ554" s="31"/>
      <c r="AK554" s="31"/>
      <c r="AL554" s="31"/>
      <c r="AM554" s="31"/>
      <c r="AN554" s="31"/>
      <c r="AO554" s="31"/>
      <c r="AP554" s="31"/>
      <c r="AQ554" s="31"/>
      <c r="AR554" s="31"/>
      <c r="AS554" s="31"/>
      <c r="AT554" s="31"/>
      <c r="AU554" s="31"/>
      <c r="AV554" s="31"/>
      <c r="AW554" s="31"/>
      <c r="AX554" s="31"/>
      <c r="AY554" s="31"/>
      <c r="AZ554" s="31"/>
      <c r="BA554" s="31"/>
      <c r="BB554" s="31"/>
      <c r="BC554" s="31"/>
      <c r="BD554" s="31"/>
    </row>
    <row r="555" spans="1:56" ht="30" customHeight="1">
      <c r="A555" s="31" t="s">
        <v>815</v>
      </c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68"/>
      <c r="AD555" s="31"/>
      <c r="AE555" s="31"/>
      <c r="AF555" s="31"/>
      <c r="AG555" s="31"/>
      <c r="AH555" s="31"/>
      <c r="AI555" s="31"/>
      <c r="AJ555" s="31"/>
      <c r="AK555" s="31"/>
      <c r="AL555" s="31"/>
      <c r="AM555" s="31"/>
      <c r="AN555" s="31"/>
      <c r="AO555" s="31"/>
      <c r="AP555" s="31"/>
      <c r="AQ555" s="31"/>
      <c r="AR555" s="31"/>
      <c r="AS555" s="31"/>
      <c r="AT555" s="31"/>
      <c r="AU555" s="31"/>
      <c r="AV555" s="31"/>
      <c r="AW555" s="31"/>
      <c r="AX555" s="31"/>
      <c r="AY555" s="31"/>
      <c r="AZ555" s="31"/>
      <c r="BA555" s="31"/>
      <c r="BB555" s="31"/>
      <c r="BC555" s="31"/>
      <c r="BD555" s="31"/>
    </row>
    <row r="556" spans="1:56" ht="30" customHeight="1">
      <c r="A556" s="31" t="s">
        <v>816</v>
      </c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68"/>
      <c r="AD556" s="31"/>
      <c r="AE556" s="31"/>
      <c r="AF556" s="31"/>
      <c r="AG556" s="31"/>
      <c r="AH556" s="31"/>
      <c r="AI556" s="31"/>
      <c r="AJ556" s="31"/>
      <c r="AK556" s="31"/>
      <c r="AL556" s="31"/>
      <c r="AM556" s="31"/>
      <c r="AN556" s="31"/>
      <c r="AO556" s="31"/>
      <c r="AP556" s="31"/>
      <c r="AQ556" s="31"/>
      <c r="AR556" s="31"/>
      <c r="AS556" s="31"/>
      <c r="AT556" s="31"/>
      <c r="AU556" s="31"/>
      <c r="AV556" s="31"/>
      <c r="AW556" s="31"/>
      <c r="AX556" s="31"/>
      <c r="AY556" s="31"/>
      <c r="AZ556" s="31"/>
      <c r="BA556" s="31"/>
      <c r="BB556" s="31"/>
      <c r="BC556" s="31"/>
      <c r="BD556" s="31"/>
    </row>
    <row r="557" spans="1:56" ht="30" customHeight="1">
      <c r="A557" s="31" t="s">
        <v>817</v>
      </c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68"/>
      <c r="AD557" s="31"/>
      <c r="AE557" s="31"/>
      <c r="AF557" s="31"/>
      <c r="AG557" s="31"/>
      <c r="AH557" s="31"/>
      <c r="AI557" s="31"/>
      <c r="AJ557" s="31"/>
      <c r="AK557" s="31"/>
      <c r="AL557" s="31"/>
      <c r="AM557" s="31"/>
      <c r="AN557" s="31"/>
      <c r="AO557" s="31"/>
      <c r="AP557" s="31"/>
      <c r="AQ557" s="31"/>
      <c r="AR557" s="31"/>
      <c r="AS557" s="31"/>
      <c r="AT557" s="31"/>
      <c r="AU557" s="31"/>
      <c r="AV557" s="31"/>
      <c r="AW557" s="31"/>
      <c r="AX557" s="31"/>
      <c r="AY557" s="31"/>
      <c r="AZ557" s="31"/>
      <c r="BA557" s="31"/>
      <c r="BB557" s="31"/>
      <c r="BC557" s="31"/>
      <c r="BD557" s="31"/>
    </row>
    <row r="558" spans="1:56" ht="30" customHeight="1">
      <c r="A558" s="31" t="s">
        <v>818</v>
      </c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68"/>
      <c r="AD558" s="31"/>
      <c r="AE558" s="31"/>
      <c r="AF558" s="31"/>
      <c r="AG558" s="31"/>
      <c r="AH558" s="31"/>
      <c r="AI558" s="31"/>
      <c r="AJ558" s="31"/>
      <c r="AK558" s="31"/>
      <c r="AL558" s="31"/>
      <c r="AM558" s="31"/>
      <c r="AN558" s="31"/>
      <c r="AO558" s="31"/>
      <c r="AP558" s="31"/>
      <c r="AQ558" s="31"/>
      <c r="AR558" s="31"/>
      <c r="AS558" s="31"/>
      <c r="AT558" s="31"/>
      <c r="AU558" s="31"/>
      <c r="AV558" s="31"/>
      <c r="AW558" s="31"/>
      <c r="AX558" s="31"/>
      <c r="AY558" s="31"/>
      <c r="AZ558" s="31"/>
      <c r="BA558" s="31"/>
      <c r="BB558" s="31"/>
      <c r="BC558" s="31"/>
      <c r="BD558" s="31"/>
    </row>
    <row r="559" spans="1:56" ht="30" customHeight="1">
      <c r="A559" s="31" t="s">
        <v>819</v>
      </c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68"/>
      <c r="AD559" s="31"/>
      <c r="AE559" s="31"/>
      <c r="AF559" s="31"/>
      <c r="AG559" s="31"/>
      <c r="AH559" s="31"/>
      <c r="AI559" s="31"/>
      <c r="AJ559" s="31"/>
      <c r="AK559" s="31"/>
      <c r="AL559" s="31"/>
      <c r="AM559" s="31"/>
      <c r="AN559" s="31"/>
      <c r="AO559" s="31"/>
      <c r="AP559" s="31"/>
      <c r="AQ559" s="31"/>
      <c r="AR559" s="31"/>
      <c r="AS559" s="31"/>
      <c r="AT559" s="31"/>
      <c r="AU559" s="31"/>
      <c r="AV559" s="31"/>
      <c r="AW559" s="31"/>
      <c r="AX559" s="31"/>
      <c r="AY559" s="31"/>
      <c r="AZ559" s="31"/>
      <c r="BA559" s="31"/>
      <c r="BB559" s="31"/>
      <c r="BC559" s="31"/>
      <c r="BD559" s="31"/>
    </row>
    <row r="560" spans="1:56" ht="30" customHeight="1">
      <c r="A560" s="31" t="s">
        <v>820</v>
      </c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68"/>
      <c r="AD560" s="31"/>
      <c r="AE560" s="31"/>
      <c r="AF560" s="31"/>
      <c r="AG560" s="31"/>
      <c r="AH560" s="31"/>
      <c r="AI560" s="31"/>
      <c r="AJ560" s="31"/>
      <c r="AK560" s="31"/>
      <c r="AL560" s="31"/>
      <c r="AM560" s="31"/>
      <c r="AN560" s="31"/>
      <c r="AO560" s="31"/>
      <c r="AP560" s="31"/>
      <c r="AQ560" s="31"/>
      <c r="AR560" s="31"/>
      <c r="AS560" s="31"/>
      <c r="AT560" s="31"/>
      <c r="AU560" s="31"/>
      <c r="AV560" s="31"/>
      <c r="AW560" s="31"/>
      <c r="AX560" s="31"/>
      <c r="AY560" s="31"/>
      <c r="AZ560" s="31"/>
      <c r="BA560" s="31"/>
      <c r="BB560" s="31"/>
      <c r="BC560" s="31"/>
      <c r="BD560" s="31"/>
    </row>
    <row r="561" spans="1:56" ht="30" customHeight="1">
      <c r="A561" s="31" t="s">
        <v>821</v>
      </c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68"/>
      <c r="AD561" s="31"/>
      <c r="AE561" s="31"/>
      <c r="AF561" s="31"/>
      <c r="AG561" s="31"/>
      <c r="AH561" s="31"/>
      <c r="AI561" s="31"/>
      <c r="AJ561" s="31"/>
      <c r="AK561" s="31"/>
      <c r="AL561" s="31"/>
      <c r="AM561" s="31"/>
      <c r="AN561" s="31"/>
      <c r="AO561" s="31"/>
      <c r="AP561" s="31"/>
      <c r="AQ561" s="31"/>
      <c r="AR561" s="31"/>
      <c r="AS561" s="31"/>
      <c r="AT561" s="31"/>
      <c r="AU561" s="31"/>
      <c r="AV561" s="31"/>
      <c r="AW561" s="31"/>
      <c r="AX561" s="31"/>
      <c r="AY561" s="31"/>
      <c r="AZ561" s="31"/>
      <c r="BA561" s="31"/>
      <c r="BB561" s="31"/>
      <c r="BC561" s="31"/>
      <c r="BD561" s="31"/>
    </row>
    <row r="562" spans="1:56" ht="30" customHeight="1">
      <c r="A562" s="31" t="s">
        <v>822</v>
      </c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68"/>
      <c r="AD562" s="31"/>
      <c r="AE562" s="31"/>
      <c r="AF562" s="31"/>
      <c r="AG562" s="31"/>
      <c r="AH562" s="31"/>
      <c r="AI562" s="31"/>
      <c r="AJ562" s="31"/>
      <c r="AK562" s="31"/>
      <c r="AL562" s="31"/>
      <c r="AM562" s="31"/>
      <c r="AN562" s="31"/>
      <c r="AO562" s="31"/>
      <c r="AP562" s="31"/>
      <c r="AQ562" s="31"/>
      <c r="AR562" s="31"/>
      <c r="AS562" s="31"/>
      <c r="AT562" s="31"/>
      <c r="AU562" s="31"/>
      <c r="AV562" s="31"/>
      <c r="AW562" s="31"/>
      <c r="AX562" s="31"/>
      <c r="AY562" s="31"/>
      <c r="AZ562" s="31"/>
      <c r="BA562" s="31"/>
      <c r="BB562" s="31"/>
      <c r="BC562" s="31"/>
      <c r="BD562" s="31"/>
    </row>
    <row r="563" spans="1:56" ht="30" customHeight="1">
      <c r="A563" s="31" t="s">
        <v>823</v>
      </c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68"/>
      <c r="AD563" s="31"/>
      <c r="AE563" s="31"/>
      <c r="AF563" s="31"/>
      <c r="AG563" s="31"/>
      <c r="AH563" s="31"/>
      <c r="AI563" s="31"/>
      <c r="AJ563" s="31"/>
      <c r="AK563" s="31"/>
      <c r="AL563" s="31"/>
      <c r="AM563" s="31"/>
      <c r="AN563" s="31"/>
      <c r="AO563" s="31"/>
      <c r="AP563" s="31"/>
      <c r="AQ563" s="31"/>
      <c r="AR563" s="31"/>
      <c r="AS563" s="31"/>
      <c r="AT563" s="31"/>
      <c r="AU563" s="31"/>
      <c r="AV563" s="31"/>
      <c r="AW563" s="31"/>
      <c r="AX563" s="31"/>
      <c r="AY563" s="31"/>
      <c r="AZ563" s="31"/>
      <c r="BA563" s="31"/>
      <c r="BB563" s="31"/>
      <c r="BC563" s="31"/>
      <c r="BD563" s="31"/>
    </row>
    <row r="564" spans="1:56" ht="30" customHeight="1">
      <c r="A564" s="31" t="s">
        <v>824</v>
      </c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68"/>
      <c r="AD564" s="31"/>
      <c r="AE564" s="31"/>
      <c r="AF564" s="31"/>
      <c r="AG564" s="31"/>
      <c r="AH564" s="31"/>
      <c r="AI564" s="31"/>
      <c r="AJ564" s="31"/>
      <c r="AK564" s="31"/>
      <c r="AL564" s="31"/>
      <c r="AM564" s="31"/>
      <c r="AN564" s="31"/>
      <c r="AO564" s="31"/>
      <c r="AP564" s="31"/>
      <c r="AQ564" s="31"/>
      <c r="AR564" s="31"/>
      <c r="AS564" s="31"/>
      <c r="AT564" s="31"/>
      <c r="AU564" s="31"/>
      <c r="AV564" s="31"/>
      <c r="AW564" s="31"/>
      <c r="AX564" s="31"/>
      <c r="AY564" s="31"/>
      <c r="AZ564" s="31"/>
      <c r="BA564" s="31"/>
      <c r="BB564" s="31"/>
      <c r="BC564" s="31"/>
      <c r="BD564" s="31"/>
    </row>
    <row r="565" spans="1:56" ht="30" customHeight="1">
      <c r="A565" s="31" t="s">
        <v>825</v>
      </c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68"/>
      <c r="AD565" s="31"/>
      <c r="AE565" s="31"/>
      <c r="AF565" s="31"/>
      <c r="AG565" s="31"/>
      <c r="AH565" s="31"/>
      <c r="AI565" s="31"/>
      <c r="AJ565" s="31"/>
      <c r="AK565" s="31"/>
      <c r="AL565" s="31"/>
      <c r="AM565" s="31"/>
      <c r="AN565" s="31"/>
      <c r="AO565" s="31"/>
      <c r="AP565" s="31"/>
      <c r="AQ565" s="31"/>
      <c r="AR565" s="31"/>
      <c r="AS565" s="31"/>
      <c r="AT565" s="31"/>
      <c r="AU565" s="31"/>
      <c r="AV565" s="31"/>
      <c r="AW565" s="31"/>
      <c r="AX565" s="31"/>
      <c r="AY565" s="31"/>
      <c r="AZ565" s="31"/>
      <c r="BA565" s="31"/>
      <c r="BB565" s="31"/>
      <c r="BC565" s="31"/>
      <c r="BD565" s="31"/>
    </row>
    <row r="566" spans="1:56" ht="30" customHeight="1">
      <c r="A566" s="31" t="s">
        <v>826</v>
      </c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68"/>
      <c r="AD566" s="31"/>
      <c r="AE566" s="31"/>
      <c r="AF566" s="31"/>
      <c r="AG566" s="31"/>
      <c r="AH566" s="31"/>
      <c r="AI566" s="31"/>
      <c r="AJ566" s="31"/>
      <c r="AK566" s="31"/>
      <c r="AL566" s="31"/>
      <c r="AM566" s="31"/>
      <c r="AN566" s="31"/>
      <c r="AO566" s="31"/>
      <c r="AP566" s="31"/>
      <c r="AQ566" s="31"/>
      <c r="AR566" s="31"/>
      <c r="AS566" s="31"/>
      <c r="AT566" s="31"/>
      <c r="AU566" s="31"/>
      <c r="AV566" s="31"/>
      <c r="AW566" s="31"/>
      <c r="AX566" s="31"/>
      <c r="AY566" s="31"/>
      <c r="AZ566" s="31"/>
      <c r="BA566" s="31"/>
      <c r="BB566" s="31"/>
      <c r="BC566" s="31"/>
      <c r="BD566" s="31"/>
    </row>
    <row r="567" spans="1:56" ht="30" customHeight="1">
      <c r="A567" s="31" t="s">
        <v>827</v>
      </c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68"/>
      <c r="AD567" s="31"/>
      <c r="AE567" s="31"/>
      <c r="AF567" s="31"/>
      <c r="AG567" s="31"/>
      <c r="AH567" s="31"/>
      <c r="AI567" s="31"/>
      <c r="AJ567" s="31"/>
      <c r="AK567" s="31"/>
      <c r="AL567" s="31"/>
      <c r="AM567" s="31"/>
      <c r="AN567" s="31"/>
      <c r="AO567" s="31"/>
      <c r="AP567" s="31"/>
      <c r="AQ567" s="31"/>
      <c r="AR567" s="31"/>
      <c r="AS567" s="31"/>
      <c r="AT567" s="31"/>
      <c r="AU567" s="31"/>
      <c r="AV567" s="31"/>
      <c r="AW567" s="31"/>
      <c r="AX567" s="31"/>
      <c r="AY567" s="31"/>
      <c r="AZ567" s="31"/>
      <c r="BA567" s="31"/>
      <c r="BB567" s="31"/>
      <c r="BC567" s="31"/>
      <c r="BD567" s="31"/>
    </row>
  </sheetData>
  <mergeCells count="7">
    <mergeCell ref="BA1:BD1"/>
    <mergeCell ref="AF1:AY1"/>
    <mergeCell ref="A1:N2"/>
    <mergeCell ref="O1:AB1"/>
    <mergeCell ref="O2:U2"/>
    <mergeCell ref="V2:AB2"/>
    <mergeCell ref="AC1:AE1"/>
  </mergeCells>
  <phoneticPr fontId="31" type="noConversion"/>
  <conditionalFormatting sqref="AC4:AC567">
    <cfRule type="containsBlanks" dxfId="2" priority="1">
      <formula>LEN(TRIM(AC4))=0</formula>
    </cfRule>
    <cfRule type="cellIs" dxfId="1" priority="2" operator="greaterThan">
      <formula>7</formula>
    </cfRule>
    <cfRule type="cellIs" dxfId="0" priority="3" operator="lessThanOrEqual">
      <formula>6</formula>
    </cfRule>
  </conditionalFormatting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D3757-A518-4932-8E61-14A039D7C252}">
  <sheetPr codeName="Feuil5"/>
  <dimension ref="A1:D10"/>
  <sheetViews>
    <sheetView workbookViewId="0">
      <selection activeCell="D10" sqref="D10"/>
    </sheetView>
  </sheetViews>
  <sheetFormatPr baseColWidth="10" defaultRowHeight="15"/>
  <cols>
    <col min="3" max="3" width="21.140625" customWidth="1"/>
  </cols>
  <sheetData>
    <row r="1" spans="1:4">
      <c r="B1" t="s">
        <v>831</v>
      </c>
      <c r="C1" t="s">
        <v>832</v>
      </c>
      <c r="D1" t="s">
        <v>198</v>
      </c>
    </row>
    <row r="2" spans="1:4">
      <c r="A2">
        <v>2020</v>
      </c>
      <c r="B2">
        <v>6906</v>
      </c>
      <c r="C2">
        <v>1056</v>
      </c>
      <c r="D2">
        <v>1322</v>
      </c>
    </row>
    <row r="3" spans="1:4">
      <c r="A3">
        <v>2019</v>
      </c>
      <c r="B3">
        <v>12516</v>
      </c>
      <c r="C3">
        <v>432</v>
      </c>
      <c r="D3">
        <v>557</v>
      </c>
    </row>
    <row r="4" spans="1:4">
      <c r="A4">
        <v>2018</v>
      </c>
      <c r="B4">
        <v>6074</v>
      </c>
      <c r="C4">
        <v>510</v>
      </c>
      <c r="D4">
        <v>950</v>
      </c>
    </row>
    <row r="5" spans="1:4">
      <c r="A5">
        <v>2017</v>
      </c>
      <c r="B5">
        <v>12055</v>
      </c>
      <c r="C5">
        <v>438</v>
      </c>
      <c r="D5">
        <v>1174</v>
      </c>
    </row>
    <row r="6" spans="1:4">
      <c r="A6">
        <v>2016</v>
      </c>
      <c r="B6">
        <v>9263</v>
      </c>
      <c r="C6">
        <v>374</v>
      </c>
      <c r="D6">
        <v>964</v>
      </c>
    </row>
    <row r="7" spans="1:4">
      <c r="B7">
        <f>AVERAGE(B2:B6)</f>
        <v>9362.7999999999993</v>
      </c>
      <c r="C7">
        <f>AVERAGE(C2:C6)</f>
        <v>562</v>
      </c>
      <c r="D7">
        <f>D10*0.2</f>
        <v>198.68</v>
      </c>
    </row>
    <row r="10" spans="1:4">
      <c r="D10">
        <f>AVERAGE(D2:D6)</f>
        <v>993.4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60A6B-CDAE-4F80-B4BF-6628B1675DB8}">
  <sheetPr codeName="Feuil3"/>
  <dimension ref="A1:F166"/>
  <sheetViews>
    <sheetView topLeftCell="A31" workbookViewId="0">
      <selection activeCell="E50" sqref="E50"/>
    </sheetView>
  </sheetViews>
  <sheetFormatPr baseColWidth="10" defaultRowHeight="15"/>
  <cols>
    <col min="1" max="1" width="56.5703125" customWidth="1"/>
    <col min="2" max="2" width="16.85546875" customWidth="1"/>
    <col min="3" max="3" width="31.42578125" customWidth="1"/>
    <col min="5" max="5" width="27.5703125" customWidth="1"/>
  </cols>
  <sheetData>
    <row r="1" spans="1:6">
      <c r="A1" s="30" t="s">
        <v>46</v>
      </c>
      <c r="B1" s="30" t="s">
        <v>47</v>
      </c>
      <c r="C1" s="30" t="s">
        <v>48</v>
      </c>
      <c r="E1" s="30" t="s">
        <v>42</v>
      </c>
      <c r="F1">
        <v>0</v>
      </c>
    </row>
    <row r="2" spans="1:6">
      <c r="A2" s="31" t="s">
        <v>49</v>
      </c>
      <c r="B2" s="31">
        <v>0.2</v>
      </c>
      <c r="C2" s="31">
        <v>2</v>
      </c>
      <c r="E2" s="31" t="s">
        <v>209</v>
      </c>
    </row>
    <row r="3" spans="1:6">
      <c r="A3" s="31" t="s">
        <v>50</v>
      </c>
      <c r="B3" s="31">
        <v>0.25</v>
      </c>
      <c r="C3" s="31">
        <v>2</v>
      </c>
      <c r="E3" s="31" t="s">
        <v>210</v>
      </c>
    </row>
    <row r="4" spans="1:6">
      <c r="A4" s="31" t="s">
        <v>51</v>
      </c>
      <c r="B4" s="31">
        <v>0.9</v>
      </c>
      <c r="C4" s="31">
        <v>4</v>
      </c>
      <c r="E4" s="31" t="s">
        <v>893</v>
      </c>
    </row>
    <row r="5" spans="1:6">
      <c r="A5" s="31" t="s">
        <v>52</v>
      </c>
      <c r="B5" s="31">
        <v>1</v>
      </c>
      <c r="C5" s="31">
        <v>4</v>
      </c>
    </row>
    <row r="6" spans="1:6">
      <c r="A6" s="31" t="s">
        <v>53</v>
      </c>
      <c r="B6" s="31">
        <v>1</v>
      </c>
      <c r="C6" s="31">
        <v>4</v>
      </c>
    </row>
    <row r="7" spans="1:6">
      <c r="A7" s="31" t="s">
        <v>54</v>
      </c>
      <c r="B7" s="31">
        <v>1.5</v>
      </c>
      <c r="C7" s="31">
        <v>8</v>
      </c>
      <c r="E7" s="30" t="s">
        <v>243</v>
      </c>
    </row>
    <row r="8" spans="1:6">
      <c r="A8" s="31"/>
      <c r="B8" s="31"/>
      <c r="C8" s="31"/>
      <c r="E8" s="31" t="s">
        <v>197</v>
      </c>
    </row>
    <row r="9" spans="1:6">
      <c r="A9" s="31" t="s">
        <v>55</v>
      </c>
      <c r="B9" s="31">
        <v>250</v>
      </c>
      <c r="C9" s="31">
        <v>4</v>
      </c>
      <c r="E9" s="31" t="s">
        <v>244</v>
      </c>
    </row>
    <row r="10" spans="1:6">
      <c r="A10" s="31" t="s">
        <v>56</v>
      </c>
      <c r="B10" s="31">
        <v>100</v>
      </c>
      <c r="C10" s="31">
        <v>2</v>
      </c>
      <c r="E10" s="31" t="s">
        <v>198</v>
      </c>
    </row>
    <row r="11" spans="1:6">
      <c r="A11" s="31" t="s">
        <v>57</v>
      </c>
      <c r="B11" s="31">
        <v>50</v>
      </c>
      <c r="C11" s="31">
        <v>2</v>
      </c>
      <c r="E11" s="31" t="s">
        <v>216</v>
      </c>
    </row>
    <row r="12" spans="1:6">
      <c r="A12" s="31" t="s">
        <v>58</v>
      </c>
      <c r="B12" s="31">
        <v>100</v>
      </c>
      <c r="C12" s="31">
        <v>2</v>
      </c>
      <c r="E12" s="63" t="s">
        <v>245</v>
      </c>
    </row>
    <row r="13" spans="1:6">
      <c r="A13" s="31" t="s">
        <v>59</v>
      </c>
      <c r="B13" s="31">
        <v>100</v>
      </c>
      <c r="C13" s="31">
        <v>2</v>
      </c>
      <c r="E13" s="63" t="s">
        <v>246</v>
      </c>
    </row>
    <row r="14" spans="1:6">
      <c r="A14" s="31" t="s">
        <v>60</v>
      </c>
      <c r="B14" s="31">
        <v>100</v>
      </c>
      <c r="C14" s="31">
        <v>0</v>
      </c>
      <c r="E14" s="63" t="s">
        <v>247</v>
      </c>
    </row>
    <row r="15" spans="1:6">
      <c r="A15" s="31" t="s">
        <v>61</v>
      </c>
      <c r="B15" s="31">
        <v>100</v>
      </c>
      <c r="C15" s="31">
        <v>0</v>
      </c>
      <c r="E15" s="63" t="s">
        <v>248</v>
      </c>
    </row>
    <row r="16" spans="1:6">
      <c r="A16" s="31" t="s">
        <v>62</v>
      </c>
      <c r="B16" s="31">
        <v>100</v>
      </c>
      <c r="C16" s="31">
        <v>4</v>
      </c>
      <c r="E16" s="31" t="s">
        <v>841</v>
      </c>
    </row>
    <row r="17" spans="1:5">
      <c r="A17" s="31" t="s">
        <v>63</v>
      </c>
      <c r="B17" s="31">
        <v>100</v>
      </c>
      <c r="C17" s="31">
        <v>8</v>
      </c>
      <c r="E17" s="80" t="s">
        <v>904</v>
      </c>
    </row>
    <row r="18" spans="1:5">
      <c r="E18" s="80" t="s">
        <v>911</v>
      </c>
    </row>
    <row r="19" spans="1:5">
      <c r="A19" s="30" t="s">
        <v>64</v>
      </c>
      <c r="C19" s="30" t="s">
        <v>205</v>
      </c>
      <c r="E19" s="30" t="s">
        <v>185</v>
      </c>
    </row>
    <row r="20" spans="1:5">
      <c r="A20" s="31" t="s">
        <v>65</v>
      </c>
      <c r="C20" s="57" t="s">
        <v>27</v>
      </c>
      <c r="E20" s="31" t="s">
        <v>906</v>
      </c>
    </row>
    <row r="21" spans="1:5">
      <c r="A21" s="31" t="s">
        <v>66</v>
      </c>
      <c r="C21" s="56" t="s">
        <v>28</v>
      </c>
      <c r="E21" s="31" t="s">
        <v>249</v>
      </c>
    </row>
    <row r="22" spans="1:5">
      <c r="A22" s="31" t="s">
        <v>67</v>
      </c>
      <c r="C22" s="56" t="s">
        <v>26</v>
      </c>
      <c r="E22" s="31" t="s">
        <v>250</v>
      </c>
    </row>
    <row r="23" spans="1:5">
      <c r="A23" s="31" t="s">
        <v>68</v>
      </c>
      <c r="C23" s="56" t="s">
        <v>25</v>
      </c>
      <c r="E23" s="80" t="s">
        <v>915</v>
      </c>
    </row>
    <row r="24" spans="1:5">
      <c r="A24" s="31" t="s">
        <v>69</v>
      </c>
      <c r="C24" s="56" t="s">
        <v>157</v>
      </c>
      <c r="E24" s="30" t="s">
        <v>208</v>
      </c>
    </row>
    <row r="25" spans="1:5">
      <c r="A25" s="31" t="s">
        <v>70</v>
      </c>
      <c r="C25" s="56" t="s">
        <v>22</v>
      </c>
      <c r="E25" s="31" t="s">
        <v>212</v>
      </c>
    </row>
    <row r="26" spans="1:5">
      <c r="A26" s="31" t="s">
        <v>71</v>
      </c>
      <c r="C26" s="56" t="s">
        <v>21</v>
      </c>
      <c r="E26" s="31" t="s">
        <v>211</v>
      </c>
    </row>
    <row r="27" spans="1:5">
      <c r="A27" s="31" t="s">
        <v>72</v>
      </c>
      <c r="C27" s="56" t="s">
        <v>24</v>
      </c>
      <c r="E27" s="31" t="s">
        <v>894</v>
      </c>
    </row>
    <row r="28" spans="1:5">
      <c r="A28" s="31" t="s">
        <v>73</v>
      </c>
      <c r="C28" s="56" t="s">
        <v>23</v>
      </c>
    </row>
    <row r="29" spans="1:5">
      <c r="A29" s="31" t="s">
        <v>74</v>
      </c>
      <c r="C29" s="56" t="s">
        <v>207</v>
      </c>
    </row>
    <row r="30" spans="1:5">
      <c r="A30" s="31" t="s">
        <v>75</v>
      </c>
      <c r="C30" s="56" t="s">
        <v>158</v>
      </c>
      <c r="E30" t="s">
        <v>206</v>
      </c>
    </row>
    <row r="31" spans="1:5">
      <c r="A31" s="31" t="s">
        <v>76</v>
      </c>
      <c r="C31" s="56" t="s">
        <v>45</v>
      </c>
      <c r="E31" s="31" t="s">
        <v>156</v>
      </c>
    </row>
    <row r="32" spans="1:5">
      <c r="A32" s="31" t="s">
        <v>77</v>
      </c>
      <c r="C32" s="56" t="s">
        <v>20</v>
      </c>
      <c r="E32" s="31" t="s">
        <v>20</v>
      </c>
    </row>
    <row r="33" spans="1:5">
      <c r="A33" s="31" t="s">
        <v>78</v>
      </c>
      <c r="E33" s="31" t="s">
        <v>22</v>
      </c>
    </row>
    <row r="34" spans="1:5">
      <c r="A34" s="31" t="s">
        <v>79</v>
      </c>
      <c r="E34" s="31" t="s">
        <v>21</v>
      </c>
    </row>
    <row r="35" spans="1:5">
      <c r="A35" s="32" t="s">
        <v>80</v>
      </c>
      <c r="E35" s="31" t="s">
        <v>24</v>
      </c>
    </row>
    <row r="36" spans="1:5">
      <c r="A36" s="32" t="s">
        <v>81</v>
      </c>
      <c r="E36" s="31" t="s">
        <v>23</v>
      </c>
    </row>
    <row r="37" spans="1:5">
      <c r="A37" s="32" t="s">
        <v>82</v>
      </c>
      <c r="E37" s="31" t="s">
        <v>26</v>
      </c>
    </row>
    <row r="38" spans="1:5">
      <c r="A38" s="32" t="s">
        <v>83</v>
      </c>
      <c r="C38" s="30" t="s">
        <v>214</v>
      </c>
      <c r="E38" s="31" t="s">
        <v>25</v>
      </c>
    </row>
    <row r="39" spans="1:5">
      <c r="A39" s="32" t="s">
        <v>84</v>
      </c>
      <c r="C39" s="31" t="s">
        <v>211</v>
      </c>
      <c r="E39" s="31" t="s">
        <v>157</v>
      </c>
    </row>
    <row r="40" spans="1:5">
      <c r="A40" s="31" t="s">
        <v>85</v>
      </c>
      <c r="C40" s="31" t="s">
        <v>212</v>
      </c>
      <c r="E40" s="31" t="s">
        <v>27</v>
      </c>
    </row>
    <row r="41" spans="1:5">
      <c r="A41" s="31" t="s">
        <v>86</v>
      </c>
      <c r="C41" s="31" t="s">
        <v>213</v>
      </c>
      <c r="E41" s="31" t="s">
        <v>28</v>
      </c>
    </row>
    <row r="42" spans="1:5">
      <c r="A42" s="31" t="s">
        <v>87</v>
      </c>
      <c r="C42" s="31" t="s">
        <v>207</v>
      </c>
      <c r="E42" s="31" t="s">
        <v>45</v>
      </c>
    </row>
    <row r="43" spans="1:5">
      <c r="A43" s="31" t="s">
        <v>88</v>
      </c>
      <c r="C43" s="31" t="s">
        <v>158</v>
      </c>
      <c r="E43" s="31" t="s">
        <v>158</v>
      </c>
    </row>
    <row r="44" spans="1:5">
      <c r="A44" s="31" t="s">
        <v>89</v>
      </c>
      <c r="C44" s="31" t="s">
        <v>45</v>
      </c>
      <c r="E44" s="80" t="s">
        <v>920</v>
      </c>
    </row>
    <row r="45" spans="1:5">
      <c r="A45" s="31" t="s">
        <v>90</v>
      </c>
    </row>
    <row r="46" spans="1:5">
      <c r="A46" s="31" t="s">
        <v>91</v>
      </c>
      <c r="C46" s="30" t="s">
        <v>215</v>
      </c>
      <c r="D46" s="30" t="s">
        <v>217</v>
      </c>
    </row>
    <row r="47" spans="1:5">
      <c r="A47" s="31" t="s">
        <v>92</v>
      </c>
      <c r="C47" s="31" t="s">
        <v>197</v>
      </c>
      <c r="D47" s="43">
        <v>2</v>
      </c>
    </row>
    <row r="48" spans="1:5">
      <c r="A48" s="31" t="s">
        <v>93</v>
      </c>
      <c r="C48" s="31" t="s">
        <v>198</v>
      </c>
      <c r="D48" s="43">
        <v>4</v>
      </c>
    </row>
    <row r="49" spans="1:4">
      <c r="A49" s="31" t="s">
        <v>94</v>
      </c>
      <c r="C49" s="31" t="s">
        <v>216</v>
      </c>
      <c r="D49" s="43">
        <v>6</v>
      </c>
    </row>
    <row r="50" spans="1:4">
      <c r="A50" s="31" t="s">
        <v>95</v>
      </c>
      <c r="C50" s="70" t="s">
        <v>904</v>
      </c>
    </row>
    <row r="51" spans="1:4">
      <c r="A51" s="31" t="s">
        <v>96</v>
      </c>
    </row>
    <row r="52" spans="1:4">
      <c r="A52" s="31" t="s">
        <v>97</v>
      </c>
    </row>
    <row r="53" spans="1:4">
      <c r="A53" s="31" t="s">
        <v>98</v>
      </c>
      <c r="C53" t="s">
        <v>844</v>
      </c>
    </row>
    <row r="54" spans="1:4">
      <c r="A54" s="31" t="s">
        <v>99</v>
      </c>
      <c r="C54" t="s">
        <v>845</v>
      </c>
    </row>
    <row r="55" spans="1:4">
      <c r="A55" s="31" t="s">
        <v>100</v>
      </c>
      <c r="C55" t="s">
        <v>846</v>
      </c>
    </row>
    <row r="56" spans="1:4">
      <c r="A56" s="31" t="s">
        <v>101</v>
      </c>
      <c r="C56" t="s">
        <v>847</v>
      </c>
    </row>
    <row r="57" spans="1:4">
      <c r="A57" s="31" t="s">
        <v>102</v>
      </c>
      <c r="C57" t="s">
        <v>848</v>
      </c>
    </row>
    <row r="58" spans="1:4">
      <c r="A58" s="31" t="s">
        <v>103</v>
      </c>
      <c r="C58" t="s">
        <v>849</v>
      </c>
    </row>
    <row r="59" spans="1:4">
      <c r="A59" s="31" t="s">
        <v>104</v>
      </c>
      <c r="C59" t="s">
        <v>850</v>
      </c>
    </row>
    <row r="60" spans="1:4">
      <c r="A60" s="31" t="s">
        <v>105</v>
      </c>
      <c r="C60" t="s">
        <v>851</v>
      </c>
    </row>
    <row r="61" spans="1:4">
      <c r="A61" s="31" t="s">
        <v>106</v>
      </c>
      <c r="C61" t="s">
        <v>852</v>
      </c>
    </row>
    <row r="62" spans="1:4">
      <c r="A62" s="31" t="s">
        <v>107</v>
      </c>
      <c r="C62" t="s">
        <v>892</v>
      </c>
    </row>
    <row r="63" spans="1:4">
      <c r="A63" s="31" t="s">
        <v>108</v>
      </c>
    </row>
    <row r="64" spans="1:4">
      <c r="A64" s="31" t="s">
        <v>109</v>
      </c>
      <c r="C64" t="s">
        <v>261</v>
      </c>
    </row>
    <row r="65" spans="1:3">
      <c r="A65" s="31" t="s">
        <v>110</v>
      </c>
      <c r="C65" t="s">
        <v>853</v>
      </c>
    </row>
    <row r="66" spans="1:3">
      <c r="A66" s="31" t="s">
        <v>111</v>
      </c>
      <c r="C66" t="s">
        <v>854</v>
      </c>
    </row>
    <row r="67" spans="1:3">
      <c r="A67" s="31" t="s">
        <v>112</v>
      </c>
      <c r="C67" t="s">
        <v>855</v>
      </c>
    </row>
    <row r="68" spans="1:3">
      <c r="A68" s="31" t="s">
        <v>113</v>
      </c>
      <c r="C68" t="s">
        <v>856</v>
      </c>
    </row>
    <row r="69" spans="1:3">
      <c r="A69" s="31" t="s">
        <v>114</v>
      </c>
      <c r="C69" t="s">
        <v>857</v>
      </c>
    </row>
    <row r="70" spans="1:3">
      <c r="A70" s="31" t="s">
        <v>115</v>
      </c>
      <c r="C70" t="s">
        <v>858</v>
      </c>
    </row>
    <row r="71" spans="1:3">
      <c r="A71" s="31" t="s">
        <v>116</v>
      </c>
      <c r="C71" t="s">
        <v>859</v>
      </c>
    </row>
    <row r="72" spans="1:3">
      <c r="A72" s="31" t="s">
        <v>117</v>
      </c>
      <c r="C72" t="s">
        <v>860</v>
      </c>
    </row>
    <row r="73" spans="1:3">
      <c r="A73" s="31" t="s">
        <v>118</v>
      </c>
      <c r="C73" t="s">
        <v>861</v>
      </c>
    </row>
    <row r="74" spans="1:3">
      <c r="A74" s="31" t="s">
        <v>119</v>
      </c>
      <c r="C74" t="s">
        <v>862</v>
      </c>
    </row>
    <row r="75" spans="1:3">
      <c r="A75" s="31" t="s">
        <v>120</v>
      </c>
      <c r="C75" t="s">
        <v>863</v>
      </c>
    </row>
    <row r="76" spans="1:3">
      <c r="A76" s="31" t="s">
        <v>121</v>
      </c>
      <c r="C76" t="s">
        <v>864</v>
      </c>
    </row>
    <row r="77" spans="1:3">
      <c r="A77" s="31" t="s">
        <v>122</v>
      </c>
      <c r="C77" t="s">
        <v>865</v>
      </c>
    </row>
    <row r="78" spans="1:3">
      <c r="A78" s="31" t="s">
        <v>123</v>
      </c>
      <c r="C78" t="s">
        <v>866</v>
      </c>
    </row>
    <row r="79" spans="1:3">
      <c r="A79" s="31" t="s">
        <v>124</v>
      </c>
      <c r="C79" t="s">
        <v>136</v>
      </c>
    </row>
    <row r="80" spans="1:3">
      <c r="A80" s="31" t="s">
        <v>125</v>
      </c>
      <c r="C80" t="s">
        <v>867</v>
      </c>
    </row>
    <row r="81" spans="1:3">
      <c r="A81" s="31" t="s">
        <v>126</v>
      </c>
      <c r="C81" t="s">
        <v>868</v>
      </c>
    </row>
    <row r="82" spans="1:3">
      <c r="A82" s="31" t="s">
        <v>127</v>
      </c>
      <c r="C82" t="s">
        <v>869</v>
      </c>
    </row>
    <row r="83" spans="1:3">
      <c r="A83" s="31" t="s">
        <v>128</v>
      </c>
      <c r="C83" t="s">
        <v>870</v>
      </c>
    </row>
    <row r="84" spans="1:3">
      <c r="A84" s="31" t="s">
        <v>129</v>
      </c>
      <c r="C84" t="s">
        <v>871</v>
      </c>
    </row>
    <row r="85" spans="1:3">
      <c r="A85" s="31" t="s">
        <v>130</v>
      </c>
      <c r="C85" t="s">
        <v>872</v>
      </c>
    </row>
    <row r="86" spans="1:3">
      <c r="A86" s="31" t="s">
        <v>131</v>
      </c>
      <c r="C86" t="s">
        <v>873</v>
      </c>
    </row>
    <row r="87" spans="1:3">
      <c r="A87" s="31" t="s">
        <v>132</v>
      </c>
      <c r="C87" t="s">
        <v>874</v>
      </c>
    </row>
    <row r="88" spans="1:3">
      <c r="A88" s="31" t="s">
        <v>133</v>
      </c>
      <c r="C88" t="s">
        <v>875</v>
      </c>
    </row>
    <row r="89" spans="1:3">
      <c r="A89" s="31" t="s">
        <v>134</v>
      </c>
      <c r="C89" t="s">
        <v>876</v>
      </c>
    </row>
    <row r="90" spans="1:3">
      <c r="A90" s="31" t="s">
        <v>135</v>
      </c>
      <c r="C90" t="s">
        <v>877</v>
      </c>
    </row>
    <row r="91" spans="1:3">
      <c r="A91" s="31" t="s">
        <v>136</v>
      </c>
      <c r="C91" t="s">
        <v>878</v>
      </c>
    </row>
    <row r="92" spans="1:3">
      <c r="A92" s="31" t="s">
        <v>137</v>
      </c>
      <c r="C92" t="s">
        <v>879</v>
      </c>
    </row>
    <row r="93" spans="1:3">
      <c r="A93" s="31" t="s">
        <v>138</v>
      </c>
      <c r="C93" t="s">
        <v>880</v>
      </c>
    </row>
    <row r="94" spans="1:3">
      <c r="A94" s="31" t="s">
        <v>139</v>
      </c>
      <c r="C94" t="s">
        <v>881</v>
      </c>
    </row>
    <row r="95" spans="1:3">
      <c r="A95" s="31" t="s">
        <v>140</v>
      </c>
      <c r="C95" t="s">
        <v>882</v>
      </c>
    </row>
    <row r="96" spans="1:3">
      <c r="A96" s="32" t="s">
        <v>141</v>
      </c>
      <c r="C96" t="s">
        <v>883</v>
      </c>
    </row>
    <row r="97" spans="1:5">
      <c r="A97" s="31" t="s">
        <v>142</v>
      </c>
      <c r="C97" t="s">
        <v>884</v>
      </c>
      <c r="E97" s="29"/>
    </row>
    <row r="98" spans="1:5">
      <c r="A98" s="32" t="s">
        <v>143</v>
      </c>
      <c r="C98" t="s">
        <v>885</v>
      </c>
    </row>
    <row r="99" spans="1:5">
      <c r="A99" s="32" t="s">
        <v>144</v>
      </c>
      <c r="C99" t="s">
        <v>886</v>
      </c>
    </row>
    <row r="100" spans="1:5">
      <c r="A100" s="31" t="s">
        <v>145</v>
      </c>
      <c r="C100" t="s">
        <v>887</v>
      </c>
    </row>
    <row r="101" spans="1:5">
      <c r="A101" s="31" t="s">
        <v>146</v>
      </c>
      <c r="C101" t="s">
        <v>888</v>
      </c>
    </row>
    <row r="102" spans="1:5">
      <c r="A102" s="31" t="s">
        <v>147</v>
      </c>
      <c r="C102" t="s">
        <v>943</v>
      </c>
    </row>
    <row r="103" spans="1:5">
      <c r="A103" s="31" t="s">
        <v>148</v>
      </c>
    </row>
    <row r="104" spans="1:5">
      <c r="A104" s="31" t="s">
        <v>149</v>
      </c>
    </row>
    <row r="105" spans="1:5">
      <c r="A105" s="31" t="s">
        <v>150</v>
      </c>
    </row>
    <row r="106" spans="1:5">
      <c r="A106" s="31" t="s">
        <v>151</v>
      </c>
    </row>
    <row r="107" spans="1:5">
      <c r="A107" s="31" t="s">
        <v>152</v>
      </c>
    </row>
    <row r="108" spans="1:5">
      <c r="A108" s="31" t="s">
        <v>153</v>
      </c>
    </row>
    <row r="110" spans="1:5">
      <c r="A110" s="30" t="s">
        <v>154</v>
      </c>
      <c r="B110" s="33" t="s">
        <v>47</v>
      </c>
    </row>
    <row r="111" spans="1:5">
      <c r="A111" s="31" t="s">
        <v>19</v>
      </c>
      <c r="B111" s="31">
        <v>300</v>
      </c>
    </row>
    <row r="112" spans="1:5">
      <c r="A112" s="31" t="s">
        <v>155</v>
      </c>
      <c r="B112" s="31">
        <v>300</v>
      </c>
    </row>
    <row r="113" spans="1:2">
      <c r="A113" s="31" t="s">
        <v>156</v>
      </c>
      <c r="B113" s="31">
        <v>100</v>
      </c>
    </row>
    <row r="114" spans="1:2">
      <c r="A114" s="31" t="s">
        <v>20</v>
      </c>
      <c r="B114" s="31">
        <v>100</v>
      </c>
    </row>
    <row r="115" spans="1:2">
      <c r="A115" s="31" t="s">
        <v>22</v>
      </c>
      <c r="B115" s="31">
        <v>100</v>
      </c>
    </row>
    <row r="116" spans="1:2">
      <c r="A116" s="31" t="s">
        <v>21</v>
      </c>
      <c r="B116" s="31">
        <v>100</v>
      </c>
    </row>
    <row r="117" spans="1:2">
      <c r="A117" s="31" t="s">
        <v>24</v>
      </c>
      <c r="B117" s="31">
        <v>100</v>
      </c>
    </row>
    <row r="118" spans="1:2">
      <c r="A118" s="31" t="s">
        <v>23</v>
      </c>
      <c r="B118" s="31">
        <v>100</v>
      </c>
    </row>
    <row r="119" spans="1:2">
      <c r="A119" s="31" t="s">
        <v>26</v>
      </c>
      <c r="B119" s="31">
        <v>100</v>
      </c>
    </row>
    <row r="120" spans="1:2">
      <c r="A120" s="31" t="s">
        <v>25</v>
      </c>
      <c r="B120" s="31">
        <v>100</v>
      </c>
    </row>
    <row r="121" spans="1:2">
      <c r="A121" s="31" t="s">
        <v>157</v>
      </c>
      <c r="B121" s="31">
        <v>100</v>
      </c>
    </row>
    <row r="122" spans="1:2">
      <c r="A122" s="31" t="s">
        <v>27</v>
      </c>
      <c r="B122" s="31">
        <v>100</v>
      </c>
    </row>
    <row r="123" spans="1:2">
      <c r="A123" s="31" t="s">
        <v>28</v>
      </c>
      <c r="B123" s="31">
        <v>100</v>
      </c>
    </row>
    <row r="124" spans="1:2">
      <c r="A124" s="31" t="s">
        <v>45</v>
      </c>
      <c r="B124" s="31">
        <v>100</v>
      </c>
    </row>
    <row r="125" spans="1:2">
      <c r="A125" s="31" t="s">
        <v>158</v>
      </c>
      <c r="B125" s="31">
        <v>100</v>
      </c>
    </row>
    <row r="126" spans="1:2">
      <c r="A126" s="31" t="s">
        <v>159</v>
      </c>
      <c r="B126" s="31">
        <v>300</v>
      </c>
    </row>
    <row r="127" spans="1:2">
      <c r="A127" s="31" t="s">
        <v>160</v>
      </c>
      <c r="B127" s="31">
        <v>300</v>
      </c>
    </row>
    <row r="128" spans="1:2">
      <c r="A128" s="31" t="s">
        <v>161</v>
      </c>
      <c r="B128" s="31">
        <v>100</v>
      </c>
    </row>
    <row r="129" spans="1:2">
      <c r="A129" s="31" t="s">
        <v>162</v>
      </c>
      <c r="B129" s="31">
        <v>100</v>
      </c>
    </row>
    <row r="132" spans="1:2">
      <c r="A132" s="30" t="s">
        <v>163</v>
      </c>
    </row>
    <row r="133" spans="1:2">
      <c r="A133" s="31" t="s">
        <v>164</v>
      </c>
    </row>
    <row r="134" spans="1:2">
      <c r="A134" s="31" t="s">
        <v>165</v>
      </c>
    </row>
    <row r="135" spans="1:2">
      <c r="A135" s="31" t="s">
        <v>166</v>
      </c>
    </row>
    <row r="136" spans="1:2">
      <c r="A136" s="31" t="s">
        <v>167</v>
      </c>
    </row>
    <row r="137" spans="1:2">
      <c r="A137" s="31" t="s">
        <v>168</v>
      </c>
    </row>
    <row r="138" spans="1:2">
      <c r="A138" s="31" t="s">
        <v>169</v>
      </c>
    </row>
    <row r="139" spans="1:2">
      <c r="A139" s="31" t="s">
        <v>170</v>
      </c>
    </row>
    <row r="140" spans="1:2">
      <c r="A140" s="31" t="s">
        <v>171</v>
      </c>
    </row>
    <row r="141" spans="1:2">
      <c r="A141" s="31" t="s">
        <v>172</v>
      </c>
    </row>
    <row r="142" spans="1:2">
      <c r="A142" s="31" t="s">
        <v>173</v>
      </c>
    </row>
    <row r="143" spans="1:2">
      <c r="A143" s="31" t="s">
        <v>174</v>
      </c>
    </row>
    <row r="144" spans="1:2">
      <c r="A144" s="31" t="s">
        <v>175</v>
      </c>
    </row>
    <row r="146" spans="1:1">
      <c r="A146" s="30" t="s">
        <v>176</v>
      </c>
    </row>
    <row r="147" spans="1:1">
      <c r="A147" s="31" t="s">
        <v>43</v>
      </c>
    </row>
    <row r="148" spans="1:1">
      <c r="A148" s="31" t="s">
        <v>177</v>
      </c>
    </row>
    <row r="149" spans="1:1">
      <c r="A149" s="31" t="s">
        <v>44</v>
      </c>
    </row>
    <row r="150" spans="1:1">
      <c r="A150" s="31" t="s">
        <v>178</v>
      </c>
    </row>
    <row r="151" spans="1:1">
      <c r="A151" s="31" t="s">
        <v>901</v>
      </c>
    </row>
    <row r="152" spans="1:1">
      <c r="A152" s="31"/>
    </row>
    <row r="154" spans="1:1">
      <c r="A154" s="30" t="s">
        <v>37</v>
      </c>
    </row>
    <row r="155" spans="1:1">
      <c r="A155" s="31" t="s">
        <v>179</v>
      </c>
    </row>
    <row r="156" spans="1:1">
      <c r="A156" s="31" t="s">
        <v>180</v>
      </c>
    </row>
    <row r="157" spans="1:1">
      <c r="A157" s="31" t="s">
        <v>181</v>
      </c>
    </row>
    <row r="158" spans="1:1">
      <c r="A158" s="31" t="s">
        <v>182</v>
      </c>
    </row>
    <row r="159" spans="1:1">
      <c r="A159" s="31" t="s">
        <v>183</v>
      </c>
    </row>
    <row r="161" spans="1:1">
      <c r="A161" s="30" t="s">
        <v>184</v>
      </c>
    </row>
    <row r="162" spans="1:1">
      <c r="A162" s="31" t="s">
        <v>185</v>
      </c>
    </row>
    <row r="163" spans="1:1">
      <c r="A163" s="31" t="s">
        <v>186</v>
      </c>
    </row>
    <row r="165" spans="1:1">
      <c r="A165" s="31" t="s">
        <v>187</v>
      </c>
    </row>
    <row r="166" spans="1:1">
      <c r="A166" s="31" t="s">
        <v>188</v>
      </c>
    </row>
  </sheetData>
  <hyperlinks>
    <hyperlink ref="C21" r:id="rId1" location="LO" xr:uid="{0B6F0B7F-4974-46E8-AF92-C324746AF6AB}"/>
    <hyperlink ref="C22" r:id="rId2" location="PS" xr:uid="{11BE0580-6AA0-4E16-ACE6-07A197F33B50}"/>
    <hyperlink ref="C23" r:id="rId3" location="PT" xr:uid="{68BDB173-0DB7-4CF7-90FE-9B5C6CAF69CC}"/>
    <hyperlink ref="C24" r:id="rId4" location="PM" xr:uid="{06D1F85F-BE51-4C14-AF97-699E63CD96CC}"/>
    <hyperlink ref="C25" r:id="rId5" location="VS" xr:uid="{D0F83B3A-5FFF-4882-8769-7CE712860F38}"/>
    <hyperlink ref="C26" r:id="rId6" location="VT" xr:uid="{C9CB5D38-29B6-436B-AC01-08CD4C4CCADD}"/>
    <hyperlink ref="C27" r:id="rId7" location="AC" xr:uid="{356E5AE0-1AD6-4D20-973D-A747611AEB62}"/>
    <hyperlink ref="C28" r:id="rId8" location="ME" xr:uid="{EAD85D95-8A9E-4B62-A176-B2A72031A56A}"/>
    <hyperlink ref="C29" r:id="rId9" location="SI" xr:uid="{AA8A411C-25B5-490F-9D48-908071FE276B}"/>
    <hyperlink ref="C30" r:id="rId10" location="RH" xr:uid="{C807EB19-0F28-47DF-AE07-5E42290B8ECF}"/>
    <hyperlink ref="C31" r:id="rId11" location="MQ" xr:uid="{32EA88F5-1BA2-402C-9530-32EC050F5ED8}"/>
    <hyperlink ref="C32" r:id="rId12" location="DC" xr:uid="{336FFE73-B3A6-4E5F-AAFA-671853ADF651}"/>
    <hyperlink ref="C20" r:id="rId13" location="LA" xr:uid="{27D0E629-70A8-4433-AEA9-2BF093ACDD9B}"/>
  </hyperlinks>
  <pageMargins left="0.7" right="0.7" top="0.75" bottom="0.75" header="0.3" footer="0.3"/>
  <pageSetup paperSize="9" orientation="portrait"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8D58-68F8-44DB-AC5B-23874AB4FFB7}">
  <sheetPr codeName="Feuil4"/>
  <dimension ref="A1:J12"/>
  <sheetViews>
    <sheetView workbookViewId="0">
      <selection activeCell="C3" sqref="C3"/>
    </sheetView>
  </sheetViews>
  <sheetFormatPr baseColWidth="10" defaultRowHeight="15"/>
  <cols>
    <col min="1" max="1" width="27.85546875" customWidth="1"/>
    <col min="7" max="7" width="21.42578125" bestFit="1" customWidth="1"/>
    <col min="9" max="10" width="17.140625" bestFit="1" customWidth="1"/>
  </cols>
  <sheetData>
    <row r="1" spans="1:10" ht="78" customHeight="1">
      <c r="A1" s="59" t="s">
        <v>196</v>
      </c>
      <c r="B1" s="61" t="s">
        <v>197</v>
      </c>
      <c r="C1" s="62" t="s">
        <v>198</v>
      </c>
      <c r="D1" s="62" t="s">
        <v>216</v>
      </c>
      <c r="I1" s="58" t="s">
        <v>220</v>
      </c>
      <c r="J1" s="58" t="s">
        <v>221</v>
      </c>
    </row>
    <row r="2" spans="1:10">
      <c r="A2" s="60" t="s">
        <v>192</v>
      </c>
      <c r="B2" s="49" t="s">
        <v>199</v>
      </c>
      <c r="C2" s="46">
        <f>(J2*J7)/J4</f>
        <v>4</v>
      </c>
      <c r="D2" s="46">
        <f>(2*6)/2</f>
        <v>6</v>
      </c>
      <c r="F2" s="50"/>
      <c r="G2" s="31" t="s">
        <v>199</v>
      </c>
      <c r="I2" s="31" t="s">
        <v>211</v>
      </c>
      <c r="J2" s="43">
        <v>2</v>
      </c>
    </row>
    <row r="3" spans="1:10">
      <c r="A3" s="60" t="s">
        <v>194</v>
      </c>
      <c r="B3" s="49" t="s">
        <v>199</v>
      </c>
      <c r="C3" s="46">
        <f>(3*4)/2</f>
        <v>6</v>
      </c>
      <c r="D3" s="48">
        <f>(3*6)/2</f>
        <v>9</v>
      </c>
      <c r="F3" s="45"/>
      <c r="G3" s="31" t="s">
        <v>200</v>
      </c>
      <c r="I3" s="31" t="s">
        <v>212</v>
      </c>
      <c r="J3" s="43">
        <v>3</v>
      </c>
    </row>
    <row r="4" spans="1:10">
      <c r="A4" s="60" t="s">
        <v>193</v>
      </c>
      <c r="B4" s="46">
        <f>(2*2)/1</f>
        <v>4</v>
      </c>
      <c r="C4" s="48">
        <f>(2*4)/1</f>
        <v>8</v>
      </c>
      <c r="D4" s="48">
        <f>(2*6)/1</f>
        <v>12</v>
      </c>
      <c r="F4" s="44"/>
      <c r="G4" s="31" t="s">
        <v>201</v>
      </c>
      <c r="I4" s="31" t="s">
        <v>218</v>
      </c>
      <c r="J4" s="43">
        <v>2</v>
      </c>
    </row>
    <row r="5" spans="1:10">
      <c r="A5" s="60" t="s">
        <v>195</v>
      </c>
      <c r="B5" s="46">
        <f>(2*3)/1</f>
        <v>6</v>
      </c>
      <c r="C5" s="48">
        <f>(3*4)/1</f>
        <v>12</v>
      </c>
      <c r="D5" s="48">
        <f>(3*6)/1</f>
        <v>18</v>
      </c>
      <c r="I5" s="31" t="s">
        <v>219</v>
      </c>
      <c r="J5" s="43">
        <v>1</v>
      </c>
    </row>
    <row r="6" spans="1:10">
      <c r="I6" s="31" t="s">
        <v>197</v>
      </c>
      <c r="J6" s="43">
        <v>2</v>
      </c>
    </row>
    <row r="7" spans="1:10">
      <c r="I7" s="31" t="s">
        <v>198</v>
      </c>
      <c r="J7" s="43">
        <v>4</v>
      </c>
    </row>
    <row r="8" spans="1:10">
      <c r="I8" s="31" t="s">
        <v>216</v>
      </c>
      <c r="J8" s="43">
        <v>6</v>
      </c>
    </row>
    <row r="10" spans="1:10">
      <c r="G10" s="47"/>
    </row>
    <row r="12" spans="1:10">
      <c r="B12" s="294" t="s">
        <v>829</v>
      </c>
      <c r="C12" s="295"/>
      <c r="D12" s="295"/>
      <c r="E12" s="295"/>
      <c r="F12" s="295"/>
      <c r="G12" s="295"/>
      <c r="H12" s="295"/>
      <c r="I12" s="295"/>
    </row>
  </sheetData>
  <mergeCells count="1">
    <mergeCell ref="B12:I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53</vt:i4>
      </vt:variant>
    </vt:vector>
  </HeadingPairs>
  <TitlesOfParts>
    <vt:vector size="58" baseType="lpstr">
      <vt:lpstr>FNC</vt:lpstr>
      <vt:lpstr>Base NC</vt:lpstr>
      <vt:lpstr>Feuil1</vt:lpstr>
      <vt:lpstr>TABLE</vt:lpstr>
      <vt:lpstr>cotation</vt:lpstr>
      <vt:lpstr>_0</vt:lpstr>
      <vt:lpstr>_1</vt:lpstr>
      <vt:lpstr>_10</vt:lpstr>
      <vt:lpstr>_11</vt:lpstr>
      <vt:lpstr>_12</vt:lpstr>
      <vt:lpstr>_13</vt:lpstr>
      <vt:lpstr>_14</vt:lpstr>
      <vt:lpstr>_15</vt:lpstr>
      <vt:lpstr>_16</vt:lpstr>
      <vt:lpstr>_17</vt:lpstr>
      <vt:lpstr>_18</vt:lpstr>
      <vt:lpstr>_19</vt:lpstr>
      <vt:lpstr>_2</vt:lpstr>
      <vt:lpstr>_20</vt:lpstr>
      <vt:lpstr>_21</vt:lpstr>
      <vt:lpstr>_22</vt:lpstr>
      <vt:lpstr>_23</vt:lpstr>
      <vt:lpstr>_24</vt:lpstr>
      <vt:lpstr>_25</vt:lpstr>
      <vt:lpstr>_26</vt:lpstr>
      <vt:lpstr>_28</vt:lpstr>
      <vt:lpstr>_29</vt:lpstr>
      <vt:lpstr>_3</vt:lpstr>
      <vt:lpstr>_30</vt:lpstr>
      <vt:lpstr>_31</vt:lpstr>
      <vt:lpstr>_32</vt:lpstr>
      <vt:lpstr>_33</vt:lpstr>
      <vt:lpstr>_34</vt:lpstr>
      <vt:lpstr>_35</vt:lpstr>
      <vt:lpstr>_36</vt:lpstr>
      <vt:lpstr>_37</vt:lpstr>
      <vt:lpstr>_38</vt:lpstr>
      <vt:lpstr>_39</vt:lpstr>
      <vt:lpstr>_4</vt:lpstr>
      <vt:lpstr>_40</vt:lpstr>
      <vt:lpstr>_41</vt:lpstr>
      <vt:lpstr>_42</vt:lpstr>
      <vt:lpstr>_43</vt:lpstr>
      <vt:lpstr>_44</vt:lpstr>
      <vt:lpstr>_45</vt:lpstr>
      <vt:lpstr>_46</vt:lpstr>
      <vt:lpstr>_47</vt:lpstr>
      <vt:lpstr>_48</vt:lpstr>
      <vt:lpstr>_49</vt:lpstr>
      <vt:lpstr>_5</vt:lpstr>
      <vt:lpstr>_50</vt:lpstr>
      <vt:lpstr>_51</vt:lpstr>
      <vt:lpstr>_52</vt:lpstr>
      <vt:lpstr>_6</vt:lpstr>
      <vt:lpstr>_7</vt:lpstr>
      <vt:lpstr>_8</vt:lpstr>
      <vt:lpstr>_9</vt:lpstr>
      <vt:lpstr>FNC!Zone_d_impression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DETURCK</dc:creator>
  <cp:lastModifiedBy> </cp:lastModifiedBy>
  <cp:lastPrinted>2021-06-16T11:45:41Z</cp:lastPrinted>
  <dcterms:created xsi:type="dcterms:W3CDTF">2021-01-04T10:05:21Z</dcterms:created>
  <dcterms:modified xsi:type="dcterms:W3CDTF">2021-06-25T09:43:12Z</dcterms:modified>
</cp:coreProperties>
</file>