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BEA1883-318C-40BB-AD13-DD9588DE978E}" xr6:coauthVersionLast="47" xr6:coauthVersionMax="47" xr10:uidLastSave="{00000000-0000-0000-0000-000000000000}"/>
  <bookViews>
    <workbookView xWindow="-120" yWindow="-120" windowWidth="29040" windowHeight="16440" xr2:uid="{36428867-A60B-49B3-B34B-72500BEF7E7A}"/>
  </bookViews>
  <sheets>
    <sheet name="Calcul" sheetId="2" r:id="rId1"/>
    <sheet name="Param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9" i="2" l="1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G27" i="2" a="1"/>
  <c r="E10" i="2"/>
  <c r="U10" i="2" s="1"/>
  <c r="E11" i="2"/>
  <c r="P11" i="2" s="1"/>
  <c r="E12" i="2"/>
  <c r="K12" i="2" s="1"/>
  <c r="R13" i="2"/>
  <c r="E14" i="2"/>
  <c r="M14" i="2" s="1"/>
  <c r="E15" i="2"/>
  <c r="T15" i="2" s="1"/>
  <c r="E16" i="2"/>
  <c r="O16" i="2" s="1"/>
  <c r="E17" i="2"/>
  <c r="V17" i="2" s="1"/>
  <c r="J10" i="2" l="1"/>
  <c r="V10" i="2"/>
  <c r="Q11" i="2"/>
  <c r="L12" i="2"/>
  <c r="G13" i="2"/>
  <c r="S13" i="2"/>
  <c r="N14" i="2"/>
  <c r="I15" i="2"/>
  <c r="U15" i="2"/>
  <c r="P16" i="2"/>
  <c r="K17" i="2"/>
  <c r="K10" i="2"/>
  <c r="F11" i="2"/>
  <c r="R11" i="2"/>
  <c r="M12" i="2"/>
  <c r="H13" i="2"/>
  <c r="T13" i="2"/>
  <c r="O14" i="2"/>
  <c r="J15" i="2"/>
  <c r="V15" i="2"/>
  <c r="Q16" i="2"/>
  <c r="L17" i="2"/>
  <c r="L10" i="2"/>
  <c r="G11" i="2"/>
  <c r="S11" i="2"/>
  <c r="N12" i="2"/>
  <c r="I13" i="2"/>
  <c r="U13" i="2"/>
  <c r="P14" i="2"/>
  <c r="K15" i="2"/>
  <c r="F16" i="2"/>
  <c r="R16" i="2"/>
  <c r="M17" i="2"/>
  <c r="M10" i="2"/>
  <c r="H11" i="2"/>
  <c r="T11" i="2"/>
  <c r="O12" i="2"/>
  <c r="J13" i="2"/>
  <c r="V13" i="2"/>
  <c r="Q14" i="2"/>
  <c r="L15" i="2"/>
  <c r="G16" i="2"/>
  <c r="S16" i="2"/>
  <c r="N17" i="2"/>
  <c r="N10" i="2"/>
  <c r="I11" i="2"/>
  <c r="U11" i="2"/>
  <c r="P12" i="2"/>
  <c r="K13" i="2"/>
  <c r="F14" i="2"/>
  <c r="R14" i="2"/>
  <c r="M15" i="2"/>
  <c r="H16" i="2"/>
  <c r="T16" i="2"/>
  <c r="O17" i="2"/>
  <c r="O10" i="2"/>
  <c r="J11" i="2"/>
  <c r="V11" i="2"/>
  <c r="Q12" i="2"/>
  <c r="L13" i="2"/>
  <c r="G14" i="2"/>
  <c r="S14" i="2"/>
  <c r="N15" i="2"/>
  <c r="I16" i="2"/>
  <c r="U16" i="2"/>
  <c r="P17" i="2"/>
  <c r="P10" i="2"/>
  <c r="K11" i="2"/>
  <c r="F12" i="2"/>
  <c r="R12" i="2"/>
  <c r="M13" i="2"/>
  <c r="H14" i="2"/>
  <c r="T14" i="2"/>
  <c r="O15" i="2"/>
  <c r="J16" i="2"/>
  <c r="V16" i="2"/>
  <c r="Q17" i="2"/>
  <c r="Q10" i="2"/>
  <c r="L11" i="2"/>
  <c r="G12" i="2"/>
  <c r="S12" i="2"/>
  <c r="N13" i="2"/>
  <c r="I14" i="2"/>
  <c r="U14" i="2"/>
  <c r="P15" i="2"/>
  <c r="K16" i="2"/>
  <c r="F17" i="2"/>
  <c r="R17" i="2"/>
  <c r="F10" i="2"/>
  <c r="R10" i="2"/>
  <c r="M11" i="2"/>
  <c r="H12" i="2"/>
  <c r="T12" i="2"/>
  <c r="O13" i="2"/>
  <c r="J14" i="2"/>
  <c r="V14" i="2"/>
  <c r="Q15" i="2"/>
  <c r="L16" i="2"/>
  <c r="G17" i="2"/>
  <c r="S17" i="2"/>
  <c r="G10" i="2"/>
  <c r="S10" i="2"/>
  <c r="N11" i="2"/>
  <c r="I12" i="2"/>
  <c r="U12" i="2"/>
  <c r="P13" i="2"/>
  <c r="K14" i="2"/>
  <c r="F15" i="2"/>
  <c r="R15" i="2"/>
  <c r="M16" i="2"/>
  <c r="H17" i="2"/>
  <c r="T17" i="2"/>
  <c r="H10" i="2"/>
  <c r="T10" i="2"/>
  <c r="O11" i="2"/>
  <c r="J12" i="2"/>
  <c r="V12" i="2"/>
  <c r="Q13" i="2"/>
  <c r="L14" i="2"/>
  <c r="G15" i="2"/>
  <c r="S15" i="2"/>
  <c r="N16" i="2"/>
  <c r="I17" i="2"/>
  <c r="U17" i="2"/>
  <c r="I10" i="2"/>
  <c r="F13" i="2"/>
  <c r="H15" i="2"/>
  <c r="J17" i="2"/>
  <c r="H27" i="2" a="1"/>
  <c r="H27" i="2" s="1"/>
  <c r="G27" i="2"/>
  <c r="F34" i="2"/>
  <c r="F28" i="2" l="1"/>
  <c r="F29" i="2"/>
  <c r="F30" i="2"/>
  <c r="F31" i="2"/>
  <c r="F32" i="2"/>
  <c r="F33" i="2"/>
  <c r="F35" i="2"/>
  <c r="F36" i="2"/>
  <c r="F37" i="2"/>
  <c r="F27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<sst xmlns="http://schemas.openxmlformats.org/spreadsheetml/2006/main" count="164" uniqueCount="88">
  <si>
    <t>Modèle</t>
  </si>
  <si>
    <t>Plancher</t>
  </si>
  <si>
    <t>Option</t>
  </si>
  <si>
    <t>P1</t>
  </si>
  <si>
    <t>P2</t>
  </si>
  <si>
    <t>Référence</t>
  </si>
  <si>
    <t>Variantes</t>
  </si>
  <si>
    <t>Option 1</t>
  </si>
  <si>
    <t>Option 2</t>
  </si>
  <si>
    <t>Option 3</t>
  </si>
  <si>
    <t>Option 4</t>
  </si>
  <si>
    <t>Option 5</t>
  </si>
  <si>
    <t>Option 6</t>
  </si>
  <si>
    <t>Gamme</t>
  </si>
  <si>
    <t>Long.</t>
  </si>
  <si>
    <t>Isolant</t>
  </si>
  <si>
    <t>Sol</t>
  </si>
  <si>
    <t>Tps prépa P1</t>
  </si>
  <si>
    <t>Tps P1</t>
  </si>
  <si>
    <t>Tps prépa P2</t>
  </si>
  <si>
    <t>Tps P2</t>
  </si>
  <si>
    <t>Déf</t>
  </si>
  <si>
    <t>Qté</t>
  </si>
  <si>
    <t>Postes</t>
  </si>
  <si>
    <t>Quantité</t>
  </si>
  <si>
    <t>Ajout Tps P1</t>
  </si>
  <si>
    <t>Ajout Tps P2</t>
  </si>
  <si>
    <t>Standard</t>
  </si>
  <si>
    <t>Renault</t>
  </si>
  <si>
    <t>&lt;= 2m</t>
  </si>
  <si>
    <t>Rouge</t>
  </si>
  <si>
    <t>Diesel</t>
  </si>
  <si>
    <t>cuir</t>
  </si>
  <si>
    <t>Caméra</t>
  </si>
  <si>
    <t>Peugeot</t>
  </si>
  <si>
    <t>&gt; 2m</t>
  </si>
  <si>
    <t>Verte</t>
  </si>
  <si>
    <t>Essence</t>
  </si>
  <si>
    <t>moquette</t>
  </si>
  <si>
    <t>Bleu</t>
  </si>
  <si>
    <t>Carrelage</t>
  </si>
  <si>
    <t>P3</t>
  </si>
  <si>
    <t>Toit ouvrant</t>
  </si>
  <si>
    <t>P4</t>
  </si>
  <si>
    <t>P5</t>
  </si>
  <si>
    <t>Ajout Tps P3</t>
  </si>
  <si>
    <t>Ajout Tps P4</t>
  </si>
  <si>
    <t>Ajout Tps P5</t>
  </si>
  <si>
    <t>Tps prépa P3</t>
  </si>
  <si>
    <t>Tps P3</t>
  </si>
  <si>
    <t>Tps prépa P4</t>
  </si>
  <si>
    <t>Tps P4</t>
  </si>
  <si>
    <t>Tps prépa P5</t>
  </si>
  <si>
    <t>Tps P5</t>
  </si>
  <si>
    <t>Carrosserie</t>
  </si>
  <si>
    <t>Moteur</t>
  </si>
  <si>
    <t>Poste 1</t>
  </si>
  <si>
    <t>Poste 2</t>
  </si>
  <si>
    <t>Poste 3</t>
  </si>
  <si>
    <t>Poste 4</t>
  </si>
  <si>
    <t>Poste 5</t>
  </si>
  <si>
    <t>Résultat par poste  (formule que sur Poste 1)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</si>
  <si>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</si>
  <si>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</si>
  <si>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</si>
  <si>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</si>
  <si>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</si>
  <si>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</si>
  <si>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</si>
  <si>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</si>
  <si>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</si>
  <si>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</si>
  <si>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Full Option</t>
  </si>
  <si>
    <t>Sport</t>
  </si>
  <si>
    <t>Familiale</t>
  </si>
  <si>
    <t>Lounge</t>
  </si>
  <si>
    <t>O1 Déf</t>
  </si>
  <si>
    <t>O1 Qté</t>
  </si>
  <si>
    <t>O2 Qté</t>
  </si>
  <si>
    <t>O2 Déf</t>
  </si>
  <si>
    <t>O3 Déf</t>
  </si>
  <si>
    <t>O3 Qté</t>
  </si>
  <si>
    <t>O4 Déf</t>
  </si>
  <si>
    <t>O4 Qté</t>
  </si>
  <si>
    <t>O5 Déf</t>
  </si>
  <si>
    <t>O5 Qté</t>
  </si>
  <si>
    <t>O6 Déf</t>
  </si>
  <si>
    <t>O6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</si>
</sst>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]:mm"/>
    <numFmt numFmtId="166" formatCode=";;"/>
  </numFmts>
  <fonts count="13" x14ac:knownFonts="1">
    <font>
      <sz val="11"/>
      <color theme="1"/>
      <name val="Tw Cen MT"/>
      <family val="2"/>
      <scheme val="minor"/>
    </font>
    <font>
      <sz val="11"/>
      <color theme="1"/>
      <name val="Tw Cen MT"/>
      <family val="2"/>
      <scheme val="minor"/>
    </font>
    <font>
      <b/>
      <sz val="11"/>
      <color theme="0"/>
      <name val="Tw Cen MT"/>
      <family val="2"/>
      <scheme val="minor"/>
    </font>
    <font>
      <b/>
      <sz val="12"/>
      <color theme="1"/>
      <name val="Tw Cen MT"/>
      <family val="2"/>
      <scheme val="minor"/>
    </font>
    <font>
      <sz val="12"/>
      <color theme="1"/>
      <name val="Tw Cen MT"/>
      <family val="2"/>
      <scheme val="minor"/>
    </font>
    <font>
      <sz val="8"/>
      <name val="Tw Cen MT"/>
      <family val="2"/>
      <scheme val="minor"/>
    </font>
    <font>
      <sz val="11"/>
      <name val="Tw Cen MT"/>
      <family val="2"/>
      <scheme val="minor"/>
    </font>
    <font>
      <b/>
      <sz val="18"/>
      <color rgb="FFFF0000"/>
      <name val="Tw Cen MT"/>
      <family val="2"/>
      <scheme val="minor"/>
    </font>
    <font>
      <sz val="11"/>
      <color theme="0"/>
      <name val="Tw Cen MT"/>
      <family val="2"/>
      <scheme val="minor"/>
    </font>
    <font>
      <b/>
      <sz val="18"/>
      <color theme="0"/>
      <name val="Tw Cen MT"/>
      <family val="2"/>
      <scheme val="minor"/>
    </font>
    <font>
      <b/>
      <sz val="14"/>
      <color theme="0"/>
      <name val="Tw Cen MT"/>
      <family val="2"/>
      <scheme val="minor"/>
    </font>
    <font>
      <b/>
      <sz val="12"/>
      <color theme="0"/>
      <name val="Tw Cen MT"/>
      <family val="2"/>
      <scheme val="minor"/>
    </font>
    <font>
      <sz val="12"/>
      <color theme="0"/>
      <name val="Tw Cen MT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71DA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1" tint="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1" tint="0.24997711111789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indexed="64"/>
      </right>
      <top/>
      <bottom style="thin">
        <color theme="1" tint="0.249977111117893"/>
      </bottom>
      <diagonal/>
    </border>
    <border>
      <left style="thin">
        <color theme="0" tint="-0.249977111117893"/>
      </left>
      <right style="thin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 style="thin">
        <color theme="0" tint="-0.249977111117893"/>
      </left>
      <right/>
      <top/>
      <bottom style="thin">
        <color theme="1" tint="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249977111117893"/>
      </right>
      <top/>
      <bottom style="thin">
        <color theme="1" tint="0.249977111117893"/>
      </bottom>
      <diagonal/>
    </border>
    <border>
      <left style="thin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249977111117893"/>
      </top>
      <bottom style="thin">
        <color theme="1" tint="0.249977111117893"/>
      </bottom>
      <diagonal/>
    </border>
    <border>
      <left style="thin">
        <color indexed="64"/>
      </left>
      <right/>
      <top/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theme="1" tint="0.249977111117893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indexed="64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5" xfId="0" applyFont="1" applyFill="1" applyBorder="1"/>
    <xf numFmtId="0" fontId="0" fillId="0" borderId="6" xfId="0" applyFont="1" applyFill="1" applyBorder="1"/>
    <xf numFmtId="0" fontId="0" fillId="0" borderId="7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" xfId="0" applyFont="1" applyFill="1" applyBorder="1"/>
    <xf numFmtId="0" fontId="0" fillId="0" borderId="3" xfId="0" applyFont="1" applyFill="1" applyBorder="1"/>
    <xf numFmtId="0" fontId="0" fillId="0" borderId="4" xfId="0" applyFont="1" applyFill="1" applyBorder="1" applyAlignment="1">
      <alignment horizontal="center" vertical="center"/>
    </xf>
    <xf numFmtId="0" fontId="0" fillId="0" borderId="0" xfId="0" applyFill="1"/>
    <xf numFmtId="0" fontId="4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 vertical="center"/>
    </xf>
    <xf numFmtId="164" fontId="8" fillId="4" borderId="0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/>
    </xf>
    <xf numFmtId="165" fontId="8" fillId="4" borderId="0" xfId="0" applyNumberFormat="1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0" fillId="5" borderId="16" xfId="1" applyNumberFormat="1" applyFont="1" applyFill="1" applyBorder="1" applyAlignment="1">
      <alignment horizontal="center" vertical="center"/>
    </xf>
    <xf numFmtId="0" fontId="0" fillId="5" borderId="32" xfId="1" applyNumberFormat="1" applyFont="1" applyFill="1" applyBorder="1" applyAlignment="1">
      <alignment horizontal="center" vertical="center"/>
    </xf>
    <xf numFmtId="0" fontId="0" fillId="5" borderId="10" xfId="1" applyNumberFormat="1" applyFont="1" applyFill="1" applyBorder="1" applyAlignment="1">
      <alignment horizontal="center" vertical="center"/>
    </xf>
    <xf numFmtId="0" fontId="0" fillId="5" borderId="23" xfId="1" applyNumberFormat="1" applyFont="1" applyFill="1" applyBorder="1" applyAlignment="1">
      <alignment horizontal="center" vertical="center"/>
    </xf>
    <xf numFmtId="0" fontId="0" fillId="6" borderId="16" xfId="1" applyNumberFormat="1" applyFont="1" applyFill="1" applyBorder="1" applyAlignment="1">
      <alignment horizontal="center" vertical="center"/>
    </xf>
    <xf numFmtId="0" fontId="0" fillId="6" borderId="32" xfId="1" applyNumberFormat="1" applyFont="1" applyFill="1" applyBorder="1" applyAlignment="1">
      <alignment horizontal="center" vertical="center"/>
    </xf>
    <xf numFmtId="0" fontId="0" fillId="6" borderId="10" xfId="1" applyNumberFormat="1" applyFont="1" applyFill="1" applyBorder="1" applyAlignment="1">
      <alignment horizontal="center" vertical="center"/>
    </xf>
    <xf numFmtId="0" fontId="0" fillId="6" borderId="23" xfId="1" applyNumberFormat="1" applyFont="1" applyFill="1" applyBorder="1" applyAlignment="1">
      <alignment horizontal="center" vertical="center"/>
    </xf>
    <xf numFmtId="0" fontId="0" fillId="7" borderId="16" xfId="1" applyNumberFormat="1" applyFont="1" applyFill="1" applyBorder="1" applyAlignment="1">
      <alignment horizontal="center" vertical="center"/>
    </xf>
    <xf numFmtId="0" fontId="0" fillId="7" borderId="32" xfId="1" applyNumberFormat="1" applyFont="1" applyFill="1" applyBorder="1" applyAlignment="1">
      <alignment horizontal="center" vertical="center"/>
    </xf>
    <xf numFmtId="0" fontId="0" fillId="7" borderId="10" xfId="1" applyNumberFormat="1" applyFont="1" applyFill="1" applyBorder="1" applyAlignment="1">
      <alignment horizontal="center" vertical="center"/>
    </xf>
    <xf numFmtId="0" fontId="0" fillId="7" borderId="23" xfId="1" applyNumberFormat="1" applyFont="1" applyFill="1" applyBorder="1" applyAlignment="1">
      <alignment horizontal="center" vertical="center"/>
    </xf>
    <xf numFmtId="0" fontId="4" fillId="7" borderId="32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0" fillId="8" borderId="16" xfId="1" applyNumberFormat="1" applyFont="1" applyFill="1" applyBorder="1" applyAlignment="1">
      <alignment horizontal="center" vertical="center"/>
    </xf>
    <xf numFmtId="0" fontId="0" fillId="8" borderId="32" xfId="1" applyNumberFormat="1" applyFont="1" applyFill="1" applyBorder="1" applyAlignment="1">
      <alignment horizontal="center" vertical="center"/>
    </xf>
    <xf numFmtId="0" fontId="0" fillId="8" borderId="10" xfId="1" applyNumberFormat="1" applyFont="1" applyFill="1" applyBorder="1" applyAlignment="1">
      <alignment horizontal="center" vertical="center"/>
    </xf>
    <xf numFmtId="0" fontId="0" fillId="8" borderId="23" xfId="1" applyNumberFormat="1" applyFont="1" applyFill="1" applyBorder="1" applyAlignment="1">
      <alignment horizontal="center" vertical="center"/>
    </xf>
    <xf numFmtId="0" fontId="4" fillId="8" borderId="32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0" fillId="10" borderId="16" xfId="1" applyNumberFormat="1" applyFont="1" applyFill="1" applyBorder="1" applyAlignment="1">
      <alignment horizontal="center" vertical="center"/>
    </xf>
    <xf numFmtId="0" fontId="0" fillId="10" borderId="32" xfId="1" applyNumberFormat="1" applyFont="1" applyFill="1" applyBorder="1" applyAlignment="1">
      <alignment horizontal="center" vertical="center"/>
    </xf>
    <xf numFmtId="0" fontId="0" fillId="10" borderId="10" xfId="1" applyNumberFormat="1" applyFont="1" applyFill="1" applyBorder="1" applyAlignment="1">
      <alignment horizontal="center" vertical="center"/>
    </xf>
    <xf numFmtId="0" fontId="0" fillId="10" borderId="23" xfId="1" applyNumberFormat="1" applyFont="1" applyFill="1" applyBorder="1" applyAlignment="1">
      <alignment horizontal="center" vertical="center"/>
    </xf>
    <xf numFmtId="0" fontId="4" fillId="10" borderId="32" xfId="0" applyFont="1" applyFill="1" applyBorder="1" applyAlignment="1">
      <alignment horizontal="center" vertical="center"/>
    </xf>
    <xf numFmtId="0" fontId="4" fillId="10" borderId="23" xfId="0" applyFont="1" applyFill="1" applyBorder="1" applyAlignment="1">
      <alignment horizontal="center" vertical="center"/>
    </xf>
    <xf numFmtId="0" fontId="4" fillId="0" borderId="38" xfId="0" quotePrefix="1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5" borderId="12" xfId="1" applyNumberFormat="1" applyFont="1" applyFill="1" applyBorder="1" applyAlignment="1">
      <alignment horizontal="center" vertical="center"/>
    </xf>
    <xf numFmtId="0" fontId="0" fillId="6" borderId="12" xfId="1" applyNumberFormat="1" applyFont="1" applyFill="1" applyBorder="1" applyAlignment="1">
      <alignment horizontal="center" vertical="center"/>
    </xf>
    <xf numFmtId="0" fontId="0" fillId="7" borderId="12" xfId="1" applyNumberFormat="1" applyFont="1" applyFill="1" applyBorder="1" applyAlignment="1">
      <alignment horizontal="center" vertical="center"/>
    </xf>
    <xf numFmtId="0" fontId="0" fillId="8" borderId="12" xfId="1" applyNumberFormat="1" applyFont="1" applyFill="1" applyBorder="1" applyAlignment="1">
      <alignment horizontal="center" vertical="center"/>
    </xf>
    <xf numFmtId="0" fontId="0" fillId="10" borderId="12" xfId="1" applyNumberFormat="1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5" borderId="42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7" borderId="42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3" fillId="10" borderId="42" xfId="0" applyFont="1" applyFill="1" applyBorder="1" applyAlignment="1">
      <alignment horizontal="center" vertical="center"/>
    </xf>
    <xf numFmtId="0" fontId="3" fillId="9" borderId="40" xfId="0" applyFont="1" applyFill="1" applyBorder="1" applyAlignment="1">
      <alignment horizontal="center" vertical="center"/>
    </xf>
    <xf numFmtId="0" fontId="0" fillId="9" borderId="44" xfId="1" applyNumberFormat="1" applyFont="1" applyFill="1" applyBorder="1" applyAlignment="1">
      <alignment horizontal="center" vertical="center"/>
    </xf>
    <xf numFmtId="0" fontId="0" fillId="9" borderId="45" xfId="1" applyNumberFormat="1" applyFont="1" applyFill="1" applyBorder="1" applyAlignment="1">
      <alignment horizontal="center" vertical="center"/>
    </xf>
    <xf numFmtId="0" fontId="0" fillId="9" borderId="46" xfId="1" applyNumberFormat="1" applyFont="1" applyFill="1" applyBorder="1" applyAlignment="1">
      <alignment horizontal="center" vertical="center"/>
    </xf>
    <xf numFmtId="0" fontId="0" fillId="9" borderId="47" xfId="1" applyNumberFormat="1" applyFont="1" applyFill="1" applyBorder="1" applyAlignment="1">
      <alignment horizontal="center" vertical="center"/>
    </xf>
    <xf numFmtId="0" fontId="0" fillId="9" borderId="48" xfId="1" applyNumberFormat="1" applyFont="1" applyFill="1" applyBorder="1" applyAlignment="1">
      <alignment horizontal="center" vertical="center"/>
    </xf>
    <xf numFmtId="0" fontId="4" fillId="9" borderId="46" xfId="0" applyFont="1" applyFill="1" applyBorder="1" applyAlignment="1">
      <alignment horizontal="center" vertical="center"/>
    </xf>
    <xf numFmtId="0" fontId="4" fillId="9" borderId="48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166" fontId="3" fillId="5" borderId="42" xfId="0" applyNumberFormat="1" applyFont="1" applyFill="1" applyBorder="1" applyAlignment="1">
      <alignment horizontal="center" vertical="center"/>
    </xf>
    <xf numFmtId="166" fontId="0" fillId="5" borderId="12" xfId="1" applyNumberFormat="1" applyFont="1" applyFill="1" applyBorder="1" applyAlignment="1">
      <alignment horizontal="center" vertical="center"/>
    </xf>
    <xf numFmtId="166" fontId="0" fillId="5" borderId="16" xfId="1" applyNumberFormat="1" applyFont="1" applyFill="1" applyBorder="1" applyAlignment="1">
      <alignment horizontal="center" vertical="center"/>
    </xf>
    <xf numFmtId="166" fontId="0" fillId="5" borderId="32" xfId="1" applyNumberFormat="1" applyFont="1" applyFill="1" applyBorder="1" applyAlignment="1">
      <alignment horizontal="center" vertical="center"/>
    </xf>
    <xf numFmtId="166" fontId="0" fillId="5" borderId="10" xfId="1" applyNumberFormat="1" applyFont="1" applyFill="1" applyBorder="1" applyAlignment="1">
      <alignment horizontal="center" vertical="center"/>
    </xf>
    <xf numFmtId="166" fontId="0" fillId="5" borderId="23" xfId="1" applyNumberFormat="1" applyFont="1" applyFill="1" applyBorder="1" applyAlignment="1">
      <alignment horizontal="center" vertical="center"/>
    </xf>
    <xf numFmtId="166" fontId="4" fillId="0" borderId="32" xfId="0" applyNumberFormat="1" applyFont="1" applyFill="1" applyBorder="1" applyAlignment="1">
      <alignment horizontal="center" vertical="center"/>
    </xf>
    <xf numFmtId="166" fontId="4" fillId="0" borderId="23" xfId="0" applyNumberFormat="1" applyFont="1" applyFill="1" applyBorder="1" applyAlignment="1">
      <alignment horizontal="center" vertical="center"/>
    </xf>
    <xf numFmtId="166" fontId="3" fillId="6" borderId="42" xfId="0" applyNumberFormat="1" applyFont="1" applyFill="1" applyBorder="1" applyAlignment="1">
      <alignment horizontal="center" vertical="center"/>
    </xf>
    <xf numFmtId="166" fontId="0" fillId="6" borderId="12" xfId="1" applyNumberFormat="1" applyFont="1" applyFill="1" applyBorder="1" applyAlignment="1">
      <alignment horizontal="center" vertical="center"/>
    </xf>
    <xf numFmtId="166" fontId="0" fillId="6" borderId="16" xfId="1" applyNumberFormat="1" applyFont="1" applyFill="1" applyBorder="1" applyAlignment="1">
      <alignment horizontal="center" vertical="center"/>
    </xf>
    <xf numFmtId="166" fontId="0" fillId="6" borderId="32" xfId="1" applyNumberFormat="1" applyFont="1" applyFill="1" applyBorder="1" applyAlignment="1">
      <alignment horizontal="center" vertical="center"/>
    </xf>
    <xf numFmtId="166" fontId="0" fillId="6" borderId="10" xfId="1" applyNumberFormat="1" applyFont="1" applyFill="1" applyBorder="1" applyAlignment="1">
      <alignment horizontal="center" vertical="center"/>
    </xf>
    <xf numFmtId="166" fontId="0" fillId="6" borderId="23" xfId="1" applyNumberFormat="1" applyFont="1" applyFill="1" applyBorder="1" applyAlignment="1">
      <alignment horizontal="center" vertical="center"/>
    </xf>
    <xf numFmtId="166" fontId="3" fillId="7" borderId="42" xfId="0" applyNumberFormat="1" applyFont="1" applyFill="1" applyBorder="1" applyAlignment="1">
      <alignment horizontal="center" vertical="center"/>
    </xf>
    <xf numFmtId="166" fontId="0" fillId="7" borderId="12" xfId="1" applyNumberFormat="1" applyFont="1" applyFill="1" applyBorder="1" applyAlignment="1">
      <alignment horizontal="center" vertical="center"/>
    </xf>
    <xf numFmtId="166" fontId="0" fillId="7" borderId="16" xfId="1" applyNumberFormat="1" applyFont="1" applyFill="1" applyBorder="1" applyAlignment="1">
      <alignment horizontal="center" vertical="center"/>
    </xf>
    <xf numFmtId="166" fontId="0" fillId="7" borderId="32" xfId="1" applyNumberFormat="1" applyFont="1" applyFill="1" applyBorder="1" applyAlignment="1">
      <alignment horizontal="center" vertical="center"/>
    </xf>
    <xf numFmtId="166" fontId="0" fillId="7" borderId="10" xfId="1" applyNumberFormat="1" applyFont="1" applyFill="1" applyBorder="1" applyAlignment="1">
      <alignment horizontal="center" vertical="center"/>
    </xf>
    <xf numFmtId="166" fontId="0" fillId="7" borderId="23" xfId="1" applyNumberFormat="1" applyFont="1" applyFill="1" applyBorder="1" applyAlignment="1">
      <alignment horizontal="center" vertical="center"/>
    </xf>
    <xf numFmtId="166" fontId="4" fillId="7" borderId="32" xfId="0" applyNumberFormat="1" applyFont="1" applyFill="1" applyBorder="1" applyAlignment="1">
      <alignment horizontal="center" vertical="center"/>
    </xf>
    <xf numFmtId="166" fontId="4" fillId="7" borderId="23" xfId="0" applyNumberFormat="1" applyFont="1" applyFill="1" applyBorder="1" applyAlignment="1">
      <alignment horizontal="center" vertical="center"/>
    </xf>
    <xf numFmtId="166" fontId="3" fillId="8" borderId="42" xfId="0" applyNumberFormat="1" applyFont="1" applyFill="1" applyBorder="1" applyAlignment="1">
      <alignment horizontal="center" vertical="center"/>
    </xf>
    <xf numFmtId="166" fontId="0" fillId="8" borderId="12" xfId="1" applyNumberFormat="1" applyFont="1" applyFill="1" applyBorder="1" applyAlignment="1">
      <alignment horizontal="center" vertical="center"/>
    </xf>
    <xf numFmtId="166" fontId="0" fillId="8" borderId="16" xfId="1" applyNumberFormat="1" applyFont="1" applyFill="1" applyBorder="1" applyAlignment="1">
      <alignment horizontal="center" vertical="center"/>
    </xf>
    <xf numFmtId="166" fontId="0" fillId="8" borderId="32" xfId="1" applyNumberFormat="1" applyFont="1" applyFill="1" applyBorder="1" applyAlignment="1">
      <alignment horizontal="center" vertical="center"/>
    </xf>
    <xf numFmtId="166" fontId="0" fillId="8" borderId="10" xfId="1" applyNumberFormat="1" applyFont="1" applyFill="1" applyBorder="1" applyAlignment="1">
      <alignment horizontal="center" vertical="center"/>
    </xf>
    <xf numFmtId="166" fontId="0" fillId="8" borderId="23" xfId="1" applyNumberFormat="1" applyFont="1" applyFill="1" applyBorder="1" applyAlignment="1">
      <alignment horizontal="center" vertical="center"/>
    </xf>
    <xf numFmtId="166" fontId="4" fillId="8" borderId="32" xfId="0" applyNumberFormat="1" applyFont="1" applyFill="1" applyBorder="1" applyAlignment="1">
      <alignment horizontal="center" vertical="center"/>
    </xf>
    <xf numFmtId="166" fontId="4" fillId="8" borderId="23" xfId="0" applyNumberFormat="1" applyFont="1" applyFill="1" applyBorder="1" applyAlignment="1">
      <alignment horizontal="center" vertical="center"/>
    </xf>
    <xf numFmtId="166" fontId="3" fillId="10" borderId="42" xfId="0" applyNumberFormat="1" applyFont="1" applyFill="1" applyBorder="1" applyAlignment="1">
      <alignment horizontal="center" vertical="center"/>
    </xf>
    <xf numFmtId="166" fontId="0" fillId="10" borderId="12" xfId="1" applyNumberFormat="1" applyFont="1" applyFill="1" applyBorder="1" applyAlignment="1">
      <alignment horizontal="center" vertical="center"/>
    </xf>
    <xf numFmtId="166" fontId="0" fillId="10" borderId="16" xfId="1" applyNumberFormat="1" applyFont="1" applyFill="1" applyBorder="1" applyAlignment="1">
      <alignment horizontal="center" vertical="center"/>
    </xf>
    <xf numFmtId="166" fontId="0" fillId="10" borderId="32" xfId="1" applyNumberFormat="1" applyFont="1" applyFill="1" applyBorder="1" applyAlignment="1">
      <alignment horizontal="center" vertical="center"/>
    </xf>
    <xf numFmtId="166" fontId="0" fillId="10" borderId="10" xfId="1" applyNumberFormat="1" applyFont="1" applyFill="1" applyBorder="1" applyAlignment="1">
      <alignment horizontal="center" vertical="center"/>
    </xf>
    <xf numFmtId="166" fontId="0" fillId="10" borderId="23" xfId="1" applyNumberFormat="1" applyFont="1" applyFill="1" applyBorder="1" applyAlignment="1">
      <alignment horizontal="center" vertical="center"/>
    </xf>
    <xf numFmtId="166" fontId="4" fillId="10" borderId="32" xfId="0" applyNumberFormat="1" applyFont="1" applyFill="1" applyBorder="1" applyAlignment="1">
      <alignment horizontal="center" vertical="center"/>
    </xf>
    <xf numFmtId="166" fontId="4" fillId="10" borderId="23" xfId="0" applyNumberFormat="1" applyFont="1" applyFill="1" applyBorder="1" applyAlignment="1">
      <alignment horizontal="center" vertical="center"/>
    </xf>
    <xf numFmtId="166" fontId="3" fillId="9" borderId="42" xfId="0" applyNumberFormat="1" applyFont="1" applyFill="1" applyBorder="1" applyAlignment="1">
      <alignment horizontal="center" vertical="center"/>
    </xf>
    <xf numFmtId="166" fontId="0" fillId="9" borderId="12" xfId="1" applyNumberFormat="1" applyFont="1" applyFill="1" applyBorder="1" applyAlignment="1">
      <alignment horizontal="center" vertical="center"/>
    </xf>
    <xf numFmtId="166" fontId="0" fillId="9" borderId="16" xfId="1" applyNumberFormat="1" applyFont="1" applyFill="1" applyBorder="1" applyAlignment="1">
      <alignment horizontal="center" vertical="center"/>
    </xf>
    <xf numFmtId="166" fontId="0" fillId="9" borderId="32" xfId="1" applyNumberFormat="1" applyFont="1" applyFill="1" applyBorder="1" applyAlignment="1">
      <alignment horizontal="center" vertical="center"/>
    </xf>
    <xf numFmtId="166" fontId="0" fillId="9" borderId="10" xfId="1" applyNumberFormat="1" applyFont="1" applyFill="1" applyBorder="1" applyAlignment="1">
      <alignment horizontal="center" vertical="center"/>
    </xf>
    <xf numFmtId="166" fontId="0" fillId="9" borderId="23" xfId="1" applyNumberFormat="1" applyFont="1" applyFill="1" applyBorder="1" applyAlignment="1">
      <alignment horizontal="center" vertical="center"/>
    </xf>
    <xf numFmtId="166" fontId="4" fillId="9" borderId="32" xfId="0" applyNumberFormat="1" applyFont="1" applyFill="1" applyBorder="1" applyAlignment="1">
      <alignment horizontal="center" vertical="center"/>
    </xf>
    <xf numFmtId="166" fontId="4" fillId="9" borderId="23" xfId="0" applyNumberFormat="1" applyFont="1" applyFill="1" applyBorder="1" applyAlignment="1">
      <alignment horizontal="center" vertical="center"/>
    </xf>
    <xf numFmtId="166" fontId="3" fillId="0" borderId="42" xfId="0" applyNumberFormat="1" applyFont="1" applyBorder="1" applyAlignment="1">
      <alignment horizontal="center" vertical="center"/>
    </xf>
    <xf numFmtId="166" fontId="0" fillId="0" borderId="12" xfId="1" applyNumberFormat="1" applyFont="1" applyFill="1" applyBorder="1" applyAlignment="1">
      <alignment horizontal="center" vertical="center"/>
    </xf>
    <xf numFmtId="166" fontId="0" fillId="0" borderId="16" xfId="1" applyNumberFormat="1" applyFont="1" applyFill="1" applyBorder="1" applyAlignment="1">
      <alignment horizontal="center" vertical="center"/>
    </xf>
    <xf numFmtId="166" fontId="0" fillId="0" borderId="32" xfId="1" applyNumberFormat="1" applyFont="1" applyFill="1" applyBorder="1" applyAlignment="1">
      <alignment horizontal="center" vertical="center"/>
    </xf>
    <xf numFmtId="166" fontId="0" fillId="0" borderId="10" xfId="1" applyNumberFormat="1" applyFont="1" applyFill="1" applyBorder="1" applyAlignment="1">
      <alignment horizontal="center" vertical="center"/>
    </xf>
    <xf numFmtId="166" fontId="0" fillId="0" borderId="23" xfId="1" applyNumberFormat="1" applyFont="1" applyFill="1" applyBorder="1" applyAlignment="1">
      <alignment horizontal="center" vertical="center"/>
    </xf>
    <xf numFmtId="166" fontId="0" fillId="0" borderId="11" xfId="1" applyNumberFormat="1" applyFont="1" applyBorder="1" applyAlignment="1">
      <alignment horizontal="center" vertical="center"/>
    </xf>
    <xf numFmtId="166" fontId="0" fillId="0" borderId="15" xfId="1" applyNumberFormat="1" applyFont="1" applyBorder="1" applyAlignment="1">
      <alignment horizontal="center" vertical="center"/>
    </xf>
    <xf numFmtId="166" fontId="0" fillId="0" borderId="33" xfId="1" applyNumberFormat="1" applyFont="1" applyBorder="1" applyAlignment="1">
      <alignment horizontal="center" vertical="center"/>
    </xf>
    <xf numFmtId="166" fontId="0" fillId="0" borderId="9" xfId="1" applyNumberFormat="1" applyFont="1" applyBorder="1" applyAlignment="1">
      <alignment horizontal="center" vertical="center"/>
    </xf>
    <xf numFmtId="166" fontId="0" fillId="0" borderId="24" xfId="1" applyNumberFormat="1" applyFont="1" applyBorder="1" applyAlignment="1">
      <alignment horizontal="center" vertical="center"/>
    </xf>
    <xf numFmtId="166" fontId="3" fillId="0" borderId="43" xfId="0" applyNumberFormat="1" applyFont="1" applyBorder="1" applyAlignment="1">
      <alignment horizontal="center" vertical="center"/>
    </xf>
    <xf numFmtId="166" fontId="0" fillId="0" borderId="13" xfId="1" applyNumberFormat="1" applyFont="1" applyBorder="1" applyAlignment="1">
      <alignment horizontal="center" vertical="center"/>
    </xf>
    <xf numFmtId="166" fontId="0" fillId="0" borderId="28" xfId="1" applyNumberFormat="1" applyFont="1" applyBorder="1" applyAlignment="1">
      <alignment horizontal="center" vertical="center"/>
    </xf>
    <xf numFmtId="166" fontId="0" fillId="0" borderId="34" xfId="1" applyNumberFormat="1" applyFont="1" applyBorder="1" applyAlignment="1">
      <alignment horizontal="center" vertical="center"/>
    </xf>
    <xf numFmtId="166" fontId="0" fillId="0" borderId="25" xfId="1" applyNumberFormat="1" applyFont="1" applyBorder="1" applyAlignment="1">
      <alignment horizontal="center" vertical="center"/>
    </xf>
    <xf numFmtId="166" fontId="0" fillId="0" borderId="26" xfId="1" applyNumberFormat="1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 wrapText="1"/>
    </xf>
    <xf numFmtId="164" fontId="8" fillId="4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3">
    <dxf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indexed="64"/>
        </right>
        <top/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theme="0" tint="-0.249977111117893"/>
        </right>
        <top/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indexed="64"/>
        </right>
        <top/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theme="0" tint="-0.249977111117893"/>
        </right>
        <top/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indexed="64"/>
        </right>
        <top/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theme="0" tint="-0.249977111117893"/>
        </right>
        <top/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indexed="64"/>
        </right>
        <top/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theme="0" tint="-0.249977111117893"/>
        </right>
        <top/>
        <bottom style="thin">
          <color theme="0" tint="-0.249977111117893"/>
        </bottom>
        <vertical/>
        <horizontal/>
      </border>
    </dxf>
    <dxf>
      <border outline="0">
        <left style="thin">
          <color indexed="64"/>
        </left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w Cen MT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00"/>
      <color rgb="FF71DAFF"/>
      <color rgb="FFFF7C80"/>
      <color rgb="FF00B0F0"/>
      <color rgb="FFFFCC66"/>
      <color rgb="FFFF3300"/>
      <color rgb="FFCC0000"/>
      <color rgb="FF66CCFF"/>
      <color rgb="FFFF5B5B"/>
      <color rgb="FFFF7D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7C101B7-DA79-4E9B-8E35-F1F909EA3333}" name="Tableau4" displayName="Tableau4" ref="C5:K15" totalsRowShown="0" headerRowDxfId="22" dataDxfId="21">
  <autoFilter ref="C5:K15" xr:uid="{99B135CB-AF11-4192-9AC4-5DF04184C31C}"/>
  <tableColumns count="9">
    <tableColumn id="1" xr3:uid="{8295CE20-9FDA-4AC5-B5F4-560782438657}" name="Gamme" dataDxfId="20"/>
    <tableColumn id="2" xr3:uid="{A1EFA758-8578-4492-8949-61678722B401}" name="Long." dataDxfId="19"/>
    <tableColumn id="3" xr3:uid="{332CCE2F-2B47-42DE-AF16-57012100C6F1}" name="Isolant" dataDxfId="18"/>
    <tableColumn id="4" xr3:uid="{1A8A269D-ACF9-4739-AB84-FC951B979674}" name="Plancher" dataDxfId="17"/>
    <tableColumn id="5" xr3:uid="{19D02F11-6EFA-462A-BBC1-F973F2B09D9A}" name="Sol" dataDxfId="16"/>
    <tableColumn id="6" xr3:uid="{2B2A4132-EBF3-4B93-89BC-CEFE37D4FDB3}" name="Postes" dataDxfId="15"/>
    <tableColumn id="7" xr3:uid="{F3DD53D1-85DB-4B77-A729-A0B6411CAD81}" name="Option" dataDxfId="14"/>
    <tableColumn id="8" xr3:uid="{FF5DC7E6-4004-4406-A0E8-72C8672E705D}" name="Quantité" dataDxfId="13"/>
    <tableColumn id="9" xr3:uid="{5571BFE4-E3B3-430A-9956-BF70FB0BE1FB}" name="Standard" dataDxfId="12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382D87-BBD2-4866-B34D-A8E4F11EE73E}" name="STD" displayName="STD" ref="A16:R22" totalsRowShown="0" headerRowDxfId="11" dataDxfId="10" tableBorderDxfId="9">
  <autoFilter ref="A16:R22" xr:uid="{FC382D87-BBD2-4866-B34D-A8E4F11EE73E}"/>
  <tableColumns count="18">
    <tableColumn id="2" xr3:uid="{88E6C35D-0D5F-40E8-95AB-DBCEEC9F3E79}" name="Standard"/>
    <tableColumn id="3" xr3:uid="{9E245F8D-D2E2-4EC5-A18F-9A3E39A73959}" name="Gamme"/>
    <tableColumn id="4" xr3:uid="{056AF456-1E74-4F06-93A7-AA2BA6C72225}" name="Long."/>
    <tableColumn id="5" xr3:uid="{BC1901C7-CB7C-4834-B54E-6A3565E77980}" name="Carrosserie"/>
    <tableColumn id="6" xr3:uid="{A53998FB-A398-4608-BCB3-1D69E79CE0DA}" name="Moteur"/>
    <tableColumn id="7" xr3:uid="{F1BC13A0-344F-4E07-BBD0-EE693BB27F18}" name="Sol"/>
    <tableColumn id="8" xr3:uid="{05B3BB10-7182-4131-A205-98235DC2934D}" name="O1 Déf"/>
    <tableColumn id="9" xr3:uid="{685ED760-6559-4B1D-8FDF-8C8F53A7A69F}" name="O1 Qté"/>
    <tableColumn id="10" xr3:uid="{A3AE55A7-5421-4BD5-A023-1732B00FDA83}" name="O2 Déf"/>
    <tableColumn id="11" xr3:uid="{7A8C948B-0865-4242-9FCC-2610750F30D6}" name="O2 Qté"/>
    <tableColumn id="12" xr3:uid="{6C82FFE3-692A-4500-BAB6-63333D60B1C4}" name="O3 Déf" dataDxfId="8"/>
    <tableColumn id="13" xr3:uid="{579553DC-9B72-4F82-AD3E-FAECA4D0156A}" name="O3 Qté" dataDxfId="7"/>
    <tableColumn id="14" xr3:uid="{D82D1D1F-5191-449F-A996-AA5826E59D17}" name="O4 Déf" dataDxfId="6"/>
    <tableColumn id="15" xr3:uid="{F4EE0198-4754-43C6-8B30-3116C7F9A45F}" name="O4 Qté" dataDxfId="5"/>
    <tableColumn id="16" xr3:uid="{1694AA1E-09AA-4D5B-880E-2205FACBEB61}" name="O5 Déf" dataDxfId="4"/>
    <tableColumn id="17" xr3:uid="{46B01A9E-140F-4B03-90E0-AD223CEE9472}" name="O5 Qté" dataDxfId="3"/>
    <tableColumn id="18" xr3:uid="{B7799BA4-A981-4AD9-9825-3937449463F5}" name="O6 Déf" dataDxfId="2"/>
    <tableColumn id="19" xr3:uid="{8A40BE55-9F0B-40D3-8D70-5BCF09E15D8D}" name="O6 Qté" dataDxfId="1"/>
  </tableColumns>
  <tableStyleInfo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ntégral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Intégral">
      <a:majorFont>
        <a:latin typeface="Tw Cen MT Condensed" panose="020B0606020104020203"/>
        <a:ea typeface=""/>
        <a:cs typeface=""/>
        <a:font script="Grek" typeface="Calibri"/>
        <a:font script="Cyrl" typeface="Calibri"/>
        <a:font script="Jpan" typeface="メイリオ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w Cen MT" panose="020B0602020104020603"/>
        <a:ea typeface=""/>
        <a:cs typeface=""/>
        <a:font script="Grek" typeface="Calibri"/>
        <a:font script="Cyrl" typeface="Calibri"/>
        <a:font script="Jpan" typeface="メイリオ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Intégral">
      <a:fillStyleLst>
        <a:solidFill>
          <a:schemeClr val="phClr"/>
        </a:solidFill>
        <a:gradFill rotWithShape="1">
          <a:gsLst>
            <a:gs pos="0">
              <a:schemeClr val="phClr">
                <a:tint val="83000"/>
                <a:satMod val="100000"/>
                <a:lumMod val="100000"/>
              </a:schemeClr>
            </a:gs>
            <a:gs pos="100000">
              <a:schemeClr val="phClr">
                <a:tint val="61000"/>
                <a:satMod val="150000"/>
                <a:lumMod val="10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tint val="100000"/>
                <a:shade val="85000"/>
                <a:satMod val="100000"/>
                <a:lumMod val="100000"/>
              </a:schemeClr>
            </a:gs>
            <a:gs pos="100000">
              <a:schemeClr val="phClr">
                <a:tint val="90000"/>
                <a:shade val="100000"/>
                <a:satMod val="150000"/>
                <a:lum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2700" dir="5400000" algn="ctr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76200" dist="25400" dir="54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">
              <a:rot lat="0" lon="0" rev="3600000"/>
            </a:lightRig>
          </a:scene3d>
          <a:sp3d contourW="12700" prstMaterial="flat">
            <a:bevelT w="38100" h="44450" prst="angle"/>
            <a:contourClr>
              <a:schemeClr val="phClr">
                <a:shade val="35000"/>
                <a:satMod val="16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85000"/>
            <a:satMod val="125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95000"/>
                <a:shade val="74000"/>
                <a:satMod val="230000"/>
              </a:schemeClr>
              <a:schemeClr val="phClr">
                <a:tint val="92000"/>
                <a:shade val="69000"/>
                <a:satMod val="250000"/>
              </a:schemeClr>
            </a:duotone>
          </a:blip>
          <a:tile tx="0" ty="0" sx="40000" sy="4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ntegral" id="{3577F8C9-A904-41D8-97D2-FD898F53F20E}" vid="{682D6EBE-8D36-4FF2-9DB3-F3D8D7B6715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13F34-8BD3-4CA1-847C-E32518E6BDC0}">
  <sheetPr codeName="Feuil2"/>
  <dimension ref="C3:AM49"/>
  <sheetViews>
    <sheetView showGridLines="0" tabSelected="1" zoomScale="70" zoomScaleNormal="70" workbookViewId="0">
      <selection activeCell="F13" sqref="F13"/>
    </sheetView>
  </sheetViews>
  <sheetFormatPr baseColWidth="10" defaultColWidth="11.5" defaultRowHeight="14.25" outlineLevelCol="1" x14ac:dyDescent="0.2"/>
  <cols>
    <col min="1" max="3" width="3.625" style="1" customWidth="1"/>
    <col min="4" max="4" width="12.875" style="1" customWidth="1"/>
    <col min="5" max="5" width="10.625" style="1" bestFit="1" customWidth="1"/>
    <col min="6" max="6" width="10.75" style="1" bestFit="1" customWidth="1"/>
    <col min="7" max="7" width="8.75" style="1" bestFit="1" customWidth="1"/>
    <col min="8" max="9" width="7.625" style="1" customWidth="1"/>
    <col min="10" max="10" width="9.25" style="1" bestFit="1" customWidth="1"/>
    <col min="11" max="11" width="18.5" style="1" customWidth="1"/>
    <col min="12" max="12" width="7.625" style="1" customWidth="1"/>
    <col min="13" max="13" width="13.375" style="1" customWidth="1" outlineLevel="1"/>
    <col min="14" max="14" width="8.625" style="1" customWidth="1" outlineLevel="1"/>
    <col min="15" max="15" width="10.625" style="1" bestFit="1" customWidth="1" outlineLevel="1"/>
    <col min="16" max="16" width="8.625" style="1" customWidth="1" outlineLevel="1"/>
    <col min="17" max="17" width="11" style="1" bestFit="1" customWidth="1" outlineLevel="1"/>
    <col min="18" max="18" width="7.625" style="1" customWidth="1" outlineLevel="1"/>
    <col min="19" max="19" width="11.25" style="1" bestFit="1" customWidth="1" outlineLevel="1"/>
    <col min="20" max="20" width="7.625" style="1" customWidth="1" outlineLevel="1"/>
    <col min="21" max="21" width="15.25" style="1" customWidth="1" outlineLevel="1"/>
    <col min="22" max="22" width="7.625" style="1" customWidth="1" outlineLevel="1"/>
    <col min="23" max="24" width="7.625" style="1" customWidth="1"/>
    <col min="25" max="25" width="6.75" style="1" customWidth="1"/>
    <col min="26" max="26" width="8.5" style="1" customWidth="1"/>
    <col min="27" max="27" width="6.75" style="1" customWidth="1"/>
    <col min="28" max="28" width="12.875" style="1" customWidth="1"/>
    <col min="29" max="29" width="13" style="1" customWidth="1" outlineLevel="1"/>
    <col min="30" max="30" width="10" style="1" customWidth="1" outlineLevel="1"/>
    <col min="31" max="31" width="9.375" style="1" customWidth="1"/>
    <col min="32" max="33" width="9.375" style="1" customWidth="1" outlineLevel="1"/>
    <col min="34" max="34" width="9.375" style="1" customWidth="1"/>
    <col min="35" max="36" width="9.375" style="1" customWidth="1" outlineLevel="1"/>
    <col min="37" max="64" width="9.375" style="1" customWidth="1"/>
    <col min="65" max="16384" width="11.5" style="1"/>
  </cols>
  <sheetData>
    <row r="3" spans="4:22" ht="23.25" x14ac:dyDescent="0.2">
      <c r="D3" s="30"/>
    </row>
    <row r="4" spans="4:22" ht="15" thickBot="1" x14ac:dyDescent="0.25"/>
    <row r="5" spans="4:22" ht="23.25" customHeight="1" x14ac:dyDescent="0.2">
      <c r="D5" s="161" t="s">
        <v>5</v>
      </c>
      <c r="E5" s="158" t="s">
        <v>27</v>
      </c>
      <c r="F5" s="152" t="s">
        <v>0</v>
      </c>
      <c r="G5" s="152"/>
      <c r="H5" s="156" t="s">
        <v>6</v>
      </c>
      <c r="I5" s="152"/>
      <c r="J5" s="153"/>
      <c r="K5" s="156" t="s">
        <v>7</v>
      </c>
      <c r="L5" s="153"/>
      <c r="M5" s="152" t="s">
        <v>8</v>
      </c>
      <c r="N5" s="152"/>
      <c r="O5" s="156" t="s">
        <v>9</v>
      </c>
      <c r="P5" s="153"/>
      <c r="Q5" s="152" t="s">
        <v>10</v>
      </c>
      <c r="R5" s="152"/>
      <c r="S5" s="156" t="s">
        <v>11</v>
      </c>
      <c r="T5" s="153"/>
      <c r="U5" s="152" t="s">
        <v>12</v>
      </c>
      <c r="V5" s="153"/>
    </row>
    <row r="6" spans="4:22" s="3" customFormat="1" x14ac:dyDescent="0.2">
      <c r="D6" s="162"/>
      <c r="E6" s="159"/>
      <c r="F6" s="154"/>
      <c r="G6" s="154"/>
      <c r="H6" s="157"/>
      <c r="I6" s="154"/>
      <c r="J6" s="155"/>
      <c r="K6" s="157"/>
      <c r="L6" s="155"/>
      <c r="M6" s="154"/>
      <c r="N6" s="154"/>
      <c r="O6" s="157"/>
      <c r="P6" s="155"/>
      <c r="Q6" s="154"/>
      <c r="R6" s="154"/>
      <c r="S6" s="157"/>
      <c r="T6" s="155"/>
      <c r="U6" s="154"/>
      <c r="V6" s="155"/>
    </row>
    <row r="7" spans="4:22" ht="15.75" x14ac:dyDescent="0.2">
      <c r="D7" s="163"/>
      <c r="E7" s="160"/>
      <c r="F7" s="66" t="s">
        <v>13</v>
      </c>
      <c r="G7" s="27" t="s">
        <v>14</v>
      </c>
      <c r="H7" s="28" t="s">
        <v>54</v>
      </c>
      <c r="I7" s="20" t="s">
        <v>55</v>
      </c>
      <c r="J7" s="29" t="s">
        <v>16</v>
      </c>
      <c r="K7" s="23" t="s">
        <v>21</v>
      </c>
      <c r="L7" s="21" t="s">
        <v>22</v>
      </c>
      <c r="M7" s="19" t="s">
        <v>21</v>
      </c>
      <c r="N7" s="22" t="s">
        <v>22</v>
      </c>
      <c r="O7" s="23" t="s">
        <v>21</v>
      </c>
      <c r="P7" s="21" t="s">
        <v>22</v>
      </c>
      <c r="Q7" s="19" t="s">
        <v>21</v>
      </c>
      <c r="R7" s="22" t="s">
        <v>22</v>
      </c>
      <c r="S7" s="23" t="s">
        <v>21</v>
      </c>
      <c r="T7" s="21" t="s">
        <v>22</v>
      </c>
      <c r="U7" s="19" t="s">
        <v>21</v>
      </c>
      <c r="V7" s="21" t="s">
        <v>22</v>
      </c>
    </row>
    <row r="8" spans="4:22" ht="15.75" x14ac:dyDescent="0.2">
      <c r="D8" s="65" t="s">
        <v>62</v>
      </c>
      <c r="E8" s="88" t="s">
        <v>28</v>
      </c>
      <c r="F8" s="89" t="str">
        <f>IFERROR(VLOOKUP($E8,STD[],COLUMN(F:F)-4,FALSE),"")</f>
        <v>Renault</v>
      </c>
      <c r="G8" s="90" t="str">
        <f>IFERROR(VLOOKUP($E8,STD[],COLUMN(G:G)-4,FALSE),"")</f>
        <v>&lt;= 2m</v>
      </c>
      <c r="H8" s="91" t="str">
        <f>IFERROR(VLOOKUP($E8,STD[],COLUMN(H:H)-4,FALSE),"")</f>
        <v>Rouge</v>
      </c>
      <c r="I8" s="92" t="str">
        <f>IFERROR(VLOOKUP($E8,STD[],COLUMN(I:I)-4,FALSE),"")</f>
        <v>Diesel</v>
      </c>
      <c r="J8" s="93" t="str">
        <f>IFERROR(VLOOKUP($E8,STD[],COLUMN(J:J)-4,FALSE),"")</f>
        <v>cuir</v>
      </c>
      <c r="K8" s="94">
        <f>IFERROR(VLOOKUP($E8,STD[],COLUMN(K:K)-4,FALSE),"")</f>
        <v>0</v>
      </c>
      <c r="L8" s="95">
        <f>IFERROR(VLOOKUP($E8,STD[],COLUMN(L:L)-4,FALSE),"")</f>
        <v>0</v>
      </c>
      <c r="M8" s="94">
        <f>IFERROR(VLOOKUP($E8,STD[],COLUMN(M:M)-4,FALSE),"")</f>
        <v>0</v>
      </c>
      <c r="N8" s="95">
        <f>IFERROR(VLOOKUP($E8,STD[],COLUMN(N:N)-4,FALSE),"")</f>
        <v>0</v>
      </c>
      <c r="O8" s="94">
        <f>IFERROR(VLOOKUP($E8,STD[],COLUMN(O:O)-4,FALSE),"")</f>
        <v>0</v>
      </c>
      <c r="P8" s="95">
        <f>IFERROR(VLOOKUP($E8,STD[],COLUMN(P:P)-4,FALSE),"")</f>
        <v>0</v>
      </c>
      <c r="Q8" s="94">
        <f>IFERROR(VLOOKUP($E8,STD[],COLUMN(Q:Q)-4,FALSE),"")</f>
        <v>0</v>
      </c>
      <c r="R8" s="95">
        <f>IFERROR(VLOOKUP($E8,STD[],COLUMN(R:R)-4,FALSE),"")</f>
        <v>0</v>
      </c>
      <c r="S8" s="94">
        <f>IFERROR(VLOOKUP($E8,STD[],COLUMN(S:S)-4,FALSE),"")</f>
        <v>0</v>
      </c>
      <c r="T8" s="95">
        <f>IFERROR(VLOOKUP($E8,STD[],COLUMN(T:T)-4,FALSE),"")</f>
        <v>0</v>
      </c>
      <c r="U8" s="94">
        <f>IFERROR(VLOOKUP($E8,STD[],COLUMN(U:U)-4,FALSE),"")</f>
        <v>0</v>
      </c>
      <c r="V8" s="95">
        <f>IFERROR(VLOOKUP($E8,STD[],COLUMN(V:V)-4,FALSE),"")</f>
        <v>0</v>
      </c>
    </row>
    <row r="9" spans="4:22" ht="15.75" x14ac:dyDescent="0.2">
      <c r="D9" s="65" t="s">
        <v>63</v>
      </c>
      <c r="E9" s="96" t="s">
        <v>72</v>
      </c>
      <c r="F9" s="97" t="str">
        <f>IFERROR(VLOOKUP($E9,STD[],COLUMN(F:F)-4,FALSE),"")</f>
        <v>Renault</v>
      </c>
      <c r="G9" s="98" t="str">
        <f>IFERROR(VLOOKUP($E9,STD[],COLUMN(G:G)-4,FALSE),"")</f>
        <v>&gt; 2m</v>
      </c>
      <c r="H9" s="99" t="str">
        <f>IFERROR(VLOOKUP($E9,STD[],COLUMN(H:H)-4,FALSE),"")</f>
        <v>Rouge</v>
      </c>
      <c r="I9" s="100" t="str">
        <f>IFERROR(VLOOKUP($E9,STD[],COLUMN(I:I)-4,FALSE),"")</f>
        <v>Diesel</v>
      </c>
      <c r="J9" s="101" t="str">
        <f>IFERROR(VLOOKUP($E9,STD[],COLUMN(J:J)-4,FALSE),"")</f>
        <v>Carrelage</v>
      </c>
      <c r="K9" s="94" t="str">
        <f>IFERROR(VLOOKUP($E9,STD[],COLUMN(K:K)-4,FALSE),"")</f>
        <v>Caméra</v>
      </c>
      <c r="L9" s="95">
        <f>IFERROR(VLOOKUP($E9,STD[],COLUMN(L:L)-4,FALSE),"")</f>
        <v>2</v>
      </c>
      <c r="M9" s="94" t="str">
        <f>IFERROR(VLOOKUP($E9,STD[],COLUMN(M:M)-4,FALSE),"")</f>
        <v>Bleu</v>
      </c>
      <c r="N9" s="95">
        <f>IFERROR(VLOOKUP($E9,STD[],COLUMN(N:N)-4,FALSE),"")</f>
        <v>1</v>
      </c>
      <c r="O9" s="94" t="str">
        <f>IFERROR(VLOOKUP($E9,STD[],COLUMN(O:O)-4,FALSE),"")</f>
        <v>Toit ouvrant</v>
      </c>
      <c r="P9" s="95">
        <f>IFERROR(VLOOKUP($E9,STD[],COLUMN(P:P)-4,FALSE),"")</f>
        <v>2</v>
      </c>
      <c r="Q9" s="94" t="str">
        <f>IFERROR(VLOOKUP($E9,STD[],COLUMN(Q:Q)-4,FALSE),"")</f>
        <v>Ajout Tps P1</v>
      </c>
      <c r="R9" s="95">
        <f>IFERROR(VLOOKUP($E9,STD[],COLUMN(R:R)-4,FALSE),"")</f>
        <v>10</v>
      </c>
      <c r="S9" s="94" t="str">
        <f>IFERROR(VLOOKUP($E9,STD[],COLUMN(S:S)-4,FALSE),"")</f>
        <v>Ajout Tps P3</v>
      </c>
      <c r="T9" s="95">
        <f>IFERROR(VLOOKUP($E9,STD[],COLUMN(T:T)-4,FALSE),"")</f>
        <v>10</v>
      </c>
      <c r="U9" s="94" t="str">
        <f>IFERROR(VLOOKUP($E9,STD[],COLUMN(U:U)-4,FALSE),"")</f>
        <v>Ajout Tps P5</v>
      </c>
      <c r="V9" s="95">
        <f>IFERROR(VLOOKUP($E9,STD[],COLUMN(V:V)-4,FALSE),"")</f>
        <v>10</v>
      </c>
    </row>
    <row r="10" spans="4:22" ht="15.75" x14ac:dyDescent="0.2">
      <c r="D10" s="65" t="s">
        <v>64</v>
      </c>
      <c r="E10" s="102" t="str">
        <f>IFERROR(VLOOKUP($D10,STD[],COLUMN(E:E)-3,FALSE),"")</f>
        <v/>
      </c>
      <c r="F10" s="103" t="str">
        <f>IFERROR(VLOOKUP($E10,STD[],COLUMN(F:F)-4,FALSE),"")</f>
        <v/>
      </c>
      <c r="G10" s="104" t="str">
        <f>IFERROR(VLOOKUP($E10,STD[],COLUMN(G:G)-4,FALSE),"")</f>
        <v/>
      </c>
      <c r="H10" s="105" t="str">
        <f>IFERROR(VLOOKUP($E10,STD[],COLUMN(H:H)-4,FALSE),"")</f>
        <v/>
      </c>
      <c r="I10" s="106" t="str">
        <f>IFERROR(VLOOKUP($E10,STD[],COLUMN(I:I)-4,FALSE),"")</f>
        <v/>
      </c>
      <c r="J10" s="107" t="str">
        <f>IFERROR(VLOOKUP($E10,STD[],COLUMN(J:J)-4,FALSE),"")</f>
        <v/>
      </c>
      <c r="K10" s="108" t="str">
        <f>IFERROR(VLOOKUP($E10,STD[],COLUMN(K:K)-4,FALSE),"")</f>
        <v/>
      </c>
      <c r="L10" s="109" t="str">
        <f>IFERROR(VLOOKUP($E10,STD[],COLUMN(L:L)-4,FALSE),"")</f>
        <v/>
      </c>
      <c r="M10" s="108" t="str">
        <f>IFERROR(VLOOKUP($E10,STD[],COLUMN(M:M)-4,FALSE),"")</f>
        <v/>
      </c>
      <c r="N10" s="109" t="str">
        <f>IFERROR(VLOOKUP($E10,STD[],COLUMN(N:N)-4,FALSE),"")</f>
        <v/>
      </c>
      <c r="O10" s="108" t="str">
        <f>IFERROR(VLOOKUP($E10,STD[],COLUMN(O:O)-4,FALSE),"")</f>
        <v/>
      </c>
      <c r="P10" s="109" t="str">
        <f>IFERROR(VLOOKUP($E10,STD[],COLUMN(P:P)-4,FALSE),"")</f>
        <v/>
      </c>
      <c r="Q10" s="108" t="str">
        <f>IFERROR(VLOOKUP($E10,STD[],COLUMN(Q:Q)-4,FALSE),"")</f>
        <v/>
      </c>
      <c r="R10" s="109" t="str">
        <f>IFERROR(VLOOKUP($E10,STD[],COLUMN(R:R)-4,FALSE),"")</f>
        <v/>
      </c>
      <c r="S10" s="108" t="str">
        <f>IFERROR(VLOOKUP($E10,STD[],COLUMN(S:S)-4,FALSE),"")</f>
        <v/>
      </c>
      <c r="T10" s="109" t="str">
        <f>IFERROR(VLOOKUP($E10,STD[],COLUMN(T:T)-4,FALSE),"")</f>
        <v/>
      </c>
      <c r="U10" s="108" t="str">
        <f>IFERROR(VLOOKUP($E10,STD[],COLUMN(U:U)-4,FALSE),"")</f>
        <v/>
      </c>
      <c r="V10" s="109" t="str">
        <f>IFERROR(VLOOKUP($E10,STD[],COLUMN(V:V)-4,FALSE),"")</f>
        <v/>
      </c>
    </row>
    <row r="11" spans="4:22" ht="15.75" x14ac:dyDescent="0.2">
      <c r="D11" s="65" t="s">
        <v>65</v>
      </c>
      <c r="E11" s="110" t="str">
        <f>IFERROR(VLOOKUP($D11,STD[],COLUMN(E:E)-3,FALSE),"")</f>
        <v/>
      </c>
      <c r="F11" s="111" t="str">
        <f>IFERROR(VLOOKUP($E11,STD[],COLUMN(F:F)-4,FALSE),"")</f>
        <v/>
      </c>
      <c r="G11" s="112" t="str">
        <f>IFERROR(VLOOKUP($E11,STD[],COLUMN(G:G)-4,FALSE),"")</f>
        <v/>
      </c>
      <c r="H11" s="113" t="str">
        <f>IFERROR(VLOOKUP($E11,STD[],COLUMN(H:H)-4,FALSE),"")</f>
        <v/>
      </c>
      <c r="I11" s="114" t="str">
        <f>IFERROR(VLOOKUP($E11,STD[],COLUMN(I:I)-4,FALSE),"")</f>
        <v/>
      </c>
      <c r="J11" s="115" t="str">
        <f>IFERROR(VLOOKUP($E11,STD[],COLUMN(J:J)-4,FALSE),"")</f>
        <v/>
      </c>
      <c r="K11" s="116" t="str">
        <f>IFERROR(VLOOKUP($E11,STD[],COLUMN(K:K)-4,FALSE),"")</f>
        <v/>
      </c>
      <c r="L11" s="117" t="str">
        <f>IFERROR(VLOOKUP($E11,STD[],COLUMN(L:L)-4,FALSE),"")</f>
        <v/>
      </c>
      <c r="M11" s="116" t="str">
        <f>IFERROR(VLOOKUP($E11,STD[],COLUMN(M:M)-4,FALSE),"")</f>
        <v/>
      </c>
      <c r="N11" s="117" t="str">
        <f>IFERROR(VLOOKUP($E11,STD[],COLUMN(N:N)-4,FALSE),"")</f>
        <v/>
      </c>
      <c r="O11" s="116" t="str">
        <f>IFERROR(VLOOKUP($E11,STD[],COLUMN(O:O)-4,FALSE),"")</f>
        <v/>
      </c>
      <c r="P11" s="117" t="str">
        <f>IFERROR(VLOOKUP($E11,STD[],COLUMN(P:P)-4,FALSE),"")</f>
        <v/>
      </c>
      <c r="Q11" s="116" t="str">
        <f>IFERROR(VLOOKUP($E11,STD[],COLUMN(Q:Q)-4,FALSE),"")</f>
        <v/>
      </c>
      <c r="R11" s="117" t="str">
        <f>IFERROR(VLOOKUP($E11,STD[],COLUMN(R:R)-4,FALSE),"")</f>
        <v/>
      </c>
      <c r="S11" s="94" t="str">
        <f>IFERROR(VLOOKUP($E11,STD[],COLUMN(S:S)-4,FALSE),"")</f>
        <v/>
      </c>
      <c r="T11" s="95" t="str">
        <f>IFERROR(VLOOKUP($E11,STD[],COLUMN(T:T)-4,FALSE),"")</f>
        <v/>
      </c>
      <c r="U11" s="94" t="str">
        <f>IFERROR(VLOOKUP($E11,STD[],COLUMN(U:U)-4,FALSE),"")</f>
        <v/>
      </c>
      <c r="V11" s="95" t="str">
        <f>IFERROR(VLOOKUP($E11,STD[],COLUMN(V:V)-4,FALSE),"")</f>
        <v/>
      </c>
    </row>
    <row r="12" spans="4:22" ht="15.75" x14ac:dyDescent="0.2">
      <c r="D12" s="65" t="s">
        <v>66</v>
      </c>
      <c r="E12" s="118" t="str">
        <f>IFERROR(VLOOKUP($D12,STD[],COLUMN(E:E)-3,FALSE),"")</f>
        <v/>
      </c>
      <c r="F12" s="119" t="str">
        <f>IFERROR(VLOOKUP($E12,STD[],COLUMN(F:F)-4,FALSE),"")</f>
        <v/>
      </c>
      <c r="G12" s="120" t="str">
        <f>IFERROR(VLOOKUP($E12,STD[],COLUMN(G:G)-4,FALSE),"")</f>
        <v/>
      </c>
      <c r="H12" s="121" t="str">
        <f>IFERROR(VLOOKUP($E12,STD[],COLUMN(H:H)-4,FALSE),"")</f>
        <v/>
      </c>
      <c r="I12" s="122" t="str">
        <f>IFERROR(VLOOKUP($E12,STD[],COLUMN(I:I)-4,FALSE),"")</f>
        <v/>
      </c>
      <c r="J12" s="123" t="str">
        <f>IFERROR(VLOOKUP($E12,STD[],COLUMN(J:J)-4,FALSE),"")</f>
        <v/>
      </c>
      <c r="K12" s="124" t="str">
        <f>IFERROR(VLOOKUP($E12,STD[],COLUMN(K:K)-4,FALSE),"")</f>
        <v/>
      </c>
      <c r="L12" s="125" t="str">
        <f>IFERROR(VLOOKUP($E12,STD[],COLUMN(L:L)-4,FALSE),"")</f>
        <v/>
      </c>
      <c r="M12" s="124" t="str">
        <f>IFERROR(VLOOKUP($E12,STD[],COLUMN(M:M)-4,FALSE),"")</f>
        <v/>
      </c>
      <c r="N12" s="125" t="str">
        <f>IFERROR(VLOOKUP($E12,STD[],COLUMN(N:N)-4,FALSE),"")</f>
        <v/>
      </c>
      <c r="O12" s="94" t="str">
        <f>IFERROR(VLOOKUP($E12,STD[],COLUMN(O:O)-4,FALSE),"")</f>
        <v/>
      </c>
      <c r="P12" s="95" t="str">
        <f>IFERROR(VLOOKUP($E12,STD[],COLUMN(P:P)-4,FALSE),"")</f>
        <v/>
      </c>
      <c r="Q12" s="94" t="str">
        <f>IFERROR(VLOOKUP($E12,STD[],COLUMN(Q:Q)-4,FALSE),"")</f>
        <v/>
      </c>
      <c r="R12" s="95" t="str">
        <f>IFERROR(VLOOKUP($E12,STD[],COLUMN(R:R)-4,FALSE),"")</f>
        <v/>
      </c>
      <c r="S12" s="94" t="str">
        <f>IFERROR(VLOOKUP($E12,STD[],COLUMN(S:S)-4,FALSE),"")</f>
        <v/>
      </c>
      <c r="T12" s="95" t="str">
        <f>IFERROR(VLOOKUP($E12,STD[],COLUMN(T:T)-4,FALSE),"")</f>
        <v/>
      </c>
      <c r="U12" s="94" t="str">
        <f>IFERROR(VLOOKUP($E12,STD[],COLUMN(U:U)-4,FALSE),"")</f>
        <v/>
      </c>
      <c r="V12" s="95" t="str">
        <f>IFERROR(VLOOKUP($E12,STD[],COLUMN(V:V)-4,FALSE),"")</f>
        <v/>
      </c>
    </row>
    <row r="13" spans="4:22" ht="15.75" x14ac:dyDescent="0.2">
      <c r="D13" s="65" t="s">
        <v>67</v>
      </c>
      <c r="E13" s="126" t="s">
        <v>72</v>
      </c>
      <c r="F13" s="127" t="str">
        <f>IFERROR(VLOOKUP($E13,STD[],COLUMN(F:F)-4,FALSE),"")</f>
        <v>Renault</v>
      </c>
      <c r="G13" s="128" t="str">
        <f>IFERROR(VLOOKUP($E13,STD[],COLUMN(G:G)-4,FALSE),"")</f>
        <v>&gt; 2m</v>
      </c>
      <c r="H13" s="129" t="str">
        <f>IFERROR(VLOOKUP($E13,STD[],COLUMN(H:H)-4,FALSE),"")</f>
        <v>Rouge</v>
      </c>
      <c r="I13" s="130" t="str">
        <f>IFERROR(VLOOKUP($E13,STD[],COLUMN(I:I)-4,FALSE),"")</f>
        <v>Diesel</v>
      </c>
      <c r="J13" s="131" t="str">
        <f>IFERROR(VLOOKUP($E13,STD[],COLUMN(J:J)-4,FALSE),"")</f>
        <v>Carrelage</v>
      </c>
      <c r="K13" s="132" t="str">
        <f>IFERROR(VLOOKUP($E13,STD[],COLUMN(K:K)-4,FALSE),"")</f>
        <v>Caméra</v>
      </c>
      <c r="L13" s="133">
        <f>IFERROR(VLOOKUP($E13,STD[],COLUMN(L:L)-4,FALSE),"")</f>
        <v>2</v>
      </c>
      <c r="M13" s="132" t="str">
        <f>IFERROR(VLOOKUP($E13,STD[],COLUMN(M:M)-4,FALSE),"")</f>
        <v>Bleu</v>
      </c>
      <c r="N13" s="133">
        <f>IFERROR(VLOOKUP($E13,STD[],COLUMN(N:N)-4,FALSE),"")</f>
        <v>1</v>
      </c>
      <c r="O13" s="94" t="str">
        <f>IFERROR(VLOOKUP($E13,STD[],COLUMN(O:O)-4,FALSE),"")</f>
        <v>Toit ouvrant</v>
      </c>
      <c r="P13" s="95">
        <f>IFERROR(VLOOKUP($E13,STD[],COLUMN(P:P)-4,FALSE),"")</f>
        <v>2</v>
      </c>
      <c r="Q13" s="94" t="str">
        <f>IFERROR(VLOOKUP($E13,STD[],COLUMN(Q:Q)-4,FALSE),"")</f>
        <v>Ajout Tps P1</v>
      </c>
      <c r="R13" s="95">
        <f>IFERROR(VLOOKUP($E13,STD[],COLUMN(R:R)-4,FALSE),"")</f>
        <v>10</v>
      </c>
      <c r="S13" s="94" t="str">
        <f>IFERROR(VLOOKUP($E13,STD[],COLUMN(S:S)-4,FALSE),"")</f>
        <v>Ajout Tps P3</v>
      </c>
      <c r="T13" s="95">
        <f>IFERROR(VLOOKUP($E13,STD[],COLUMN(T:T)-4,FALSE),"")</f>
        <v>10</v>
      </c>
      <c r="U13" s="94" t="str">
        <f>IFERROR(VLOOKUP($E13,STD[],COLUMN(U:U)-4,FALSE),"")</f>
        <v>Ajout Tps P5</v>
      </c>
      <c r="V13" s="95">
        <f>IFERROR(VLOOKUP($E13,STD[],COLUMN(V:V)-4,FALSE),"")</f>
        <v>10</v>
      </c>
    </row>
    <row r="14" spans="4:22" ht="15.75" x14ac:dyDescent="0.2">
      <c r="D14" s="65" t="s">
        <v>68</v>
      </c>
      <c r="E14" s="134" t="str">
        <f>IFERROR(VLOOKUP($D14,STD[],COLUMN(E:E)-3,FALSE),"")</f>
        <v/>
      </c>
      <c r="F14" s="135" t="str">
        <f>IFERROR(VLOOKUP($E14,STD[],COLUMN(F:F)-4,FALSE),"")</f>
        <v/>
      </c>
      <c r="G14" s="136" t="str">
        <f>IFERROR(VLOOKUP($E14,STD[],COLUMN(G:G)-4,FALSE),"")</f>
        <v/>
      </c>
      <c r="H14" s="137" t="str">
        <f>IFERROR(VLOOKUP($E14,STD[],COLUMN(H:H)-4,FALSE),"")</f>
        <v/>
      </c>
      <c r="I14" s="138" t="str">
        <f>IFERROR(VLOOKUP($E14,STD[],COLUMN(I:I)-4,FALSE),"")</f>
        <v/>
      </c>
      <c r="J14" s="139" t="str">
        <f>IFERROR(VLOOKUP($E14,STD[],COLUMN(J:J)-4,FALSE),"")</f>
        <v/>
      </c>
      <c r="K14" s="94" t="str">
        <f>IFERROR(VLOOKUP($E14,STD[],COLUMN(K:K)-4,FALSE),"")</f>
        <v/>
      </c>
      <c r="L14" s="95" t="str">
        <f>IFERROR(VLOOKUP($E14,STD[],COLUMN(L:L)-4,FALSE),"")</f>
        <v/>
      </c>
      <c r="M14" s="94" t="str">
        <f>IFERROR(VLOOKUP($E14,STD[],COLUMN(M:M)-4,FALSE),"")</f>
        <v/>
      </c>
      <c r="N14" s="95" t="str">
        <f>IFERROR(VLOOKUP($E14,STD[],COLUMN(N:N)-4,FALSE),"")</f>
        <v/>
      </c>
      <c r="O14" s="94" t="str">
        <f>IFERROR(VLOOKUP($E14,STD[],COLUMN(O:O)-4,FALSE),"")</f>
        <v/>
      </c>
      <c r="P14" s="95" t="str">
        <f>IFERROR(VLOOKUP($E14,STD[],COLUMN(P:P)-4,FALSE),"")</f>
        <v/>
      </c>
      <c r="Q14" s="94" t="str">
        <f>IFERROR(VLOOKUP($E14,STD[],COLUMN(Q:Q)-4,FALSE),"")</f>
        <v/>
      </c>
      <c r="R14" s="95" t="str">
        <f>IFERROR(VLOOKUP($E14,STD[],COLUMN(R:R)-4,FALSE),"")</f>
        <v/>
      </c>
      <c r="S14" s="94" t="str">
        <f>IFERROR(VLOOKUP($E14,STD[],COLUMN(S:S)-4,FALSE),"")</f>
        <v/>
      </c>
      <c r="T14" s="95" t="str">
        <f>IFERROR(VLOOKUP($E14,STD[],COLUMN(T:T)-4,FALSE),"")</f>
        <v/>
      </c>
      <c r="U14" s="94" t="str">
        <f>IFERROR(VLOOKUP($E14,STD[],COLUMN(U:U)-4,FALSE),"")</f>
        <v/>
      </c>
      <c r="V14" s="95" t="str">
        <f>IFERROR(VLOOKUP($E14,STD[],COLUMN(V:V)-4,FALSE),"")</f>
        <v/>
      </c>
    </row>
    <row r="15" spans="4:22" ht="15.75" x14ac:dyDescent="0.2">
      <c r="D15" s="65" t="s">
        <v>69</v>
      </c>
      <c r="E15" s="134" t="str">
        <f>IFERROR(VLOOKUP($D15,STD[],COLUMN(E:E)-3,FALSE),"")</f>
        <v/>
      </c>
      <c r="F15" s="140" t="str">
        <f>IFERROR(VLOOKUP($E15,STD[],COLUMN(F:F)-4,FALSE),"")</f>
        <v/>
      </c>
      <c r="G15" s="141" t="str">
        <f>IFERROR(VLOOKUP($E15,STD[],COLUMN(G:G)-4,FALSE),"")</f>
        <v/>
      </c>
      <c r="H15" s="142" t="str">
        <f>IFERROR(VLOOKUP($E15,STD[],COLUMN(H:H)-4,FALSE),"")</f>
        <v/>
      </c>
      <c r="I15" s="143" t="str">
        <f>IFERROR(VLOOKUP($E15,STD[],COLUMN(I:I)-4,FALSE),"")</f>
        <v/>
      </c>
      <c r="J15" s="144" t="str">
        <f>IFERROR(VLOOKUP($E15,STD[],COLUMN(J:J)-4,FALSE),"")</f>
        <v/>
      </c>
      <c r="K15" s="94" t="str">
        <f>IFERROR(VLOOKUP($E15,STD[],COLUMN(K:K)-4,FALSE),"")</f>
        <v/>
      </c>
      <c r="L15" s="95" t="str">
        <f>IFERROR(VLOOKUP($E15,STD[],COLUMN(L:L)-4,FALSE),"")</f>
        <v/>
      </c>
      <c r="M15" s="94" t="str">
        <f>IFERROR(VLOOKUP($E15,STD[],COLUMN(M:M)-4,FALSE),"")</f>
        <v/>
      </c>
      <c r="N15" s="95" t="str">
        <f>IFERROR(VLOOKUP($E15,STD[],COLUMN(N:N)-4,FALSE),"")</f>
        <v/>
      </c>
      <c r="O15" s="94" t="str">
        <f>IFERROR(VLOOKUP($E15,STD[],COLUMN(O:O)-4,FALSE),"")</f>
        <v/>
      </c>
      <c r="P15" s="95" t="str">
        <f>IFERROR(VLOOKUP($E15,STD[],COLUMN(P:P)-4,FALSE),"")</f>
        <v/>
      </c>
      <c r="Q15" s="94" t="str">
        <f>IFERROR(VLOOKUP($E15,STD[],COLUMN(Q:Q)-4,FALSE),"")</f>
        <v/>
      </c>
      <c r="R15" s="95" t="str">
        <f>IFERROR(VLOOKUP($E15,STD[],COLUMN(R:R)-4,FALSE),"")</f>
        <v/>
      </c>
      <c r="S15" s="94" t="str">
        <f>IFERROR(VLOOKUP($E15,STD[],COLUMN(S:S)-4,FALSE),"")</f>
        <v/>
      </c>
      <c r="T15" s="95" t="str">
        <f>IFERROR(VLOOKUP($E15,STD[],COLUMN(T:T)-4,FALSE),"")</f>
        <v/>
      </c>
      <c r="U15" s="94" t="str">
        <f>IFERROR(VLOOKUP($E15,STD[],COLUMN(U:U)-4,FALSE),"")</f>
        <v/>
      </c>
      <c r="V15" s="95" t="str">
        <f>IFERROR(VLOOKUP($E15,STD[],COLUMN(V:V)-4,FALSE),"")</f>
        <v/>
      </c>
    </row>
    <row r="16" spans="4:22" ht="15.75" x14ac:dyDescent="0.2">
      <c r="D16" s="65" t="s">
        <v>70</v>
      </c>
      <c r="E16" s="134" t="str">
        <f>IFERROR(VLOOKUP($D16,STD[],COLUMN(E:E)-3,FALSE),"")</f>
        <v/>
      </c>
      <c r="F16" s="140" t="str">
        <f>IFERROR(VLOOKUP($E16,STD[],COLUMN(F:F)-4,FALSE),"")</f>
        <v/>
      </c>
      <c r="G16" s="141" t="str">
        <f>IFERROR(VLOOKUP($E16,STD[],COLUMN(G:G)-4,FALSE),"")</f>
        <v/>
      </c>
      <c r="H16" s="142" t="str">
        <f>IFERROR(VLOOKUP($E16,STD[],COLUMN(H:H)-4,FALSE),"")</f>
        <v/>
      </c>
      <c r="I16" s="143" t="str">
        <f>IFERROR(VLOOKUP($E16,STD[],COLUMN(I:I)-4,FALSE),"")</f>
        <v/>
      </c>
      <c r="J16" s="144" t="str">
        <f>IFERROR(VLOOKUP($E16,STD[],COLUMN(J:J)-4,FALSE),"")</f>
        <v/>
      </c>
      <c r="K16" s="94" t="str">
        <f>IFERROR(VLOOKUP($E16,STD[],COLUMN(K:K)-4,FALSE),"")</f>
        <v/>
      </c>
      <c r="L16" s="95" t="str">
        <f>IFERROR(VLOOKUP($E16,STD[],COLUMN(L:L)-4,FALSE),"")</f>
        <v/>
      </c>
      <c r="M16" s="94" t="str">
        <f>IFERROR(VLOOKUP($E16,STD[],COLUMN(M:M)-4,FALSE),"")</f>
        <v/>
      </c>
      <c r="N16" s="95" t="str">
        <f>IFERROR(VLOOKUP($E16,STD[],COLUMN(N:N)-4,FALSE),"")</f>
        <v/>
      </c>
      <c r="O16" s="94" t="str">
        <f>IFERROR(VLOOKUP($E16,STD[],COLUMN(O:O)-4,FALSE),"")</f>
        <v/>
      </c>
      <c r="P16" s="95" t="str">
        <f>IFERROR(VLOOKUP($E16,STD[],COLUMN(P:P)-4,FALSE),"")</f>
        <v/>
      </c>
      <c r="Q16" s="94" t="str">
        <f>IFERROR(VLOOKUP($E16,STD[],COLUMN(Q:Q)-4,FALSE),"")</f>
        <v/>
      </c>
      <c r="R16" s="95" t="str">
        <f>IFERROR(VLOOKUP($E16,STD[],COLUMN(R:R)-4,FALSE),"")</f>
        <v/>
      </c>
      <c r="S16" s="94" t="str">
        <f>IFERROR(VLOOKUP($E16,STD[],COLUMN(S:S)-4,FALSE),"")</f>
        <v/>
      </c>
      <c r="T16" s="95" t="str">
        <f>IFERROR(VLOOKUP($E16,STD[],COLUMN(T:T)-4,FALSE),"")</f>
        <v/>
      </c>
      <c r="U16" s="94" t="str">
        <f>IFERROR(VLOOKUP($E16,STD[],COLUMN(U:U)-4,FALSE),"")</f>
        <v/>
      </c>
      <c r="V16" s="95" t="str">
        <f>IFERROR(VLOOKUP($E16,STD[],COLUMN(V:V)-4,FALSE),"")</f>
        <v/>
      </c>
    </row>
    <row r="17" spans="3:39" ht="16.5" thickBot="1" x14ac:dyDescent="0.25">
      <c r="D17" s="65" t="s">
        <v>71</v>
      </c>
      <c r="E17" s="145" t="str">
        <f>IFERROR(VLOOKUP($D17,STD[],COLUMN(E:E)-3,FALSE),"")</f>
        <v/>
      </c>
      <c r="F17" s="146" t="str">
        <f>IFERROR(VLOOKUP($E17,STD[],COLUMN(F:F)-4,FALSE),"")</f>
        <v/>
      </c>
      <c r="G17" s="147" t="str">
        <f>IFERROR(VLOOKUP($E17,STD[],COLUMN(G:G)-4,FALSE),"")</f>
        <v/>
      </c>
      <c r="H17" s="148" t="str">
        <f>IFERROR(VLOOKUP($E17,STD[],COLUMN(H:H)-4,FALSE),"")</f>
        <v/>
      </c>
      <c r="I17" s="149" t="str">
        <f>IFERROR(VLOOKUP($E17,STD[],COLUMN(I:I)-4,FALSE),"")</f>
        <v/>
      </c>
      <c r="J17" s="150" t="str">
        <f>IFERROR(VLOOKUP($E17,STD[],COLUMN(J:J)-4,FALSE),"")</f>
        <v/>
      </c>
      <c r="K17" s="94" t="str">
        <f>IFERROR(VLOOKUP($E17,STD[],COLUMN(K:K)-4,FALSE),"")</f>
        <v/>
      </c>
      <c r="L17" s="95" t="str">
        <f>IFERROR(VLOOKUP($E17,STD[],COLUMN(L:L)-4,FALSE),"")</f>
        <v/>
      </c>
      <c r="M17" s="94" t="str">
        <f>IFERROR(VLOOKUP($E17,STD[],COLUMN(M:M)-4,FALSE),"")</f>
        <v/>
      </c>
      <c r="N17" s="95" t="str">
        <f>IFERROR(VLOOKUP($E17,STD[],COLUMN(N:N)-4,FALSE),"")</f>
        <v/>
      </c>
      <c r="O17" s="94" t="str">
        <f>IFERROR(VLOOKUP($E17,STD[],COLUMN(O:O)-4,FALSE),"")</f>
        <v/>
      </c>
      <c r="P17" s="95" t="str">
        <f>IFERROR(VLOOKUP($E17,STD[],COLUMN(P:P)-4,FALSE),"")</f>
        <v/>
      </c>
      <c r="Q17" s="94" t="str">
        <f>IFERROR(VLOOKUP($E17,STD[],COLUMN(Q:Q)-4,FALSE),"")</f>
        <v/>
      </c>
      <c r="R17" s="95" t="str">
        <f>IFERROR(VLOOKUP($E17,STD[],COLUMN(R:R)-4,FALSE),"")</f>
        <v/>
      </c>
      <c r="S17" s="94" t="str">
        <f>IFERROR(VLOOKUP($E17,STD[],COLUMN(S:S)-4,FALSE),"")</f>
        <v/>
      </c>
      <c r="T17" s="95" t="str">
        <f>IFERROR(VLOOKUP($E17,STD[],COLUMN(T:T)-4,FALSE),"")</f>
        <v/>
      </c>
      <c r="U17" s="94" t="str">
        <f>IFERROR(VLOOKUP($E17,STD[],COLUMN(U:U)-4,FALSE),"")</f>
        <v/>
      </c>
      <c r="V17" s="95" t="str">
        <f>IFERROR(VLOOKUP($E17,STD[],COLUMN(V:V)-4,FALSE),"")</f>
        <v/>
      </c>
    </row>
    <row r="18" spans="3:39" x14ac:dyDescent="0.2"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5"/>
      <c r="AH18" s="24"/>
    </row>
    <row r="19" spans="3:39" x14ac:dyDescent="0.2"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</row>
    <row r="20" spans="3:39" x14ac:dyDescent="0.2"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</row>
    <row r="21" spans="3:39" x14ac:dyDescent="0.2"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</row>
    <row r="22" spans="3:39" ht="23.25" x14ac:dyDescent="0.2">
      <c r="C22" s="31"/>
      <c r="D22" s="31"/>
      <c r="E22" s="31"/>
      <c r="F22" s="32" t="s">
        <v>61</v>
      </c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"/>
    </row>
    <row r="23" spans="3:39" x14ac:dyDescent="0.2"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3"/>
      <c r="V23" s="31"/>
      <c r="W23" s="31"/>
      <c r="X23" s="24"/>
      <c r="Y23" s="24"/>
      <c r="Z23" s="24"/>
      <c r="AA23" s="24"/>
      <c r="AB23" s="25"/>
      <c r="AC23" s="24"/>
      <c r="AD23" s="24"/>
      <c r="AE23" s="24"/>
      <c r="AF23" s="24"/>
      <c r="AG23" s="24"/>
      <c r="AH23" s="24"/>
    </row>
    <row r="24" spans="3:39" ht="0.75" customHeight="1" x14ac:dyDescent="0.2"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</row>
    <row r="25" spans="3:39" ht="26.25" customHeight="1" x14ac:dyDescent="0.2">
      <c r="C25" s="31"/>
      <c r="D25" s="31"/>
      <c r="E25" s="31"/>
      <c r="F25" s="164" t="s">
        <v>5</v>
      </c>
      <c r="G25" s="164" t="s">
        <v>56</v>
      </c>
      <c r="H25" s="164"/>
      <c r="I25" s="164"/>
      <c r="J25" s="164" t="s">
        <v>57</v>
      </c>
      <c r="K25" s="164"/>
      <c r="L25" s="164"/>
      <c r="M25" s="164" t="s">
        <v>58</v>
      </c>
      <c r="N25" s="164"/>
      <c r="O25" s="164"/>
      <c r="P25" s="164" t="s">
        <v>59</v>
      </c>
      <c r="Q25" s="164"/>
      <c r="R25" s="164"/>
      <c r="S25" s="164" t="s">
        <v>60</v>
      </c>
      <c r="T25" s="164"/>
      <c r="U25" s="164"/>
      <c r="V25" s="31"/>
      <c r="W25" s="31"/>
      <c r="X25" s="24"/>
      <c r="Y25" s="24"/>
      <c r="Z25" s="24"/>
      <c r="AA25" s="24"/>
      <c r="AB25" s="24"/>
      <c r="AC25" s="24"/>
      <c r="AD25" s="24"/>
      <c r="AE25" s="24"/>
      <c r="AF25" s="24"/>
      <c r="AG25" s="24"/>
    </row>
    <row r="26" spans="3:39" ht="47.25" x14ac:dyDescent="0.2">
      <c r="C26" s="31"/>
      <c r="D26" s="31"/>
      <c r="E26" s="31"/>
      <c r="F26" s="164"/>
      <c r="G26" s="34" t="s">
        <v>17</v>
      </c>
      <c r="H26" s="165" t="s">
        <v>18</v>
      </c>
      <c r="I26" s="165"/>
      <c r="J26" s="34" t="s">
        <v>19</v>
      </c>
      <c r="K26" s="165" t="s">
        <v>20</v>
      </c>
      <c r="L26" s="165"/>
      <c r="M26" s="34" t="s">
        <v>48</v>
      </c>
      <c r="N26" s="165" t="s">
        <v>49</v>
      </c>
      <c r="O26" s="165"/>
      <c r="P26" s="34" t="s">
        <v>50</v>
      </c>
      <c r="Q26" s="165" t="s">
        <v>51</v>
      </c>
      <c r="R26" s="165"/>
      <c r="S26" s="34" t="s">
        <v>52</v>
      </c>
      <c r="T26" s="165" t="s">
        <v>53</v>
      </c>
      <c r="U26" s="165"/>
      <c r="V26" s="31"/>
      <c r="W26" s="31"/>
      <c r="X26" s="24"/>
      <c r="Y26" s="24"/>
      <c r="Z26" s="24"/>
      <c r="AA26" s="24"/>
      <c r="AB26" s="24"/>
      <c r="AC26" s="24"/>
      <c r="AD26" s="24"/>
      <c r="AE26" s="24"/>
      <c r="AF26" s="24"/>
      <c r="AG26" s="24"/>
    </row>
    <row r="27" spans="3:39" ht="14.25" customHeight="1" x14ac:dyDescent="0.2">
      <c r="C27" s="31"/>
      <c r="D27" s="31"/>
      <c r="E27" s="31"/>
      <c r="F27" s="35" t="str">
        <f t="shared" ref="F27:F34" si="0">D8</f>
        <v>001</v>
      </c>
      <c r="G27" s="33" t="e" cm="1">
        <f t="array" ref="G27">SUMPRODUCT(((#REF!=0)+(#REF!=F8))*((#REF!=0)+(#REF!=G8))*((#REF!=0)+(#REF!=H8))*((#REF!=0)+(#REF!=I8))*((#REF!=0)+(#REF!=J8))*(#REF!=0)*(#REF!=Param!$H$6)*(#REF!))</f>
        <v>#REF!</v>
      </c>
      <c r="H27" s="166" t="e" cm="1">
        <f t="array" ref="H27">(SUMPRODUCT(#REF!*((#REF!=0)+(#REF!=F8))*((#REF!=0)+(#REF!=G8))*((#REF!=0)+(#REF!=H8))*((#REF!=0)+(#REF!=I8))*((#REF!=0)+(#REF!=J8))*(#REF!=0)*(#REF!=Param!$H$6)))+IF(K8&lt;&gt;"",L8*SUMPRODUCT(#REF!*((#REF!=0)+(#REF!=F8))*((#REF!=0)+(#REF!=G8))*((#REF!=0)+(#REF!=H8))*((#REF!=0)+(#REF!=I8))*((#REF!=0)+(#REF!=J8))*(#REF!=K8)*(#REF!=Param!$H$6)),0)+IF(M8&lt;&gt;"",N8*SUMPRODUCT(#REF!*((#REF!=0)+(#REF!=F8))*((#REF!=0)+(#REF!=G8))*((#REF!=0)+(#REF!=H8))*((#REF!=0)+(#REF!=I8))*((#REF!=0)+(#REF!=J8))*(#REF!=M8)*(#REF!=Param!$H$6)),0)+IF(O8&lt;&gt;"",P8*SUMPRODUCT(#REF!*((#REF!=0)+(#REF!=F8))*((#REF!=0)+(#REF!=G8))*((#REF!=0)+(#REF!=H8))*((#REF!=0)+(#REF!=I8))*((#REF!=0)+(#REF!=J8))*(#REF!=O8)*(#REF!=Param!$H$6)),0)+IF(Q8&lt;&gt;"",R8*SUMPRODUCT(#REF!*((#REF!=0)+(#REF!=F8))*((#REF!=0)+(#REF!=G8))*((#REF!=0)+(#REF!=H8))*((#REF!=0)+(#REF!=I8))*((#REF!=0)+(#REF!=J8))*(#REF!=Q8)*(#REF!=Param!$H$6)),0)+IF(S8&lt;&gt;"",T8*SUMPRODUCT(#REF!*((#REF!=0)+(#REF!=F8))*((#REF!=0)+(#REF!=G8))*((#REF!=0)+(#REF!=H8))*((#REF!=0)+(#REF!=I8))*((#REF!=0)+(#REF!=J8))*(#REF!=S8)*(#REF!=Param!$H$6)),0)+IF(U8&lt;&gt;"",V8*SUMPRODUCT(#REF!*((#REF!=0)+(#REF!=F8))*((#REF!=0)+(#REF!=G8))*((#REF!=0)+(#REF!=H8))*((#REF!=0)+(#REF!=I8))*((#REF!=0)+(#REF!=J8))*(#REF!=U8)*(#REF!=Param!$H$6)),0)</f>
        <v>#REF!</v>
      </c>
      <c r="I27" s="151"/>
      <c r="J27" s="31"/>
      <c r="K27" s="151"/>
      <c r="L27" s="151"/>
      <c r="M27" s="31"/>
      <c r="N27" s="151"/>
      <c r="O27" s="151"/>
      <c r="P27" s="31"/>
      <c r="Q27" s="151"/>
      <c r="R27" s="151"/>
      <c r="S27" s="31"/>
      <c r="T27" s="151"/>
      <c r="U27" s="151"/>
      <c r="V27" s="31"/>
      <c r="W27" s="31"/>
      <c r="X27" s="24"/>
      <c r="Y27" s="24"/>
      <c r="Z27" s="24"/>
      <c r="AA27" s="24"/>
      <c r="AB27" s="24"/>
      <c r="AC27" s="24"/>
      <c r="AD27" s="24"/>
      <c r="AE27" s="24"/>
      <c r="AF27" s="24"/>
      <c r="AG27" s="24"/>
    </row>
    <row r="28" spans="3:39" ht="15.75" x14ac:dyDescent="0.2">
      <c r="C28" s="31"/>
      <c r="D28" s="31"/>
      <c r="E28" s="31"/>
      <c r="F28" s="35" t="str">
        <f t="shared" si="0"/>
        <v>002</v>
      </c>
      <c r="G28" s="36"/>
      <c r="H28" s="151"/>
      <c r="I28" s="151"/>
      <c r="J28" s="36"/>
      <c r="K28" s="151"/>
      <c r="L28" s="151"/>
      <c r="M28" s="36"/>
      <c r="N28" s="151"/>
      <c r="O28" s="151"/>
      <c r="P28" s="36"/>
      <c r="Q28" s="151"/>
      <c r="R28" s="151"/>
      <c r="S28" s="36"/>
      <c r="T28" s="151"/>
      <c r="U28" s="151"/>
      <c r="V28" s="31"/>
      <c r="W28" s="31"/>
      <c r="X28" s="24"/>
      <c r="Y28" s="24"/>
      <c r="Z28" s="24"/>
      <c r="AA28" s="24"/>
      <c r="AB28" s="24"/>
      <c r="AC28" s="24"/>
      <c r="AD28" s="24"/>
      <c r="AE28" s="24"/>
      <c r="AF28" s="24"/>
      <c r="AG28" s="24"/>
    </row>
    <row r="29" spans="3:39" ht="15.75" x14ac:dyDescent="0.2">
      <c r="C29" s="31"/>
      <c r="D29" s="31"/>
      <c r="E29" s="31"/>
      <c r="F29" s="35" t="str">
        <f t="shared" si="0"/>
        <v>003</v>
      </c>
      <c r="G29" s="36"/>
      <c r="H29" s="151"/>
      <c r="I29" s="151"/>
      <c r="J29" s="36"/>
      <c r="K29" s="151"/>
      <c r="L29" s="151"/>
      <c r="M29" s="36"/>
      <c r="N29" s="151"/>
      <c r="O29" s="151"/>
      <c r="P29" s="36"/>
      <c r="Q29" s="151"/>
      <c r="R29" s="151"/>
      <c r="S29" s="36"/>
      <c r="T29" s="151"/>
      <c r="U29" s="151"/>
      <c r="V29" s="31"/>
      <c r="W29" s="31"/>
      <c r="X29" s="24"/>
      <c r="Y29" s="24"/>
      <c r="Z29" s="24"/>
      <c r="AA29" s="24"/>
      <c r="AB29" s="24"/>
      <c r="AC29" s="24"/>
      <c r="AD29" s="24"/>
      <c r="AE29" s="24"/>
      <c r="AF29" s="24"/>
      <c r="AG29" s="24"/>
    </row>
    <row r="30" spans="3:39" ht="15.75" x14ac:dyDescent="0.2">
      <c r="C30" s="31"/>
      <c r="D30" s="31"/>
      <c r="E30" s="31"/>
      <c r="F30" s="35" t="str">
        <f t="shared" si="0"/>
        <v>004</v>
      </c>
      <c r="G30" s="36"/>
      <c r="H30" s="151"/>
      <c r="I30" s="151"/>
      <c r="J30" s="36"/>
      <c r="K30" s="151"/>
      <c r="L30" s="151"/>
      <c r="M30" s="36"/>
      <c r="N30" s="151"/>
      <c r="O30" s="151"/>
      <c r="P30" s="36"/>
      <c r="Q30" s="151"/>
      <c r="R30" s="151"/>
      <c r="S30" s="36"/>
      <c r="T30" s="151"/>
      <c r="U30" s="151"/>
      <c r="V30" s="31"/>
      <c r="W30" s="31"/>
      <c r="X30" s="24"/>
      <c r="Y30" s="24"/>
      <c r="Z30" s="24"/>
      <c r="AA30" s="24"/>
      <c r="AB30" s="24"/>
      <c r="AC30" s="24"/>
      <c r="AD30" s="24"/>
      <c r="AE30" s="24"/>
      <c r="AF30" s="24"/>
      <c r="AG30" s="24"/>
    </row>
    <row r="31" spans="3:39" ht="15.75" x14ac:dyDescent="0.2">
      <c r="C31" s="31"/>
      <c r="D31" s="31"/>
      <c r="E31" s="31"/>
      <c r="F31" s="35" t="str">
        <f t="shared" si="0"/>
        <v>005</v>
      </c>
      <c r="G31" s="36"/>
      <c r="H31" s="151"/>
      <c r="I31" s="151"/>
      <c r="J31" s="36"/>
      <c r="K31" s="151"/>
      <c r="L31" s="151"/>
      <c r="M31" s="36"/>
      <c r="N31" s="151"/>
      <c r="O31" s="151"/>
      <c r="P31" s="36"/>
      <c r="Q31" s="151"/>
      <c r="R31" s="151"/>
      <c r="S31" s="36"/>
      <c r="T31" s="151"/>
      <c r="U31" s="151"/>
      <c r="V31" s="31"/>
      <c r="W31" s="31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M31" s="2"/>
    </row>
    <row r="32" spans="3:39" ht="15.75" x14ac:dyDescent="0.2">
      <c r="C32" s="31"/>
      <c r="D32" s="31"/>
      <c r="E32" s="31"/>
      <c r="F32" s="35" t="str">
        <f t="shared" si="0"/>
        <v>006</v>
      </c>
      <c r="G32" s="36"/>
      <c r="H32" s="151"/>
      <c r="I32" s="151"/>
      <c r="J32" s="36"/>
      <c r="K32" s="151"/>
      <c r="L32" s="151"/>
      <c r="M32" s="36"/>
      <c r="N32" s="151"/>
      <c r="O32" s="151"/>
      <c r="P32" s="36"/>
      <c r="Q32" s="151"/>
      <c r="R32" s="151"/>
      <c r="S32" s="36"/>
      <c r="T32" s="151"/>
      <c r="U32" s="151"/>
      <c r="V32" s="31"/>
      <c r="W32" s="31"/>
      <c r="X32" s="24"/>
      <c r="Y32" s="24"/>
      <c r="Z32" s="24"/>
      <c r="AA32" s="24"/>
      <c r="AB32" s="24"/>
      <c r="AC32" s="24"/>
      <c r="AD32" s="24"/>
      <c r="AE32" s="24"/>
      <c r="AF32" s="24"/>
      <c r="AG32" s="24"/>
    </row>
    <row r="33" spans="3:34" ht="15.75" x14ac:dyDescent="0.2">
      <c r="C33" s="31"/>
      <c r="D33" s="31"/>
      <c r="E33" s="31"/>
      <c r="F33" s="35" t="str">
        <f t="shared" si="0"/>
        <v>007</v>
      </c>
      <c r="G33" s="36"/>
      <c r="H33" s="151"/>
      <c r="I33" s="151"/>
      <c r="J33" s="36"/>
      <c r="K33" s="151"/>
      <c r="L33" s="151"/>
      <c r="M33" s="36"/>
      <c r="N33" s="151"/>
      <c r="O33" s="151"/>
      <c r="P33" s="36"/>
      <c r="Q33" s="151"/>
      <c r="R33" s="151"/>
      <c r="S33" s="36"/>
      <c r="T33" s="151"/>
      <c r="U33" s="151"/>
      <c r="V33" s="31"/>
      <c r="W33" s="31"/>
      <c r="X33" s="24"/>
      <c r="Y33" s="24"/>
      <c r="Z33" s="24"/>
      <c r="AA33" s="24"/>
      <c r="AB33" s="24"/>
      <c r="AC33" s="24"/>
      <c r="AD33" s="24"/>
      <c r="AE33" s="24"/>
      <c r="AF33" s="24"/>
      <c r="AG33" s="24"/>
    </row>
    <row r="34" spans="3:34" ht="15.75" x14ac:dyDescent="0.2">
      <c r="C34" s="31"/>
      <c r="D34" s="31"/>
      <c r="E34" s="31"/>
      <c r="F34" s="35" t="str">
        <f t="shared" si="0"/>
        <v>008</v>
      </c>
      <c r="G34" s="36"/>
      <c r="H34" s="151"/>
      <c r="I34" s="151"/>
      <c r="J34" s="36"/>
      <c r="K34" s="151"/>
      <c r="L34" s="151"/>
      <c r="M34" s="36"/>
      <c r="N34" s="151"/>
      <c r="O34" s="151"/>
      <c r="P34" s="36"/>
      <c r="Q34" s="151"/>
      <c r="R34" s="151"/>
      <c r="S34" s="36"/>
      <c r="T34" s="151"/>
      <c r="U34" s="151"/>
      <c r="V34" s="31"/>
      <c r="W34" s="31"/>
      <c r="X34" s="24"/>
      <c r="Y34" s="24"/>
      <c r="Z34" s="24"/>
      <c r="AA34" s="24"/>
      <c r="AB34" s="24"/>
      <c r="AC34" s="24"/>
      <c r="AD34" s="24"/>
      <c r="AE34" s="24"/>
      <c r="AF34" s="24"/>
      <c r="AG34" s="24"/>
    </row>
    <row r="35" spans="3:34" ht="15.75" x14ac:dyDescent="0.2">
      <c r="C35" s="31"/>
      <c r="D35" s="31"/>
      <c r="E35" s="31"/>
      <c r="F35" s="35" t="str">
        <f>D15</f>
        <v>008</v>
      </c>
      <c r="G35" s="36"/>
      <c r="H35" s="151"/>
      <c r="I35" s="151"/>
      <c r="J35" s="36"/>
      <c r="K35" s="151"/>
      <c r="L35" s="151"/>
      <c r="M35" s="36"/>
      <c r="N35" s="151"/>
      <c r="O35" s="151"/>
      <c r="P35" s="36"/>
      <c r="Q35" s="151"/>
      <c r="R35" s="151"/>
      <c r="S35" s="36"/>
      <c r="T35" s="151"/>
      <c r="U35" s="151"/>
      <c r="V35" s="31"/>
      <c r="W35" s="31"/>
      <c r="X35" s="24"/>
      <c r="Y35" s="24"/>
      <c r="Z35" s="24"/>
      <c r="AA35" s="24"/>
      <c r="AB35" s="25"/>
      <c r="AC35" s="24"/>
      <c r="AD35" s="24"/>
      <c r="AE35" s="24"/>
      <c r="AF35" s="24"/>
      <c r="AG35" s="24"/>
    </row>
    <row r="36" spans="3:34" ht="15.75" x14ac:dyDescent="0.2">
      <c r="C36" s="31"/>
      <c r="D36" s="31"/>
      <c r="E36" s="31"/>
      <c r="F36" s="35" t="str">
        <f>D16</f>
        <v>009</v>
      </c>
      <c r="G36" s="36"/>
      <c r="H36" s="151"/>
      <c r="I36" s="151"/>
      <c r="J36" s="36"/>
      <c r="K36" s="151"/>
      <c r="L36" s="151"/>
      <c r="M36" s="36"/>
      <c r="N36" s="151"/>
      <c r="O36" s="151"/>
      <c r="P36" s="36"/>
      <c r="Q36" s="151"/>
      <c r="R36" s="151"/>
      <c r="S36" s="36"/>
      <c r="T36" s="151"/>
      <c r="U36" s="151"/>
      <c r="V36" s="31"/>
      <c r="W36" s="31"/>
      <c r="X36" s="24"/>
      <c r="Y36" s="24"/>
      <c r="Z36" s="24"/>
      <c r="AA36" s="24"/>
      <c r="AB36" s="24"/>
      <c r="AC36" s="24"/>
      <c r="AD36" s="24"/>
      <c r="AE36" s="24"/>
      <c r="AF36" s="24"/>
      <c r="AG36" s="24"/>
    </row>
    <row r="37" spans="3:34" ht="15.75" x14ac:dyDescent="0.2">
      <c r="C37" s="31"/>
      <c r="D37" s="31"/>
      <c r="E37" s="31"/>
      <c r="F37" s="35" t="str">
        <f>D17</f>
        <v>010</v>
      </c>
      <c r="G37" s="36"/>
      <c r="H37" s="151"/>
      <c r="I37" s="151"/>
      <c r="J37" s="36"/>
      <c r="K37" s="151"/>
      <c r="L37" s="151"/>
      <c r="M37" s="36"/>
      <c r="N37" s="151"/>
      <c r="O37" s="151"/>
      <c r="P37" s="36"/>
      <c r="Q37" s="151"/>
      <c r="R37" s="151"/>
      <c r="S37" s="36"/>
      <c r="T37" s="151"/>
      <c r="U37" s="151"/>
      <c r="V37" s="31"/>
      <c r="W37" s="31"/>
      <c r="X37" s="24"/>
      <c r="Y37" s="24"/>
      <c r="Z37" s="24"/>
      <c r="AA37" s="24"/>
      <c r="AB37" s="24"/>
      <c r="AC37" s="24"/>
      <c r="AD37" s="24"/>
      <c r="AE37" s="24"/>
      <c r="AF37" s="24"/>
      <c r="AG37" s="24"/>
    </row>
    <row r="38" spans="3:34" x14ac:dyDescent="0.2"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24"/>
      <c r="Y38" s="24"/>
      <c r="Z38" s="25"/>
      <c r="AA38" s="24"/>
      <c r="AB38" s="24"/>
      <c r="AC38" s="24"/>
      <c r="AD38" s="24"/>
      <c r="AE38" s="24"/>
      <c r="AF38" s="24"/>
      <c r="AG38" s="24"/>
      <c r="AH38" s="24"/>
    </row>
    <row r="39" spans="3:34" x14ac:dyDescent="0.2"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</row>
    <row r="40" spans="3:34" x14ac:dyDescent="0.2">
      <c r="D40" s="24"/>
      <c r="E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</row>
    <row r="41" spans="3:34" x14ac:dyDescent="0.2">
      <c r="D41" s="24"/>
      <c r="E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</row>
    <row r="42" spans="3:34" x14ac:dyDescent="0.2"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</row>
    <row r="43" spans="3:34" x14ac:dyDescent="0.2"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</row>
    <row r="44" spans="3:34" x14ac:dyDescent="0.2"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</row>
    <row r="45" spans="3:34" x14ac:dyDescent="0.2"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</row>
    <row r="46" spans="3:34" x14ac:dyDescent="0.2"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</row>
    <row r="47" spans="3:34" x14ac:dyDescent="0.2"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</row>
    <row r="48" spans="3:34" x14ac:dyDescent="0.2"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</row>
    <row r="49" spans="4:34" x14ac:dyDescent="0.2"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</row>
  </sheetData>
  <mergeCells count="76">
    <mergeCell ref="H34:I34"/>
    <mergeCell ref="K34:L34"/>
    <mergeCell ref="N34:O34"/>
    <mergeCell ref="Q34:R34"/>
    <mergeCell ref="H37:I37"/>
    <mergeCell ref="K37:L37"/>
    <mergeCell ref="N37:O37"/>
    <mergeCell ref="Q37:R37"/>
    <mergeCell ref="H35:I35"/>
    <mergeCell ref="K35:L35"/>
    <mergeCell ref="N35:O35"/>
    <mergeCell ref="Q35:R35"/>
    <mergeCell ref="H36:I36"/>
    <mergeCell ref="K36:L36"/>
    <mergeCell ref="N36:O36"/>
    <mergeCell ref="Q36:R36"/>
    <mergeCell ref="H32:I32"/>
    <mergeCell ref="K32:L32"/>
    <mergeCell ref="N32:O32"/>
    <mergeCell ref="Q32:R32"/>
    <mergeCell ref="H33:I33"/>
    <mergeCell ref="K33:L33"/>
    <mergeCell ref="N33:O33"/>
    <mergeCell ref="Q33:R33"/>
    <mergeCell ref="H30:I30"/>
    <mergeCell ref="K30:L30"/>
    <mergeCell ref="N30:O30"/>
    <mergeCell ref="Q30:R30"/>
    <mergeCell ref="H31:I31"/>
    <mergeCell ref="K31:L31"/>
    <mergeCell ref="N31:O31"/>
    <mergeCell ref="Q31:R31"/>
    <mergeCell ref="T35:U35"/>
    <mergeCell ref="T36:U36"/>
    <mergeCell ref="T37:U37"/>
    <mergeCell ref="H26:I26"/>
    <mergeCell ref="K26:L26"/>
    <mergeCell ref="N26:O26"/>
    <mergeCell ref="Q26:R26"/>
    <mergeCell ref="H27:I27"/>
    <mergeCell ref="K27:L27"/>
    <mergeCell ref="N27:O27"/>
    <mergeCell ref="Q27:R27"/>
    <mergeCell ref="H28:I28"/>
    <mergeCell ref="K28:L28"/>
    <mergeCell ref="N28:O28"/>
    <mergeCell ref="Q28:R28"/>
    <mergeCell ref="H29:I29"/>
    <mergeCell ref="T30:U30"/>
    <mergeCell ref="T31:U31"/>
    <mergeCell ref="T32:U32"/>
    <mergeCell ref="T33:U33"/>
    <mergeCell ref="T34:U34"/>
    <mergeCell ref="F25:F26"/>
    <mergeCell ref="G25:I25"/>
    <mergeCell ref="J25:L25"/>
    <mergeCell ref="M25:O25"/>
    <mergeCell ref="P25:R25"/>
    <mergeCell ref="E5:E7"/>
    <mergeCell ref="F5:G6"/>
    <mergeCell ref="H5:J6"/>
    <mergeCell ref="D5:D7"/>
    <mergeCell ref="Q5:R6"/>
    <mergeCell ref="T27:U27"/>
    <mergeCell ref="T28:U28"/>
    <mergeCell ref="T29:U29"/>
    <mergeCell ref="U5:V6"/>
    <mergeCell ref="K5:L6"/>
    <mergeCell ref="M5:N6"/>
    <mergeCell ref="O5:P6"/>
    <mergeCell ref="S5:T6"/>
    <mergeCell ref="S25:U25"/>
    <mergeCell ref="T26:U26"/>
    <mergeCell ref="K29:L29"/>
    <mergeCell ref="N29:O29"/>
    <mergeCell ref="Q29:R29"/>
  </mergeCells>
  <phoneticPr fontId="5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allowBlank="1" showInputMessage="1" showErrorMessage="1" errorTitle="VALEUR NON STANDARD" error="CONFIRMEZ VOUS LA VALEUR SAISIE" xr:uid="{E1191F19-D211-4BB7-BAA0-C477820B2616}">
          <x14:formula1>
            <xm:f>Param!$K$6:$K$11</xm:f>
          </x14:formula1>
          <xm:sqref>E8:E17</xm:sqref>
        </x14:dataValidation>
        <x14:dataValidation type="list" errorStyle="warning" allowBlank="1" showInputMessage="1" showErrorMessage="1" errorTitle="VALEUR NON STANDARD" error="CONFIRMEZ VOUS LA VALEUR SAISIE" xr:uid="{01D2819E-ED14-4CC5-86AA-6CAF8558B6A1}">
          <x14:formula1>
            <xm:f>Param!$C$6:$C$7</xm:f>
          </x14:formula1>
          <xm:sqref>F8:F17</xm:sqref>
        </x14:dataValidation>
        <x14:dataValidation type="list" errorStyle="warning" allowBlank="1" showInputMessage="1" showErrorMessage="1" errorTitle="VALEUR NON STANDARD" error="CONFIRMEZ VOUS LA VALEUR SAISIE" xr:uid="{4C5E1A28-D536-4D93-AA19-377A900D3723}">
          <x14:formula1>
            <xm:f>Param!$D$6:$D$7</xm:f>
          </x14:formula1>
          <xm:sqref>G8:G17</xm:sqref>
        </x14:dataValidation>
        <x14:dataValidation type="list" errorStyle="warning" allowBlank="1" showInputMessage="1" showErrorMessage="1" errorTitle="VALEUR NON STANDARD" error="CONFIRMEZ VOUS LA VALEUR SAISIE" xr:uid="{F978F374-E9CF-4344-857C-BE9B2BDE7E6F}">
          <x14:formula1>
            <xm:f>Param!$E$6:$E$7</xm:f>
          </x14:formula1>
          <xm:sqref>H8:H17</xm:sqref>
        </x14:dataValidation>
        <x14:dataValidation type="list" errorStyle="warning" allowBlank="1" showInputMessage="1" showErrorMessage="1" errorTitle="VALEUR NON STANDARD" error="CONFIRMEZ VOUS LA VALEUR SAISIE" xr:uid="{2997E1ED-9004-4BF3-A267-82EAACBFE1BE}">
          <x14:formula1>
            <xm:f>Param!$F$6:$F$7</xm:f>
          </x14:formula1>
          <xm:sqref>I8:I17</xm:sqref>
        </x14:dataValidation>
        <x14:dataValidation type="list" errorStyle="warning" allowBlank="1" showInputMessage="1" showErrorMessage="1" errorTitle="VALEUR NON STANDARD" error="CONFIRMEZ VOUS LA VALEUR SAISIE" xr:uid="{86B0D53F-A48B-43EC-99AB-A4F5191481D3}">
          <x14:formula1>
            <xm:f>Param!$G$6:$G$11</xm:f>
          </x14:formula1>
          <xm:sqref>J8:J17</xm:sqref>
        </x14:dataValidation>
        <x14:dataValidation type="list" errorStyle="warning" showInputMessage="1" showErrorMessage="1" errorTitle="VALEUR NON STANDARD" error="CONFIRMEZ VOUS LA VALEUR SAISIE" xr:uid="{5FE7F00D-5045-43FC-81FE-D04DFB56E2B2}">
          <x14:formula1>
            <xm:f>Param!$I$6:$I$13</xm:f>
          </x14:formula1>
          <xm:sqref>K8:K17 M8:M17 O8:O17 Q8:Q17 S8:S17 U8:U17</xm:sqref>
        </x14:dataValidation>
        <x14:dataValidation type="list" errorStyle="warning" allowBlank="1" showInputMessage="1" showErrorMessage="1" errorTitle="VALEUR NON STANDARD" error="CONFIRMEZ VOUS LA VALEUR SAISIE" xr:uid="{3B1F2FB5-CBCC-4EA7-9219-26DA2C3346CE}">
          <x14:formula1>
            <xm:f>Param!$J$6:$J$15</xm:f>
          </x14:formula1>
          <xm:sqref>L8:L17 N8:N17 P8:P17 R8:R17 T8:T17 V8:V17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EAEFA-0419-408A-8234-950EF57A3B5C}">
  <sheetPr codeName="Feuil4"/>
  <dimension ref="A4:R78"/>
  <sheetViews>
    <sheetView workbookViewId="0">
      <selection activeCell="A16" sqref="A16:A22"/>
    </sheetView>
  </sheetViews>
  <sheetFormatPr baseColWidth="10" defaultRowHeight="14.25" x14ac:dyDescent="0.2"/>
  <cols>
    <col min="3" max="3" width="10.25" customWidth="1"/>
    <col min="4" max="4" width="7.875" customWidth="1"/>
    <col min="5" max="5" width="12.125" customWidth="1"/>
    <col min="6" max="6" width="10.875" customWidth="1"/>
    <col min="7" max="7" width="13.625" customWidth="1"/>
    <col min="9" max="10" width="18.375" customWidth="1"/>
    <col min="11" max="11" width="13.375" customWidth="1"/>
    <col min="12" max="12" width="18.375" customWidth="1"/>
    <col min="13" max="13" width="15.25" style="1" customWidth="1"/>
    <col min="14" max="18" width="11.5" style="1" customWidth="1"/>
    <col min="19" max="24" width="10.5" customWidth="1"/>
  </cols>
  <sheetData>
    <row r="4" spans="1:18" x14ac:dyDescent="0.2">
      <c r="M4"/>
      <c r="N4"/>
      <c r="O4"/>
      <c r="P4"/>
      <c r="Q4"/>
      <c r="R4"/>
    </row>
    <row r="5" spans="1:18" x14ac:dyDescent="0.2">
      <c r="C5" s="4" t="s">
        <v>13</v>
      </c>
      <c r="D5" s="5" t="s">
        <v>14</v>
      </c>
      <c r="E5" s="5" t="s">
        <v>15</v>
      </c>
      <c r="F5" s="5" t="s">
        <v>1</v>
      </c>
      <c r="G5" s="6" t="s">
        <v>16</v>
      </c>
      <c r="H5" s="7" t="s">
        <v>23</v>
      </c>
      <c r="I5" s="8" t="s">
        <v>2</v>
      </c>
      <c r="J5" s="8" t="s">
        <v>24</v>
      </c>
      <c r="K5" s="8" t="s">
        <v>27</v>
      </c>
      <c r="M5"/>
      <c r="N5"/>
      <c r="O5"/>
      <c r="P5"/>
      <c r="Q5"/>
      <c r="R5"/>
    </row>
    <row r="6" spans="1:18" x14ac:dyDescent="0.2">
      <c r="C6" s="9" t="s">
        <v>28</v>
      </c>
      <c r="D6" s="10" t="s">
        <v>29</v>
      </c>
      <c r="E6" s="10" t="s">
        <v>30</v>
      </c>
      <c r="F6" s="10" t="s">
        <v>31</v>
      </c>
      <c r="G6" s="11" t="s">
        <v>32</v>
      </c>
      <c r="H6" s="12" t="s">
        <v>3</v>
      </c>
      <c r="I6" s="13" t="s">
        <v>33</v>
      </c>
      <c r="J6" s="13">
        <v>1</v>
      </c>
      <c r="K6" s="13" t="s">
        <v>28</v>
      </c>
      <c r="M6"/>
      <c r="N6"/>
      <c r="O6"/>
      <c r="P6"/>
      <c r="Q6"/>
      <c r="R6"/>
    </row>
    <row r="7" spans="1:18" x14ac:dyDescent="0.2">
      <c r="C7" s="9" t="s">
        <v>34</v>
      </c>
      <c r="D7" s="10" t="s">
        <v>35</v>
      </c>
      <c r="E7" s="10" t="s">
        <v>36</v>
      </c>
      <c r="F7" s="10" t="s">
        <v>37</v>
      </c>
      <c r="G7" s="11" t="s">
        <v>38</v>
      </c>
      <c r="H7" s="12" t="s">
        <v>4</v>
      </c>
      <c r="I7" s="13" t="s">
        <v>39</v>
      </c>
      <c r="J7" s="13">
        <v>2</v>
      </c>
      <c r="K7" s="13" t="s">
        <v>34</v>
      </c>
      <c r="M7"/>
      <c r="N7"/>
      <c r="O7"/>
      <c r="P7"/>
      <c r="Q7"/>
      <c r="R7"/>
    </row>
    <row r="8" spans="1:18" x14ac:dyDescent="0.2">
      <c r="C8" s="9"/>
      <c r="D8" s="10"/>
      <c r="E8" s="10"/>
      <c r="F8" s="10"/>
      <c r="G8" s="11" t="s">
        <v>40</v>
      </c>
      <c r="H8" s="12" t="s">
        <v>41</v>
      </c>
      <c r="I8" s="13" t="s">
        <v>42</v>
      </c>
      <c r="J8" s="13">
        <v>3</v>
      </c>
      <c r="K8" s="13" t="s">
        <v>72</v>
      </c>
      <c r="M8"/>
      <c r="N8"/>
      <c r="O8"/>
      <c r="P8"/>
      <c r="Q8"/>
      <c r="R8"/>
    </row>
    <row r="9" spans="1:18" x14ac:dyDescent="0.2">
      <c r="C9" s="9"/>
      <c r="D9" s="10"/>
      <c r="E9" s="10"/>
      <c r="F9" s="10"/>
      <c r="G9" s="14"/>
      <c r="H9" s="12" t="s">
        <v>43</v>
      </c>
      <c r="I9" s="13" t="s">
        <v>25</v>
      </c>
      <c r="J9" s="13">
        <v>4</v>
      </c>
      <c r="K9" s="13" t="s">
        <v>73</v>
      </c>
      <c r="M9"/>
      <c r="N9"/>
      <c r="O9"/>
      <c r="P9"/>
      <c r="Q9"/>
      <c r="R9"/>
    </row>
    <row r="10" spans="1:18" x14ac:dyDescent="0.2">
      <c r="C10" s="9"/>
      <c r="D10" s="10"/>
      <c r="E10" s="10"/>
      <c r="F10" s="10"/>
      <c r="G10" s="14"/>
      <c r="H10" s="12" t="s">
        <v>44</v>
      </c>
      <c r="I10" s="13" t="s">
        <v>26</v>
      </c>
      <c r="J10" s="13">
        <v>5</v>
      </c>
      <c r="K10" s="13" t="s">
        <v>74</v>
      </c>
      <c r="M10"/>
      <c r="N10"/>
      <c r="O10"/>
      <c r="P10"/>
      <c r="Q10"/>
      <c r="R10"/>
    </row>
    <row r="11" spans="1:18" x14ac:dyDescent="0.2">
      <c r="C11" s="15"/>
      <c r="D11" s="16"/>
      <c r="E11" s="16"/>
      <c r="F11" s="16"/>
      <c r="G11" s="17"/>
      <c r="H11" s="12"/>
      <c r="I11" s="13" t="s">
        <v>45</v>
      </c>
      <c r="J11" s="13">
        <v>6</v>
      </c>
      <c r="K11" s="13" t="s">
        <v>75</v>
      </c>
      <c r="M11"/>
      <c r="N11"/>
      <c r="O11"/>
      <c r="P11"/>
      <c r="Q11"/>
      <c r="R11"/>
    </row>
    <row r="12" spans="1:18" x14ac:dyDescent="0.2">
      <c r="C12" s="18"/>
      <c r="D12" s="18"/>
      <c r="E12" s="18"/>
      <c r="F12" s="18"/>
      <c r="G12" s="18"/>
      <c r="H12" s="12"/>
      <c r="I12" s="13" t="s">
        <v>46</v>
      </c>
      <c r="J12" s="13">
        <v>7</v>
      </c>
      <c r="K12" s="13"/>
    </row>
    <row r="13" spans="1:18" x14ac:dyDescent="0.2">
      <c r="C13" s="18"/>
      <c r="D13" s="18"/>
      <c r="E13" s="18"/>
      <c r="F13" s="18"/>
      <c r="G13" s="18"/>
      <c r="H13" s="12"/>
      <c r="I13" s="13" t="s">
        <v>47</v>
      </c>
      <c r="J13" s="13">
        <v>8</v>
      </c>
      <c r="K13" s="13"/>
    </row>
    <row r="14" spans="1:18" x14ac:dyDescent="0.2">
      <c r="C14" s="18"/>
      <c r="D14" s="18"/>
      <c r="E14" s="18"/>
      <c r="F14" s="18"/>
      <c r="G14" s="18"/>
      <c r="H14" s="12"/>
      <c r="I14" s="13"/>
      <c r="J14" s="13">
        <v>9</v>
      </c>
      <c r="K14" s="13"/>
    </row>
    <row r="15" spans="1:18" ht="14.25" customHeight="1" thickBot="1" x14ac:dyDescent="0.25">
      <c r="C15" s="18"/>
      <c r="D15" s="18"/>
      <c r="E15" s="18"/>
      <c r="F15" s="18"/>
      <c r="G15" s="18"/>
      <c r="H15" s="12"/>
      <c r="I15" s="13"/>
      <c r="J15" s="13">
        <v>10</v>
      </c>
      <c r="K15" s="13"/>
    </row>
    <row r="16" spans="1:18" ht="15.75" x14ac:dyDescent="0.2">
      <c r="A16" s="72" t="s">
        <v>27</v>
      </c>
      <c r="B16" s="66" t="s">
        <v>13</v>
      </c>
      <c r="C16" s="27" t="s">
        <v>14</v>
      </c>
      <c r="D16" s="28" t="s">
        <v>54</v>
      </c>
      <c r="E16" s="20" t="s">
        <v>55</v>
      </c>
      <c r="F16" s="29" t="s">
        <v>16</v>
      </c>
      <c r="G16" s="23" t="s">
        <v>76</v>
      </c>
      <c r="H16" s="21" t="s">
        <v>77</v>
      </c>
      <c r="I16" s="19" t="s">
        <v>79</v>
      </c>
      <c r="J16" s="22" t="s">
        <v>78</v>
      </c>
      <c r="K16" s="19" t="s">
        <v>80</v>
      </c>
      <c r="L16" s="22" t="s">
        <v>81</v>
      </c>
      <c r="M16" s="19" t="s">
        <v>82</v>
      </c>
      <c r="N16" s="22" t="s">
        <v>83</v>
      </c>
      <c r="O16" s="19" t="s">
        <v>84</v>
      </c>
      <c r="P16" s="22" t="s">
        <v>85</v>
      </c>
      <c r="Q16" s="19" t="s">
        <v>86</v>
      </c>
      <c r="R16" s="22" t="s">
        <v>87</v>
      </c>
    </row>
    <row r="17" spans="1:18" ht="15.75" x14ac:dyDescent="0.2">
      <c r="A17" s="73" t="s">
        <v>28</v>
      </c>
      <c r="B17" s="67" t="s">
        <v>28</v>
      </c>
      <c r="C17" s="39" t="s">
        <v>29</v>
      </c>
      <c r="D17" s="40" t="s">
        <v>30</v>
      </c>
      <c r="E17" s="41" t="s">
        <v>31</v>
      </c>
      <c r="F17" s="42" t="s">
        <v>32</v>
      </c>
      <c r="G17" s="37"/>
      <c r="H17" s="38"/>
      <c r="I17" s="37"/>
      <c r="J17" s="38"/>
      <c r="K17" s="37"/>
      <c r="L17" s="38"/>
      <c r="M17" s="37"/>
      <c r="N17" s="38"/>
      <c r="O17" s="37"/>
      <c r="P17" s="38"/>
      <c r="Q17" s="37"/>
      <c r="R17" s="38"/>
    </row>
    <row r="18" spans="1:18" ht="15.75" x14ac:dyDescent="0.2">
      <c r="A18" s="74" t="s">
        <v>34</v>
      </c>
      <c r="B18" s="68" t="s">
        <v>34</v>
      </c>
      <c r="C18" s="43" t="s">
        <v>29</v>
      </c>
      <c r="D18" s="44" t="s">
        <v>36</v>
      </c>
      <c r="E18" s="45" t="s">
        <v>37</v>
      </c>
      <c r="F18" s="46" t="s">
        <v>38</v>
      </c>
      <c r="G18" s="37"/>
      <c r="H18" s="38"/>
      <c r="I18" s="37"/>
      <c r="J18" s="38"/>
      <c r="K18" s="37"/>
      <c r="L18" s="38"/>
      <c r="M18" s="37"/>
      <c r="N18" s="38"/>
      <c r="O18" s="37"/>
      <c r="P18" s="38"/>
      <c r="Q18" s="37"/>
      <c r="R18" s="38"/>
    </row>
    <row r="19" spans="1:18" ht="15.75" x14ac:dyDescent="0.2">
      <c r="A19" s="75" t="s">
        <v>72</v>
      </c>
      <c r="B19" s="69" t="s">
        <v>28</v>
      </c>
      <c r="C19" s="47" t="s">
        <v>35</v>
      </c>
      <c r="D19" s="48" t="s">
        <v>30</v>
      </c>
      <c r="E19" s="49" t="s">
        <v>31</v>
      </c>
      <c r="F19" s="50" t="s">
        <v>40</v>
      </c>
      <c r="G19" s="51" t="s">
        <v>33</v>
      </c>
      <c r="H19" s="52">
        <v>2</v>
      </c>
      <c r="I19" s="51" t="s">
        <v>39</v>
      </c>
      <c r="J19" s="52">
        <v>1</v>
      </c>
      <c r="K19" s="51" t="s">
        <v>42</v>
      </c>
      <c r="L19" s="52">
        <v>2</v>
      </c>
      <c r="M19" s="51" t="s">
        <v>25</v>
      </c>
      <c r="N19" s="52">
        <v>10</v>
      </c>
      <c r="O19" s="51" t="s">
        <v>45</v>
      </c>
      <c r="P19" s="52">
        <v>10</v>
      </c>
      <c r="Q19" s="51" t="s">
        <v>47</v>
      </c>
      <c r="R19" s="52">
        <v>10</v>
      </c>
    </row>
    <row r="20" spans="1:18" ht="15.75" x14ac:dyDescent="0.2">
      <c r="A20" s="76" t="s">
        <v>73</v>
      </c>
      <c r="B20" s="70" t="s">
        <v>34</v>
      </c>
      <c r="C20" s="53" t="s">
        <v>29</v>
      </c>
      <c r="D20" s="54" t="s">
        <v>30</v>
      </c>
      <c r="E20" s="55" t="s">
        <v>37</v>
      </c>
      <c r="F20" s="56" t="s">
        <v>32</v>
      </c>
      <c r="G20" s="57" t="s">
        <v>33</v>
      </c>
      <c r="H20" s="58">
        <v>1</v>
      </c>
      <c r="I20" s="57" t="s">
        <v>42</v>
      </c>
      <c r="J20" s="58">
        <v>1</v>
      </c>
      <c r="K20" s="57" t="s">
        <v>26</v>
      </c>
      <c r="L20" s="58">
        <v>5</v>
      </c>
      <c r="M20" s="57" t="s">
        <v>46</v>
      </c>
      <c r="N20" s="58">
        <v>5</v>
      </c>
      <c r="O20" s="37"/>
      <c r="P20" s="38"/>
      <c r="Q20" s="37"/>
      <c r="R20" s="38"/>
    </row>
    <row r="21" spans="1:18" ht="15.75" x14ac:dyDescent="0.2">
      <c r="A21" s="77" t="s">
        <v>74</v>
      </c>
      <c r="B21" s="71" t="s">
        <v>28</v>
      </c>
      <c r="C21" s="59" t="s">
        <v>35</v>
      </c>
      <c r="D21" s="60" t="s">
        <v>36</v>
      </c>
      <c r="E21" s="61" t="s">
        <v>31</v>
      </c>
      <c r="F21" s="62" t="s">
        <v>38</v>
      </c>
      <c r="G21" s="63" t="s">
        <v>33</v>
      </c>
      <c r="H21" s="64">
        <v>1</v>
      </c>
      <c r="I21" s="63" t="s">
        <v>42</v>
      </c>
      <c r="J21" s="64">
        <v>1</v>
      </c>
      <c r="K21" s="37"/>
      <c r="L21" s="38"/>
      <c r="M21" s="37"/>
      <c r="N21" s="38"/>
      <c r="O21" s="37"/>
      <c r="P21" s="38"/>
      <c r="Q21" s="37"/>
      <c r="R21" s="38"/>
    </row>
    <row r="22" spans="1:18" ht="15.75" x14ac:dyDescent="0.2">
      <c r="A22" s="78" t="s">
        <v>75</v>
      </c>
      <c r="B22" s="79" t="s">
        <v>34</v>
      </c>
      <c r="C22" s="80" t="s">
        <v>35</v>
      </c>
      <c r="D22" s="81" t="s">
        <v>30</v>
      </c>
      <c r="E22" s="82" t="s">
        <v>31</v>
      </c>
      <c r="F22" s="83" t="s">
        <v>40</v>
      </c>
      <c r="G22" s="84" t="s">
        <v>33</v>
      </c>
      <c r="H22" s="85">
        <v>2</v>
      </c>
      <c r="I22" s="84" t="s">
        <v>47</v>
      </c>
      <c r="J22" s="85">
        <v>10</v>
      </c>
      <c r="K22" s="86"/>
      <c r="L22" s="87"/>
      <c r="M22" s="86"/>
      <c r="N22" s="87"/>
      <c r="O22" s="86"/>
      <c r="P22" s="87"/>
      <c r="Q22" s="86"/>
      <c r="R22" s="87"/>
    </row>
    <row r="23" spans="1:18" x14ac:dyDescent="0.2">
      <c r="C23" s="18"/>
      <c r="D23" s="18"/>
      <c r="E23" s="18"/>
      <c r="F23" s="18"/>
      <c r="G23" s="13"/>
      <c r="I23" s="1"/>
      <c r="J23" s="1"/>
      <c r="K23" s="1"/>
      <c r="L23" s="1"/>
      <c r="P23"/>
      <c r="Q23"/>
      <c r="R23"/>
    </row>
    <row r="24" spans="1:18" x14ac:dyDescent="0.2">
      <c r="C24" s="18"/>
      <c r="D24" s="18"/>
      <c r="E24" s="18"/>
      <c r="F24" s="18"/>
      <c r="G24" s="13"/>
      <c r="I24" s="1"/>
      <c r="J24" s="1"/>
      <c r="K24" s="1"/>
      <c r="L24" s="1"/>
      <c r="P24"/>
      <c r="Q24"/>
      <c r="R24"/>
    </row>
    <row r="25" spans="1:18" x14ac:dyDescent="0.2">
      <c r="C25" s="18"/>
      <c r="D25" s="18"/>
      <c r="E25" s="18"/>
      <c r="F25" s="18"/>
      <c r="G25" s="13"/>
      <c r="I25" s="1"/>
      <c r="J25" s="1"/>
      <c r="K25" s="1"/>
      <c r="L25" s="1"/>
      <c r="P25"/>
      <c r="Q25"/>
      <c r="R25"/>
    </row>
    <row r="26" spans="1:18" x14ac:dyDescent="0.2">
      <c r="C26" s="18"/>
      <c r="D26" s="18"/>
      <c r="E26" s="18"/>
      <c r="F26" s="18"/>
      <c r="G26" s="26"/>
      <c r="I26" s="1"/>
      <c r="J26" s="1"/>
      <c r="K26" s="1"/>
      <c r="L26" s="1"/>
      <c r="P26"/>
      <c r="Q26"/>
      <c r="R26"/>
    </row>
    <row r="27" spans="1:18" x14ac:dyDescent="0.2">
      <c r="C27" s="18"/>
      <c r="D27" s="18"/>
      <c r="E27" s="18"/>
      <c r="F27" s="18"/>
      <c r="G27" s="26"/>
      <c r="I27" s="1"/>
      <c r="J27" s="1"/>
      <c r="K27" s="1"/>
      <c r="L27" s="1"/>
      <c r="P27"/>
      <c r="Q27"/>
      <c r="R27"/>
    </row>
    <row r="28" spans="1:18" x14ac:dyDescent="0.2">
      <c r="C28" s="18"/>
      <c r="D28" s="18"/>
      <c r="E28" s="18"/>
      <c r="F28" s="18"/>
      <c r="G28" s="26"/>
      <c r="I28" s="1"/>
      <c r="J28" s="1"/>
      <c r="K28" s="1"/>
      <c r="L28" s="1"/>
      <c r="P28"/>
      <c r="Q28"/>
      <c r="R28"/>
    </row>
    <row r="29" spans="1:18" x14ac:dyDescent="0.2">
      <c r="C29" s="18"/>
      <c r="D29" s="18"/>
      <c r="E29" s="18"/>
      <c r="F29" s="18"/>
      <c r="G29" s="26"/>
      <c r="I29" s="1"/>
      <c r="J29" s="1"/>
      <c r="K29" s="1"/>
      <c r="L29" s="1"/>
      <c r="P29"/>
      <c r="Q29"/>
      <c r="R29"/>
    </row>
    <row r="30" spans="1:18" x14ac:dyDescent="0.2">
      <c r="C30" s="18"/>
      <c r="D30" s="18"/>
      <c r="E30" s="18"/>
      <c r="F30" s="18"/>
      <c r="G30" s="26"/>
      <c r="I30" s="1"/>
      <c r="J30" s="1"/>
      <c r="K30" s="1"/>
      <c r="L30" s="1"/>
      <c r="P30"/>
      <c r="Q30"/>
      <c r="R30"/>
    </row>
    <row r="31" spans="1:18" x14ac:dyDescent="0.2">
      <c r="C31" s="18"/>
      <c r="D31" s="18"/>
      <c r="E31" s="18"/>
      <c r="F31" s="18"/>
      <c r="G31" s="26"/>
      <c r="I31" s="1"/>
      <c r="J31" s="1"/>
      <c r="K31" s="1"/>
      <c r="L31" s="1"/>
      <c r="P31"/>
      <c r="Q31"/>
      <c r="R31"/>
    </row>
    <row r="32" spans="1:18" x14ac:dyDescent="0.2">
      <c r="C32" s="18"/>
      <c r="D32" s="18"/>
      <c r="E32" s="18"/>
      <c r="F32" s="18"/>
      <c r="G32" s="26"/>
      <c r="I32" s="1"/>
      <c r="J32" s="1"/>
      <c r="K32" s="1"/>
      <c r="L32" s="1"/>
      <c r="P32"/>
      <c r="Q32"/>
      <c r="R32"/>
    </row>
    <row r="33" spans="3:18" x14ac:dyDescent="0.2">
      <c r="C33" s="18"/>
      <c r="D33" s="18"/>
      <c r="E33" s="18"/>
      <c r="F33" s="18"/>
      <c r="G33" s="26"/>
      <c r="I33" s="1"/>
      <c r="J33" s="1"/>
      <c r="K33" s="1"/>
      <c r="L33" s="1"/>
      <c r="P33"/>
      <c r="Q33"/>
      <c r="R33"/>
    </row>
    <row r="34" spans="3:18" x14ac:dyDescent="0.2">
      <c r="C34" s="18"/>
      <c r="D34" s="18"/>
      <c r="E34" s="18"/>
      <c r="F34" s="18"/>
      <c r="G34" s="26"/>
      <c r="I34" s="1"/>
      <c r="J34" s="1"/>
      <c r="K34" s="1"/>
      <c r="L34" s="1"/>
      <c r="P34"/>
      <c r="Q34"/>
      <c r="R34"/>
    </row>
    <row r="35" spans="3:18" x14ac:dyDescent="0.2">
      <c r="C35" s="18"/>
      <c r="D35" s="18"/>
      <c r="E35" s="18"/>
      <c r="F35" s="18"/>
      <c r="G35" s="26"/>
      <c r="I35" s="1"/>
      <c r="J35" s="1"/>
      <c r="K35" s="1"/>
      <c r="L35" s="1"/>
      <c r="P35"/>
      <c r="Q35"/>
      <c r="R35"/>
    </row>
    <row r="36" spans="3:18" x14ac:dyDescent="0.2">
      <c r="C36" s="18"/>
      <c r="D36" s="18"/>
      <c r="E36" s="18"/>
      <c r="F36" s="18"/>
      <c r="G36" s="26"/>
      <c r="I36" s="1"/>
      <c r="J36" s="1"/>
      <c r="K36" s="1"/>
      <c r="L36" s="1"/>
      <c r="P36"/>
      <c r="Q36"/>
      <c r="R36"/>
    </row>
    <row r="37" spans="3:18" x14ac:dyDescent="0.2">
      <c r="C37" s="18"/>
      <c r="D37" s="18"/>
      <c r="E37" s="18"/>
      <c r="F37" s="18"/>
      <c r="G37" s="26"/>
      <c r="I37" s="1"/>
      <c r="J37" s="1"/>
      <c r="K37" s="1"/>
      <c r="L37" s="1"/>
      <c r="P37"/>
      <c r="Q37"/>
      <c r="R37"/>
    </row>
    <row r="38" spans="3:18" x14ac:dyDescent="0.2">
      <c r="C38" s="18"/>
      <c r="D38" s="18"/>
      <c r="E38" s="18"/>
      <c r="F38" s="18"/>
      <c r="G38" s="26"/>
      <c r="I38" s="1"/>
      <c r="J38" s="1"/>
      <c r="K38" s="1"/>
      <c r="L38" s="1"/>
      <c r="P38"/>
      <c r="Q38"/>
      <c r="R38"/>
    </row>
    <row r="39" spans="3:18" x14ac:dyDescent="0.2">
      <c r="C39" s="18"/>
      <c r="D39" s="18"/>
      <c r="E39" s="18"/>
      <c r="F39" s="18"/>
      <c r="G39" s="26"/>
      <c r="I39" s="1"/>
      <c r="J39" s="1"/>
      <c r="K39" s="1"/>
      <c r="L39" s="1"/>
      <c r="P39"/>
      <c r="Q39"/>
      <c r="R39"/>
    </row>
    <row r="40" spans="3:18" x14ac:dyDescent="0.2">
      <c r="C40" s="18"/>
      <c r="D40" s="18"/>
      <c r="E40" s="18"/>
      <c r="F40" s="18"/>
      <c r="G40" s="26"/>
      <c r="I40" s="1"/>
      <c r="J40" s="1"/>
      <c r="K40" s="1"/>
      <c r="L40" s="1"/>
      <c r="P40"/>
      <c r="Q40"/>
      <c r="R40"/>
    </row>
    <row r="41" spans="3:18" x14ac:dyDescent="0.2">
      <c r="C41" s="18"/>
      <c r="D41" s="18"/>
      <c r="E41" s="18"/>
      <c r="F41" s="18"/>
      <c r="G41" s="26"/>
      <c r="I41" s="1"/>
      <c r="J41" s="1"/>
      <c r="K41" s="1"/>
      <c r="L41" s="1"/>
      <c r="P41"/>
      <c r="Q41"/>
      <c r="R41"/>
    </row>
    <row r="42" spans="3:18" x14ac:dyDescent="0.2">
      <c r="C42" s="18"/>
      <c r="D42" s="18"/>
      <c r="E42" s="18"/>
      <c r="F42" s="18"/>
      <c r="G42" s="26"/>
      <c r="I42" s="1"/>
      <c r="J42" s="1"/>
      <c r="K42" s="1"/>
      <c r="L42" s="1"/>
      <c r="P42"/>
      <c r="Q42"/>
      <c r="R42"/>
    </row>
    <row r="43" spans="3:18" x14ac:dyDescent="0.2">
      <c r="C43" s="18"/>
      <c r="D43" s="18"/>
      <c r="E43" s="18"/>
      <c r="F43" s="18"/>
      <c r="G43" s="26"/>
      <c r="I43" s="1"/>
      <c r="J43" s="1"/>
      <c r="K43" s="1"/>
      <c r="L43" s="1"/>
      <c r="P43"/>
      <c r="Q43"/>
      <c r="R43"/>
    </row>
    <row r="44" spans="3:18" x14ac:dyDescent="0.2">
      <c r="C44" s="18"/>
      <c r="D44" s="18"/>
      <c r="E44" s="18"/>
      <c r="F44" s="18"/>
      <c r="G44" s="26"/>
      <c r="I44" s="1"/>
      <c r="J44" s="1"/>
      <c r="K44" s="1"/>
      <c r="L44" s="1"/>
      <c r="P44"/>
      <c r="Q44"/>
      <c r="R44"/>
    </row>
    <row r="45" spans="3:18" x14ac:dyDescent="0.2">
      <c r="C45" s="18"/>
      <c r="D45" s="18"/>
      <c r="E45" s="18"/>
      <c r="F45" s="18"/>
      <c r="G45" s="26"/>
      <c r="I45" s="1"/>
      <c r="J45" s="1"/>
      <c r="K45" s="1"/>
      <c r="L45" s="1"/>
      <c r="P45"/>
      <c r="Q45"/>
      <c r="R45"/>
    </row>
    <row r="46" spans="3:18" x14ac:dyDescent="0.2">
      <c r="C46" s="18"/>
      <c r="D46" s="18"/>
      <c r="E46" s="18"/>
      <c r="F46" s="18"/>
      <c r="G46" s="26"/>
      <c r="I46" s="1"/>
      <c r="J46" s="1"/>
      <c r="K46" s="1"/>
      <c r="L46" s="1"/>
      <c r="P46"/>
      <c r="Q46"/>
      <c r="R46"/>
    </row>
    <row r="47" spans="3:18" x14ac:dyDescent="0.2">
      <c r="C47" s="18"/>
      <c r="D47" s="18"/>
      <c r="E47" s="18"/>
      <c r="F47" s="18"/>
      <c r="G47" s="26"/>
      <c r="I47" s="1"/>
      <c r="J47" s="1"/>
      <c r="K47" s="1"/>
      <c r="L47" s="1"/>
      <c r="P47"/>
      <c r="Q47"/>
      <c r="R47"/>
    </row>
    <row r="48" spans="3:18" x14ac:dyDescent="0.2">
      <c r="C48" s="18"/>
      <c r="D48" s="18"/>
      <c r="E48" s="18"/>
      <c r="F48" s="18"/>
      <c r="G48" s="26"/>
      <c r="I48" s="1"/>
      <c r="J48" s="1"/>
      <c r="K48" s="1"/>
      <c r="L48" s="1"/>
      <c r="P48"/>
      <c r="Q48"/>
      <c r="R48"/>
    </row>
    <row r="49" spans="3:18" x14ac:dyDescent="0.2">
      <c r="C49" s="18"/>
      <c r="D49" s="18"/>
      <c r="E49" s="18"/>
      <c r="F49" s="18"/>
      <c r="G49" s="26"/>
      <c r="I49" s="1"/>
      <c r="J49" s="1"/>
      <c r="K49" s="1"/>
      <c r="L49" s="1"/>
      <c r="P49"/>
      <c r="Q49"/>
      <c r="R49"/>
    </row>
    <row r="50" spans="3:18" x14ac:dyDescent="0.2">
      <c r="C50" s="18"/>
      <c r="D50" s="18"/>
      <c r="E50" s="18"/>
      <c r="F50" s="18"/>
      <c r="G50" s="26"/>
      <c r="I50" s="1"/>
      <c r="J50" s="1"/>
      <c r="K50" s="1"/>
      <c r="L50" s="1"/>
      <c r="P50"/>
      <c r="Q50"/>
      <c r="R50"/>
    </row>
    <row r="51" spans="3:18" x14ac:dyDescent="0.2">
      <c r="C51" s="18"/>
      <c r="D51" s="18"/>
      <c r="E51" s="18"/>
      <c r="F51" s="18"/>
      <c r="G51" s="26"/>
      <c r="I51" s="1"/>
      <c r="J51" s="1"/>
      <c r="K51" s="1"/>
      <c r="L51" s="1"/>
      <c r="P51"/>
      <c r="Q51"/>
      <c r="R51"/>
    </row>
    <row r="52" spans="3:18" x14ac:dyDescent="0.2">
      <c r="C52" s="18"/>
      <c r="D52" s="18"/>
      <c r="E52" s="18"/>
      <c r="F52" s="18"/>
      <c r="G52" s="26"/>
      <c r="I52" s="1"/>
      <c r="J52" s="1"/>
      <c r="K52" s="1"/>
      <c r="L52" s="1"/>
      <c r="P52"/>
      <c r="Q52"/>
      <c r="R52"/>
    </row>
    <row r="53" spans="3:18" x14ac:dyDescent="0.2">
      <c r="C53" s="18"/>
      <c r="D53" s="18"/>
      <c r="E53" s="18"/>
      <c r="F53" s="18"/>
      <c r="G53" s="26"/>
      <c r="I53" s="1"/>
      <c r="J53" s="1"/>
      <c r="K53" s="1"/>
      <c r="L53" s="1"/>
      <c r="P53"/>
      <c r="Q53"/>
      <c r="R53"/>
    </row>
    <row r="54" spans="3:18" x14ac:dyDescent="0.2">
      <c r="I54" s="1"/>
      <c r="J54" s="1"/>
      <c r="K54" s="1"/>
      <c r="L54" s="1"/>
      <c r="P54"/>
      <c r="Q54"/>
      <c r="R54"/>
    </row>
    <row r="55" spans="3:18" x14ac:dyDescent="0.2">
      <c r="I55" s="1"/>
      <c r="J55" s="1"/>
      <c r="K55" s="1"/>
      <c r="L55" s="1"/>
      <c r="P55"/>
      <c r="Q55"/>
      <c r="R55"/>
    </row>
    <row r="56" spans="3:18" x14ac:dyDescent="0.2">
      <c r="I56" s="1"/>
      <c r="J56" s="1"/>
      <c r="K56" s="1"/>
      <c r="L56" s="1"/>
      <c r="P56"/>
      <c r="Q56"/>
      <c r="R56"/>
    </row>
    <row r="57" spans="3:18" x14ac:dyDescent="0.2">
      <c r="I57" s="1"/>
      <c r="J57" s="1"/>
      <c r="K57" s="1"/>
      <c r="L57" s="1"/>
      <c r="P57"/>
      <c r="Q57"/>
      <c r="R57"/>
    </row>
    <row r="58" spans="3:18" x14ac:dyDescent="0.2">
      <c r="I58" s="1"/>
      <c r="J58" s="1"/>
      <c r="K58" s="1"/>
      <c r="L58" s="1"/>
      <c r="P58"/>
      <c r="Q58"/>
      <c r="R58"/>
    </row>
    <row r="59" spans="3:18" x14ac:dyDescent="0.2">
      <c r="I59" s="1"/>
      <c r="J59" s="1"/>
      <c r="K59" s="1"/>
      <c r="L59" s="1"/>
      <c r="P59"/>
      <c r="Q59"/>
      <c r="R59"/>
    </row>
    <row r="60" spans="3:18" x14ac:dyDescent="0.2">
      <c r="I60" s="1"/>
      <c r="J60" s="1"/>
      <c r="K60" s="1"/>
      <c r="L60" s="1"/>
      <c r="P60"/>
      <c r="Q60"/>
      <c r="R60"/>
    </row>
    <row r="61" spans="3:18" x14ac:dyDescent="0.2">
      <c r="I61" s="1"/>
      <c r="J61" s="1"/>
      <c r="K61" s="1"/>
      <c r="L61" s="1"/>
      <c r="P61"/>
      <c r="Q61"/>
      <c r="R61"/>
    </row>
    <row r="62" spans="3:18" x14ac:dyDescent="0.2">
      <c r="I62" s="1"/>
      <c r="J62" s="1"/>
      <c r="K62" s="1"/>
      <c r="L62" s="1"/>
      <c r="P62"/>
      <c r="Q62"/>
      <c r="R62"/>
    </row>
    <row r="63" spans="3:18" x14ac:dyDescent="0.2">
      <c r="I63" s="1"/>
      <c r="J63" s="1"/>
      <c r="K63" s="1"/>
      <c r="L63" s="1"/>
      <c r="P63"/>
      <c r="Q63"/>
      <c r="R63"/>
    </row>
    <row r="64" spans="3:18" x14ac:dyDescent="0.2">
      <c r="I64" s="1"/>
      <c r="J64" s="1"/>
      <c r="K64" s="1"/>
      <c r="L64" s="1"/>
      <c r="P64"/>
      <c r="Q64"/>
      <c r="R64"/>
    </row>
    <row r="65" spans="9:18" x14ac:dyDescent="0.2">
      <c r="I65" s="1"/>
      <c r="J65" s="1"/>
      <c r="K65" s="1"/>
      <c r="L65" s="1"/>
      <c r="P65"/>
      <c r="Q65"/>
      <c r="R65"/>
    </row>
    <row r="66" spans="9:18" x14ac:dyDescent="0.2">
      <c r="I66" s="1"/>
      <c r="J66" s="1"/>
      <c r="K66" s="1"/>
      <c r="L66" s="1"/>
      <c r="P66"/>
      <c r="Q66"/>
      <c r="R66"/>
    </row>
    <row r="67" spans="9:18" x14ac:dyDescent="0.2">
      <c r="I67" s="1"/>
      <c r="J67" s="1"/>
      <c r="K67" s="1"/>
      <c r="L67" s="1"/>
      <c r="P67"/>
      <c r="Q67"/>
      <c r="R67"/>
    </row>
    <row r="68" spans="9:18" x14ac:dyDescent="0.2">
      <c r="I68" s="1"/>
      <c r="J68" s="1"/>
      <c r="K68" s="1"/>
      <c r="L68" s="1"/>
      <c r="P68"/>
      <c r="Q68"/>
      <c r="R68"/>
    </row>
    <row r="69" spans="9:18" x14ac:dyDescent="0.2">
      <c r="I69" s="1"/>
      <c r="J69" s="1"/>
      <c r="K69" s="1"/>
      <c r="L69" s="1"/>
      <c r="P69"/>
      <c r="Q69"/>
      <c r="R69"/>
    </row>
    <row r="70" spans="9:18" x14ac:dyDescent="0.2">
      <c r="I70" s="1"/>
      <c r="J70" s="1"/>
      <c r="K70" s="1"/>
      <c r="L70" s="1"/>
      <c r="P70"/>
      <c r="Q70"/>
      <c r="R70"/>
    </row>
    <row r="71" spans="9:18" x14ac:dyDescent="0.2">
      <c r="I71" s="1"/>
      <c r="J71" s="1"/>
      <c r="K71" s="1"/>
      <c r="L71" s="1"/>
      <c r="P71"/>
      <c r="Q71"/>
      <c r="R71"/>
    </row>
    <row r="72" spans="9:18" x14ac:dyDescent="0.2">
      <c r="I72" s="1"/>
      <c r="J72" s="1"/>
      <c r="K72" s="1"/>
      <c r="L72" s="1"/>
      <c r="P72"/>
      <c r="Q72"/>
      <c r="R72"/>
    </row>
    <row r="73" spans="9:18" x14ac:dyDescent="0.2">
      <c r="I73" s="1"/>
      <c r="J73" s="1"/>
      <c r="K73" s="1"/>
      <c r="L73" s="1"/>
      <c r="P73"/>
      <c r="Q73"/>
      <c r="R73"/>
    </row>
    <row r="74" spans="9:18" x14ac:dyDescent="0.2">
      <c r="I74" s="1"/>
      <c r="J74" s="1"/>
      <c r="K74" s="1"/>
      <c r="L74" s="1"/>
      <c r="P74"/>
      <c r="Q74"/>
      <c r="R74"/>
    </row>
    <row r="75" spans="9:18" x14ac:dyDescent="0.2">
      <c r="I75" s="1"/>
      <c r="J75" s="1"/>
      <c r="K75" s="1"/>
      <c r="L75" s="1"/>
      <c r="P75"/>
      <c r="Q75"/>
      <c r="R75"/>
    </row>
    <row r="76" spans="9:18" x14ac:dyDescent="0.2">
      <c r="I76" s="1"/>
      <c r="J76" s="1"/>
      <c r="K76" s="1"/>
      <c r="L76" s="1"/>
      <c r="P76"/>
      <c r="Q76"/>
      <c r="R76"/>
    </row>
    <row r="77" spans="9:18" x14ac:dyDescent="0.2">
      <c r="I77" s="1"/>
      <c r="J77" s="1"/>
      <c r="K77" s="1"/>
      <c r="L77" s="1"/>
      <c r="P77"/>
      <c r="Q77"/>
      <c r="R77"/>
    </row>
    <row r="78" spans="9:18" x14ac:dyDescent="0.2">
      <c r="I78" s="1"/>
      <c r="J78" s="1"/>
      <c r="K78" s="1"/>
      <c r="L78" s="1"/>
      <c r="P78"/>
      <c r="Q78"/>
      <c r="R78"/>
    </row>
  </sheetData>
  <phoneticPr fontId="5" type="noConversion"/>
  <conditionalFormatting sqref="G9:G10">
    <cfRule type="expression" dxfId="0" priority="18">
      <formula>IF($D9&lt;&gt;$D10,TRUE,FALSE)</formula>
    </cfRule>
  </conditionalFormatting>
  <dataValidations count="9">
    <dataValidation type="list" errorStyle="warning" allowBlank="1" showInputMessage="1" showErrorMessage="1" errorTitle="VALEUR NON STANDARD" error="CONFIRMEZ VOUS LA VALEUR SAISIE" sqref="A17" xr:uid="{22E859BB-D29C-488C-875B-D0024E665B62}">
      <formula1>$K$6:$K$11</formula1>
    </dataValidation>
    <dataValidation type="list" showInputMessage="1" showErrorMessage="1" sqref="G17:G22 I17:I22 K17:K22 M17:M22 O17:O22 Q17:Q22" xr:uid="{0C790B61-C2C8-41A0-98B4-FF6019E209F8}">
      <formula1>$I$6:$I$13</formula1>
    </dataValidation>
    <dataValidation type="list" allowBlank="1" showInputMessage="1" showErrorMessage="1" sqref="L17:L22 N17:N22 P17:P22 R17:R22 J17:J22 H17:H22" xr:uid="{A100B5AC-A355-4704-8E1A-98957FC9FCC7}">
      <formula1>$J$6:$J$15</formula1>
    </dataValidation>
    <dataValidation type="list" allowBlank="1" showInputMessage="1" showErrorMessage="1" sqref="A18:A22" xr:uid="{544AE8C2-0D58-4455-9D54-546192527B90}">
      <formula1>$K$6:$K$11</formula1>
    </dataValidation>
    <dataValidation type="list" allowBlank="1" showInputMessage="1" showErrorMessage="1" sqref="F17:F22" xr:uid="{2C84DDBD-3AC6-4A08-895E-77914C77629F}">
      <formula1>$G$6:$G$11</formula1>
    </dataValidation>
    <dataValidation type="list" allowBlank="1" showInputMessage="1" showErrorMessage="1" sqref="E17:E22" xr:uid="{32C7A083-2B73-404D-BB08-9DE8917D5AE7}">
      <formula1>$F$6:$F$7</formula1>
    </dataValidation>
    <dataValidation type="list" allowBlank="1" showInputMessage="1" showErrorMessage="1" sqref="D17:D22" xr:uid="{0715C10A-1A73-4737-8CAF-71504EAE8AAD}">
      <formula1>$E$6:$E$7</formula1>
    </dataValidation>
    <dataValidation type="list" allowBlank="1" showInputMessage="1" showErrorMessage="1" sqref="C17:C22" xr:uid="{929ED295-027F-4411-9196-ACCC7298F2C1}">
      <formula1>$D$6:$D$7</formula1>
    </dataValidation>
    <dataValidation type="list" allowBlank="1" showInputMessage="1" showErrorMessage="1" sqref="B17:B22" xr:uid="{F76CAAD7-7A79-452D-A8DC-438F82B1E75A}">
      <formula1>$C$6:$C$7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56B16C-7935-4B85-83BA-D87CF26982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Param</vt:lpstr>
    </vt:vector>
  </TitlesOfParts>
  <Company>COUGNAUD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Ambrine Brik</dc:creator>
  <cp:lastModifiedBy> </cp:lastModifiedBy>
  <dcterms:created xsi:type="dcterms:W3CDTF">2021-04-12T06:06:40Z</dcterms:created>
  <dcterms:modified xsi:type="dcterms:W3CDTF">2021-06-03T10:20:16Z</dcterms:modified>
</cp:coreProperties>
</file>