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CD6A119F-96C7-4C8A-9141-E8EC3CC14C21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81029"/>
</workbook>
</file>

<file path=xl/calcChain.xml><?xml version="1.0" encoding="utf-8"?>
<calcChain xmlns="http://schemas.openxmlformats.org/spreadsheetml/2006/main">
  <c r="D10" i="1" l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D14" i="1"/>
  <c r="E14" i="1"/>
  <c r="F14" i="1"/>
  <c r="G14" i="1"/>
  <c r="H10" i="1"/>
  <c r="I10" i="1"/>
  <c r="J10" i="1"/>
  <c r="K10" i="1"/>
  <c r="L10" i="1"/>
  <c r="M10" i="1"/>
  <c r="N10" i="1"/>
  <c r="O10" i="1"/>
  <c r="H11" i="1"/>
  <c r="B11" i="1" s="1"/>
  <c r="I11" i="1"/>
  <c r="J11" i="1"/>
  <c r="K11" i="1"/>
  <c r="L11" i="1"/>
  <c r="M11" i="1"/>
  <c r="N11" i="1"/>
  <c r="O11" i="1"/>
  <c r="H13" i="1"/>
  <c r="I13" i="1"/>
  <c r="J13" i="1"/>
  <c r="K13" i="1"/>
  <c r="L13" i="1"/>
  <c r="M13" i="1"/>
  <c r="N13" i="1"/>
  <c r="O13" i="1"/>
  <c r="H14" i="1"/>
  <c r="B14" i="1" s="1"/>
  <c r="I14" i="1"/>
  <c r="J14" i="1"/>
  <c r="K14" i="1"/>
  <c r="L14" i="1"/>
  <c r="M14" i="1"/>
  <c r="N14" i="1"/>
  <c r="O14" i="1"/>
  <c r="I12" i="1"/>
  <c r="J12" i="1"/>
  <c r="K12" i="1"/>
  <c r="L12" i="1"/>
  <c r="M12" i="1"/>
  <c r="N12" i="1"/>
  <c r="O12" i="1"/>
  <c r="H12" i="1"/>
  <c r="Q5" i="1"/>
  <c r="R5" i="1" s="1"/>
  <c r="Q6" i="1"/>
  <c r="R6" i="1" s="1"/>
  <c r="Q7" i="1"/>
  <c r="R7" i="1" s="1"/>
  <c r="Q3" i="1"/>
  <c r="R3" i="1" s="1"/>
  <c r="Q4" i="1"/>
  <c r="R4" i="1" s="1"/>
  <c r="B7" i="1"/>
  <c r="B6" i="1"/>
  <c r="B5" i="1"/>
  <c r="B4" i="1"/>
  <c r="B3" i="1"/>
  <c r="B13" i="1" l="1"/>
  <c r="B12" i="1"/>
  <c r="B10" i="1"/>
  <c r="C3" i="1"/>
</calcChain>
</file>

<file path=xl/sharedStrings.xml><?xml version="1.0" encoding="utf-8"?>
<sst xmlns="http://schemas.openxmlformats.org/spreadsheetml/2006/main" count="44" uniqueCount="24">
  <si>
    <t>Catégorie de produits</t>
  </si>
  <si>
    <t xml:space="preserve">Total unités </t>
  </si>
  <si>
    <t>Total</t>
  </si>
  <si>
    <t xml:space="preserve">Janvier 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</si>
  <si>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</si>
  <si>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</si>
  <si>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</si>
  <si>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</si>
  <si>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</si>
  <si>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</si>
  <si>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</si>
  <si>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</si>
  <si>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</si>
  <si>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</si>
  <si>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</si>
  <si>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TB2</t>
  </si>
  <si>
    <t>TB2P</t>
  </si>
  <si>
    <t>TBPE150</t>
  </si>
  <si>
    <t>TBPE220</t>
  </si>
  <si>
    <t>BQDBLEPORTION</t>
  </si>
  <si>
    <t>Sommes</t>
  </si>
  <si>
    <t>Valeur désaisonnalisé</t>
  </si>
  <si>
    <t>…</t>
  </si>
  <si>
    <t>23986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</si>
</sst>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6" borderId="11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6" borderId="17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9" xfId="0" quotePrefix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5" borderId="13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dPt>
            <c:idx val="4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3-1381-4C18-8EE3-60CDF7AF5FA4}"/>
              </c:ext>
            </c:extLst>
          </c:dPt>
          <c:trendline>
            <c:trendlineType val="linear"/>
            <c:dispRSqr val="1"/>
            <c:dispEq val="1"/>
            <c:trendlineLbl>
              <c:layout>
                <c:manualLayout>
                  <c:x val="6.311871303168444E-2"/>
                  <c:y val="-0.52819626713327505"/>
                </c:manualLayout>
              </c:layout>
              <c:numFmt formatCode="General" sourceLinked="0"/>
            </c:trendlineLbl>
          </c:trendline>
          <c:xVal>
            <c:numRef>
              <c:f>Feuil1!$D$1:$O$1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xVal>
          <c:yVal>
            <c:numRef>
              <c:f>Feuil1!$D$12:$O$12</c:f>
              <c:numCache>
                <c:formatCode>General</c:formatCode>
                <c:ptCount val="12"/>
                <c:pt idx="0">
                  <c:v>1345</c:v>
                </c:pt>
                <c:pt idx="1">
                  <c:v>2076</c:v>
                </c:pt>
                <c:pt idx="2">
                  <c:v>3245</c:v>
                </c:pt>
                <c:pt idx="3">
                  <c:v>2398</c:v>
                </c:pt>
                <c:pt idx="4">
                  <c:v>#N/A</c:v>
                </c:pt>
                <c:pt idx="5">
                  <c:v>5617</c:v>
                </c:pt>
                <c:pt idx="6">
                  <c:v>4311</c:v>
                </c:pt>
                <c:pt idx="7">
                  <c:v>3267</c:v>
                </c:pt>
                <c:pt idx="8">
                  <c:v>4762</c:v>
                </c:pt>
                <c:pt idx="9">
                  <c:v>3415</c:v>
                </c:pt>
                <c:pt idx="10">
                  <c:v>4670</c:v>
                </c:pt>
                <c:pt idx="11">
                  <c:v>3451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1381-4C18-8EE3-60CDF7AF5F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4404096"/>
        <c:axId val="104405632"/>
      </c:scatterChart>
      <c:valAx>
        <c:axId val="1044040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405632"/>
        <c:crosses val="autoZero"/>
        <c:crossBetween val="midCat"/>
      </c:valAx>
      <c:valAx>
        <c:axId val="1044056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404096"/>
        <c:crosses val="autoZero"/>
        <c:crossBetween val="midCat"/>
      </c:valAx>
    </c:plotArea>
    <c:plotVisOnly val="1"/>
    <c:dispBlanksAs val="span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19</xdr:row>
      <xdr:rowOff>180975</xdr:rowOff>
    </xdr:from>
    <xdr:to>
      <xdr:col>12</xdr:col>
      <xdr:colOff>257175</xdr:colOff>
      <xdr:row>34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workbookViewId="0">
      <selection activeCell="C10" sqref="C10:C14"/>
    </sheetView>
  </sheetViews>
  <sheetFormatPr baseColWidth="10" defaultRowHeight="15" x14ac:dyDescent="0.25"/>
  <cols>
    <col min="1" max="1" width="20.28515625" bestFit="1" customWidth="1"/>
    <col min="2" max="2" width="11.85546875" bestFit="1" customWidth="1"/>
    <col min="3" max="3" width="7" bestFit="1" customWidth="1"/>
    <col min="4" max="5" width="7.7109375" bestFit="1" customWidth="1"/>
    <col min="6" max="6" width="5.42578125" bestFit="1" customWidth="1"/>
    <col min="7" max="7" width="5.140625" bestFit="1" customWidth="1"/>
    <col min="8" max="9" width="6" bestFit="1" customWidth="1"/>
    <col min="10" max="10" width="6.42578125" bestFit="1" customWidth="1"/>
    <col min="11" max="11" width="5.28515625" bestFit="1" customWidth="1"/>
    <col min="12" max="12" width="10.85546875" bestFit="1" customWidth="1"/>
    <col min="13" max="13" width="8.140625" bestFit="1" customWidth="1"/>
    <col min="14" max="14" width="10.42578125" bestFit="1" customWidth="1"/>
    <col min="15" max="15" width="10.140625" bestFit="1" customWidth="1"/>
    <col min="18" max="18" width="20.5703125" bestFit="1" customWidth="1"/>
  </cols>
  <sheetData>
    <row r="1" spans="1:19" ht="15.75" thickBot="1" x14ac:dyDescent="0.3">
      <c r="A1" s="1">
        <v>2019</v>
      </c>
      <c r="B1" s="2"/>
      <c r="C1" s="2"/>
      <c r="D1" s="3">
        <v>1</v>
      </c>
      <c r="E1" s="3">
        <v>2</v>
      </c>
      <c r="F1" s="3">
        <v>3</v>
      </c>
      <c r="G1" s="3">
        <v>4</v>
      </c>
      <c r="H1" s="3">
        <v>5</v>
      </c>
      <c r="I1" s="4">
        <v>6</v>
      </c>
      <c r="J1" s="3">
        <v>7</v>
      </c>
      <c r="K1" s="3">
        <v>8</v>
      </c>
      <c r="L1" s="3">
        <v>9</v>
      </c>
      <c r="M1" s="3">
        <v>10</v>
      </c>
      <c r="N1" s="3">
        <v>11</v>
      </c>
      <c r="O1" s="3">
        <v>12</v>
      </c>
      <c r="Q1" s="36" t="s">
        <v>20</v>
      </c>
      <c r="R1" s="36" t="s">
        <v>21</v>
      </c>
    </row>
    <row r="2" spans="1:19" ht="15.75" thickBot="1" x14ac:dyDescent="0.3">
      <c r="A2" s="5" t="s">
        <v>0</v>
      </c>
      <c r="B2" s="6" t="s">
        <v>1</v>
      </c>
      <c r="C2" s="7" t="s">
        <v>2</v>
      </c>
      <c r="D2" s="8" t="s">
        <v>3</v>
      </c>
      <c r="E2" s="9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10</v>
      </c>
      <c r="L2" s="8" t="s">
        <v>11</v>
      </c>
      <c r="M2" s="8" t="s">
        <v>12</v>
      </c>
      <c r="N2" s="9" t="s">
        <v>13</v>
      </c>
      <c r="O2" s="8" t="s">
        <v>14</v>
      </c>
      <c r="Q2" s="37"/>
      <c r="R2" s="38"/>
    </row>
    <row r="3" spans="1:19" x14ac:dyDescent="0.25">
      <c r="A3" s="10" t="s">
        <v>15</v>
      </c>
      <c r="B3" s="11">
        <f t="shared" ref="B3:B7" si="0">SUM(D3:O3)</f>
        <v>106759</v>
      </c>
      <c r="C3" s="33">
        <f>SUM(B3:B7)</f>
        <v>149255</v>
      </c>
      <c r="D3" s="18">
        <v>6947</v>
      </c>
      <c r="E3" s="19">
        <v>5346</v>
      </c>
      <c r="F3" s="19">
        <v>5674</v>
      </c>
      <c r="G3" s="19">
        <v>8934</v>
      </c>
      <c r="H3" s="19">
        <v>10894</v>
      </c>
      <c r="I3" s="19">
        <v>11019</v>
      </c>
      <c r="J3" s="19">
        <v>8671</v>
      </c>
      <c r="K3" s="19">
        <v>9573</v>
      </c>
      <c r="L3" s="19">
        <v>7547</v>
      </c>
      <c r="M3" s="19">
        <v>12564</v>
      </c>
      <c r="N3" s="19">
        <v>9871</v>
      </c>
      <c r="O3" s="20">
        <v>9719</v>
      </c>
      <c r="Q3" s="29">
        <f t="shared" ref="Q3:Q4" si="1">SUMPRODUCT((D3:O3)*1)</f>
        <v>106759</v>
      </c>
      <c r="R3" s="29">
        <f>Q3/12</f>
        <v>8896.5833333333339</v>
      </c>
    </row>
    <row r="4" spans="1:19" x14ac:dyDescent="0.25">
      <c r="A4" s="12" t="s">
        <v>16</v>
      </c>
      <c r="B4" s="13">
        <f t="shared" si="0"/>
        <v>1254</v>
      </c>
      <c r="C4" s="34"/>
      <c r="D4" s="21">
        <v>157</v>
      </c>
      <c r="E4" s="22">
        <v>64</v>
      </c>
      <c r="F4" s="22">
        <v>0</v>
      </c>
      <c r="G4" s="22">
        <v>0</v>
      </c>
      <c r="H4" s="22">
        <v>0</v>
      </c>
      <c r="I4" s="22">
        <v>76</v>
      </c>
      <c r="J4" s="22">
        <v>124</v>
      </c>
      <c r="K4" s="22">
        <v>219</v>
      </c>
      <c r="L4" s="22">
        <v>341</v>
      </c>
      <c r="M4" s="22">
        <v>257</v>
      </c>
      <c r="N4" s="22">
        <v>16</v>
      </c>
      <c r="O4" s="23">
        <v>0</v>
      </c>
      <c r="Q4" s="30">
        <f t="shared" si="1"/>
        <v>1254</v>
      </c>
      <c r="R4" s="30">
        <f t="shared" ref="R4:R7" si="2">Q4/12</f>
        <v>104.5</v>
      </c>
      <c r="S4" t="s">
        <v>22</v>
      </c>
    </row>
    <row r="5" spans="1:19" x14ac:dyDescent="0.25">
      <c r="A5" s="14" t="s">
        <v>17</v>
      </c>
      <c r="B5" s="13">
        <f t="shared" si="0"/>
        <v>38557</v>
      </c>
      <c r="C5" s="34"/>
      <c r="D5" s="24">
        <v>1345</v>
      </c>
      <c r="E5" s="15">
        <v>2076</v>
      </c>
      <c r="F5" s="15">
        <v>3245</v>
      </c>
      <c r="G5" s="15">
        <v>2398</v>
      </c>
      <c r="H5" s="32" t="s">
        <v>23</v>
      </c>
      <c r="I5" s="15">
        <v>5617</v>
      </c>
      <c r="J5" s="15">
        <v>4311</v>
      </c>
      <c r="K5" s="15">
        <v>3267</v>
      </c>
      <c r="L5" s="15">
        <v>4762</v>
      </c>
      <c r="M5" s="15">
        <v>3415</v>
      </c>
      <c r="N5" s="15">
        <v>4670</v>
      </c>
      <c r="O5" s="25">
        <v>3451</v>
      </c>
      <c r="Q5" s="30">
        <f>SUMPRODUCT((D5:O5)*1)</f>
        <v>62543</v>
      </c>
      <c r="R5" s="30">
        <f>Q5/12</f>
        <v>5211.916666666667</v>
      </c>
    </row>
    <row r="6" spans="1:19" x14ac:dyDescent="0.25">
      <c r="A6" s="14" t="s">
        <v>18</v>
      </c>
      <c r="B6" s="13">
        <f t="shared" si="0"/>
        <v>2172</v>
      </c>
      <c r="C6" s="34"/>
      <c r="D6" s="24">
        <v>453</v>
      </c>
      <c r="E6" s="15">
        <v>378</v>
      </c>
      <c r="F6" s="15">
        <v>267</v>
      </c>
      <c r="G6" s="15">
        <v>546</v>
      </c>
      <c r="H6" s="15">
        <v>128</v>
      </c>
      <c r="I6" s="15">
        <v>72</v>
      </c>
      <c r="J6" s="15">
        <v>54</v>
      </c>
      <c r="K6" s="15">
        <v>49</v>
      </c>
      <c r="L6" s="15">
        <v>56</v>
      </c>
      <c r="M6" s="15">
        <v>89</v>
      </c>
      <c r="N6" s="15">
        <v>67</v>
      </c>
      <c r="O6" s="25">
        <v>13</v>
      </c>
      <c r="Q6" s="30">
        <f t="shared" ref="Q6:Q7" si="3">SUMPRODUCT((D6:O6)*1)</f>
        <v>2172</v>
      </c>
      <c r="R6" s="30">
        <f t="shared" si="2"/>
        <v>181</v>
      </c>
    </row>
    <row r="7" spans="1:19" ht="15.75" thickBot="1" x14ac:dyDescent="0.3">
      <c r="A7" s="16" t="s">
        <v>19</v>
      </c>
      <c r="B7" s="17">
        <f t="shared" si="0"/>
        <v>513</v>
      </c>
      <c r="C7" s="35"/>
      <c r="D7" s="26">
        <v>47</v>
      </c>
      <c r="E7" s="27">
        <v>69</v>
      </c>
      <c r="F7" s="27">
        <v>17</v>
      </c>
      <c r="G7" s="27">
        <v>0</v>
      </c>
      <c r="H7" s="27">
        <v>0</v>
      </c>
      <c r="I7" s="27">
        <v>0</v>
      </c>
      <c r="J7" s="27">
        <v>24</v>
      </c>
      <c r="K7" s="27">
        <v>67</v>
      </c>
      <c r="L7" s="27">
        <v>98</v>
      </c>
      <c r="M7" s="27">
        <v>111</v>
      </c>
      <c r="N7" s="27">
        <v>52</v>
      </c>
      <c r="O7" s="28">
        <v>28</v>
      </c>
      <c r="Q7" s="31">
        <f t="shared" si="3"/>
        <v>513</v>
      </c>
      <c r="R7" s="31">
        <f t="shared" si="2"/>
        <v>42.75</v>
      </c>
    </row>
    <row r="8" spans="1:19" ht="15.75" thickBot="1" x14ac:dyDescent="0.3">
      <c r="A8" s="1">
        <v>2019</v>
      </c>
      <c r="B8" s="2"/>
      <c r="C8" s="2"/>
      <c r="D8" s="3">
        <v>1</v>
      </c>
      <c r="E8" s="3">
        <v>2</v>
      </c>
      <c r="F8" s="3">
        <v>3</v>
      </c>
      <c r="G8" s="3">
        <v>4</v>
      </c>
      <c r="H8" s="3">
        <v>5</v>
      </c>
      <c r="I8" s="4">
        <v>6</v>
      </c>
      <c r="J8" s="3">
        <v>7</v>
      </c>
      <c r="K8" s="3">
        <v>8</v>
      </c>
      <c r="L8" s="3">
        <v>9</v>
      </c>
      <c r="M8" s="3">
        <v>10</v>
      </c>
      <c r="N8" s="3">
        <v>11</v>
      </c>
      <c r="O8" s="3">
        <v>12</v>
      </c>
    </row>
    <row r="9" spans="1:19" ht="15.75" thickBot="1" x14ac:dyDescent="0.3">
      <c r="A9" s="5" t="s">
        <v>0</v>
      </c>
      <c r="B9" s="6" t="s">
        <v>1</v>
      </c>
      <c r="C9" s="7" t="s">
        <v>2</v>
      </c>
      <c r="D9" s="42" t="s">
        <v>3</v>
      </c>
      <c r="E9" s="43" t="s">
        <v>4</v>
      </c>
      <c r="F9" s="42" t="s">
        <v>5</v>
      </c>
      <c r="G9" s="42" t="s">
        <v>6</v>
      </c>
      <c r="H9" s="42" t="s">
        <v>7</v>
      </c>
      <c r="I9" s="42" t="s">
        <v>8</v>
      </c>
      <c r="J9" s="42" t="s">
        <v>9</v>
      </c>
      <c r="K9" s="42" t="s">
        <v>10</v>
      </c>
      <c r="L9" s="42" t="s">
        <v>11</v>
      </c>
      <c r="M9" s="42" t="s">
        <v>12</v>
      </c>
      <c r="N9" s="43" t="s">
        <v>13</v>
      </c>
      <c r="O9" s="42" t="s">
        <v>14</v>
      </c>
    </row>
    <row r="10" spans="1:19" x14ac:dyDescent="0.25">
      <c r="A10" s="10" t="s">
        <v>15</v>
      </c>
      <c r="B10" s="11">
        <f t="shared" ref="B10:B14" si="4">SUM(D10:O10)</f>
        <v>106759</v>
      </c>
      <c r="C10" s="39"/>
      <c r="D10" s="15">
        <f t="shared" ref="D10:G10" si="5">IF(ISNUMBER(D3),D3,NA())</f>
        <v>6947</v>
      </c>
      <c r="E10" s="15">
        <f t="shared" si="5"/>
        <v>5346</v>
      </c>
      <c r="F10" s="15">
        <f t="shared" si="5"/>
        <v>5674</v>
      </c>
      <c r="G10" s="15">
        <f t="shared" si="5"/>
        <v>8934</v>
      </c>
      <c r="H10" s="15">
        <f t="shared" ref="H10:O10" si="6">IF(ISNUMBER(H3),H3,NA())</f>
        <v>10894</v>
      </c>
      <c r="I10" s="15">
        <f t="shared" si="6"/>
        <v>11019</v>
      </c>
      <c r="J10" s="15">
        <f t="shared" si="6"/>
        <v>8671</v>
      </c>
      <c r="K10" s="15">
        <f t="shared" si="6"/>
        <v>9573</v>
      </c>
      <c r="L10" s="15">
        <f t="shared" si="6"/>
        <v>7547</v>
      </c>
      <c r="M10" s="15">
        <f t="shared" si="6"/>
        <v>12564</v>
      </c>
      <c r="N10" s="15">
        <f t="shared" si="6"/>
        <v>9871</v>
      </c>
      <c r="O10" s="15">
        <f t="shared" si="6"/>
        <v>9719</v>
      </c>
    </row>
    <row r="11" spans="1:19" x14ac:dyDescent="0.25">
      <c r="A11" s="12" t="s">
        <v>16</v>
      </c>
      <c r="B11" s="13">
        <f t="shared" si="4"/>
        <v>1254</v>
      </c>
      <c r="C11" s="40"/>
      <c r="D11" s="15">
        <f t="shared" ref="D11:G11" si="7">IF(ISNUMBER(D4),D4,NA())</f>
        <v>157</v>
      </c>
      <c r="E11" s="15">
        <f t="shared" si="7"/>
        <v>64</v>
      </c>
      <c r="F11" s="15">
        <f t="shared" si="7"/>
        <v>0</v>
      </c>
      <c r="G11" s="15">
        <f t="shared" si="7"/>
        <v>0</v>
      </c>
      <c r="H11" s="15">
        <f t="shared" ref="H11:O11" si="8">IF(ISNUMBER(H4),H4,NA())</f>
        <v>0</v>
      </c>
      <c r="I11" s="15">
        <f t="shared" si="8"/>
        <v>76</v>
      </c>
      <c r="J11" s="15">
        <f t="shared" si="8"/>
        <v>124</v>
      </c>
      <c r="K11" s="15">
        <f t="shared" si="8"/>
        <v>219</v>
      </c>
      <c r="L11" s="15">
        <f t="shared" si="8"/>
        <v>341</v>
      </c>
      <c r="M11" s="15">
        <f t="shared" si="8"/>
        <v>257</v>
      </c>
      <c r="N11" s="15">
        <f t="shared" si="8"/>
        <v>16</v>
      </c>
      <c r="O11" s="15">
        <f t="shared" si="8"/>
        <v>0</v>
      </c>
    </row>
    <row r="12" spans="1:19" x14ac:dyDescent="0.25">
      <c r="A12" s="14" t="s">
        <v>17</v>
      </c>
      <c r="B12" s="13" t="e">
        <f t="shared" si="4"/>
        <v>#N/A</v>
      </c>
      <c r="C12" s="40"/>
      <c r="D12" s="15">
        <f t="shared" ref="D12:G12" si="9">IF(ISNUMBER(D5),D5,NA())</f>
        <v>1345</v>
      </c>
      <c r="E12" s="15">
        <f t="shared" si="9"/>
        <v>2076</v>
      </c>
      <c r="F12" s="15">
        <f t="shared" si="9"/>
        <v>3245</v>
      </c>
      <c r="G12" s="15">
        <f t="shared" si="9"/>
        <v>2398</v>
      </c>
      <c r="H12" s="15" t="e">
        <f>IF(ISNUMBER(H5),H5,NA())</f>
        <v>#N/A</v>
      </c>
      <c r="I12" s="15">
        <f t="shared" ref="I12:O12" si="10">IF(ISNUMBER(I5),I5,NA())</f>
        <v>5617</v>
      </c>
      <c r="J12" s="15">
        <f t="shared" si="10"/>
        <v>4311</v>
      </c>
      <c r="K12" s="15">
        <f t="shared" si="10"/>
        <v>3267</v>
      </c>
      <c r="L12" s="15">
        <f t="shared" si="10"/>
        <v>4762</v>
      </c>
      <c r="M12" s="15">
        <f t="shared" si="10"/>
        <v>3415</v>
      </c>
      <c r="N12" s="15">
        <f t="shared" si="10"/>
        <v>4670</v>
      </c>
      <c r="O12" s="15">
        <f t="shared" si="10"/>
        <v>3451</v>
      </c>
    </row>
    <row r="13" spans="1:19" x14ac:dyDescent="0.25">
      <c r="A13" s="14" t="s">
        <v>18</v>
      </c>
      <c r="B13" s="13">
        <f t="shared" si="4"/>
        <v>2172</v>
      </c>
      <c r="C13" s="40"/>
      <c r="D13" s="15">
        <f t="shared" ref="D13:G13" si="11">IF(ISNUMBER(D6),D6,NA())</f>
        <v>453</v>
      </c>
      <c r="E13" s="15">
        <f t="shared" si="11"/>
        <v>378</v>
      </c>
      <c r="F13" s="15">
        <f t="shared" si="11"/>
        <v>267</v>
      </c>
      <c r="G13" s="15">
        <f t="shared" si="11"/>
        <v>546</v>
      </c>
      <c r="H13" s="15">
        <f t="shared" ref="H13:O13" si="12">IF(ISNUMBER(H6),H6,NA())</f>
        <v>128</v>
      </c>
      <c r="I13" s="15">
        <f t="shared" si="12"/>
        <v>72</v>
      </c>
      <c r="J13" s="15">
        <f t="shared" si="12"/>
        <v>54</v>
      </c>
      <c r="K13" s="15">
        <f t="shared" si="12"/>
        <v>49</v>
      </c>
      <c r="L13" s="15">
        <f t="shared" si="12"/>
        <v>56</v>
      </c>
      <c r="M13" s="15">
        <f t="shared" si="12"/>
        <v>89</v>
      </c>
      <c r="N13" s="15">
        <f t="shared" si="12"/>
        <v>67</v>
      </c>
      <c r="O13" s="15">
        <f t="shared" si="12"/>
        <v>13</v>
      </c>
    </row>
    <row r="14" spans="1:19" ht="15.75" thickBot="1" x14ac:dyDescent="0.3">
      <c r="A14" s="16" t="s">
        <v>19</v>
      </c>
      <c r="B14" s="17">
        <f t="shared" si="4"/>
        <v>513</v>
      </c>
      <c r="C14" s="41"/>
      <c r="D14" s="15">
        <f t="shared" ref="D14:G14" si="13">IF(ISNUMBER(D7),D7,NA())</f>
        <v>47</v>
      </c>
      <c r="E14" s="15">
        <f t="shared" si="13"/>
        <v>69</v>
      </c>
      <c r="F14" s="15">
        <f t="shared" si="13"/>
        <v>17</v>
      </c>
      <c r="G14" s="15">
        <f t="shared" si="13"/>
        <v>0</v>
      </c>
      <c r="H14" s="15">
        <f t="shared" ref="H14:O14" si="14">IF(ISNUMBER(H7),H7,NA())</f>
        <v>0</v>
      </c>
      <c r="I14" s="15">
        <f t="shared" si="14"/>
        <v>0</v>
      </c>
      <c r="J14" s="15">
        <f t="shared" si="14"/>
        <v>24</v>
      </c>
      <c r="K14" s="15">
        <f t="shared" si="14"/>
        <v>67</v>
      </c>
      <c r="L14" s="15">
        <f t="shared" si="14"/>
        <v>98</v>
      </c>
      <c r="M14" s="15">
        <f t="shared" si="14"/>
        <v>111</v>
      </c>
      <c r="N14" s="15">
        <f t="shared" si="14"/>
        <v>52</v>
      </c>
      <c r="O14" s="15">
        <f t="shared" si="14"/>
        <v>28</v>
      </c>
    </row>
  </sheetData>
  <mergeCells count="4">
    <mergeCell ref="C3:C7"/>
    <mergeCell ref="Q1:Q2"/>
    <mergeCell ref="R1:R2"/>
    <mergeCell ref="C10:C14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Dieu</dc:creator>
  <cp:lastModifiedBy> </cp:lastModifiedBy>
  <dcterms:created xsi:type="dcterms:W3CDTF">2021-06-03T07:04:28Z</dcterms:created>
  <dcterms:modified xsi:type="dcterms:W3CDTF">2021-06-03T09:01:25Z</dcterms:modified>
</cp:coreProperties>
</file>