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anton\Desktop\"/>
    </mc:Choice>
  </mc:AlternateContent>
  <xr:revisionPtr revIDLastSave="0" documentId="8_{3B4BF91B-2D3A-4163-B0B7-534F2FF6FEB8}" xr6:coauthVersionLast="47" xr6:coauthVersionMax="47" xr10:uidLastSave="{00000000-0000-0000-0000-000000000000}"/>
  <bookViews>
    <workbookView xWindow="28680" yWindow="-120" windowWidth="29040" windowHeight="16440" xr2:uid="{00000000-000D-0000-FFFF-FFFF00000000}"/>
  </bookViews>
  <sheets>
    <sheet name="Feuil 1" sheetId="1" r:id="rId1"/>
    <sheet name="Feuil 2" sheetId="2" r:id="rId2"/>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3" i="2" l="1"/>
  <c r="E22" i="2"/>
  <c r="D22" i="2"/>
  <c r="G20" i="2"/>
  <c r="G25" i="2" s="1"/>
  <c r="F20" i="2"/>
  <c r="F25" i="2" s="1"/>
  <c r="E20" i="2"/>
  <c r="E25" i="2" s="1"/>
  <c r="D20" i="2"/>
  <c r="E19" i="2"/>
  <c r="E18" i="2"/>
  <c r="D19" i="2"/>
  <c r="D18" i="2"/>
  <c r="E17" i="2"/>
  <c r="D17" i="2"/>
  <c r="E16" i="2"/>
  <c r="D16" i="2"/>
  <c r="E15" i="2"/>
  <c r="D15" i="2"/>
  <c r="E10" i="1"/>
  <c r="F51" i="1"/>
  <c r="E52" i="1" s="1"/>
  <c r="F53" i="1" s="1"/>
  <c r="D5" i="2"/>
  <c r="C5" i="2"/>
  <c r="B5" i="2"/>
  <c r="C30" i="2"/>
  <c r="C31" i="2"/>
  <c r="C23" i="2"/>
  <c r="C21" i="2"/>
  <c r="E24" i="2"/>
  <c r="D24" i="2"/>
  <c r="E23" i="2"/>
  <c r="G23" i="2"/>
  <c r="F23" i="2"/>
  <c r="G21" i="2"/>
  <c r="F21" i="2"/>
  <c r="E21" i="2"/>
  <c r="C8" i="2"/>
  <c r="E14" i="2"/>
  <c r="D14" i="2"/>
  <c r="D10" i="2"/>
  <c r="E10" i="2"/>
  <c r="D8" i="2"/>
  <c r="G8" i="2"/>
  <c r="F8" i="2"/>
  <c r="E8" i="2"/>
  <c r="F57" i="1" l="1"/>
  <c r="E26" i="2"/>
  <c r="C33" i="2" s="1"/>
  <c r="F58" i="1"/>
  <c r="F59" i="1" s="1"/>
  <c r="G4"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Stéphane CARRET</author>
  </authors>
  <commentList>
    <comment ref="F9" authorId="0" shapeId="0" xr:uid="{B61D66EA-14F7-41F8-9557-207796E5B359}">
      <text>
        <r>
          <rPr>
            <b/>
            <sz val="9"/>
            <color indexed="81"/>
            <rFont val="Tahoma"/>
            <family val="2"/>
          </rPr>
          <t>Stéphane CARRET:</t>
        </r>
        <r>
          <rPr>
            <sz val="9"/>
            <color indexed="81"/>
            <rFont val="Tahoma"/>
            <family val="2"/>
          </rPr>
          <t xml:space="preserve">
inscrire le numéro du passage</t>
        </r>
      </text>
    </comment>
    <comment ref="B10" authorId="0" shapeId="0" xr:uid="{3DC35C8B-D374-42C7-A6AA-C985FB75CA3F}">
      <text>
        <r>
          <rPr>
            <b/>
            <sz val="9"/>
            <color indexed="81"/>
            <rFont val="Tahoma"/>
            <family val="2"/>
          </rPr>
          <t>Stéphane CARRET:</t>
        </r>
        <r>
          <rPr>
            <sz val="9"/>
            <color indexed="81"/>
            <rFont val="Tahoma"/>
            <family val="2"/>
          </rPr>
          <t xml:space="preserve">
inscrire NOM Prénom du candidat</t>
        </r>
      </text>
    </comment>
    <comment ref="C10" authorId="0" shapeId="0" xr:uid="{04BAA3A0-3A11-4542-8427-9DB7B21F2145}">
      <text>
        <r>
          <rPr>
            <b/>
            <sz val="9"/>
            <color indexed="81"/>
            <rFont val="Tahoma"/>
            <family val="2"/>
          </rPr>
          <t>Stéphane CARRET:</t>
        </r>
        <r>
          <rPr>
            <sz val="9"/>
            <color indexed="81"/>
            <rFont val="Tahoma"/>
            <family val="2"/>
          </rPr>
          <t xml:space="preserve">
inscrire la date de l'examen</t>
        </r>
      </text>
    </comment>
  </commentList>
</comments>
</file>

<file path=xl/sharedStrings.xml><?xml version="1.0" encoding="utf-8"?>
<sst xmlns="http://schemas.openxmlformats.org/spreadsheetml/2006/main" count="120" uniqueCount="108">
  <si>
    <t>E</t>
  </si>
  <si>
    <t>POINTS</t>
  </si>
  <si>
    <t>Interrogation écrite</t>
  </si>
  <si>
    <t xml:space="preserve">1. Contrôle de l'immobilisation </t>
  </si>
  <si>
    <t>(position de la commande et/ou voyant allumé)</t>
  </si>
  <si>
    <t>2. Vérification</t>
  </si>
  <si>
    <t>des documents de bord (présence du porte-documents)</t>
  </si>
  <si>
    <t>verrouillage de la cabine</t>
  </si>
  <si>
    <t xml:space="preserve">           • Roues</t>
  </si>
  <si>
    <t>Absence d'anomalie</t>
  </si>
  <si>
    <t xml:space="preserve">           • Taches</t>
  </si>
  <si>
    <t>Absence de tache sous le véhicule</t>
  </si>
  <si>
    <t xml:space="preserve">           • Chargement</t>
  </si>
  <si>
    <t>OUI</t>
  </si>
  <si>
    <t>NON</t>
  </si>
  <si>
    <t xml:space="preserve">     I    documents de bord, tringle, extincteur</t>
  </si>
  <si>
    <t>Présentation :</t>
  </si>
  <si>
    <t>3) carte routière détaillée, taxe à l'essieu</t>
  </si>
  <si>
    <t>4) constat amiable</t>
  </si>
  <si>
    <t>5) manuel d'utilisation</t>
  </si>
  <si>
    <t>Présence :</t>
  </si>
  <si>
    <t>6) triangles de présignalisation, éthylotest</t>
  </si>
  <si>
    <t>8) vetement haute visibilité</t>
  </si>
  <si>
    <t xml:space="preserve">     II    Feux, dispositifs de contrôle et accessoires</t>
  </si>
  <si>
    <t>1.2.3. Vérification état et fonctionnement de 3 feux</t>
  </si>
  <si>
    <t>4.5.6. Emplacement, rôle et fonctionnement :</t>
  </si>
  <si>
    <t>- de deux dispositifs de contrôles;</t>
  </si>
  <si>
    <t>- d'un accessoire.</t>
  </si>
  <si>
    <t xml:space="preserve">     III    Niveaux, glaces, rétroviseurs, essuie-glaces</t>
  </si>
  <si>
    <t>1) huile moteur, liquide de refroidissement, lave-glace</t>
  </si>
  <si>
    <t>2) liquide dépolluant (AdBlue)</t>
  </si>
  <si>
    <t>3) assistance de direction, d'embrayage et liquide de frein</t>
  </si>
  <si>
    <t>4) rétroviseurs (état et fixation)</t>
  </si>
  <si>
    <t>5) glaces et pare-brise (état et propreté)</t>
  </si>
  <si>
    <t>6) essuie-glace (état)</t>
  </si>
  <si>
    <t xml:space="preserve">     IV    Pneumatiques, roues suspension, direction</t>
  </si>
  <si>
    <t>2) roue et suspension (corps étranger, écrous et suspension), garde-boue</t>
  </si>
  <si>
    <t>3) assistance de direction (niveau et explications)</t>
  </si>
  <si>
    <t xml:space="preserve">     V    Caractéristiques de l'ensemble</t>
  </si>
  <si>
    <t>rétroviseurs</t>
  </si>
  <si>
    <t>3) plaques de tare et immatriculation</t>
  </si>
  <si>
    <t>4) disques de limitation de vitesses</t>
  </si>
  <si>
    <t>5) dispositifs réfléchissants</t>
  </si>
  <si>
    <t>6) dispositifs latéraux et anti-encastrement</t>
  </si>
  <si>
    <t xml:space="preserve">     VI    transport de marchandises</t>
  </si>
  <si>
    <t>1) ouverture compartiment marchandises</t>
  </si>
  <si>
    <t>2) état et étanchéité</t>
  </si>
  <si>
    <t>3) poids, nature, répartition, arrimage du chargement</t>
  </si>
  <si>
    <t>4) fermeture compartiment marchandises</t>
  </si>
  <si>
    <t>Questions de sécurité</t>
  </si>
  <si>
    <t>mise ne pression (1), vérification frein de parc (2),</t>
  </si>
  <si>
    <t>vérification du frein de service (3,) fin (4)</t>
  </si>
  <si>
    <r>
      <t>Manœuvre (s)</t>
    </r>
    <r>
      <rPr>
        <sz val="11"/>
        <color theme="1"/>
        <rFont val="Calibri"/>
        <family val="2"/>
        <scheme val="minor"/>
      </rPr>
      <t>, essai 1 et/ou 2</t>
    </r>
  </si>
  <si>
    <t>Gestes et postures</t>
  </si>
  <si>
    <t>INTERROGATION ECRITE</t>
  </si>
  <si>
    <t>PHASE</t>
  </si>
  <si>
    <r>
      <t>1-</t>
    </r>
    <r>
      <rPr>
        <i/>
        <sz val="11"/>
        <color theme="1"/>
        <rFont val="Calibri"/>
        <family val="2"/>
        <scheme val="minor"/>
      </rPr>
      <t>Contrôle de l'immobilisation</t>
    </r>
  </si>
  <si>
    <r>
      <t>2-</t>
    </r>
    <r>
      <rPr>
        <i/>
        <sz val="11"/>
        <color theme="1"/>
        <rFont val="Calibri"/>
        <family val="2"/>
        <scheme val="minor"/>
      </rPr>
      <t>Vérification des documents de bord</t>
    </r>
  </si>
  <si>
    <r>
      <t>3-</t>
    </r>
    <r>
      <rPr>
        <i/>
        <sz val="11"/>
        <color theme="1"/>
        <rFont val="Calibri"/>
        <family val="2"/>
        <scheme val="minor"/>
      </rPr>
      <t>Vérification générales</t>
    </r>
  </si>
  <si>
    <r>
      <t>4-</t>
    </r>
    <r>
      <rPr>
        <i/>
        <sz val="11"/>
        <color theme="1"/>
        <rFont val="Calibri"/>
        <family val="2"/>
        <scheme val="minor"/>
      </rPr>
      <t>Contrôles véhicules</t>
    </r>
  </si>
  <si>
    <r>
      <rPr>
        <sz val="11"/>
        <color theme="1"/>
        <rFont val="Symbol"/>
        <family val="1"/>
        <charset val="2"/>
      </rPr>
      <t>·</t>
    </r>
    <r>
      <rPr>
        <sz val="11"/>
        <color theme="1"/>
        <rFont val="Calibri"/>
        <family val="2"/>
      </rPr>
      <t xml:space="preserve">   Roues</t>
    </r>
  </si>
  <si>
    <r>
      <rPr>
        <sz val="11"/>
        <color theme="1"/>
        <rFont val="Symbol"/>
        <family val="1"/>
        <charset val="2"/>
      </rPr>
      <t>·</t>
    </r>
    <r>
      <rPr>
        <sz val="11"/>
        <color theme="1"/>
        <rFont val="Calibri"/>
        <family val="2"/>
      </rPr>
      <t xml:space="preserve">   Chargement</t>
    </r>
  </si>
  <si>
    <t>Total général</t>
  </si>
  <si>
    <t>ESSAI 1</t>
  </si>
  <si>
    <t>ESSAI 2</t>
  </si>
  <si>
    <t>MANOEUVRES</t>
  </si>
  <si>
    <t>M1</t>
  </si>
  <si>
    <t>M2</t>
  </si>
  <si>
    <t>BILAN FINAL</t>
  </si>
  <si>
    <t>NOM Prénom</t>
  </si>
  <si>
    <t>DATE</t>
  </si>
  <si>
    <t>PASSAGE N°</t>
  </si>
  <si>
    <t>4. Contrôle</t>
  </si>
  <si>
    <t xml:space="preserve">           • des feux, absence d'annomalie des feux de stop, </t>
  </si>
  <si>
    <t>de détresse, de croisement, de gabarit</t>
  </si>
  <si>
    <t xml:space="preserve">           • Etat général carrosserie/cabine et vitrage</t>
  </si>
  <si>
    <t>absence d'anomalie sur l'avant, les côtés et l'arrière</t>
  </si>
  <si>
    <t>masse maximale</t>
  </si>
  <si>
    <t xml:space="preserve">           • dimensions et poids, longueur, largeur, hauteur,</t>
  </si>
  <si>
    <t>5. Thème tiré au sort</t>
  </si>
  <si>
    <t>TEST DE CONNAISSANCE - Catégorie C</t>
  </si>
  <si>
    <t>6. Interrogations orales</t>
  </si>
  <si>
    <t>Annonce voyants (s) et anaomalie (s), réglage siège et</t>
  </si>
  <si>
    <t>7. Mise en marche du moteur</t>
  </si>
  <si>
    <t>8. Vérification des systèmes de freinage</t>
  </si>
  <si>
    <t>Bilan final (seuil pour être reçu : 17 points)</t>
  </si>
  <si>
    <r>
      <t xml:space="preserve">Bilan partiel </t>
    </r>
    <r>
      <rPr>
        <sz val="11"/>
        <color theme="1"/>
        <rFont val="Calibri"/>
        <family val="2"/>
        <scheme val="minor"/>
      </rPr>
      <t>(seuil pour 2 essais : 16 points)</t>
    </r>
  </si>
  <si>
    <r>
      <rPr>
        <sz val="11"/>
        <color theme="1"/>
        <rFont val="Symbol"/>
        <family val="1"/>
        <charset val="2"/>
      </rPr>
      <t>·</t>
    </r>
    <r>
      <rPr>
        <sz val="11"/>
        <color theme="1"/>
        <rFont val="Calibri"/>
        <family val="2"/>
      </rPr>
      <t xml:space="preserve">   Feux</t>
    </r>
  </si>
  <si>
    <r>
      <rPr>
        <sz val="11"/>
        <color theme="1"/>
        <rFont val="Symbol"/>
        <family val="1"/>
        <charset val="2"/>
      </rPr>
      <t>·</t>
    </r>
    <r>
      <rPr>
        <sz val="11"/>
        <color theme="1"/>
        <rFont val="Calibri"/>
        <family val="2"/>
      </rPr>
      <t xml:space="preserve">   Etat carrosserie / cabine et vitrage</t>
    </r>
  </si>
  <si>
    <r>
      <rPr>
        <sz val="11"/>
        <color theme="1"/>
        <rFont val="Symbol"/>
        <family val="1"/>
        <charset val="2"/>
      </rPr>
      <t>·</t>
    </r>
    <r>
      <rPr>
        <sz val="11"/>
        <color theme="1"/>
        <rFont val="Calibri"/>
        <family val="2"/>
      </rPr>
      <t xml:space="preserve">   Annonce dimensions et poids</t>
    </r>
  </si>
  <si>
    <r>
      <rPr>
        <sz val="11"/>
        <color theme="1"/>
        <rFont val="Symbol"/>
        <family val="1"/>
        <charset val="2"/>
      </rPr>
      <t>·</t>
    </r>
    <r>
      <rPr>
        <sz val="11"/>
        <color theme="1"/>
        <rFont val="Calibri"/>
        <family val="2"/>
      </rPr>
      <t xml:space="preserve">   Taches sous l'ensemble du véhicule</t>
    </r>
  </si>
  <si>
    <r>
      <t>5-</t>
    </r>
    <r>
      <rPr>
        <i/>
        <sz val="11"/>
        <color theme="1"/>
        <rFont val="Calibri"/>
        <family val="2"/>
        <scheme val="minor"/>
      </rPr>
      <t>Thème</t>
    </r>
  </si>
  <si>
    <r>
      <t>6-</t>
    </r>
    <r>
      <rPr>
        <i/>
        <sz val="11"/>
        <color theme="1"/>
        <rFont val="Calibri"/>
        <family val="2"/>
        <scheme val="minor"/>
      </rPr>
      <t>Interrogation orale</t>
    </r>
  </si>
  <si>
    <r>
      <t>7-</t>
    </r>
    <r>
      <rPr>
        <i/>
        <sz val="11"/>
        <color theme="1"/>
        <rFont val="Calibri"/>
        <family val="2"/>
        <scheme val="minor"/>
      </rPr>
      <t>Mise en marche du moteur</t>
    </r>
  </si>
  <si>
    <r>
      <t>8-</t>
    </r>
    <r>
      <rPr>
        <i/>
        <sz val="11"/>
        <color theme="1"/>
        <rFont val="Calibri"/>
        <family val="2"/>
        <scheme val="minor"/>
      </rPr>
      <t>Vérification des systèmes de freinage</t>
    </r>
  </si>
  <si>
    <t>Catégorie C</t>
  </si>
  <si>
    <t>BON si total &gt; à 17 Pts</t>
  </si>
  <si>
    <t>FICHE DE RECUEIL EPREUVE HORS CICULATION CAT C</t>
  </si>
  <si>
    <t>SUR</t>
  </si>
  <si>
    <t>NOTE :</t>
  </si>
  <si>
    <t>3. Vérifications générales</t>
  </si>
  <si>
    <t>1) certificat d'immatriculation</t>
  </si>
  <si>
    <t>2) certificat d'assurance</t>
  </si>
  <si>
    <t>7) de l'extincteur</t>
  </si>
  <si>
    <t>1) pneumatiques (bande de roulement, presssion et flanc)</t>
  </si>
  <si>
    <t>1) marque, type, puissance du véhicule</t>
  </si>
  <si>
    <t>2) porte à faux avant et arrière</t>
  </si>
  <si>
    <t>il y a 5 thèmes tirés au sort. Un seul doit avoir une note les autres doivent être à 0 (cellules grisées). les notes s'inscrivent avec une liste déroulante. Je voudrais un message d'erreur (n'importe ou mais visible) ou mieux une saisie impossible avec message explicatif du genre "VEUILLEZ NOTER UN SEUL THEME" s'il y a des notes autres que 0 dans au moins 2 thèmes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</si>
</sst>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numFmt numFmtId="165" formatCode="0.00&quot;/20&quot;"/>
    <numFmt numFmtId="166" formatCode="0.0"/>
  </numFmts>
  <fonts count="15">
    <font>
      <sz val="11"/>
      <color theme="1"/>
      <name val="Calibri"/>
      <family val="2"/>
      <scheme val="minor"/>
    </font>
    <font>
      <b/>
      <sz val="11"/>
      <color theme="1"/>
      <name val="Calibri"/>
      <family val="2"/>
      <scheme val="minor"/>
    </font>
    <font>
      <b/>
      <i/>
      <u/>
      <sz val="11"/>
      <color theme="1"/>
      <name val="Calibri"/>
      <family val="2"/>
      <scheme val="minor"/>
    </font>
    <font>
      <i/>
      <sz val="11"/>
      <color theme="1"/>
      <name val="Calibri"/>
      <family val="2"/>
    </font>
    <font>
      <i/>
      <sz val="11"/>
      <color theme="1"/>
      <name val="Calibri"/>
      <family val="2"/>
      <scheme val="minor"/>
    </font>
    <font>
      <sz val="14"/>
      <color theme="1"/>
      <name val="Calibri"/>
      <family val="2"/>
      <scheme val="minor"/>
    </font>
    <font>
      <b/>
      <sz val="11"/>
      <color rgb="FFFF0000"/>
      <name val="Calibri"/>
      <family val="2"/>
      <scheme val="minor"/>
    </font>
    <font>
      <sz val="11"/>
      <color theme="1"/>
      <name val="Symbol"/>
      <family val="1"/>
      <charset val="2"/>
    </font>
    <font>
      <sz val="11"/>
      <color theme="1"/>
      <name val="Calibri"/>
      <family val="2"/>
    </font>
    <font>
      <sz val="11"/>
      <color theme="1"/>
      <name val="Calibri"/>
      <family val="1"/>
      <charset val="2"/>
    </font>
    <font>
      <sz val="8"/>
      <name val="Calibri"/>
      <family val="2"/>
      <scheme val="minor"/>
    </font>
    <font>
      <b/>
      <sz val="14"/>
      <color theme="1"/>
      <name val="Calibri"/>
      <family val="2"/>
      <scheme val="minor"/>
    </font>
    <font>
      <sz val="16"/>
      <color theme="1"/>
      <name val="Calibri"/>
      <family val="2"/>
      <scheme val="minor"/>
    </font>
    <font>
      <sz val="9"/>
      <color indexed="81"/>
      <name val="Tahoma"/>
      <family val="2"/>
    </font>
    <font>
      <b/>
      <sz val="9"/>
      <color indexed="81"/>
      <name val="Tahoma"/>
      <family val="2"/>
    </font>
  </fonts>
  <fills count="9">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rgb="FFFFC000"/>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tint="-0.3499862666707357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21">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1" fillId="0" borderId="1" xfId="0" applyFont="1" applyBorder="1" applyAlignment="1">
      <alignment vertical="center"/>
    </xf>
    <xf numFmtId="0" fontId="0" fillId="0" borderId="0" xfId="0" applyAlignment="1">
      <alignment horizontal="left" vertical="center"/>
    </xf>
    <xf numFmtId="0" fontId="0" fillId="2" borderId="0" xfId="0" applyFill="1" applyAlignment="1">
      <alignment horizontal="left" vertical="center"/>
    </xf>
    <xf numFmtId="0" fontId="0" fillId="2" borderId="0" xfId="0" applyFill="1" applyAlignment="1">
      <alignment horizontal="center" vertical="center"/>
    </xf>
    <xf numFmtId="0" fontId="1" fillId="2" borderId="0" xfId="0" applyFont="1" applyFill="1" applyAlignment="1">
      <alignment vertical="center"/>
    </xf>
    <xf numFmtId="0" fontId="2" fillId="2" borderId="2" xfId="0" applyFont="1" applyFill="1" applyBorder="1" applyAlignment="1">
      <alignment horizontal="left" vertical="center"/>
    </xf>
    <xf numFmtId="0" fontId="0" fillId="2" borderId="3" xfId="0" applyFill="1" applyBorder="1" applyAlignment="1">
      <alignment horizontal="left" vertical="center"/>
    </xf>
    <xf numFmtId="0" fontId="2" fillId="2" borderId="3" xfId="0" applyFont="1" applyFill="1" applyBorder="1" applyAlignment="1">
      <alignment horizontal="left" vertical="center"/>
    </xf>
    <xf numFmtId="0" fontId="0" fillId="2" borderId="4" xfId="0" applyFill="1" applyBorder="1" applyAlignment="1">
      <alignment horizontal="left" vertical="center"/>
    </xf>
    <xf numFmtId="0" fontId="2" fillId="2" borderId="5" xfId="0" applyFont="1" applyFill="1" applyBorder="1" applyAlignment="1">
      <alignment horizontal="left" vertical="center"/>
    </xf>
    <xf numFmtId="0" fontId="3" fillId="2" borderId="6" xfId="0" applyFont="1" applyFill="1" applyBorder="1" applyAlignment="1">
      <alignment horizontal="left" vertical="center"/>
    </xf>
    <xf numFmtId="0" fontId="0" fillId="2" borderId="7" xfId="0" applyFill="1" applyBorder="1" applyAlignment="1">
      <alignment horizontal="left" vertical="center"/>
    </xf>
    <xf numFmtId="0" fontId="0" fillId="2" borderId="0" xfId="0" applyFill="1" applyBorder="1" applyAlignment="1">
      <alignment horizontal="left" vertical="center"/>
    </xf>
    <xf numFmtId="0" fontId="0" fillId="2" borderId="6" xfId="0" applyFill="1" applyBorder="1" applyAlignment="1">
      <alignment horizontal="left" vertical="center"/>
    </xf>
    <xf numFmtId="0" fontId="0" fillId="2" borderId="7" xfId="0" applyFill="1" applyBorder="1" applyAlignment="1">
      <alignment horizontal="left" vertical="center" wrapText="1"/>
    </xf>
    <xf numFmtId="0" fontId="2" fillId="2" borderId="1" xfId="0" applyFont="1" applyFill="1" applyBorder="1" applyAlignment="1">
      <alignment horizontal="left" vertical="center"/>
    </xf>
    <xf numFmtId="0" fontId="4" fillId="2" borderId="6" xfId="0" applyFont="1" applyFill="1" applyBorder="1" applyAlignment="1">
      <alignment horizontal="left" vertical="center"/>
    </xf>
    <xf numFmtId="0" fontId="4" fillId="2" borderId="5" xfId="0" applyFont="1" applyFill="1" applyBorder="1" applyAlignment="1">
      <alignment horizontal="left" vertical="center"/>
    </xf>
    <xf numFmtId="49" fontId="0" fillId="2" borderId="6" xfId="0" applyNumberFormat="1" applyFill="1" applyBorder="1" applyAlignment="1">
      <alignment horizontal="left" vertical="center"/>
    </xf>
    <xf numFmtId="49" fontId="0" fillId="2" borderId="7" xfId="0" applyNumberFormat="1" applyFill="1" applyBorder="1" applyAlignment="1">
      <alignment horizontal="left" vertical="center"/>
    </xf>
    <xf numFmtId="0" fontId="0" fillId="2" borderId="6" xfId="0" applyFill="1" applyBorder="1" applyAlignment="1">
      <alignment horizontal="left" vertical="center" wrapText="1"/>
    </xf>
    <xf numFmtId="0" fontId="0" fillId="2" borderId="0" xfId="0" applyFill="1" applyBorder="1" applyAlignment="1">
      <alignment horizontal="center" vertical="center"/>
    </xf>
    <xf numFmtId="0" fontId="0" fillId="0" borderId="7" xfId="0" applyBorder="1" applyAlignment="1">
      <alignment horizontal="left" vertical="center"/>
    </xf>
    <xf numFmtId="0" fontId="1" fillId="2" borderId="1" xfId="0" applyFont="1" applyFill="1" applyBorder="1" applyAlignment="1">
      <alignment horizontal="left" vertical="center"/>
    </xf>
    <xf numFmtId="0" fontId="0" fillId="2" borderId="1" xfId="0" applyFill="1" applyBorder="1" applyAlignment="1">
      <alignment horizontal="center" vertical="center"/>
    </xf>
    <xf numFmtId="0" fontId="0" fillId="3" borderId="0" xfId="0" applyFill="1" applyAlignment="1">
      <alignment horizontal="center" vertical="center"/>
    </xf>
    <xf numFmtId="0" fontId="0" fillId="4" borderId="0" xfId="0" applyFill="1" applyAlignment="1">
      <alignment horizontal="center" vertical="center"/>
    </xf>
    <xf numFmtId="0" fontId="1" fillId="2" borderId="1" xfId="0" applyFont="1" applyFill="1" applyBorder="1" applyAlignment="1">
      <alignment horizontal="center" vertical="center"/>
    </xf>
    <xf numFmtId="0" fontId="6" fillId="2" borderId="0" xfId="0" applyFont="1" applyFill="1" applyBorder="1" applyAlignment="1">
      <alignment horizontal="left" vertical="center"/>
    </xf>
    <xf numFmtId="0" fontId="0" fillId="2" borderId="0" xfId="0" applyFill="1"/>
    <xf numFmtId="0" fontId="0" fillId="5" borderId="0" xfId="0" applyFill="1" applyAlignment="1">
      <alignment horizontal="center" vertical="center"/>
    </xf>
    <xf numFmtId="0" fontId="1" fillId="2" borderId="1" xfId="0" applyFont="1" applyFill="1" applyBorder="1"/>
    <xf numFmtId="0" fontId="0" fillId="3"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4" borderId="1" xfId="0" applyFill="1" applyBorder="1" applyAlignment="1">
      <alignment horizontal="center" vertical="center"/>
    </xf>
    <xf numFmtId="0" fontId="0" fillId="2" borderId="1" xfId="0" applyFill="1" applyBorder="1" applyAlignment="1">
      <alignment horizontal="center" vertical="center"/>
    </xf>
    <xf numFmtId="0" fontId="1" fillId="2" borderId="5" xfId="0" applyFont="1" applyFill="1" applyBorder="1"/>
    <xf numFmtId="0" fontId="0" fillId="2" borderId="7" xfId="0" applyFill="1" applyBorder="1"/>
    <xf numFmtId="0" fontId="0" fillId="2" borderId="5" xfId="0" applyFill="1" applyBorder="1"/>
    <xf numFmtId="0" fontId="0" fillId="2" borderId="6" xfId="0" applyFill="1" applyBorder="1"/>
    <xf numFmtId="0" fontId="0" fillId="2" borderId="4" xfId="0" applyFill="1" applyBorder="1"/>
    <xf numFmtId="0" fontId="0" fillId="6" borderId="5" xfId="0" applyFill="1" applyBorder="1" applyAlignment="1">
      <alignment horizontal="center" vertical="center"/>
    </xf>
    <xf numFmtId="0" fontId="9" fillId="2" borderId="1" xfId="0" applyFont="1" applyFill="1" applyBorder="1"/>
    <xf numFmtId="0" fontId="4" fillId="2" borderId="4" xfId="0" applyFont="1" applyFill="1" applyBorder="1"/>
    <xf numFmtId="0" fontId="0" fillId="0" borderId="0" xfId="0" applyAlignment="1">
      <alignment horizontal="right" vertical="center"/>
    </xf>
    <xf numFmtId="0" fontId="0" fillId="7" borderId="5" xfId="0" applyFill="1" applyBorder="1" applyAlignment="1">
      <alignment horizontal="center" vertical="center"/>
    </xf>
    <xf numFmtId="0" fontId="0" fillId="4" borderId="5" xfId="0" applyFill="1" applyBorder="1" applyAlignment="1">
      <alignment horizontal="center" vertical="center"/>
    </xf>
    <xf numFmtId="0" fontId="6" fillId="2" borderId="0" xfId="0" applyFont="1" applyFill="1" applyBorder="1" applyAlignment="1">
      <alignment horizontal="center" vertical="center"/>
    </xf>
    <xf numFmtId="0" fontId="0" fillId="2" borderId="1" xfId="0" applyFill="1" applyBorder="1" applyAlignment="1">
      <alignment horizontal="center"/>
    </xf>
    <xf numFmtId="0" fontId="11" fillId="2" borderId="11" xfId="0" applyFont="1" applyFill="1" applyBorder="1" applyAlignment="1">
      <alignment horizontal="center" vertical="center"/>
    </xf>
    <xf numFmtId="0" fontId="0" fillId="2" borderId="0" xfId="0" applyFill="1" applyAlignment="1">
      <alignment horizontal="left" vertical="top"/>
    </xf>
    <xf numFmtId="0" fontId="0" fillId="6" borderId="0" xfId="0" applyFill="1" applyAlignment="1">
      <alignment horizontal="left" vertical="top"/>
    </xf>
    <xf numFmtId="0" fontId="0" fillId="7" borderId="0" xfId="0" applyFill="1" applyAlignment="1">
      <alignment horizontal="left" vertical="top"/>
    </xf>
    <xf numFmtId="0" fontId="0" fillId="2" borderId="11" xfId="0" applyFill="1" applyBorder="1" applyAlignment="1">
      <alignment horizontal="center" vertical="center"/>
    </xf>
    <xf numFmtId="0" fontId="1" fillId="0" borderId="15" xfId="0" applyFont="1" applyBorder="1" applyAlignment="1">
      <alignment horizontal="center" vertical="center"/>
    </xf>
    <xf numFmtId="164" fontId="0" fillId="0" borderId="16" xfId="0" applyNumberFormat="1" applyBorder="1" applyAlignment="1">
      <alignment horizontal="center" vertical="center"/>
    </xf>
    <xf numFmtId="0" fontId="0" fillId="0" borderId="16" xfId="0" applyBorder="1" applyAlignment="1">
      <alignment horizontal="center" vertical="center"/>
    </xf>
    <xf numFmtId="164" fontId="0" fillId="2" borderId="11" xfId="0" applyNumberFormat="1" applyFill="1" applyBorder="1" applyAlignment="1">
      <alignment horizontal="center" vertical="center"/>
    </xf>
    <xf numFmtId="0" fontId="0" fillId="0" borderId="0" xfId="0" applyBorder="1" applyAlignment="1">
      <alignment horizontal="center" vertical="center"/>
    </xf>
    <xf numFmtId="164" fontId="0" fillId="0" borderId="0" xfId="0" applyNumberFormat="1" applyBorder="1" applyAlignment="1">
      <alignment horizontal="center" vertical="center"/>
    </xf>
    <xf numFmtId="0" fontId="0" fillId="0" borderId="14" xfId="0" applyBorder="1" applyAlignment="1">
      <alignment horizontal="center" vertical="center"/>
    </xf>
    <xf numFmtId="0" fontId="1" fillId="0" borderId="12" xfId="0" applyFont="1" applyBorder="1" applyAlignment="1">
      <alignment horizontal="right" vertical="center"/>
    </xf>
    <xf numFmtId="0" fontId="3" fillId="2" borderId="5" xfId="0" applyFont="1" applyFill="1" applyBorder="1" applyAlignment="1">
      <alignment horizontal="left" vertical="center"/>
    </xf>
    <xf numFmtId="0" fontId="4" fillId="2" borderId="2" xfId="0" applyFont="1" applyFill="1" applyBorder="1" applyAlignment="1">
      <alignment horizontal="left" vertical="center"/>
    </xf>
    <xf numFmtId="0" fontId="0" fillId="0" borderId="3" xfId="0" applyBorder="1" applyAlignment="1">
      <alignment horizontal="left" vertical="center"/>
    </xf>
    <xf numFmtId="0" fontId="0" fillId="2" borderId="3" xfId="0" applyFill="1" applyBorder="1" applyAlignment="1">
      <alignment horizontal="left" vertical="center" wrapText="1"/>
    </xf>
    <xf numFmtId="0" fontId="3" fillId="2" borderId="0" xfId="0" applyFont="1" applyFill="1" applyBorder="1" applyAlignment="1">
      <alignment horizontal="left" vertical="center"/>
    </xf>
    <xf numFmtId="0" fontId="6" fillId="7" borderId="13" xfId="0" applyFont="1" applyFill="1" applyBorder="1" applyAlignment="1">
      <alignment horizontal="center" vertical="center"/>
    </xf>
    <xf numFmtId="0" fontId="0" fillId="2" borderId="1" xfId="0" applyFill="1" applyBorder="1" applyAlignment="1">
      <alignment horizontal="center" vertical="center"/>
    </xf>
    <xf numFmtId="0" fontId="1" fillId="0" borderId="11" xfId="0" applyFont="1" applyBorder="1" applyAlignment="1">
      <alignment horizontal="center"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6" fillId="7" borderId="14" xfId="0" applyFont="1" applyFill="1" applyBorder="1" applyAlignment="1">
      <alignment horizontal="left" vertical="center"/>
    </xf>
    <xf numFmtId="0" fontId="1" fillId="0" borderId="1" xfId="0" applyFont="1" applyBorder="1" applyAlignment="1">
      <alignment horizontal="center" vertical="center"/>
    </xf>
    <xf numFmtId="0" fontId="0" fillId="2" borderId="0" xfId="0" applyFill="1" applyAlignment="1">
      <alignment vertical="center"/>
    </xf>
    <xf numFmtId="0" fontId="1" fillId="2" borderId="0" xfId="0" applyFont="1" applyFill="1" applyAlignment="1">
      <alignment horizontal="right" vertical="center"/>
    </xf>
    <xf numFmtId="0" fontId="1" fillId="0" borderId="0" xfId="0" applyFont="1"/>
    <xf numFmtId="165" fontId="1" fillId="2" borderId="0" xfId="0" applyNumberFormat="1" applyFont="1" applyFill="1" applyAlignment="1">
      <alignment horizontal="left" vertical="center"/>
    </xf>
    <xf numFmtId="166" fontId="6" fillId="7" borderId="12" xfId="0" applyNumberFormat="1" applyFont="1" applyFill="1" applyBorder="1" applyAlignment="1">
      <alignment horizontal="right" vertical="center"/>
    </xf>
    <xf numFmtId="0" fontId="5" fillId="5" borderId="0" xfId="0" applyFont="1" applyFill="1" applyAlignment="1">
      <alignment horizontal="center" vertical="center" wrapText="1"/>
    </xf>
    <xf numFmtId="0" fontId="5" fillId="0" borderId="8"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8" borderId="5" xfId="0" applyFill="1" applyBorder="1" applyAlignment="1">
      <alignment horizontal="center" vertical="center"/>
    </xf>
    <xf numFmtId="0" fontId="0" fillId="8" borderId="6" xfId="0" applyFill="1" applyBorder="1" applyAlignment="1">
      <alignment horizontal="center" vertical="center"/>
    </xf>
    <xf numFmtId="0" fontId="0" fillId="8" borderId="7" xfId="0" applyFill="1" applyBorder="1" applyAlignment="1">
      <alignment horizontal="center" vertical="center"/>
    </xf>
    <xf numFmtId="0" fontId="0" fillId="2" borderId="5" xfId="0" applyFill="1" applyBorder="1" applyAlignment="1">
      <alignment horizontal="center" vertical="center" wrapText="1"/>
    </xf>
    <xf numFmtId="0" fontId="0" fillId="2" borderId="7" xfId="0" applyFill="1" applyBorder="1" applyAlignment="1">
      <alignment horizontal="center" vertical="center" wrapText="1"/>
    </xf>
    <xf numFmtId="0" fontId="0" fillId="2" borderId="6" xfId="0" applyFill="1" applyBorder="1" applyAlignment="1">
      <alignment horizontal="center" vertical="center" wrapText="1"/>
    </xf>
    <xf numFmtId="0" fontId="1" fillId="2" borderId="8" xfId="0" applyFont="1" applyFill="1" applyBorder="1" applyAlignment="1">
      <alignment horizontal="center"/>
    </xf>
    <xf numFmtId="0" fontId="1" fillId="2" borderId="10" xfId="0" applyFont="1" applyFill="1" applyBorder="1" applyAlignment="1">
      <alignment horizont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4" fillId="2" borderId="8" xfId="0" applyFont="1" applyFill="1" applyBorder="1" applyAlignment="1">
      <alignment horizontal="center"/>
    </xf>
    <xf numFmtId="0" fontId="4" fillId="2" borderId="9" xfId="0" applyFont="1" applyFill="1" applyBorder="1" applyAlignment="1">
      <alignment horizontal="center"/>
    </xf>
    <xf numFmtId="0" fontId="4" fillId="2" borderId="10" xfId="0" applyFont="1" applyFill="1" applyBorder="1" applyAlignment="1">
      <alignment horizontal="center"/>
    </xf>
    <xf numFmtId="0" fontId="6" fillId="7" borderId="12" xfId="0" applyFont="1" applyFill="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2" borderId="1"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5" borderId="5" xfId="0" applyFill="1" applyBorder="1" applyAlignment="1">
      <alignment horizontal="center"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6" borderId="5" xfId="0" applyFill="1" applyBorder="1" applyAlignment="1">
      <alignment horizontal="center" vertical="center"/>
    </xf>
    <xf numFmtId="0" fontId="0" fillId="6" borderId="6" xfId="0" applyFill="1" applyBorder="1" applyAlignment="1">
      <alignment horizontal="center" vertical="center"/>
    </xf>
    <xf numFmtId="0" fontId="0" fillId="6" borderId="7" xfId="0" applyFill="1" applyBorder="1" applyAlignment="1">
      <alignment horizontal="center" vertical="center"/>
    </xf>
  </cellXfs>
  <cellStyles count="1">
    <cellStyle name="Normal" xfId="0" builtinId="0"/>
  </cellStyles>
  <dxfs count="24">
    <dxf>
      <fill>
        <patternFill>
          <bgColor rgb="FFFF0000"/>
        </patternFill>
      </fill>
    </dxf>
    <dxf>
      <fill>
        <patternFill>
          <bgColor rgb="FF00B050"/>
        </patternFill>
      </fill>
    </dxf>
    <dxf>
      <fill>
        <patternFill patternType="none">
          <bgColor auto="1"/>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patternType="none">
          <bgColor auto="1"/>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solid">
          <bgColor theme="0"/>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M263"/>
  <sheetViews>
    <sheetView tabSelected="1" zoomScale="80" zoomScaleNormal="80" workbookViewId="0">
      <selection activeCell="I19" sqref="I19"/>
    </sheetView>
  </sheetViews>
  <sheetFormatPr baseColWidth="10" defaultColWidth="11.42578125" defaultRowHeight="15"/>
  <cols>
    <col min="1" max="1" width="7.7109375" style="1" customWidth="1"/>
    <col min="2" max="2" width="55.7109375" style="1" customWidth="1"/>
    <col min="3" max="3" width="11.42578125" style="1"/>
    <col min="4" max="4" width="5.5703125" style="1" customWidth="1"/>
    <col min="5" max="5" width="52.28515625" style="1" customWidth="1"/>
    <col min="6" max="6" width="11.42578125" style="1"/>
    <col min="7" max="7" width="4.5703125" style="1" customWidth="1"/>
    <col min="8" max="8" width="8.28515625" style="1" bestFit="1" customWidth="1"/>
    <col min="9" max="16384" width="11.42578125" style="1"/>
  </cols>
  <sheetData>
    <row r="1" spans="2:8">
      <c r="B1" s="1">
        <v>0</v>
      </c>
      <c r="C1" s="1">
        <v>0</v>
      </c>
      <c r="D1" s="1">
        <v>0</v>
      </c>
      <c r="E1" s="1" t="s">
        <v>0</v>
      </c>
      <c r="F1" s="1" t="s">
        <v>0</v>
      </c>
      <c r="G1" s="1" t="s">
        <v>0</v>
      </c>
      <c r="H1" s="29" t="s">
        <v>13</v>
      </c>
    </row>
    <row r="2" spans="2:8">
      <c r="B2" s="1">
        <v>1</v>
      </c>
      <c r="C2" s="1">
        <v>1</v>
      </c>
      <c r="D2" s="1">
        <v>1</v>
      </c>
      <c r="E2" s="1">
        <v>0</v>
      </c>
      <c r="F2" s="1">
        <v>0</v>
      </c>
      <c r="G2" s="1">
        <v>1</v>
      </c>
      <c r="H2" s="28" t="s">
        <v>14</v>
      </c>
    </row>
    <row r="3" spans="2:8">
      <c r="C3" s="1">
        <v>2</v>
      </c>
      <c r="D3" s="1">
        <v>2</v>
      </c>
      <c r="E3" s="1">
        <v>1</v>
      </c>
      <c r="F3" s="1">
        <v>1</v>
      </c>
      <c r="G3" s="1">
        <v>2</v>
      </c>
    </row>
    <row r="4" spans="2:8">
      <c r="D4" s="1">
        <v>3</v>
      </c>
      <c r="E4" s="1">
        <v>2</v>
      </c>
      <c r="F4" s="1">
        <v>2</v>
      </c>
      <c r="G4" s="1">
        <v>3</v>
      </c>
    </row>
    <row r="5" spans="2:8">
      <c r="F5" s="1">
        <v>3</v>
      </c>
    </row>
    <row r="7" spans="2:8" ht="18.75">
      <c r="B7" s="85" t="s">
        <v>80</v>
      </c>
      <c r="C7" s="86"/>
      <c r="D7" s="86"/>
      <c r="E7" s="86"/>
      <c r="F7" s="87"/>
    </row>
    <row r="8" spans="2:8" ht="15.75" thickBot="1"/>
    <row r="9" spans="2:8" ht="15.75" thickBot="1">
      <c r="B9" s="59" t="s">
        <v>69</v>
      </c>
      <c r="C9" s="59" t="s">
        <v>70</v>
      </c>
      <c r="E9" s="66" t="s">
        <v>71</v>
      </c>
      <c r="F9" s="65">
        <v>1</v>
      </c>
    </row>
    <row r="10" spans="2:8" ht="15.75" thickBot="1">
      <c r="B10" s="61"/>
      <c r="C10" s="60"/>
      <c r="E10" s="76" t="str">
        <f>IF(F9=3,"DERNIER PASSAGE","")</f>
        <v/>
      </c>
    </row>
    <row r="11" spans="2:8">
      <c r="B11" s="63"/>
      <c r="C11" s="64"/>
    </row>
    <row r="12" spans="2:8">
      <c r="C12" s="2" t="s">
        <v>1</v>
      </c>
      <c r="D12" s="6"/>
      <c r="E12" s="6"/>
      <c r="F12" s="2" t="s">
        <v>1</v>
      </c>
      <c r="G12" s="6"/>
    </row>
    <row r="13" spans="2:8">
      <c r="D13" s="6"/>
      <c r="E13" s="6"/>
      <c r="F13" s="6"/>
      <c r="G13" s="6"/>
    </row>
    <row r="14" spans="2:8">
      <c r="B14" s="3" t="s">
        <v>2</v>
      </c>
      <c r="C14" s="2">
        <v>3</v>
      </c>
      <c r="D14" s="6"/>
      <c r="E14" s="20" t="s">
        <v>28</v>
      </c>
      <c r="F14" s="91">
        <v>0</v>
      </c>
      <c r="G14" s="6"/>
    </row>
    <row r="15" spans="2:8">
      <c r="B15" s="7"/>
      <c r="C15" s="6"/>
      <c r="D15" s="6"/>
      <c r="E15" s="16" t="s">
        <v>29</v>
      </c>
      <c r="F15" s="92"/>
      <c r="G15" s="6"/>
    </row>
    <row r="16" spans="2:8">
      <c r="B16" s="8" t="s">
        <v>3</v>
      </c>
      <c r="C16" s="88">
        <v>1</v>
      </c>
      <c r="D16" s="6"/>
      <c r="E16" s="16" t="s">
        <v>30</v>
      </c>
      <c r="F16" s="92"/>
      <c r="G16" s="6"/>
    </row>
    <row r="17" spans="2:13" ht="30">
      <c r="B17" s="9" t="s">
        <v>4</v>
      </c>
      <c r="C17" s="89"/>
      <c r="D17" s="6"/>
      <c r="E17" s="23" t="s">
        <v>31</v>
      </c>
      <c r="F17" s="92"/>
      <c r="G17" s="6"/>
    </row>
    <row r="18" spans="2:13">
      <c r="B18" s="9"/>
      <c r="C18" s="89"/>
      <c r="D18" s="6"/>
      <c r="E18" s="16" t="s">
        <v>32</v>
      </c>
      <c r="F18" s="92"/>
      <c r="G18" s="6"/>
    </row>
    <row r="19" spans="2:13">
      <c r="B19" s="10" t="s">
        <v>5</v>
      </c>
      <c r="C19" s="89"/>
      <c r="D19" s="6"/>
      <c r="E19" s="16" t="s">
        <v>33</v>
      </c>
      <c r="F19" s="92"/>
      <c r="G19" s="6"/>
    </row>
    <row r="20" spans="2:13">
      <c r="B20" s="9" t="s">
        <v>6</v>
      </c>
      <c r="C20" s="89"/>
      <c r="D20" s="6"/>
      <c r="E20" s="14" t="s">
        <v>34</v>
      </c>
      <c r="F20" s="93"/>
      <c r="G20" s="6"/>
    </row>
    <row r="21" spans="2:13">
      <c r="B21" s="9"/>
      <c r="C21" s="89"/>
      <c r="D21" s="6"/>
      <c r="E21" s="20" t="s">
        <v>35</v>
      </c>
      <c r="F21" s="91">
        <v>0</v>
      </c>
      <c r="G21" s="6"/>
    </row>
    <row r="22" spans="2:13" ht="30">
      <c r="B22" s="10" t="s">
        <v>100</v>
      </c>
      <c r="C22" s="89"/>
      <c r="D22" s="6"/>
      <c r="E22" s="23" t="s">
        <v>104</v>
      </c>
      <c r="F22" s="92"/>
      <c r="G22" s="6"/>
    </row>
    <row r="23" spans="2:13" ht="30">
      <c r="B23" s="11" t="s">
        <v>7</v>
      </c>
      <c r="C23" s="90"/>
      <c r="D23" s="6"/>
      <c r="E23" s="23" t="s">
        <v>36</v>
      </c>
      <c r="F23" s="92"/>
      <c r="G23" s="6"/>
    </row>
    <row r="24" spans="2:13">
      <c r="B24" s="5"/>
      <c r="C24" s="6"/>
      <c r="D24" s="6"/>
      <c r="E24" s="17" t="s">
        <v>37</v>
      </c>
      <c r="F24" s="92"/>
      <c r="G24" s="6"/>
    </row>
    <row r="25" spans="2:13">
      <c r="B25" s="12" t="s">
        <v>72</v>
      </c>
      <c r="C25" s="88">
        <v>1</v>
      </c>
      <c r="D25" s="6"/>
      <c r="E25" s="68" t="s">
        <v>38</v>
      </c>
      <c r="F25" s="91">
        <v>1</v>
      </c>
      <c r="G25" s="6"/>
    </row>
    <row r="26" spans="2:13">
      <c r="B26" s="13" t="s">
        <v>73</v>
      </c>
      <c r="C26" s="89"/>
      <c r="D26" s="6"/>
      <c r="E26" s="9" t="s">
        <v>16</v>
      </c>
      <c r="F26" s="92"/>
      <c r="G26" s="6"/>
    </row>
    <row r="27" spans="2:13">
      <c r="B27" s="14" t="s">
        <v>74</v>
      </c>
      <c r="C27" s="90"/>
      <c r="D27" s="6"/>
      <c r="E27" s="9" t="s">
        <v>105</v>
      </c>
      <c r="F27" s="92"/>
      <c r="G27" s="6"/>
    </row>
    <row r="28" spans="2:13">
      <c r="B28" s="67" t="s">
        <v>75</v>
      </c>
      <c r="C28" s="88">
        <v>1</v>
      </c>
      <c r="D28" s="6"/>
      <c r="E28" s="9" t="s">
        <v>106</v>
      </c>
      <c r="F28" s="92"/>
      <c r="G28" s="6"/>
      <c r="I28" s="84" t="s">
        <v>107</v>
      </c>
      <c r="J28" s="84"/>
      <c r="K28" s="84"/>
      <c r="L28" s="84"/>
      <c r="M28" s="84"/>
    </row>
    <row r="29" spans="2:13">
      <c r="B29" s="14" t="s">
        <v>76</v>
      </c>
      <c r="C29" s="90"/>
      <c r="D29" s="6"/>
      <c r="E29" s="9" t="s">
        <v>16</v>
      </c>
      <c r="F29" s="92"/>
      <c r="G29" s="6"/>
      <c r="I29" s="84"/>
      <c r="J29" s="84"/>
      <c r="K29" s="84"/>
      <c r="L29" s="84"/>
      <c r="M29" s="84"/>
    </row>
    <row r="30" spans="2:13">
      <c r="B30" s="67" t="s">
        <v>78</v>
      </c>
      <c r="C30" s="88">
        <v>1</v>
      </c>
      <c r="D30" s="6"/>
      <c r="E30" s="9" t="s">
        <v>40</v>
      </c>
      <c r="F30" s="92"/>
      <c r="G30" s="6"/>
      <c r="I30" s="84"/>
      <c r="J30" s="84"/>
      <c r="K30" s="84"/>
      <c r="L30" s="84"/>
      <c r="M30" s="84"/>
    </row>
    <row r="31" spans="2:13">
      <c r="B31" s="14" t="s">
        <v>77</v>
      </c>
      <c r="C31" s="90"/>
      <c r="D31" s="6"/>
      <c r="E31" s="9" t="s">
        <v>41</v>
      </c>
      <c r="F31" s="92"/>
      <c r="G31" s="6"/>
      <c r="I31" s="84"/>
      <c r="J31" s="84"/>
      <c r="K31" s="84"/>
      <c r="L31" s="84"/>
      <c r="M31" s="84"/>
    </row>
    <row r="32" spans="2:13">
      <c r="B32" s="13" t="s">
        <v>8</v>
      </c>
      <c r="C32" s="88">
        <v>1</v>
      </c>
      <c r="D32" s="6"/>
      <c r="E32" s="9" t="s">
        <v>42</v>
      </c>
      <c r="F32" s="92"/>
      <c r="G32" s="6"/>
      <c r="I32" s="84"/>
      <c r="J32" s="84"/>
      <c r="K32" s="84"/>
      <c r="L32" s="84"/>
      <c r="M32" s="84"/>
    </row>
    <row r="33" spans="2:13">
      <c r="B33" s="14" t="s">
        <v>9</v>
      </c>
      <c r="C33" s="90"/>
      <c r="D33" s="6"/>
      <c r="E33" s="69" t="s">
        <v>43</v>
      </c>
      <c r="F33" s="93"/>
      <c r="G33" s="6"/>
      <c r="I33" s="84"/>
      <c r="J33" s="84"/>
      <c r="K33" s="84"/>
      <c r="L33" s="84"/>
      <c r="M33" s="84"/>
    </row>
    <row r="34" spans="2:13">
      <c r="B34" s="13" t="s">
        <v>10</v>
      </c>
      <c r="C34" s="88">
        <v>1</v>
      </c>
      <c r="D34" s="6"/>
      <c r="E34" s="68" t="s">
        <v>44</v>
      </c>
      <c r="F34" s="91">
        <v>0</v>
      </c>
      <c r="G34" s="6"/>
      <c r="I34" s="84"/>
      <c r="J34" s="84"/>
      <c r="K34" s="84"/>
      <c r="L34" s="84"/>
      <c r="M34" s="84"/>
    </row>
    <row r="35" spans="2:13">
      <c r="B35" s="14" t="s">
        <v>11</v>
      </c>
      <c r="C35" s="90"/>
      <c r="D35" s="6"/>
      <c r="E35" s="70" t="s">
        <v>45</v>
      </c>
      <c r="F35" s="92"/>
      <c r="G35" s="6"/>
      <c r="I35" s="84"/>
      <c r="J35" s="84"/>
      <c r="K35" s="84"/>
      <c r="L35" s="84"/>
      <c r="M35" s="84"/>
    </row>
    <row r="36" spans="2:13">
      <c r="B36" s="67" t="s">
        <v>12</v>
      </c>
      <c r="C36" s="88">
        <v>1</v>
      </c>
      <c r="D36" s="6"/>
      <c r="E36" s="70" t="s">
        <v>46</v>
      </c>
      <c r="F36" s="92"/>
      <c r="G36" s="6"/>
      <c r="I36" s="84"/>
      <c r="J36" s="84"/>
      <c r="K36" s="84"/>
      <c r="L36" s="84"/>
      <c r="M36" s="84"/>
    </row>
    <row r="37" spans="2:13">
      <c r="B37" s="14" t="s">
        <v>9</v>
      </c>
      <c r="C37" s="90"/>
      <c r="D37" s="6"/>
      <c r="E37" s="70" t="s">
        <v>47</v>
      </c>
      <c r="F37" s="92"/>
      <c r="G37" s="6"/>
      <c r="I37" s="84"/>
      <c r="J37" s="84"/>
      <c r="K37" s="84"/>
      <c r="L37" s="84"/>
      <c r="M37" s="84"/>
    </row>
    <row r="38" spans="2:13">
      <c r="B38" s="71"/>
      <c r="C38" s="24"/>
      <c r="D38" s="6"/>
      <c r="E38" s="11" t="s">
        <v>48</v>
      </c>
      <c r="F38" s="93"/>
      <c r="G38" s="6"/>
      <c r="I38" s="84"/>
      <c r="J38" s="84"/>
      <c r="K38" s="84"/>
      <c r="L38" s="84"/>
      <c r="M38" s="84"/>
    </row>
    <row r="39" spans="2:13">
      <c r="B39" s="12" t="s">
        <v>79</v>
      </c>
      <c r="C39" s="91">
        <v>0</v>
      </c>
      <c r="D39" s="6"/>
      <c r="G39" s="6"/>
    </row>
    <row r="40" spans="2:13" ht="15" customHeight="1">
      <c r="B40" s="19" t="s">
        <v>15</v>
      </c>
      <c r="C40" s="92"/>
      <c r="D40" s="6"/>
      <c r="E40" s="12" t="s">
        <v>81</v>
      </c>
      <c r="F40" s="94">
        <v>3</v>
      </c>
      <c r="G40" s="6"/>
    </row>
    <row r="41" spans="2:13">
      <c r="B41" s="16" t="s">
        <v>16</v>
      </c>
      <c r="C41" s="92"/>
      <c r="D41" s="6"/>
      <c r="E41" s="17" t="s">
        <v>49</v>
      </c>
      <c r="F41" s="95"/>
      <c r="G41" s="6"/>
    </row>
    <row r="42" spans="2:13">
      <c r="B42" s="16" t="s">
        <v>101</v>
      </c>
      <c r="C42" s="92"/>
      <c r="D42" s="6"/>
      <c r="G42" s="6"/>
    </row>
    <row r="43" spans="2:13">
      <c r="B43" s="16" t="s">
        <v>102</v>
      </c>
      <c r="C43" s="92"/>
      <c r="D43" s="6"/>
      <c r="E43" s="12" t="s">
        <v>83</v>
      </c>
      <c r="F43" s="88">
        <v>1</v>
      </c>
      <c r="G43" s="6"/>
    </row>
    <row r="44" spans="2:13">
      <c r="B44" s="16" t="s">
        <v>17</v>
      </c>
      <c r="C44" s="92"/>
      <c r="D44" s="6"/>
      <c r="E44" s="23" t="s">
        <v>82</v>
      </c>
      <c r="F44" s="89"/>
      <c r="G44" s="6"/>
    </row>
    <row r="45" spans="2:13">
      <c r="B45" s="16" t="s">
        <v>18</v>
      </c>
      <c r="C45" s="92"/>
      <c r="D45" s="6"/>
      <c r="E45" s="17" t="s">
        <v>39</v>
      </c>
      <c r="F45" s="90"/>
      <c r="G45" s="6"/>
    </row>
    <row r="46" spans="2:13">
      <c r="B46" s="16" t="s">
        <v>19</v>
      </c>
      <c r="C46" s="92"/>
      <c r="D46" s="6"/>
      <c r="G46" s="6"/>
    </row>
    <row r="47" spans="2:13">
      <c r="B47" s="16" t="s">
        <v>20</v>
      </c>
      <c r="C47" s="92"/>
      <c r="D47" s="24"/>
      <c r="E47" s="12" t="s">
        <v>84</v>
      </c>
      <c r="F47" s="94">
        <v>3</v>
      </c>
      <c r="G47" s="24"/>
      <c r="H47" s="63"/>
    </row>
    <row r="48" spans="2:13">
      <c r="B48" s="16" t="s">
        <v>21</v>
      </c>
      <c r="C48" s="92"/>
      <c r="D48" s="24"/>
      <c r="E48" s="23" t="s">
        <v>50</v>
      </c>
      <c r="F48" s="96"/>
      <c r="G48" s="24"/>
      <c r="H48" s="63"/>
    </row>
    <row r="49" spans="2:8">
      <c r="B49" s="16" t="s">
        <v>103</v>
      </c>
      <c r="C49" s="92"/>
      <c r="D49" s="24"/>
      <c r="E49" s="25" t="s">
        <v>51</v>
      </c>
      <c r="F49" s="95"/>
      <c r="G49" s="24"/>
      <c r="H49" s="63"/>
    </row>
    <row r="50" spans="2:8">
      <c r="B50" s="14" t="s">
        <v>22</v>
      </c>
      <c r="C50" s="93"/>
      <c r="D50" s="24"/>
      <c r="E50" s="15"/>
      <c r="F50" s="24"/>
      <c r="G50" s="24"/>
      <c r="H50" s="63"/>
    </row>
    <row r="51" spans="2:8">
      <c r="B51" s="20" t="s">
        <v>23</v>
      </c>
      <c r="C51" s="91">
        <v>0</v>
      </c>
      <c r="D51" s="24"/>
      <c r="E51" s="26" t="s">
        <v>86</v>
      </c>
      <c r="F51" s="30">
        <f>SUM(F14:F50)+SUM(C14:C55)</f>
        <v>18</v>
      </c>
      <c r="G51" s="24"/>
      <c r="H51" s="63"/>
    </row>
    <row r="52" spans="2:8">
      <c r="B52" s="16" t="s">
        <v>24</v>
      </c>
      <c r="C52" s="92"/>
      <c r="D52" s="24"/>
      <c r="E52" s="31" t="str">
        <f>IF(F51&lt;16,"INSUFISANT POUR LA MANŒUVRE","")</f>
        <v/>
      </c>
      <c r="F52" s="24"/>
      <c r="G52" s="24"/>
      <c r="H52" s="63"/>
    </row>
    <row r="53" spans="2:8">
      <c r="B53" s="16" t="s">
        <v>25</v>
      </c>
      <c r="C53" s="92"/>
      <c r="D53" s="24"/>
      <c r="E53" s="26" t="s">
        <v>52</v>
      </c>
      <c r="F53" s="27">
        <f>IF(E52="INSUFISANT POUR LA MANŒUVRE","",IF(C58="OUI","OUI",C59))</f>
        <v>0</v>
      </c>
      <c r="G53" s="24"/>
      <c r="H53" s="63"/>
    </row>
    <row r="54" spans="2:8">
      <c r="B54" s="21" t="s">
        <v>26</v>
      </c>
      <c r="C54" s="92"/>
      <c r="D54" s="24"/>
      <c r="E54" s="75"/>
      <c r="F54" s="24"/>
      <c r="G54" s="24"/>
      <c r="H54" s="63"/>
    </row>
    <row r="55" spans="2:8">
      <c r="B55" s="22" t="s">
        <v>27</v>
      </c>
      <c r="C55" s="93"/>
      <c r="D55" s="24"/>
      <c r="E55" s="18" t="s">
        <v>53</v>
      </c>
      <c r="F55" s="2">
        <v>1</v>
      </c>
      <c r="G55" s="24"/>
      <c r="H55" s="63"/>
    </row>
    <row r="56" spans="2:8">
      <c r="D56" s="24"/>
      <c r="E56" s="4"/>
      <c r="G56" s="24"/>
      <c r="H56" s="63"/>
    </row>
    <row r="57" spans="2:8" ht="15.75" thickBot="1">
      <c r="D57" s="24"/>
      <c r="E57" s="18" t="s">
        <v>85</v>
      </c>
      <c r="F57" s="78">
        <f>F51+F55</f>
        <v>19</v>
      </c>
      <c r="G57" s="24" t="s">
        <v>98</v>
      </c>
      <c r="H57" s="63">
        <v>21</v>
      </c>
    </row>
    <row r="58" spans="2:8" ht="15.75" thickBot="1">
      <c r="B58" s="49" t="s">
        <v>63</v>
      </c>
      <c r="C58" s="27"/>
      <c r="D58" s="6"/>
      <c r="F58" s="74" t="str">
        <f>IF(OR(F53=0,C14="E",F53="NON",F40="E",F47="E"),"ELIMINE",IF(F57&lt;17,"AJOURNE","RECU"))</f>
        <v>ELIMINE</v>
      </c>
      <c r="G58" s="6"/>
    </row>
    <row r="59" spans="2:8" ht="15.75" thickBot="1">
      <c r="B59" s="49" t="s">
        <v>64</v>
      </c>
      <c r="C59" s="27"/>
      <c r="D59" s="6"/>
      <c r="F59" s="83" t="str">
        <f>IF(F58="ELIMINE","0",F57/H57*H59)</f>
        <v>0</v>
      </c>
      <c r="G59" s="72" t="s">
        <v>98</v>
      </c>
      <c r="H59" s="77">
        <v>20</v>
      </c>
    </row>
    <row r="60" spans="2:8">
      <c r="B60" s="4"/>
      <c r="D60" s="6"/>
      <c r="E60" s="15"/>
      <c r="F60" s="24"/>
      <c r="G60" s="6"/>
    </row>
    <row r="61" spans="2:8">
      <c r="B61" s="4"/>
      <c r="D61" s="6"/>
      <c r="E61" s="15"/>
      <c r="F61" s="24"/>
      <c r="G61" s="6"/>
    </row>
    <row r="62" spans="2:8">
      <c r="B62" s="4"/>
      <c r="D62" s="6"/>
      <c r="E62" s="15"/>
      <c r="F62" s="24"/>
      <c r="G62" s="6"/>
    </row>
    <row r="63" spans="2:8">
      <c r="B63" s="4"/>
      <c r="D63" s="6"/>
      <c r="E63" s="15"/>
      <c r="F63" s="24"/>
      <c r="G63" s="6"/>
    </row>
    <row r="64" spans="2:8">
      <c r="B64" s="4"/>
      <c r="D64" s="6"/>
      <c r="E64" s="15"/>
      <c r="F64" s="24"/>
      <c r="G64" s="6"/>
    </row>
    <row r="65" spans="2:7">
      <c r="B65" s="4"/>
      <c r="D65" s="6"/>
      <c r="E65" s="15"/>
      <c r="F65" s="24"/>
      <c r="G65" s="6"/>
    </row>
    <row r="66" spans="2:7">
      <c r="B66" s="4"/>
      <c r="D66" s="6"/>
      <c r="E66" s="15"/>
      <c r="F66" s="24"/>
      <c r="G66" s="6"/>
    </row>
    <row r="67" spans="2:7">
      <c r="B67" s="4"/>
      <c r="D67" s="6"/>
      <c r="E67" s="15"/>
      <c r="F67" s="24"/>
      <c r="G67" s="6"/>
    </row>
    <row r="68" spans="2:7">
      <c r="B68" s="4"/>
      <c r="D68" s="6"/>
      <c r="E68" s="15"/>
      <c r="F68" s="24"/>
      <c r="G68" s="6"/>
    </row>
    <row r="69" spans="2:7">
      <c r="B69" s="4"/>
      <c r="D69" s="6"/>
      <c r="E69" s="15"/>
      <c r="F69" s="24"/>
      <c r="G69" s="6"/>
    </row>
    <row r="70" spans="2:7">
      <c r="B70" s="4"/>
      <c r="D70" s="6"/>
      <c r="E70" s="15"/>
      <c r="F70" s="24"/>
      <c r="G70" s="6"/>
    </row>
    <row r="71" spans="2:7">
      <c r="B71" s="4"/>
      <c r="D71" s="6"/>
      <c r="E71" s="15"/>
      <c r="F71" s="24"/>
      <c r="G71" s="6"/>
    </row>
    <row r="72" spans="2:7">
      <c r="B72" s="4"/>
      <c r="D72" s="6"/>
      <c r="E72" s="15"/>
      <c r="F72" s="24"/>
      <c r="G72" s="6"/>
    </row>
    <row r="73" spans="2:7">
      <c r="B73" s="4"/>
      <c r="D73" s="6"/>
      <c r="E73" s="15"/>
      <c r="F73" s="24"/>
      <c r="G73" s="6"/>
    </row>
    <row r="74" spans="2:7">
      <c r="B74" s="4"/>
      <c r="D74" s="6"/>
      <c r="E74" s="15"/>
      <c r="F74" s="24"/>
      <c r="G74" s="6"/>
    </row>
    <row r="75" spans="2:7">
      <c r="B75" s="4"/>
      <c r="D75" s="6"/>
      <c r="E75" s="15"/>
      <c r="F75" s="24"/>
      <c r="G75" s="6"/>
    </row>
    <row r="76" spans="2:7">
      <c r="B76" s="4"/>
      <c r="D76" s="6"/>
      <c r="E76" s="15"/>
      <c r="F76" s="24"/>
      <c r="G76" s="6"/>
    </row>
    <row r="77" spans="2:7">
      <c r="B77" s="4"/>
      <c r="D77" s="6"/>
      <c r="E77" s="15"/>
      <c r="F77" s="24"/>
      <c r="G77" s="6"/>
    </row>
    <row r="78" spans="2:7">
      <c r="B78" s="4"/>
      <c r="D78" s="6"/>
      <c r="E78" s="15"/>
      <c r="F78" s="24"/>
      <c r="G78" s="6"/>
    </row>
    <row r="79" spans="2:7">
      <c r="B79" s="4"/>
      <c r="D79" s="6"/>
      <c r="E79" s="15"/>
      <c r="F79" s="24"/>
      <c r="G79" s="6"/>
    </row>
    <row r="80" spans="2:7">
      <c r="B80" s="4"/>
      <c r="D80" s="6"/>
      <c r="E80" s="15"/>
      <c r="F80" s="24"/>
      <c r="G80" s="6"/>
    </row>
    <row r="81" spans="2:7">
      <c r="B81" s="4"/>
      <c r="D81" s="6"/>
      <c r="E81" s="15"/>
      <c r="F81" s="24"/>
      <c r="G81" s="6"/>
    </row>
    <row r="82" spans="2:7">
      <c r="B82" s="4"/>
      <c r="D82" s="6"/>
      <c r="E82" s="15"/>
      <c r="F82" s="24"/>
      <c r="G82" s="6"/>
    </row>
    <row r="83" spans="2:7">
      <c r="B83" s="4"/>
      <c r="D83" s="6"/>
      <c r="E83" s="15"/>
      <c r="F83" s="24"/>
      <c r="G83" s="6"/>
    </row>
    <row r="84" spans="2:7">
      <c r="B84" s="4"/>
      <c r="D84" s="6"/>
      <c r="E84" s="15"/>
      <c r="F84" s="24"/>
      <c r="G84" s="6"/>
    </row>
    <row r="85" spans="2:7">
      <c r="B85" s="4"/>
      <c r="D85" s="6"/>
      <c r="E85" s="15"/>
      <c r="F85" s="24"/>
      <c r="G85" s="6"/>
    </row>
    <row r="86" spans="2:7">
      <c r="B86" s="4"/>
      <c r="D86" s="6"/>
      <c r="E86" s="15"/>
      <c r="F86" s="24"/>
      <c r="G86" s="6"/>
    </row>
    <row r="87" spans="2:7">
      <c r="B87" s="4"/>
      <c r="D87" s="6"/>
      <c r="E87" s="15"/>
      <c r="F87" s="24"/>
      <c r="G87" s="6"/>
    </row>
    <row r="88" spans="2:7">
      <c r="B88" s="4"/>
      <c r="D88" s="6"/>
      <c r="E88" s="15"/>
      <c r="F88" s="24"/>
      <c r="G88" s="6"/>
    </row>
    <row r="89" spans="2:7">
      <c r="B89" s="4"/>
      <c r="D89" s="6"/>
      <c r="E89" s="15"/>
      <c r="F89" s="24"/>
      <c r="G89" s="6"/>
    </row>
    <row r="90" spans="2:7">
      <c r="B90" s="4"/>
      <c r="D90" s="6"/>
      <c r="E90" s="15"/>
      <c r="F90" s="24"/>
      <c r="G90" s="6"/>
    </row>
    <row r="91" spans="2:7">
      <c r="B91" s="4"/>
      <c r="D91" s="6"/>
      <c r="E91" s="15"/>
      <c r="F91" s="24"/>
      <c r="G91" s="6"/>
    </row>
    <row r="92" spans="2:7">
      <c r="B92" s="4"/>
      <c r="D92" s="6"/>
      <c r="E92" s="15"/>
      <c r="F92" s="24"/>
      <c r="G92" s="6"/>
    </row>
    <row r="93" spans="2:7">
      <c r="B93" s="4"/>
      <c r="D93" s="6"/>
      <c r="E93" s="15"/>
      <c r="F93" s="24"/>
      <c r="G93" s="6"/>
    </row>
    <row r="94" spans="2:7">
      <c r="B94" s="4"/>
      <c r="D94" s="6"/>
      <c r="E94" s="15"/>
      <c r="F94" s="24"/>
      <c r="G94" s="6"/>
    </row>
    <row r="95" spans="2:7">
      <c r="B95" s="4"/>
      <c r="D95" s="6"/>
      <c r="E95" s="15"/>
      <c r="F95" s="24"/>
      <c r="G95" s="6"/>
    </row>
    <row r="96" spans="2:7">
      <c r="B96" s="4"/>
      <c r="D96" s="6"/>
      <c r="E96" s="15"/>
      <c r="F96" s="24"/>
      <c r="G96" s="6"/>
    </row>
    <row r="97" spans="2:7">
      <c r="B97" s="4"/>
      <c r="D97" s="6"/>
      <c r="E97" s="15"/>
      <c r="F97" s="24"/>
      <c r="G97" s="6"/>
    </row>
    <row r="98" spans="2:7">
      <c r="B98" s="4"/>
      <c r="D98" s="6"/>
      <c r="E98" s="15"/>
      <c r="F98" s="24"/>
      <c r="G98" s="6"/>
    </row>
    <row r="99" spans="2:7">
      <c r="B99" s="4"/>
      <c r="D99" s="6"/>
      <c r="E99" s="15"/>
      <c r="F99" s="24"/>
      <c r="G99" s="6"/>
    </row>
    <row r="100" spans="2:7">
      <c r="B100" s="4"/>
      <c r="D100" s="6"/>
      <c r="E100" s="15"/>
      <c r="F100" s="24"/>
      <c r="G100" s="6"/>
    </row>
    <row r="101" spans="2:7">
      <c r="B101" s="4"/>
      <c r="D101" s="6"/>
      <c r="E101" s="15"/>
      <c r="F101" s="24"/>
      <c r="G101" s="6"/>
    </row>
    <row r="102" spans="2:7">
      <c r="B102" s="4"/>
      <c r="D102" s="6"/>
      <c r="E102" s="15"/>
      <c r="F102" s="24"/>
      <c r="G102" s="6"/>
    </row>
    <row r="103" spans="2:7">
      <c r="B103" s="4"/>
      <c r="D103" s="6"/>
      <c r="E103" s="15"/>
      <c r="F103" s="24"/>
      <c r="G103" s="6"/>
    </row>
    <row r="104" spans="2:7">
      <c r="B104" s="4"/>
      <c r="D104" s="6"/>
      <c r="E104" s="15"/>
      <c r="F104" s="24"/>
      <c r="G104" s="6"/>
    </row>
    <row r="105" spans="2:7">
      <c r="B105" s="4"/>
      <c r="D105" s="6"/>
      <c r="E105" s="15"/>
      <c r="F105" s="24"/>
      <c r="G105" s="6"/>
    </row>
    <row r="106" spans="2:7">
      <c r="B106" s="4"/>
      <c r="D106" s="6"/>
      <c r="E106" s="15"/>
      <c r="F106" s="24"/>
      <c r="G106" s="6"/>
    </row>
    <row r="107" spans="2:7">
      <c r="B107" s="4"/>
      <c r="D107" s="6"/>
      <c r="E107" s="15"/>
      <c r="F107" s="24"/>
      <c r="G107" s="6"/>
    </row>
    <row r="108" spans="2:7">
      <c r="B108" s="4"/>
      <c r="D108" s="6"/>
      <c r="E108" s="15"/>
      <c r="F108" s="24"/>
      <c r="G108" s="6"/>
    </row>
    <row r="109" spans="2:7">
      <c r="B109" s="4"/>
      <c r="D109" s="6"/>
      <c r="E109" s="15"/>
      <c r="F109" s="24"/>
      <c r="G109" s="6"/>
    </row>
    <row r="110" spans="2:7">
      <c r="B110" s="4"/>
      <c r="D110" s="6"/>
      <c r="E110" s="15"/>
      <c r="F110" s="24"/>
      <c r="G110" s="6"/>
    </row>
    <row r="111" spans="2:7">
      <c r="B111" s="4"/>
      <c r="D111" s="6"/>
      <c r="E111" s="15"/>
      <c r="F111" s="24"/>
      <c r="G111" s="6"/>
    </row>
    <row r="112" spans="2:7">
      <c r="B112" s="4"/>
      <c r="D112" s="6"/>
      <c r="E112" s="15"/>
      <c r="F112" s="24"/>
      <c r="G112" s="6"/>
    </row>
    <row r="113" spans="2:7">
      <c r="B113" s="4"/>
      <c r="D113" s="6"/>
      <c r="E113" s="15"/>
      <c r="F113" s="24"/>
      <c r="G113" s="6"/>
    </row>
    <row r="114" spans="2:7">
      <c r="B114" s="4"/>
      <c r="D114" s="6"/>
      <c r="E114" s="15"/>
      <c r="F114" s="24"/>
      <c r="G114" s="6"/>
    </row>
    <row r="115" spans="2:7">
      <c r="B115" s="4"/>
      <c r="D115" s="6"/>
      <c r="E115" s="15"/>
      <c r="F115" s="24"/>
      <c r="G115" s="6"/>
    </row>
    <row r="116" spans="2:7">
      <c r="B116" s="4"/>
      <c r="D116" s="6"/>
      <c r="E116" s="15"/>
      <c r="F116" s="24"/>
      <c r="G116" s="6"/>
    </row>
    <row r="117" spans="2:7">
      <c r="B117" s="4"/>
      <c r="D117" s="6"/>
      <c r="E117" s="15"/>
      <c r="F117" s="24"/>
      <c r="G117" s="6"/>
    </row>
    <row r="118" spans="2:7">
      <c r="B118" s="4"/>
      <c r="D118" s="6"/>
      <c r="E118" s="15"/>
      <c r="F118" s="24"/>
      <c r="G118" s="6"/>
    </row>
    <row r="119" spans="2:7">
      <c r="B119" s="4"/>
      <c r="D119" s="6"/>
      <c r="E119" s="15"/>
      <c r="F119" s="24"/>
      <c r="G119" s="6"/>
    </row>
    <row r="120" spans="2:7">
      <c r="B120" s="4"/>
      <c r="D120" s="6"/>
      <c r="E120" s="15"/>
      <c r="F120" s="24"/>
      <c r="G120" s="6"/>
    </row>
    <row r="121" spans="2:7">
      <c r="B121" s="4"/>
      <c r="D121" s="6"/>
      <c r="E121" s="15"/>
      <c r="F121" s="24"/>
      <c r="G121" s="6"/>
    </row>
    <row r="122" spans="2:7">
      <c r="B122" s="4"/>
      <c r="D122" s="6"/>
      <c r="E122" s="15"/>
      <c r="F122" s="24"/>
      <c r="G122" s="6"/>
    </row>
    <row r="123" spans="2:7">
      <c r="B123" s="4"/>
      <c r="D123" s="6"/>
      <c r="E123" s="15"/>
      <c r="F123" s="24"/>
      <c r="G123" s="6"/>
    </row>
    <row r="124" spans="2:7">
      <c r="B124" s="4"/>
      <c r="D124" s="6"/>
      <c r="E124" s="15"/>
      <c r="F124" s="24"/>
      <c r="G124" s="6"/>
    </row>
    <row r="125" spans="2:7">
      <c r="B125" s="4"/>
      <c r="D125" s="6"/>
      <c r="E125" s="15"/>
      <c r="F125" s="24"/>
      <c r="G125" s="6"/>
    </row>
    <row r="126" spans="2:7">
      <c r="B126" s="4"/>
      <c r="D126" s="6"/>
      <c r="E126" s="15"/>
      <c r="F126" s="24"/>
      <c r="G126" s="6"/>
    </row>
    <row r="127" spans="2:7">
      <c r="B127" s="4"/>
      <c r="D127" s="6"/>
      <c r="E127" s="15"/>
      <c r="F127" s="24"/>
      <c r="G127" s="6"/>
    </row>
    <row r="128" spans="2:7">
      <c r="B128" s="4"/>
      <c r="D128" s="6"/>
      <c r="E128" s="15"/>
      <c r="F128" s="24"/>
      <c r="G128" s="6"/>
    </row>
    <row r="129" spans="2:7">
      <c r="B129" s="4"/>
      <c r="D129" s="6"/>
      <c r="E129" s="15"/>
      <c r="F129" s="24"/>
      <c r="G129" s="6"/>
    </row>
    <row r="130" spans="2:7">
      <c r="B130" s="4"/>
      <c r="D130" s="6"/>
      <c r="E130" s="15"/>
      <c r="F130" s="24"/>
      <c r="G130" s="6"/>
    </row>
    <row r="131" spans="2:7">
      <c r="B131" s="4"/>
      <c r="D131" s="6"/>
      <c r="E131" s="15"/>
      <c r="F131" s="24"/>
      <c r="G131" s="6"/>
    </row>
    <row r="132" spans="2:7">
      <c r="B132" s="4"/>
      <c r="D132" s="6"/>
      <c r="E132" s="15"/>
      <c r="F132" s="24"/>
      <c r="G132" s="6"/>
    </row>
    <row r="133" spans="2:7">
      <c r="B133" s="4"/>
      <c r="D133" s="6"/>
      <c r="E133" s="15"/>
      <c r="F133" s="24"/>
      <c r="G133" s="6"/>
    </row>
    <row r="134" spans="2:7">
      <c r="B134" s="4"/>
      <c r="D134" s="6"/>
      <c r="E134" s="15"/>
      <c r="F134" s="24"/>
      <c r="G134" s="6"/>
    </row>
    <row r="135" spans="2:7">
      <c r="B135" s="4"/>
      <c r="D135" s="6"/>
      <c r="E135" s="15"/>
      <c r="F135" s="24"/>
      <c r="G135" s="6"/>
    </row>
    <row r="136" spans="2:7">
      <c r="B136" s="4"/>
      <c r="D136" s="6"/>
      <c r="E136" s="15"/>
      <c r="F136" s="24"/>
      <c r="G136" s="6"/>
    </row>
    <row r="137" spans="2:7">
      <c r="B137" s="4"/>
      <c r="D137" s="6"/>
      <c r="E137" s="15"/>
      <c r="F137" s="24"/>
      <c r="G137" s="6"/>
    </row>
    <row r="138" spans="2:7">
      <c r="B138" s="4"/>
      <c r="D138" s="6"/>
      <c r="E138" s="15"/>
      <c r="F138" s="24"/>
      <c r="G138" s="6"/>
    </row>
    <row r="139" spans="2:7">
      <c r="B139" s="4"/>
      <c r="D139" s="6"/>
      <c r="E139" s="15"/>
      <c r="F139" s="24"/>
      <c r="G139" s="6"/>
    </row>
    <row r="140" spans="2:7">
      <c r="B140" s="4"/>
      <c r="D140" s="6"/>
      <c r="E140" s="15"/>
      <c r="F140" s="24"/>
      <c r="G140" s="6"/>
    </row>
    <row r="141" spans="2:7">
      <c r="B141" s="4"/>
      <c r="D141" s="6"/>
      <c r="E141" s="15"/>
      <c r="F141" s="24"/>
      <c r="G141" s="6"/>
    </row>
    <row r="142" spans="2:7">
      <c r="B142" s="4"/>
      <c r="D142" s="6"/>
      <c r="E142" s="15"/>
      <c r="F142" s="24"/>
      <c r="G142" s="6"/>
    </row>
    <row r="143" spans="2:7">
      <c r="B143" s="4"/>
      <c r="D143" s="6"/>
      <c r="E143" s="15"/>
      <c r="F143" s="24"/>
      <c r="G143" s="6"/>
    </row>
    <row r="144" spans="2:7">
      <c r="B144" s="4"/>
      <c r="D144" s="6"/>
      <c r="E144" s="15"/>
      <c r="F144" s="24"/>
      <c r="G144" s="6"/>
    </row>
    <row r="145" spans="2:7">
      <c r="B145" s="4"/>
      <c r="D145" s="6"/>
      <c r="E145" s="15"/>
      <c r="F145" s="24"/>
      <c r="G145" s="6"/>
    </row>
    <row r="146" spans="2:7">
      <c r="B146" s="4"/>
      <c r="D146" s="6"/>
      <c r="E146" s="15"/>
      <c r="F146" s="24"/>
      <c r="G146" s="6"/>
    </row>
    <row r="147" spans="2:7">
      <c r="B147" s="4"/>
      <c r="D147" s="6"/>
      <c r="E147" s="15"/>
      <c r="F147" s="24"/>
      <c r="G147" s="6"/>
    </row>
    <row r="148" spans="2:7">
      <c r="B148" s="4"/>
      <c r="D148" s="6"/>
      <c r="E148" s="15"/>
      <c r="F148" s="24"/>
      <c r="G148" s="6"/>
    </row>
    <row r="149" spans="2:7">
      <c r="B149" s="4"/>
      <c r="D149" s="6"/>
      <c r="E149" s="15"/>
      <c r="F149" s="24"/>
      <c r="G149" s="6"/>
    </row>
    <row r="150" spans="2:7">
      <c r="B150" s="4"/>
      <c r="D150" s="6"/>
      <c r="E150" s="15"/>
      <c r="F150" s="24"/>
      <c r="G150" s="6"/>
    </row>
    <row r="151" spans="2:7">
      <c r="B151" s="4"/>
      <c r="D151" s="6"/>
      <c r="E151" s="15"/>
      <c r="F151" s="24"/>
      <c r="G151" s="6"/>
    </row>
    <row r="152" spans="2:7">
      <c r="B152" s="4"/>
      <c r="D152" s="6"/>
      <c r="E152" s="15"/>
      <c r="F152" s="24"/>
      <c r="G152" s="6"/>
    </row>
    <row r="153" spans="2:7">
      <c r="B153" s="4"/>
      <c r="D153" s="6"/>
      <c r="E153" s="15"/>
      <c r="F153" s="24"/>
      <c r="G153" s="6"/>
    </row>
    <row r="154" spans="2:7">
      <c r="B154" s="4"/>
      <c r="D154" s="6"/>
      <c r="E154" s="15"/>
      <c r="F154" s="24"/>
      <c r="G154" s="6"/>
    </row>
    <row r="155" spans="2:7">
      <c r="B155" s="4"/>
      <c r="D155" s="6"/>
      <c r="E155" s="15"/>
      <c r="F155" s="24"/>
      <c r="G155" s="6"/>
    </row>
    <row r="156" spans="2:7">
      <c r="B156" s="4"/>
      <c r="D156" s="6"/>
      <c r="E156" s="15"/>
      <c r="F156" s="24"/>
      <c r="G156" s="6"/>
    </row>
    <row r="157" spans="2:7">
      <c r="B157" s="4"/>
      <c r="D157" s="6"/>
      <c r="E157" s="15"/>
      <c r="F157" s="24"/>
      <c r="G157" s="6"/>
    </row>
    <row r="158" spans="2:7">
      <c r="B158" s="4"/>
      <c r="D158" s="6"/>
      <c r="E158" s="15"/>
      <c r="F158" s="24"/>
      <c r="G158" s="6"/>
    </row>
    <row r="159" spans="2:7">
      <c r="B159" s="4"/>
      <c r="D159" s="6"/>
      <c r="E159" s="15"/>
      <c r="F159" s="24"/>
      <c r="G159" s="6"/>
    </row>
    <row r="160" spans="2:7">
      <c r="B160" s="4"/>
      <c r="D160" s="6"/>
      <c r="E160" s="15"/>
      <c r="F160" s="24"/>
      <c r="G160" s="6"/>
    </row>
    <row r="161" spans="2:7">
      <c r="B161" s="4"/>
      <c r="D161" s="6"/>
      <c r="E161" s="15"/>
      <c r="F161" s="24"/>
      <c r="G161" s="6"/>
    </row>
    <row r="162" spans="2:7">
      <c r="B162" s="4"/>
      <c r="D162" s="6"/>
      <c r="E162" s="15"/>
      <c r="F162" s="24"/>
      <c r="G162" s="6"/>
    </row>
    <row r="163" spans="2:7">
      <c r="B163" s="4"/>
      <c r="D163" s="6"/>
      <c r="E163" s="15"/>
      <c r="F163" s="24"/>
      <c r="G163" s="6"/>
    </row>
    <row r="164" spans="2:7">
      <c r="B164" s="4"/>
      <c r="D164" s="6"/>
      <c r="E164" s="15"/>
      <c r="F164" s="24"/>
      <c r="G164" s="6"/>
    </row>
    <row r="165" spans="2:7">
      <c r="B165" s="4"/>
      <c r="D165" s="6"/>
      <c r="E165" s="15"/>
      <c r="F165" s="24"/>
      <c r="G165" s="6"/>
    </row>
    <row r="166" spans="2:7">
      <c r="B166" s="4"/>
      <c r="D166" s="6"/>
      <c r="E166" s="15"/>
      <c r="F166" s="24"/>
      <c r="G166" s="6"/>
    </row>
    <row r="167" spans="2:7">
      <c r="B167" s="4"/>
      <c r="D167" s="6"/>
      <c r="E167" s="15"/>
      <c r="F167" s="24"/>
      <c r="G167" s="6"/>
    </row>
    <row r="168" spans="2:7">
      <c r="B168" s="4"/>
      <c r="D168" s="6"/>
      <c r="E168" s="15"/>
      <c r="F168" s="24"/>
      <c r="G168" s="6"/>
    </row>
    <row r="169" spans="2:7">
      <c r="B169" s="4"/>
      <c r="D169" s="6"/>
      <c r="E169" s="15"/>
      <c r="F169" s="24"/>
      <c r="G169" s="6"/>
    </row>
    <row r="170" spans="2:7">
      <c r="B170" s="4"/>
      <c r="D170" s="6"/>
      <c r="E170" s="15"/>
      <c r="F170" s="24"/>
      <c r="G170" s="6"/>
    </row>
    <row r="171" spans="2:7">
      <c r="B171" s="4"/>
      <c r="D171" s="6"/>
      <c r="E171" s="15"/>
      <c r="F171" s="24"/>
      <c r="G171" s="6"/>
    </row>
    <row r="172" spans="2:7">
      <c r="B172" s="4"/>
      <c r="D172" s="6"/>
      <c r="E172" s="15"/>
      <c r="F172" s="24"/>
      <c r="G172" s="6"/>
    </row>
    <row r="173" spans="2:7">
      <c r="B173" s="4"/>
      <c r="D173" s="6"/>
      <c r="E173" s="15"/>
      <c r="F173" s="24"/>
      <c r="G173" s="6"/>
    </row>
    <row r="174" spans="2:7">
      <c r="B174" s="4"/>
      <c r="D174" s="6"/>
      <c r="E174" s="15"/>
      <c r="F174" s="24"/>
      <c r="G174" s="6"/>
    </row>
    <row r="175" spans="2:7">
      <c r="B175" s="4"/>
      <c r="D175" s="6"/>
      <c r="E175" s="15"/>
      <c r="F175" s="24"/>
      <c r="G175" s="6"/>
    </row>
    <row r="176" spans="2:7">
      <c r="B176" s="4"/>
      <c r="D176" s="6"/>
      <c r="E176" s="15"/>
      <c r="F176" s="24"/>
      <c r="G176" s="6"/>
    </row>
    <row r="177" spans="2:7">
      <c r="B177" s="4"/>
      <c r="D177" s="6"/>
      <c r="E177" s="15"/>
      <c r="F177" s="24"/>
      <c r="G177" s="6"/>
    </row>
    <row r="178" spans="2:7">
      <c r="B178" s="4"/>
      <c r="D178" s="6"/>
      <c r="E178" s="15"/>
      <c r="F178" s="24"/>
      <c r="G178" s="6"/>
    </row>
    <row r="179" spans="2:7">
      <c r="B179" s="4"/>
      <c r="D179" s="6"/>
      <c r="E179" s="15"/>
      <c r="F179" s="24"/>
      <c r="G179" s="6"/>
    </row>
    <row r="180" spans="2:7">
      <c r="B180" s="4"/>
      <c r="D180" s="6"/>
      <c r="E180" s="15"/>
      <c r="F180" s="24"/>
      <c r="G180" s="6"/>
    </row>
    <row r="181" spans="2:7">
      <c r="B181" s="4"/>
      <c r="D181" s="6"/>
      <c r="E181" s="15"/>
      <c r="F181" s="24"/>
      <c r="G181" s="6"/>
    </row>
    <row r="182" spans="2:7">
      <c r="B182" s="4"/>
      <c r="D182" s="6"/>
      <c r="E182" s="15"/>
      <c r="F182" s="24"/>
      <c r="G182" s="6"/>
    </row>
    <row r="183" spans="2:7">
      <c r="B183" s="4"/>
      <c r="D183" s="6"/>
      <c r="E183" s="15"/>
      <c r="F183" s="24"/>
      <c r="G183" s="6"/>
    </row>
    <row r="184" spans="2:7">
      <c r="B184" s="4"/>
      <c r="D184" s="6"/>
      <c r="E184" s="15"/>
      <c r="F184" s="24"/>
      <c r="G184" s="6"/>
    </row>
    <row r="185" spans="2:7">
      <c r="B185" s="4"/>
      <c r="D185" s="6"/>
      <c r="E185" s="15"/>
      <c r="F185" s="24"/>
      <c r="G185" s="6"/>
    </row>
    <row r="186" spans="2:7">
      <c r="B186" s="4"/>
      <c r="D186" s="6"/>
      <c r="E186" s="15"/>
      <c r="F186" s="24"/>
      <c r="G186" s="6"/>
    </row>
    <row r="187" spans="2:7">
      <c r="B187" s="4"/>
      <c r="D187" s="6"/>
      <c r="E187" s="15"/>
      <c r="F187" s="24"/>
      <c r="G187" s="6"/>
    </row>
    <row r="188" spans="2:7">
      <c r="B188" s="4"/>
      <c r="D188" s="6"/>
      <c r="E188" s="15"/>
      <c r="F188" s="24"/>
      <c r="G188" s="6"/>
    </row>
    <row r="189" spans="2:7">
      <c r="B189" s="4"/>
      <c r="D189" s="6"/>
      <c r="E189" s="15"/>
      <c r="F189" s="24"/>
      <c r="G189" s="6"/>
    </row>
    <row r="190" spans="2:7">
      <c r="B190" s="4"/>
      <c r="D190" s="6"/>
      <c r="E190" s="15"/>
      <c r="F190" s="24"/>
      <c r="G190" s="6"/>
    </row>
    <row r="191" spans="2:7">
      <c r="B191" s="4"/>
      <c r="D191" s="6"/>
      <c r="E191" s="15"/>
      <c r="F191" s="24"/>
      <c r="G191" s="6"/>
    </row>
    <row r="192" spans="2:7">
      <c r="B192" s="4"/>
      <c r="D192" s="6"/>
      <c r="E192" s="15"/>
      <c r="F192" s="24"/>
      <c r="G192" s="6"/>
    </row>
    <row r="193" spans="2:7">
      <c r="B193" s="4"/>
      <c r="D193" s="6"/>
      <c r="E193" s="15"/>
      <c r="F193" s="24"/>
      <c r="G193" s="6"/>
    </row>
    <row r="194" spans="2:7">
      <c r="B194" s="4"/>
      <c r="D194" s="6"/>
      <c r="E194" s="15"/>
      <c r="F194" s="24"/>
      <c r="G194" s="6"/>
    </row>
    <row r="195" spans="2:7">
      <c r="B195" s="4"/>
      <c r="D195" s="6"/>
      <c r="E195" s="15"/>
      <c r="F195" s="24"/>
      <c r="G195" s="6"/>
    </row>
    <row r="196" spans="2:7">
      <c r="B196" s="4"/>
      <c r="D196" s="6"/>
      <c r="E196" s="15"/>
      <c r="F196" s="24"/>
      <c r="G196" s="6"/>
    </row>
    <row r="197" spans="2:7">
      <c r="B197" s="4"/>
      <c r="D197" s="6"/>
      <c r="E197" s="15"/>
      <c r="F197" s="24"/>
      <c r="G197" s="6"/>
    </row>
    <row r="198" spans="2:7">
      <c r="B198" s="4"/>
      <c r="D198" s="6"/>
      <c r="E198" s="15"/>
      <c r="F198" s="24"/>
      <c r="G198" s="6"/>
    </row>
    <row r="199" spans="2:7">
      <c r="B199" s="4"/>
      <c r="D199" s="6"/>
      <c r="E199" s="15"/>
      <c r="F199" s="24"/>
      <c r="G199" s="6"/>
    </row>
    <row r="200" spans="2:7">
      <c r="B200" s="4"/>
      <c r="D200" s="6"/>
      <c r="E200" s="15"/>
      <c r="F200" s="24"/>
      <c r="G200" s="6"/>
    </row>
    <row r="201" spans="2:7">
      <c r="B201" s="4"/>
      <c r="D201" s="6"/>
      <c r="E201" s="15"/>
      <c r="F201" s="24"/>
      <c r="G201" s="6"/>
    </row>
    <row r="202" spans="2:7">
      <c r="B202" s="4"/>
      <c r="D202" s="6"/>
      <c r="E202" s="15"/>
      <c r="F202" s="24"/>
      <c r="G202" s="6"/>
    </row>
    <row r="203" spans="2:7">
      <c r="B203" s="4"/>
      <c r="D203" s="6"/>
      <c r="E203" s="15"/>
      <c r="F203" s="24"/>
      <c r="G203" s="6"/>
    </row>
    <row r="204" spans="2:7">
      <c r="B204" s="4"/>
      <c r="D204" s="6"/>
      <c r="E204" s="15"/>
      <c r="F204" s="24"/>
      <c r="G204" s="6"/>
    </row>
    <row r="205" spans="2:7">
      <c r="B205" s="4"/>
      <c r="D205" s="6"/>
      <c r="E205" s="15"/>
      <c r="F205" s="24"/>
      <c r="G205" s="6"/>
    </row>
    <row r="206" spans="2:7">
      <c r="B206" s="4"/>
      <c r="D206" s="6"/>
      <c r="E206" s="15"/>
      <c r="F206" s="24"/>
      <c r="G206" s="6"/>
    </row>
    <row r="207" spans="2:7">
      <c r="B207" s="4"/>
      <c r="D207" s="6"/>
      <c r="E207" s="15"/>
      <c r="F207" s="24"/>
      <c r="G207" s="6"/>
    </row>
    <row r="208" spans="2:7">
      <c r="B208" s="4"/>
      <c r="D208" s="6"/>
      <c r="E208" s="15"/>
      <c r="F208" s="24"/>
      <c r="G208" s="6"/>
    </row>
    <row r="209" spans="2:7">
      <c r="B209" s="4"/>
      <c r="D209" s="6"/>
      <c r="E209" s="15"/>
      <c r="F209" s="24"/>
      <c r="G209" s="6"/>
    </row>
    <row r="210" spans="2:7">
      <c r="B210" s="4"/>
      <c r="D210" s="6"/>
      <c r="E210" s="15"/>
      <c r="F210" s="24"/>
      <c r="G210" s="6"/>
    </row>
    <row r="211" spans="2:7">
      <c r="B211" s="4"/>
      <c r="D211" s="6"/>
      <c r="E211" s="15"/>
      <c r="F211" s="24"/>
      <c r="G211" s="6"/>
    </row>
    <row r="212" spans="2:7">
      <c r="B212" s="4"/>
      <c r="D212" s="6"/>
      <c r="E212" s="15"/>
      <c r="F212" s="24"/>
      <c r="G212" s="6"/>
    </row>
    <row r="213" spans="2:7">
      <c r="B213" s="4"/>
      <c r="D213" s="6"/>
      <c r="E213" s="15"/>
      <c r="F213" s="24"/>
      <c r="G213" s="6"/>
    </row>
    <row r="214" spans="2:7">
      <c r="B214" s="4"/>
      <c r="D214" s="6"/>
      <c r="E214" s="15"/>
      <c r="F214" s="24"/>
      <c r="G214" s="6"/>
    </row>
    <row r="215" spans="2:7">
      <c r="B215" s="4"/>
    </row>
    <row r="216" spans="2:7">
      <c r="B216" s="4"/>
    </row>
    <row r="217" spans="2:7">
      <c r="B217" s="4"/>
    </row>
    <row r="218" spans="2:7">
      <c r="B218" s="4"/>
    </row>
    <row r="219" spans="2:7">
      <c r="B219" s="4"/>
    </row>
    <row r="220" spans="2:7">
      <c r="B220" s="4"/>
    </row>
    <row r="221" spans="2:7">
      <c r="B221" s="4"/>
    </row>
    <row r="222" spans="2:7">
      <c r="B222" s="4"/>
    </row>
    <row r="223" spans="2:7">
      <c r="B223" s="4"/>
    </row>
    <row r="224" spans="2:7">
      <c r="B224" s="4"/>
    </row>
    <row r="225" spans="2:2">
      <c r="B225" s="4"/>
    </row>
    <row r="226" spans="2:2">
      <c r="B226" s="4"/>
    </row>
    <row r="227" spans="2:2">
      <c r="B227" s="4"/>
    </row>
    <row r="228" spans="2:2">
      <c r="B228" s="4"/>
    </row>
    <row r="229" spans="2:2">
      <c r="B229" s="4"/>
    </row>
    <row r="230" spans="2:2">
      <c r="B230" s="4"/>
    </row>
    <row r="231" spans="2:2">
      <c r="B231" s="4"/>
    </row>
    <row r="232" spans="2:2">
      <c r="B232" s="4"/>
    </row>
    <row r="233" spans="2:2">
      <c r="B233" s="4"/>
    </row>
    <row r="234" spans="2:2">
      <c r="B234" s="4"/>
    </row>
    <row r="235" spans="2:2">
      <c r="B235" s="4"/>
    </row>
    <row r="236" spans="2:2">
      <c r="B236" s="4"/>
    </row>
    <row r="237" spans="2:2">
      <c r="B237" s="4"/>
    </row>
    <row r="238" spans="2:2">
      <c r="B238" s="4"/>
    </row>
    <row r="239" spans="2:2">
      <c r="B239" s="4"/>
    </row>
    <row r="240" spans="2:2">
      <c r="B240" s="4"/>
    </row>
    <row r="241" spans="2:2">
      <c r="B241" s="4"/>
    </row>
    <row r="242" spans="2:2">
      <c r="B242" s="4"/>
    </row>
    <row r="243" spans="2:2">
      <c r="B243" s="4"/>
    </row>
    <row r="244" spans="2:2">
      <c r="B244" s="4"/>
    </row>
    <row r="245" spans="2:2">
      <c r="B245" s="4"/>
    </row>
    <row r="246" spans="2:2">
      <c r="B246" s="4"/>
    </row>
    <row r="247" spans="2:2">
      <c r="B247" s="4"/>
    </row>
    <row r="248" spans="2:2">
      <c r="B248" s="4"/>
    </row>
    <row r="249" spans="2:2">
      <c r="B249" s="4"/>
    </row>
    <row r="250" spans="2:2">
      <c r="B250" s="4"/>
    </row>
    <row r="251" spans="2:2">
      <c r="B251" s="4"/>
    </row>
    <row r="252" spans="2:2">
      <c r="B252" s="4"/>
    </row>
    <row r="253" spans="2:2">
      <c r="B253" s="4"/>
    </row>
    <row r="254" spans="2:2">
      <c r="B254" s="4"/>
    </row>
    <row r="255" spans="2:2">
      <c r="B255" s="4"/>
    </row>
    <row r="256" spans="2:2">
      <c r="B256" s="4"/>
    </row>
    <row r="257" spans="2:2">
      <c r="B257" s="4"/>
    </row>
    <row r="258" spans="2:2">
      <c r="B258" s="4"/>
    </row>
    <row r="259" spans="2:2">
      <c r="B259" s="4"/>
    </row>
    <row r="260" spans="2:2">
      <c r="B260" s="4"/>
    </row>
    <row r="261" spans="2:2">
      <c r="B261" s="4"/>
    </row>
    <row r="262" spans="2:2">
      <c r="B262" s="4"/>
    </row>
    <row r="263" spans="2:2">
      <c r="B263" s="4"/>
    </row>
  </sheetData>
  <protectedRanges>
    <protectedRange sqref="B10:C10 F9 C14 C16 F14 F21 C25 C28 C30 C32 F25 C34 C36 C39 C51 F34 F40 F43 F47 F55 C58:C59" name="Plage1"/>
  </protectedRanges>
  <mergeCells count="18">
    <mergeCell ref="F40:F41"/>
    <mergeCell ref="F43:F45"/>
    <mergeCell ref="F47:F49"/>
    <mergeCell ref="C51:C55"/>
    <mergeCell ref="C39:C50"/>
    <mergeCell ref="I28:M38"/>
    <mergeCell ref="B7:F7"/>
    <mergeCell ref="C16:C23"/>
    <mergeCell ref="C25:C27"/>
    <mergeCell ref="C34:C35"/>
    <mergeCell ref="C36:C37"/>
    <mergeCell ref="C28:C29"/>
    <mergeCell ref="C30:C31"/>
    <mergeCell ref="C32:C33"/>
    <mergeCell ref="F14:F20"/>
    <mergeCell ref="F21:F24"/>
    <mergeCell ref="F25:F33"/>
    <mergeCell ref="F34:F38"/>
  </mergeCells>
  <phoneticPr fontId="10" type="noConversion"/>
  <conditionalFormatting sqref="F53">
    <cfRule type="notContainsText" dxfId="23" priority="22" operator="notContains" text="NON">
      <formula>ISERROR(SEARCH("NON",F53))</formula>
    </cfRule>
    <cfRule type="containsText" dxfId="22" priority="23" operator="containsText" text="NON">
      <formula>NOT(ISERROR(SEARCH("NON",F53)))</formula>
    </cfRule>
    <cfRule type="cellIs" dxfId="21" priority="1" operator="equal">
      <formula>0</formula>
    </cfRule>
  </conditionalFormatting>
  <conditionalFormatting sqref="F51">
    <cfRule type="cellIs" dxfId="20" priority="21" operator="lessThan">
      <formula>16</formula>
    </cfRule>
  </conditionalFormatting>
  <conditionalFormatting sqref="F40">
    <cfRule type="containsText" dxfId="19" priority="17" operator="containsText" text="E">
      <formula>NOT(ISERROR(SEARCH("E",F40)))</formula>
    </cfRule>
  </conditionalFormatting>
  <conditionalFormatting sqref="C14">
    <cfRule type="containsText" dxfId="18" priority="16" operator="containsText" text="E">
      <formula>NOT(ISERROR(SEARCH("E",C14)))</formula>
    </cfRule>
  </conditionalFormatting>
  <conditionalFormatting sqref="F57">
    <cfRule type="cellIs" dxfId="17" priority="14" operator="lessThan">
      <formula>17</formula>
    </cfRule>
  </conditionalFormatting>
  <conditionalFormatting sqref="C58">
    <cfRule type="containsText" dxfId="16" priority="7" operator="containsText" text="&quot;&quot;">
      <formula>NOT(ISERROR(SEARCH("""""",C58)))</formula>
    </cfRule>
    <cfRule type="notContainsText" dxfId="15" priority="10" operator="notContains" text="NON">
      <formula>ISERROR(SEARCH("NON",C58))</formula>
    </cfRule>
    <cfRule type="containsText" dxfId="14" priority="11" operator="containsText" text="NON">
      <formula>NOT(ISERROR(SEARCH("NON",C58)))</formula>
    </cfRule>
  </conditionalFormatting>
  <conditionalFormatting sqref="C59">
    <cfRule type="containsText" dxfId="13" priority="6" operator="containsText" text="&quot;&quot;">
      <formula>NOT(ISERROR(SEARCH("""""",C59)))</formula>
    </cfRule>
    <cfRule type="notContainsText" dxfId="12" priority="8" operator="notContains" text="NON">
      <formula>ISERROR(SEARCH("NON",C59))</formula>
    </cfRule>
    <cfRule type="containsText" dxfId="11" priority="9" operator="containsText" text="NON">
      <formula>NOT(ISERROR(SEARCH("NON",C59)))</formula>
    </cfRule>
  </conditionalFormatting>
  <conditionalFormatting sqref="F58">
    <cfRule type="notContainsText" dxfId="10" priority="2" operator="notContains" text="RECU">
      <formula>ISERROR(SEARCH("RECU",F58))</formula>
    </cfRule>
    <cfRule type="containsText" dxfId="9" priority="3" operator="containsText" text="RECU">
      <formula>NOT(ISERROR(SEARCH("RECU",F58)))</formula>
    </cfRule>
  </conditionalFormatting>
  <dataValidations count="6">
    <dataValidation type="list" allowBlank="1" showInputMessage="1" showErrorMessage="1" sqref="C14" xr:uid="{A23AE4EA-C95D-43E8-A704-556580E3B3F5}">
      <formula1>$F$1:$F$5</formula1>
    </dataValidation>
    <dataValidation type="list" allowBlank="1" showInputMessage="1" showErrorMessage="1" sqref="C16:C23 F55 F43 C25:C37" xr:uid="{00000000-0002-0000-0000-000001000000}">
      <formula1>$B$1:$B$2</formula1>
    </dataValidation>
    <dataValidation type="list" allowBlank="1" showInputMessage="1" showErrorMessage="1" sqref="F47 F40" xr:uid="{8ADC8673-640D-4B70-A2E4-3713BA27C05F}">
      <formula1>$G$1:$G$4</formula1>
    </dataValidation>
    <dataValidation type="list" allowBlank="1" showInputMessage="1" showErrorMessage="1" sqref="C58:C59" xr:uid="{92CA0DE7-83D6-4017-8F5F-FCC4554B70BD}">
      <formula1>$H$1:$H$3</formula1>
    </dataValidation>
    <dataValidation type="list" allowBlank="1" showInputMessage="1" showErrorMessage="1" sqref="F9" xr:uid="{69EF863C-2B3B-46D7-A013-104FDC1F6254}">
      <formula1>$F$3:$F$5</formula1>
    </dataValidation>
    <dataValidation type="list" allowBlank="1" showInputMessage="1" showErrorMessage="1" sqref="F43 F40 F34 F14 F21 F25 F47 F55:F56 C39:C51" xr:uid="{00000000-0002-0000-0000-000004000000}">
      <formula1>$D$1:$D$4</formula1>
    </dataValidation>
  </dataValidations>
  <pageMargins left="0.7" right="0.7" top="0.75" bottom="0.75" header="0.3" footer="0.3"/>
  <pageSetup paperSize="9" orientation="portrait" horizontalDpi="300" verticalDpi="300" r:id="rId1"/>
  <legacyDrawing r:id="rId2"/>
  <extLst>
    <ext xmlns:x14="http://schemas.microsoft.com/office/spreadsheetml/2009/9/main" uri="{78C0D931-6437-407d-A8EE-F0AAD7539E65}">
      <x14:conditionalFormattings>
        <x14:conditionalFormatting xmlns:xm="http://schemas.microsoft.com/office/excel/2006/main">
          <x14:cfRule type="containsText" priority="18" operator="containsText" id="{8CF5BB58-C1D5-4BE5-8D30-DA0929587AEB}">
            <xm:f>NOT(ISERROR(SEARCH("E",F47)))</xm:f>
            <xm:f>"E"</xm:f>
            <x14:dxf>
              <fill>
                <patternFill>
                  <bgColor rgb="FFFF0000"/>
                </patternFill>
              </fill>
            </x14:dxf>
          </x14:cfRule>
          <xm:sqref>F47</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C16CC-3FB7-408D-A376-33163CE154F7}">
  <sheetPr codeName="Feuil2"/>
  <dimension ref="A1:H198"/>
  <sheetViews>
    <sheetView topLeftCell="A7" zoomScale="90" zoomScaleNormal="90" workbookViewId="0">
      <selection activeCell="C22" sqref="C22"/>
    </sheetView>
  </sheetViews>
  <sheetFormatPr baseColWidth="10" defaultColWidth="10.5703125" defaultRowHeight="15"/>
  <cols>
    <col min="2" max="2" width="46.5703125" bestFit="1" customWidth="1"/>
    <col min="3" max="3" width="16.140625" customWidth="1"/>
    <col min="4" max="7" width="10.7109375" customWidth="1"/>
  </cols>
  <sheetData>
    <row r="1" spans="1:8" ht="15.75" thickBot="1">
      <c r="A1" s="32"/>
      <c r="B1" s="32"/>
      <c r="C1" s="32"/>
      <c r="D1" s="32"/>
      <c r="E1" s="32"/>
      <c r="F1" s="32"/>
      <c r="G1" s="32"/>
    </row>
    <row r="2" spans="1:8" ht="36.6" customHeight="1" thickBot="1">
      <c r="A2" s="32"/>
      <c r="B2" s="102" t="s">
        <v>97</v>
      </c>
      <c r="C2" s="103"/>
      <c r="D2" s="103"/>
      <c r="E2" s="103"/>
      <c r="F2" s="103"/>
      <c r="G2" s="104"/>
    </row>
    <row r="3" spans="1:8">
      <c r="A3" s="32"/>
      <c r="B3" s="32"/>
      <c r="C3" s="32"/>
      <c r="D3" s="32"/>
      <c r="E3" s="32"/>
      <c r="F3" s="32"/>
      <c r="G3" s="32"/>
    </row>
    <row r="4" spans="1:8" ht="15.75" thickBot="1">
      <c r="A4" s="32"/>
      <c r="B4" s="7" t="s">
        <v>69</v>
      </c>
      <c r="C4" s="7" t="s">
        <v>70</v>
      </c>
      <c r="D4" s="7" t="s">
        <v>71</v>
      </c>
      <c r="E4" s="79"/>
      <c r="F4" s="80" t="s">
        <v>99</v>
      </c>
      <c r="G4" s="82" t="str">
        <f>'Feuil 1'!F59</f>
        <v>0</v>
      </c>
      <c r="H4" s="81"/>
    </row>
    <row r="5" spans="1:8" ht="21.6" customHeight="1" thickBot="1">
      <c r="A5" s="32"/>
      <c r="B5" s="58">
        <f>'Feuil 1'!$B$10</f>
        <v>0</v>
      </c>
      <c r="C5" s="62">
        <f>'Feuil 1'!$C$10</f>
        <v>0</v>
      </c>
      <c r="D5" s="58">
        <f>'Feuil 1'!$F$9</f>
        <v>1</v>
      </c>
      <c r="E5" s="55"/>
      <c r="F5" s="55"/>
      <c r="G5" s="32"/>
    </row>
    <row r="6" spans="1:8">
      <c r="A6" s="32"/>
      <c r="B6" s="32"/>
      <c r="C6" s="28" t="s">
        <v>0</v>
      </c>
      <c r="D6" s="33">
        <v>0</v>
      </c>
      <c r="E6" s="56">
        <v>1</v>
      </c>
      <c r="F6" s="57">
        <v>2</v>
      </c>
      <c r="G6" s="29">
        <v>3</v>
      </c>
    </row>
    <row r="7" spans="1:8">
      <c r="A7" s="32"/>
      <c r="B7" s="32"/>
      <c r="C7" s="6"/>
      <c r="D7" s="6"/>
      <c r="E7" s="6"/>
      <c r="F7" s="6"/>
      <c r="G7" s="6"/>
    </row>
    <row r="8" spans="1:8">
      <c r="A8" s="32"/>
      <c r="B8" s="34" t="s">
        <v>54</v>
      </c>
      <c r="C8" s="35" t="str">
        <f>IF('Feuil 1'!$C$14="E","E","")</f>
        <v/>
      </c>
      <c r="D8" s="36" t="str">
        <f>IF('Feuil 1'!$C$14=0,0,"")</f>
        <v/>
      </c>
      <c r="E8" s="37" t="str">
        <f>IF('Feuil 1'!$C$14=1,1,"")</f>
        <v/>
      </c>
      <c r="F8" s="38" t="str">
        <f>IF('Feuil 1'!$C$14=2,2,"")</f>
        <v/>
      </c>
      <c r="G8" s="39">
        <f>IF('Feuil 1'!$C$14=3,3,"")</f>
        <v>3</v>
      </c>
    </row>
    <row r="9" spans="1:8">
      <c r="A9" s="32"/>
      <c r="B9" s="41" t="s">
        <v>55</v>
      </c>
      <c r="C9" s="27"/>
      <c r="D9" s="27"/>
      <c r="E9" s="27"/>
      <c r="F9" s="27"/>
      <c r="G9" s="27"/>
    </row>
    <row r="10" spans="1:8">
      <c r="A10" s="32"/>
      <c r="B10" s="43" t="s">
        <v>56</v>
      </c>
      <c r="C10" s="88"/>
      <c r="D10" s="115" t="str">
        <f>IF('Feuil 1'!$C$16=0,0,"")</f>
        <v/>
      </c>
      <c r="E10" s="118">
        <f>IF('Feuil 1'!$C$16=1,1,"")</f>
        <v>1</v>
      </c>
      <c r="F10" s="88"/>
      <c r="G10" s="88"/>
    </row>
    <row r="11" spans="1:8">
      <c r="A11" s="32"/>
      <c r="B11" s="44" t="s">
        <v>58</v>
      </c>
      <c r="C11" s="89"/>
      <c r="D11" s="116"/>
      <c r="E11" s="119"/>
      <c r="F11" s="89"/>
      <c r="G11" s="89"/>
    </row>
    <row r="12" spans="1:8">
      <c r="A12" s="32"/>
      <c r="B12" s="42" t="s">
        <v>57</v>
      </c>
      <c r="C12" s="90"/>
      <c r="D12" s="117"/>
      <c r="E12" s="120"/>
      <c r="F12" s="90"/>
      <c r="G12" s="90"/>
    </row>
    <row r="13" spans="1:8">
      <c r="A13" s="32"/>
      <c r="B13" s="45" t="s">
        <v>59</v>
      </c>
      <c r="C13" s="24"/>
      <c r="D13" s="24"/>
      <c r="E13" s="24"/>
      <c r="F13" s="24"/>
      <c r="G13" s="24"/>
    </row>
    <row r="14" spans="1:8">
      <c r="A14" s="32"/>
      <c r="B14" s="47" t="s">
        <v>87</v>
      </c>
      <c r="C14" s="27"/>
      <c r="D14" s="36" t="str">
        <f>IF('Feuil 1'!$C$25=0,0,"")</f>
        <v/>
      </c>
      <c r="E14" s="37">
        <f>IF('Feuil 1'!$C$25=1,1,"")</f>
        <v>1</v>
      </c>
      <c r="F14" s="27"/>
      <c r="G14" s="27"/>
    </row>
    <row r="15" spans="1:8">
      <c r="A15" s="32"/>
      <c r="B15" s="47" t="s">
        <v>88</v>
      </c>
      <c r="C15" s="27"/>
      <c r="D15" s="36" t="str">
        <f>IF('Feuil 1'!$C$28=0,0,"")</f>
        <v/>
      </c>
      <c r="E15" s="37">
        <f>IF('Feuil 1'!$C$28=1,1,"")</f>
        <v>1</v>
      </c>
      <c r="F15" s="27"/>
      <c r="G15" s="27"/>
    </row>
    <row r="16" spans="1:8">
      <c r="A16" s="32"/>
      <c r="B16" s="47" t="s">
        <v>89</v>
      </c>
      <c r="C16" s="27"/>
      <c r="D16" s="36" t="str">
        <f>IF('Feuil 1'!$C$30=0,0,"")</f>
        <v/>
      </c>
      <c r="E16" s="37">
        <f>IF('Feuil 1'!$C$30=1,1,"")</f>
        <v>1</v>
      </c>
      <c r="F16" s="27"/>
      <c r="G16" s="27"/>
    </row>
    <row r="17" spans="1:7">
      <c r="A17" s="32"/>
      <c r="B17" s="47" t="s">
        <v>60</v>
      </c>
      <c r="C17" s="27"/>
      <c r="D17" s="36" t="str">
        <f>IF('Feuil 1'!$C$32=0,0,"")</f>
        <v/>
      </c>
      <c r="E17" s="37">
        <f>IF('Feuil 1'!$C$32=1,1,"")</f>
        <v>1</v>
      </c>
      <c r="F17" s="27"/>
      <c r="G17" s="27"/>
    </row>
    <row r="18" spans="1:7">
      <c r="A18" s="32"/>
      <c r="B18" s="47" t="s">
        <v>90</v>
      </c>
      <c r="C18" s="27"/>
      <c r="D18" s="36" t="str">
        <f>IF('Feuil 1'!$C$34=0,0,"")</f>
        <v/>
      </c>
      <c r="E18" s="37">
        <f>IF('Feuil 1'!$C$34=1,1,"")</f>
        <v>1</v>
      </c>
      <c r="F18" s="27"/>
      <c r="G18" s="27"/>
    </row>
    <row r="19" spans="1:7">
      <c r="A19" s="32"/>
      <c r="B19" s="47" t="s">
        <v>61</v>
      </c>
      <c r="C19" s="27"/>
      <c r="D19" s="36" t="str">
        <f>IF('Feuil 1'!$C$36=0,0,"")</f>
        <v/>
      </c>
      <c r="E19" s="37">
        <f>IF('Feuil 1'!$C$36=1,1,"")</f>
        <v>1</v>
      </c>
      <c r="F19" s="27"/>
      <c r="G19" s="27"/>
    </row>
    <row r="20" spans="1:7">
      <c r="A20" s="32"/>
      <c r="B20" s="45" t="s">
        <v>91</v>
      </c>
      <c r="C20" s="27"/>
      <c r="D20" s="36" t="str">
        <f>IF('Feuil 1'!C39+'Feuil 1'!C51+'Feuil 1'!F14+'Feuil 1'!F21+'Feuil 1'!F25+'Feuil 1'!F34=0,0,"")</f>
        <v/>
      </c>
      <c r="E20" s="37">
        <f>IF('Feuil 1'!C39+'Feuil 1'!C51+'Feuil 1'!F14+'Feuil 1'!F21+'Feuil 1'!F25+'Feuil 1'!F34=1,1,"")</f>
        <v>1</v>
      </c>
      <c r="F20" s="38" t="str">
        <f>IF('Feuil 1'!C39+'Feuil 1'!C51+'Feuil 1'!F14+'Feuil 1'!F21+'Feuil 1'!F25+'Feuil 1'!F34=2,2,"")</f>
        <v/>
      </c>
      <c r="G20" s="39" t="str">
        <f>IF('Feuil 1'!C39+'Feuil 1'!C51+'Feuil 1'!F14+'Feuil 1'!F21+'Feuil 1'!F25+'Feuil 1'!F34=3,3,"")</f>
        <v/>
      </c>
    </row>
    <row r="21" spans="1:7">
      <c r="A21" s="32"/>
      <c r="B21" s="45" t="s">
        <v>92</v>
      </c>
      <c r="C21" s="35" t="str">
        <f>IF('Feuil 1'!$F$40="E","E","")</f>
        <v/>
      </c>
      <c r="D21" s="27"/>
      <c r="E21" s="37" t="str">
        <f>IF('Feuil 1'!$F$40=1,1,"")</f>
        <v/>
      </c>
      <c r="F21" s="38" t="str">
        <f>IF('Feuil 1'!$F$40=2,2,"")</f>
        <v/>
      </c>
      <c r="G21" s="39">
        <f>IF('Feuil 1'!$F$40=3,3,"")</f>
        <v>3</v>
      </c>
    </row>
    <row r="22" spans="1:7">
      <c r="A22" s="32"/>
      <c r="B22" s="45" t="s">
        <v>93</v>
      </c>
      <c r="C22" s="73"/>
      <c r="D22" s="36" t="str">
        <f>IF('Feuil 1'!$F$43=0,0,"")</f>
        <v/>
      </c>
      <c r="E22" s="37">
        <f>IF('Feuil 1'!$F$43=1,1,"")</f>
        <v>1</v>
      </c>
      <c r="F22" s="73"/>
      <c r="G22" s="73"/>
    </row>
    <row r="23" spans="1:7">
      <c r="A23" s="32"/>
      <c r="B23" s="45" t="s">
        <v>94</v>
      </c>
      <c r="C23" s="35" t="str">
        <f>IF('Feuil 1'!$F$47="E","E","")</f>
        <v/>
      </c>
      <c r="D23" s="36" t="str">
        <f>IF('Feuil 1'!$F$47=0,0,"")</f>
        <v/>
      </c>
      <c r="E23" s="37" t="str">
        <f>IF('Feuil 1'!$F$47=1,1,"")</f>
        <v/>
      </c>
      <c r="F23" s="38" t="str">
        <f>IF('Feuil 1'!$F$47=2,2,"")</f>
        <v/>
      </c>
      <c r="G23" s="39">
        <f>IF('Feuil 1'!$F$47=3,3,"")</f>
        <v>3</v>
      </c>
    </row>
    <row r="24" spans="1:7">
      <c r="A24" s="32"/>
      <c r="B24" s="48" t="s">
        <v>53</v>
      </c>
      <c r="C24" s="27"/>
      <c r="D24" s="36" t="str">
        <f>IF('Feuil 1'!$F$55=0,0,"")</f>
        <v/>
      </c>
      <c r="E24" s="37">
        <f>IF('Feuil 1'!$F$55=1,1,"")</f>
        <v>1</v>
      </c>
      <c r="F24" s="27"/>
      <c r="G24" s="27"/>
    </row>
    <row r="25" spans="1:7" ht="15.75" thickBot="1">
      <c r="A25" s="32"/>
      <c r="B25" s="105" t="s">
        <v>62</v>
      </c>
      <c r="C25" s="106"/>
      <c r="D25" s="107"/>
      <c r="E25" s="46">
        <f>SUM(E8:E24)</f>
        <v>10</v>
      </c>
      <c r="F25" s="50">
        <f>SUM(F8:F24)</f>
        <v>0</v>
      </c>
      <c r="G25" s="51">
        <f>SUM(G8:G24)</f>
        <v>9</v>
      </c>
    </row>
    <row r="26" spans="1:7" ht="15.75" thickBot="1">
      <c r="A26" s="32"/>
      <c r="B26" s="32"/>
      <c r="C26" s="6"/>
      <c r="D26" s="6"/>
      <c r="E26" s="108">
        <f>SUM(E25:G25)</f>
        <v>19</v>
      </c>
      <c r="F26" s="109"/>
      <c r="G26" s="110"/>
    </row>
    <row r="27" spans="1:7">
      <c r="A27" s="32"/>
      <c r="B27" s="32"/>
      <c r="C27" s="6"/>
      <c r="D27" s="6"/>
      <c r="E27" s="52"/>
      <c r="F27" s="52"/>
      <c r="G27" s="52"/>
    </row>
    <row r="28" spans="1:7">
      <c r="A28" s="32"/>
      <c r="B28" s="32"/>
      <c r="C28" s="88" t="s">
        <v>95</v>
      </c>
      <c r="D28" s="111"/>
      <c r="E28" s="112" t="s">
        <v>96</v>
      </c>
      <c r="F28" s="113"/>
      <c r="G28" s="114"/>
    </row>
    <row r="29" spans="1:7">
      <c r="A29" s="32"/>
      <c r="B29" s="97" t="s">
        <v>65</v>
      </c>
      <c r="C29" s="98"/>
      <c r="D29" s="6"/>
      <c r="E29" s="6"/>
      <c r="F29" s="6"/>
      <c r="G29" s="6"/>
    </row>
    <row r="30" spans="1:7">
      <c r="A30" s="32"/>
      <c r="B30" s="53" t="s">
        <v>66</v>
      </c>
      <c r="C30" s="40" t="str">
        <f>IF(OR(ISBLANK('Feuil 1'!C58),'Feuil 1'!C58=" ")," ",IF('Feuil 1'!C58="OUI","BON","ECHEC"))</f>
        <v xml:space="preserve"> </v>
      </c>
      <c r="D30" s="6"/>
      <c r="E30" s="6"/>
      <c r="F30" s="6"/>
      <c r="G30" s="6"/>
    </row>
    <row r="31" spans="1:7">
      <c r="A31" s="32"/>
      <c r="B31" s="53" t="s">
        <v>67</v>
      </c>
      <c r="C31" s="40" t="str">
        <f>IF(OR(ISBLANK('Feuil 1'!C59),'Feuil 1'!C59=" ")," ",IF('Feuil 1'!C59="OUI","BON","ECHEC"))</f>
        <v xml:space="preserve"> </v>
      </c>
      <c r="D31" s="6"/>
      <c r="E31" s="6"/>
      <c r="F31" s="6"/>
      <c r="G31" s="6"/>
    </row>
    <row r="32" spans="1:7" ht="15.75" thickBot="1">
      <c r="A32" s="32"/>
      <c r="B32" s="32"/>
      <c r="C32" s="6"/>
      <c r="D32" s="6"/>
      <c r="E32" s="6"/>
      <c r="F32" s="6"/>
      <c r="G32" s="6"/>
    </row>
    <row r="33" spans="1:7" ht="19.5" thickBot="1">
      <c r="A33" s="32"/>
      <c r="B33" s="54" t="s">
        <v>68</v>
      </c>
      <c r="C33" s="99" t="str">
        <f>IF(OR(C8="E",C21="E",C23="E",'Feuil 1'!F53="NON",E26&lt;17),"INSUFISANT","FAVORABLE")</f>
        <v>FAVORABLE</v>
      </c>
      <c r="D33" s="100"/>
      <c r="E33" s="100"/>
      <c r="F33" s="101"/>
      <c r="G33" s="6"/>
    </row>
    <row r="34" spans="1:7">
      <c r="A34" s="32"/>
      <c r="B34" s="32"/>
      <c r="C34" s="6"/>
      <c r="D34" s="6"/>
      <c r="E34" s="6"/>
      <c r="F34" s="6"/>
      <c r="G34" s="6"/>
    </row>
    <row r="35" spans="1:7">
      <c r="A35" s="32"/>
      <c r="B35" s="32"/>
      <c r="C35" s="6"/>
      <c r="D35" s="6"/>
      <c r="E35" s="6"/>
      <c r="F35" s="6"/>
      <c r="G35" s="6"/>
    </row>
    <row r="36" spans="1:7">
      <c r="A36" s="32"/>
      <c r="B36" s="32"/>
      <c r="C36" s="6"/>
      <c r="D36" s="6"/>
      <c r="E36" s="6"/>
      <c r="F36" s="6"/>
      <c r="G36" s="6"/>
    </row>
    <row r="37" spans="1:7">
      <c r="A37" s="32"/>
      <c r="B37" s="32"/>
      <c r="C37" s="6"/>
      <c r="D37" s="6"/>
      <c r="E37" s="6"/>
      <c r="F37" s="6"/>
      <c r="G37" s="6"/>
    </row>
    <row r="38" spans="1:7">
      <c r="A38" s="32"/>
      <c r="B38" s="32"/>
      <c r="C38" s="6"/>
      <c r="D38" s="6"/>
      <c r="E38" s="6"/>
      <c r="F38" s="6"/>
      <c r="G38" s="6"/>
    </row>
    <row r="39" spans="1:7">
      <c r="A39" s="32"/>
      <c r="B39" s="32"/>
      <c r="C39" s="6"/>
      <c r="D39" s="6"/>
      <c r="E39" s="6"/>
      <c r="F39" s="6"/>
      <c r="G39" s="6"/>
    </row>
    <row r="40" spans="1:7">
      <c r="A40" s="32"/>
      <c r="B40" s="32"/>
      <c r="C40" s="6"/>
      <c r="D40" s="6"/>
      <c r="E40" s="6"/>
      <c r="F40" s="6"/>
      <c r="G40" s="6"/>
    </row>
    <row r="41" spans="1:7">
      <c r="A41" s="32"/>
      <c r="B41" s="32"/>
      <c r="C41" s="6"/>
      <c r="D41" s="6"/>
      <c r="E41" s="6"/>
      <c r="F41" s="6"/>
      <c r="G41" s="6"/>
    </row>
    <row r="42" spans="1:7">
      <c r="A42" s="32"/>
      <c r="B42" s="32"/>
      <c r="C42" s="6"/>
      <c r="D42" s="6"/>
      <c r="E42" s="6"/>
      <c r="F42" s="6"/>
      <c r="G42" s="6"/>
    </row>
    <row r="43" spans="1:7">
      <c r="A43" s="32"/>
      <c r="B43" s="32"/>
      <c r="C43" s="6"/>
      <c r="D43" s="6"/>
      <c r="E43" s="6"/>
      <c r="F43" s="6"/>
      <c r="G43" s="6"/>
    </row>
    <row r="44" spans="1:7">
      <c r="A44" s="32"/>
      <c r="B44" s="32"/>
      <c r="C44" s="6"/>
      <c r="D44" s="6"/>
      <c r="E44" s="6"/>
      <c r="F44" s="6"/>
      <c r="G44" s="6"/>
    </row>
    <row r="45" spans="1:7">
      <c r="A45" s="32"/>
      <c r="B45" s="32"/>
      <c r="C45" s="32"/>
      <c r="D45" s="32"/>
      <c r="E45" s="32"/>
      <c r="F45" s="32"/>
      <c r="G45" s="32"/>
    </row>
    <row r="46" spans="1:7">
      <c r="A46" s="32"/>
      <c r="B46" s="32"/>
      <c r="C46" s="32"/>
      <c r="D46" s="32"/>
      <c r="E46" s="32"/>
      <c r="F46" s="32"/>
      <c r="G46" s="32"/>
    </row>
    <row r="47" spans="1:7">
      <c r="A47" s="32"/>
      <c r="B47" s="32"/>
      <c r="C47" s="32"/>
      <c r="D47" s="32"/>
      <c r="E47" s="32"/>
      <c r="F47" s="32"/>
      <c r="G47" s="32"/>
    </row>
    <row r="48" spans="1:7">
      <c r="A48" s="32"/>
      <c r="B48" s="32"/>
      <c r="C48" s="32"/>
      <c r="D48" s="32"/>
      <c r="E48" s="32"/>
      <c r="F48" s="32"/>
      <c r="G48" s="32"/>
    </row>
    <row r="49" spans="1:7">
      <c r="A49" s="32"/>
      <c r="B49" s="32"/>
      <c r="C49" s="32"/>
      <c r="D49" s="32"/>
      <c r="E49" s="32"/>
      <c r="F49" s="32"/>
      <c r="G49" s="32"/>
    </row>
    <row r="50" spans="1:7">
      <c r="A50" s="32"/>
      <c r="B50" s="32"/>
      <c r="C50" s="32"/>
      <c r="D50" s="32"/>
      <c r="E50" s="32"/>
      <c r="F50" s="32"/>
      <c r="G50" s="32"/>
    </row>
    <row r="51" spans="1:7">
      <c r="A51" s="32"/>
      <c r="B51" s="32"/>
      <c r="C51" s="32"/>
      <c r="D51" s="32"/>
      <c r="E51" s="32"/>
      <c r="F51" s="32"/>
      <c r="G51" s="32"/>
    </row>
    <row r="52" spans="1:7">
      <c r="A52" s="32"/>
      <c r="B52" s="32"/>
      <c r="C52" s="32"/>
      <c r="D52" s="32"/>
      <c r="E52" s="32"/>
      <c r="F52" s="32"/>
      <c r="G52" s="32"/>
    </row>
    <row r="53" spans="1:7">
      <c r="A53" s="32"/>
      <c r="B53" s="32"/>
      <c r="C53" s="32"/>
      <c r="D53" s="32"/>
      <c r="E53" s="32"/>
      <c r="F53" s="32"/>
      <c r="G53" s="32"/>
    </row>
    <row r="54" spans="1:7">
      <c r="A54" s="32"/>
      <c r="B54" s="32"/>
      <c r="C54" s="32"/>
      <c r="D54" s="32"/>
      <c r="E54" s="32"/>
      <c r="F54" s="32"/>
      <c r="G54" s="32"/>
    </row>
    <row r="55" spans="1:7">
      <c r="A55" s="32"/>
      <c r="B55" s="32"/>
      <c r="C55" s="32"/>
      <c r="D55" s="32"/>
      <c r="E55" s="32"/>
      <c r="F55" s="32"/>
      <c r="G55" s="32"/>
    </row>
    <row r="56" spans="1:7">
      <c r="A56" s="32"/>
      <c r="B56" s="32"/>
      <c r="C56" s="32"/>
      <c r="D56" s="32"/>
      <c r="E56" s="32"/>
      <c r="F56" s="32"/>
      <c r="G56" s="32"/>
    </row>
    <row r="57" spans="1:7">
      <c r="A57" s="32"/>
      <c r="B57" s="32"/>
      <c r="C57" s="32"/>
      <c r="D57" s="32"/>
      <c r="E57" s="32"/>
      <c r="F57" s="32"/>
      <c r="G57" s="32"/>
    </row>
    <row r="58" spans="1:7">
      <c r="A58" s="32"/>
      <c r="B58" s="32"/>
      <c r="C58" s="32"/>
      <c r="D58" s="32"/>
      <c r="E58" s="32"/>
      <c r="F58" s="32"/>
      <c r="G58" s="32"/>
    </row>
    <row r="59" spans="1:7">
      <c r="A59" s="32"/>
      <c r="B59" s="32"/>
      <c r="C59" s="32"/>
      <c r="D59" s="32"/>
      <c r="E59" s="32"/>
      <c r="F59" s="32"/>
      <c r="G59" s="32"/>
    </row>
    <row r="60" spans="1:7">
      <c r="A60" s="32"/>
      <c r="B60" s="32"/>
      <c r="C60" s="32"/>
      <c r="D60" s="32"/>
      <c r="E60" s="32"/>
      <c r="F60" s="32"/>
      <c r="G60" s="32"/>
    </row>
    <row r="61" spans="1:7">
      <c r="A61" s="32"/>
      <c r="B61" s="32"/>
      <c r="C61" s="32"/>
      <c r="D61" s="32"/>
      <c r="E61" s="32"/>
      <c r="F61" s="32"/>
      <c r="G61" s="32"/>
    </row>
    <row r="62" spans="1:7">
      <c r="A62" s="32"/>
      <c r="B62" s="32"/>
      <c r="C62" s="32"/>
      <c r="D62" s="32"/>
      <c r="E62" s="32"/>
      <c r="F62" s="32"/>
      <c r="G62" s="32"/>
    </row>
    <row r="63" spans="1:7">
      <c r="A63" s="32"/>
      <c r="B63" s="32"/>
      <c r="C63" s="32"/>
      <c r="D63" s="32"/>
      <c r="E63" s="32"/>
      <c r="F63" s="32"/>
      <c r="G63" s="32"/>
    </row>
    <row r="64" spans="1:7">
      <c r="A64" s="32"/>
      <c r="B64" s="32"/>
      <c r="C64" s="32"/>
      <c r="D64" s="32"/>
      <c r="E64" s="32"/>
      <c r="F64" s="32"/>
      <c r="G64" s="32"/>
    </row>
    <row r="65" spans="1:7">
      <c r="A65" s="32"/>
      <c r="B65" s="32"/>
      <c r="C65" s="32"/>
      <c r="D65" s="32"/>
      <c r="E65" s="32"/>
      <c r="F65" s="32"/>
      <c r="G65" s="32"/>
    </row>
    <row r="66" spans="1:7">
      <c r="A66" s="32"/>
      <c r="B66" s="32"/>
      <c r="C66" s="32"/>
      <c r="D66" s="32"/>
      <c r="E66" s="32"/>
      <c r="F66" s="32"/>
      <c r="G66" s="32"/>
    </row>
    <row r="67" spans="1:7">
      <c r="A67" s="32"/>
      <c r="B67" s="32"/>
      <c r="C67" s="32"/>
      <c r="D67" s="32"/>
      <c r="E67" s="32"/>
      <c r="F67" s="32"/>
      <c r="G67" s="32"/>
    </row>
    <row r="68" spans="1:7">
      <c r="A68" s="32"/>
      <c r="B68" s="32"/>
      <c r="C68" s="32"/>
      <c r="D68" s="32"/>
      <c r="E68" s="32"/>
      <c r="F68" s="32"/>
      <c r="G68" s="32"/>
    </row>
    <row r="69" spans="1:7">
      <c r="A69" s="32"/>
      <c r="B69" s="32"/>
      <c r="C69" s="32"/>
      <c r="D69" s="32"/>
      <c r="E69" s="32"/>
      <c r="F69" s="32"/>
      <c r="G69" s="32"/>
    </row>
    <row r="70" spans="1:7">
      <c r="A70" s="32"/>
      <c r="B70" s="32"/>
      <c r="C70" s="32"/>
      <c r="D70" s="32"/>
      <c r="E70" s="32"/>
      <c r="F70" s="32"/>
      <c r="G70" s="32"/>
    </row>
    <row r="71" spans="1:7">
      <c r="A71" s="32"/>
      <c r="B71" s="32"/>
      <c r="C71" s="32"/>
      <c r="D71" s="32"/>
      <c r="E71" s="32"/>
      <c r="F71" s="32"/>
      <c r="G71" s="32"/>
    </row>
    <row r="72" spans="1:7">
      <c r="A72" s="32"/>
      <c r="B72" s="32"/>
      <c r="C72" s="32"/>
      <c r="D72" s="32"/>
      <c r="E72" s="32"/>
      <c r="F72" s="32"/>
      <c r="G72" s="32"/>
    </row>
    <row r="73" spans="1:7">
      <c r="A73" s="32"/>
      <c r="B73" s="32"/>
      <c r="C73" s="32"/>
      <c r="D73" s="32"/>
      <c r="E73" s="32"/>
      <c r="F73" s="32"/>
      <c r="G73" s="32"/>
    </row>
    <row r="74" spans="1:7">
      <c r="A74" s="32"/>
      <c r="B74" s="32"/>
      <c r="C74" s="32"/>
      <c r="D74" s="32"/>
      <c r="E74" s="32"/>
      <c r="F74" s="32"/>
      <c r="G74" s="32"/>
    </row>
    <row r="75" spans="1:7">
      <c r="A75" s="32"/>
      <c r="B75" s="32"/>
      <c r="C75" s="32"/>
      <c r="D75" s="32"/>
      <c r="E75" s="32"/>
      <c r="F75" s="32"/>
      <c r="G75" s="32"/>
    </row>
    <row r="76" spans="1:7">
      <c r="A76" s="32"/>
      <c r="B76" s="32"/>
      <c r="C76" s="32"/>
      <c r="D76" s="32"/>
      <c r="E76" s="32"/>
      <c r="F76" s="32"/>
      <c r="G76" s="32"/>
    </row>
    <row r="77" spans="1:7">
      <c r="A77" s="32"/>
      <c r="B77" s="32"/>
      <c r="C77" s="32"/>
      <c r="D77" s="32"/>
      <c r="E77" s="32"/>
      <c r="F77" s="32"/>
      <c r="G77" s="32"/>
    </row>
    <row r="78" spans="1:7">
      <c r="A78" s="32"/>
      <c r="B78" s="32"/>
      <c r="C78" s="32"/>
      <c r="D78" s="32"/>
      <c r="E78" s="32"/>
      <c r="F78" s="32"/>
      <c r="G78" s="32"/>
    </row>
    <row r="79" spans="1:7">
      <c r="A79" s="32"/>
      <c r="B79" s="32"/>
      <c r="C79" s="32"/>
      <c r="D79" s="32"/>
      <c r="E79" s="32"/>
      <c r="F79" s="32"/>
      <c r="G79" s="32"/>
    </row>
    <row r="80" spans="1:7">
      <c r="A80" s="32"/>
      <c r="B80" s="32"/>
      <c r="C80" s="32"/>
      <c r="D80" s="32"/>
      <c r="E80" s="32"/>
      <c r="F80" s="32"/>
      <c r="G80" s="32"/>
    </row>
    <row r="81" spans="1:7">
      <c r="A81" s="32"/>
      <c r="B81" s="32"/>
      <c r="C81" s="32"/>
      <c r="D81" s="32"/>
      <c r="E81" s="32"/>
      <c r="F81" s="32"/>
      <c r="G81" s="32"/>
    </row>
    <row r="82" spans="1:7">
      <c r="A82" s="32"/>
      <c r="B82" s="32"/>
      <c r="C82" s="32"/>
      <c r="D82" s="32"/>
      <c r="E82" s="32"/>
      <c r="F82" s="32"/>
      <c r="G82" s="32"/>
    </row>
    <row r="83" spans="1:7">
      <c r="A83" s="32"/>
      <c r="B83" s="32"/>
      <c r="C83" s="32"/>
      <c r="D83" s="32"/>
      <c r="E83" s="32"/>
      <c r="F83" s="32"/>
      <c r="G83" s="32"/>
    </row>
    <row r="84" spans="1:7">
      <c r="A84" s="32"/>
      <c r="B84" s="32"/>
      <c r="C84" s="32"/>
      <c r="D84" s="32"/>
      <c r="E84" s="32"/>
      <c r="F84" s="32"/>
      <c r="G84" s="32"/>
    </row>
    <row r="85" spans="1:7">
      <c r="A85" s="32"/>
      <c r="B85" s="32"/>
      <c r="C85" s="32"/>
      <c r="D85" s="32"/>
      <c r="E85" s="32"/>
      <c r="F85" s="32"/>
      <c r="G85" s="32"/>
    </row>
    <row r="86" spans="1:7">
      <c r="A86" s="32"/>
      <c r="B86" s="32"/>
      <c r="C86" s="32"/>
      <c r="D86" s="32"/>
      <c r="E86" s="32"/>
      <c r="F86" s="32"/>
      <c r="G86" s="32"/>
    </row>
    <row r="87" spans="1:7">
      <c r="A87" s="32"/>
      <c r="B87" s="32"/>
      <c r="C87" s="32"/>
      <c r="D87" s="32"/>
      <c r="E87" s="32"/>
      <c r="F87" s="32"/>
      <c r="G87" s="32"/>
    </row>
    <row r="88" spans="1:7">
      <c r="A88" s="32"/>
      <c r="B88" s="32"/>
      <c r="C88" s="32"/>
      <c r="D88" s="32"/>
      <c r="E88" s="32"/>
      <c r="F88" s="32"/>
      <c r="G88" s="32"/>
    </row>
    <row r="89" spans="1:7">
      <c r="A89" s="32"/>
      <c r="B89" s="32"/>
      <c r="C89" s="32"/>
      <c r="D89" s="32"/>
      <c r="E89" s="32"/>
      <c r="F89" s="32"/>
      <c r="G89" s="32"/>
    </row>
    <row r="90" spans="1:7">
      <c r="A90" s="32"/>
      <c r="B90" s="32"/>
      <c r="C90" s="32"/>
      <c r="D90" s="32"/>
      <c r="E90" s="32"/>
      <c r="F90" s="32"/>
      <c r="G90" s="32"/>
    </row>
    <row r="91" spans="1:7">
      <c r="A91" s="32"/>
      <c r="B91" s="32"/>
      <c r="C91" s="32"/>
      <c r="D91" s="32"/>
      <c r="E91" s="32"/>
      <c r="F91" s="32"/>
      <c r="G91" s="32"/>
    </row>
    <row r="92" spans="1:7">
      <c r="A92" s="32"/>
      <c r="B92" s="32"/>
      <c r="C92" s="32"/>
      <c r="D92" s="32"/>
      <c r="E92" s="32"/>
      <c r="F92" s="32"/>
      <c r="G92" s="32"/>
    </row>
    <row r="93" spans="1:7">
      <c r="A93" s="32"/>
      <c r="B93" s="32"/>
      <c r="C93" s="32"/>
      <c r="D93" s="32"/>
      <c r="E93" s="32"/>
      <c r="F93" s="32"/>
      <c r="G93" s="32"/>
    </row>
    <row r="94" spans="1:7">
      <c r="A94" s="32"/>
      <c r="B94" s="32"/>
      <c r="C94" s="32"/>
      <c r="D94" s="32"/>
      <c r="E94" s="32"/>
      <c r="F94" s="32"/>
      <c r="G94" s="32"/>
    </row>
    <row r="95" spans="1:7">
      <c r="A95" s="32"/>
      <c r="B95" s="32"/>
      <c r="C95" s="32"/>
      <c r="D95" s="32"/>
      <c r="E95" s="32"/>
      <c r="F95" s="32"/>
      <c r="G95" s="32"/>
    </row>
    <row r="96" spans="1:7">
      <c r="A96" s="32"/>
      <c r="B96" s="32"/>
      <c r="C96" s="32"/>
      <c r="D96" s="32"/>
      <c r="E96" s="32"/>
      <c r="F96" s="32"/>
      <c r="G96" s="32"/>
    </row>
    <row r="97" spans="1:7">
      <c r="A97" s="32"/>
      <c r="B97" s="32"/>
      <c r="C97" s="32"/>
      <c r="D97" s="32"/>
      <c r="E97" s="32"/>
      <c r="F97" s="32"/>
      <c r="G97" s="32"/>
    </row>
    <row r="98" spans="1:7">
      <c r="A98" s="32"/>
      <c r="B98" s="32"/>
      <c r="C98" s="32"/>
      <c r="D98" s="32"/>
      <c r="E98" s="32"/>
      <c r="F98" s="32"/>
      <c r="G98" s="32"/>
    </row>
    <row r="99" spans="1:7">
      <c r="A99" s="32"/>
      <c r="B99" s="32"/>
      <c r="C99" s="32"/>
      <c r="D99" s="32"/>
      <c r="E99" s="32"/>
      <c r="F99" s="32"/>
      <c r="G99" s="32"/>
    </row>
    <row r="100" spans="1:7">
      <c r="A100" s="32"/>
      <c r="B100" s="32"/>
      <c r="C100" s="32"/>
      <c r="D100" s="32"/>
      <c r="E100" s="32"/>
      <c r="F100" s="32"/>
      <c r="G100" s="32"/>
    </row>
    <row r="101" spans="1:7">
      <c r="A101" s="32"/>
      <c r="B101" s="32"/>
      <c r="C101" s="32"/>
      <c r="D101" s="32"/>
      <c r="E101" s="32"/>
      <c r="F101" s="32"/>
      <c r="G101" s="32"/>
    </row>
    <row r="102" spans="1:7">
      <c r="A102" s="32"/>
      <c r="B102" s="32"/>
      <c r="C102" s="32"/>
      <c r="D102" s="32"/>
      <c r="E102" s="32"/>
      <c r="F102" s="32"/>
      <c r="G102" s="32"/>
    </row>
    <row r="103" spans="1:7">
      <c r="A103" s="32"/>
      <c r="B103" s="32"/>
      <c r="C103" s="32"/>
      <c r="D103" s="32"/>
      <c r="E103" s="32"/>
      <c r="F103" s="32"/>
      <c r="G103" s="32"/>
    </row>
    <row r="104" spans="1:7">
      <c r="A104" s="32"/>
      <c r="B104" s="32"/>
      <c r="C104" s="32"/>
      <c r="D104" s="32"/>
      <c r="E104" s="32"/>
      <c r="F104" s="32"/>
      <c r="G104" s="32"/>
    </row>
    <row r="105" spans="1:7">
      <c r="A105" s="32"/>
      <c r="B105" s="32"/>
      <c r="C105" s="32"/>
      <c r="D105" s="32"/>
      <c r="E105" s="32"/>
      <c r="F105" s="32"/>
      <c r="G105" s="32"/>
    </row>
    <row r="106" spans="1:7">
      <c r="A106" s="32"/>
      <c r="B106" s="32"/>
      <c r="C106" s="32"/>
      <c r="D106" s="32"/>
      <c r="E106" s="32"/>
      <c r="F106" s="32"/>
      <c r="G106" s="32"/>
    </row>
    <row r="107" spans="1:7">
      <c r="A107" s="32"/>
      <c r="B107" s="32"/>
      <c r="C107" s="32"/>
      <c r="D107" s="32"/>
      <c r="E107" s="32"/>
      <c r="F107" s="32"/>
      <c r="G107" s="32"/>
    </row>
    <row r="108" spans="1:7">
      <c r="A108" s="32"/>
      <c r="B108" s="32"/>
      <c r="C108" s="32"/>
      <c r="D108" s="32"/>
      <c r="E108" s="32"/>
      <c r="F108" s="32"/>
      <c r="G108" s="32"/>
    </row>
    <row r="109" spans="1:7">
      <c r="A109" s="32"/>
      <c r="B109" s="32"/>
      <c r="C109" s="32"/>
      <c r="D109" s="32"/>
      <c r="E109" s="32"/>
      <c r="F109" s="32"/>
      <c r="G109" s="32"/>
    </row>
    <row r="110" spans="1:7">
      <c r="A110" s="32"/>
      <c r="B110" s="32"/>
      <c r="C110" s="32"/>
      <c r="D110" s="32"/>
      <c r="E110" s="32"/>
      <c r="F110" s="32"/>
      <c r="G110" s="32"/>
    </row>
    <row r="111" spans="1:7">
      <c r="A111" s="32"/>
      <c r="B111" s="32"/>
      <c r="C111" s="32"/>
      <c r="D111" s="32"/>
      <c r="E111" s="32"/>
      <c r="F111" s="32"/>
      <c r="G111" s="32"/>
    </row>
    <row r="112" spans="1:7">
      <c r="A112" s="32"/>
      <c r="B112" s="32"/>
      <c r="C112" s="32"/>
      <c r="D112" s="32"/>
      <c r="E112" s="32"/>
      <c r="F112" s="32"/>
      <c r="G112" s="32"/>
    </row>
    <row r="113" spans="1:7">
      <c r="A113" s="32"/>
      <c r="B113" s="32"/>
      <c r="C113" s="32"/>
      <c r="D113" s="32"/>
      <c r="E113" s="32"/>
      <c r="F113" s="32"/>
      <c r="G113" s="32"/>
    </row>
    <row r="114" spans="1:7">
      <c r="A114" s="32"/>
      <c r="B114" s="32"/>
      <c r="C114" s="32"/>
      <c r="D114" s="32"/>
      <c r="E114" s="32"/>
      <c r="F114" s="32"/>
      <c r="G114" s="32"/>
    </row>
    <row r="115" spans="1:7">
      <c r="A115" s="32"/>
      <c r="B115" s="32"/>
      <c r="C115" s="32"/>
      <c r="D115" s="32"/>
      <c r="E115" s="32"/>
      <c r="F115" s="32"/>
      <c r="G115" s="32"/>
    </row>
    <row r="116" spans="1:7">
      <c r="A116" s="32"/>
      <c r="B116" s="32"/>
      <c r="C116" s="32"/>
      <c r="D116" s="32"/>
      <c r="E116" s="32"/>
      <c r="F116" s="32"/>
      <c r="G116" s="32"/>
    </row>
    <row r="117" spans="1:7">
      <c r="A117" s="32"/>
      <c r="B117" s="32"/>
      <c r="C117" s="32"/>
      <c r="D117" s="32"/>
      <c r="E117" s="32"/>
      <c r="F117" s="32"/>
      <c r="G117" s="32"/>
    </row>
    <row r="118" spans="1:7">
      <c r="A118" s="32"/>
      <c r="B118" s="32"/>
      <c r="C118" s="32"/>
      <c r="D118" s="32"/>
      <c r="E118" s="32"/>
      <c r="F118" s="32"/>
      <c r="G118" s="32"/>
    </row>
    <row r="119" spans="1:7">
      <c r="A119" s="32"/>
      <c r="B119" s="32"/>
      <c r="C119" s="32"/>
      <c r="D119" s="32"/>
      <c r="E119" s="32"/>
      <c r="F119" s="32"/>
      <c r="G119" s="32"/>
    </row>
    <row r="120" spans="1:7">
      <c r="A120" s="32"/>
      <c r="B120" s="32"/>
      <c r="C120" s="32"/>
      <c r="D120" s="32"/>
      <c r="E120" s="32"/>
      <c r="F120" s="32"/>
      <c r="G120" s="32"/>
    </row>
    <row r="121" spans="1:7">
      <c r="A121" s="32"/>
      <c r="B121" s="32"/>
      <c r="C121" s="32"/>
      <c r="D121" s="32"/>
      <c r="E121" s="32"/>
      <c r="F121" s="32"/>
      <c r="G121" s="32"/>
    </row>
    <row r="122" spans="1:7">
      <c r="A122" s="32"/>
      <c r="B122" s="32"/>
      <c r="C122" s="32"/>
      <c r="D122" s="32"/>
      <c r="E122" s="32"/>
      <c r="F122" s="32"/>
      <c r="G122" s="32"/>
    </row>
    <row r="123" spans="1:7">
      <c r="A123" s="32"/>
      <c r="B123" s="32"/>
      <c r="C123" s="32"/>
      <c r="D123" s="32"/>
      <c r="E123" s="32"/>
      <c r="F123" s="32"/>
      <c r="G123" s="32"/>
    </row>
    <row r="124" spans="1:7">
      <c r="A124" s="32"/>
      <c r="B124" s="32"/>
      <c r="C124" s="32"/>
      <c r="D124" s="32"/>
      <c r="E124" s="32"/>
      <c r="F124" s="32"/>
      <c r="G124" s="32"/>
    </row>
    <row r="125" spans="1:7">
      <c r="A125" s="32"/>
      <c r="B125" s="32"/>
      <c r="C125" s="32"/>
      <c r="D125" s="32"/>
      <c r="E125" s="32"/>
      <c r="F125" s="32"/>
      <c r="G125" s="32"/>
    </row>
    <row r="126" spans="1:7">
      <c r="A126" s="32"/>
      <c r="B126" s="32"/>
      <c r="C126" s="32"/>
      <c r="D126" s="32"/>
      <c r="E126" s="32"/>
      <c r="F126" s="32"/>
      <c r="G126" s="32"/>
    </row>
    <row r="127" spans="1:7">
      <c r="A127" s="32"/>
      <c r="B127" s="32"/>
      <c r="C127" s="32"/>
      <c r="D127" s="32"/>
      <c r="E127" s="32"/>
      <c r="F127" s="32"/>
      <c r="G127" s="32"/>
    </row>
    <row r="128" spans="1:7">
      <c r="A128" s="32"/>
      <c r="B128" s="32"/>
      <c r="C128" s="32"/>
      <c r="D128" s="32"/>
      <c r="E128" s="32"/>
      <c r="F128" s="32"/>
      <c r="G128" s="32"/>
    </row>
    <row r="129" spans="1:7">
      <c r="A129" s="32"/>
      <c r="B129" s="32"/>
      <c r="C129" s="32"/>
      <c r="D129" s="32"/>
      <c r="E129" s="32"/>
      <c r="F129" s="32"/>
      <c r="G129" s="32"/>
    </row>
    <row r="130" spans="1:7">
      <c r="A130" s="32"/>
      <c r="B130" s="32"/>
      <c r="C130" s="32"/>
      <c r="D130" s="32"/>
      <c r="E130" s="32"/>
      <c r="F130" s="32"/>
      <c r="G130" s="32"/>
    </row>
    <row r="131" spans="1:7">
      <c r="A131" s="32"/>
      <c r="B131" s="32"/>
      <c r="C131" s="32"/>
      <c r="D131" s="32"/>
      <c r="E131" s="32"/>
      <c r="F131" s="32"/>
      <c r="G131" s="32"/>
    </row>
    <row r="132" spans="1:7">
      <c r="A132" s="32"/>
      <c r="B132" s="32"/>
      <c r="C132" s="32"/>
      <c r="D132" s="32"/>
      <c r="E132" s="32"/>
      <c r="F132" s="32"/>
      <c r="G132" s="32"/>
    </row>
    <row r="133" spans="1:7">
      <c r="A133" s="32"/>
      <c r="B133" s="32"/>
      <c r="C133" s="32"/>
      <c r="D133" s="32"/>
      <c r="E133" s="32"/>
      <c r="F133" s="32"/>
      <c r="G133" s="32"/>
    </row>
    <row r="134" spans="1:7">
      <c r="A134" s="32"/>
      <c r="B134" s="32"/>
      <c r="C134" s="32"/>
      <c r="D134" s="32"/>
      <c r="E134" s="32"/>
      <c r="F134" s="32"/>
      <c r="G134" s="32"/>
    </row>
    <row r="135" spans="1:7">
      <c r="A135" s="32"/>
      <c r="B135" s="32"/>
      <c r="C135" s="32"/>
      <c r="D135" s="32"/>
      <c r="E135" s="32"/>
      <c r="F135" s="32"/>
      <c r="G135" s="32"/>
    </row>
    <row r="136" spans="1:7">
      <c r="A136" s="32"/>
      <c r="B136" s="32"/>
      <c r="C136" s="32"/>
      <c r="D136" s="32"/>
      <c r="E136" s="32"/>
      <c r="F136" s="32"/>
      <c r="G136" s="32"/>
    </row>
    <row r="137" spans="1:7">
      <c r="A137" s="32"/>
      <c r="B137" s="32"/>
      <c r="C137" s="32"/>
      <c r="D137" s="32"/>
      <c r="E137" s="32"/>
      <c r="F137" s="32"/>
      <c r="G137" s="32"/>
    </row>
    <row r="138" spans="1:7">
      <c r="A138" s="32"/>
      <c r="B138" s="32"/>
      <c r="C138" s="32"/>
      <c r="D138" s="32"/>
      <c r="E138" s="32"/>
      <c r="F138" s="32"/>
      <c r="G138" s="32"/>
    </row>
    <row r="139" spans="1:7">
      <c r="A139" s="32"/>
      <c r="B139" s="32"/>
      <c r="C139" s="32"/>
      <c r="D139" s="32"/>
      <c r="E139" s="32"/>
      <c r="F139" s="32"/>
      <c r="G139" s="32"/>
    </row>
    <row r="140" spans="1:7">
      <c r="A140" s="32"/>
      <c r="B140" s="32"/>
      <c r="C140" s="32"/>
      <c r="D140" s="32"/>
      <c r="E140" s="32"/>
      <c r="F140" s="32"/>
      <c r="G140" s="32"/>
    </row>
    <row r="141" spans="1:7">
      <c r="A141" s="32"/>
      <c r="B141" s="32"/>
      <c r="C141" s="32"/>
      <c r="D141" s="32"/>
      <c r="E141" s="32"/>
      <c r="F141" s="32"/>
      <c r="G141" s="32"/>
    </row>
    <row r="142" spans="1:7">
      <c r="A142" s="32"/>
      <c r="B142" s="32"/>
      <c r="C142" s="32"/>
      <c r="D142" s="32"/>
      <c r="E142" s="32"/>
      <c r="F142" s="32"/>
      <c r="G142" s="32"/>
    </row>
    <row r="143" spans="1:7">
      <c r="A143" s="32"/>
      <c r="B143" s="32"/>
      <c r="C143" s="32"/>
      <c r="D143" s="32"/>
      <c r="E143" s="32"/>
      <c r="F143" s="32"/>
      <c r="G143" s="32"/>
    </row>
    <row r="144" spans="1:7">
      <c r="A144" s="32"/>
      <c r="B144" s="32"/>
      <c r="C144" s="32"/>
      <c r="D144" s="32"/>
      <c r="E144" s="32"/>
      <c r="F144" s="32"/>
      <c r="G144" s="32"/>
    </row>
    <row r="145" spans="1:7">
      <c r="A145" s="32"/>
      <c r="B145" s="32"/>
      <c r="C145" s="32"/>
      <c r="D145" s="32"/>
      <c r="E145" s="32"/>
      <c r="F145" s="32"/>
      <c r="G145" s="32"/>
    </row>
    <row r="146" spans="1:7">
      <c r="A146" s="32"/>
      <c r="B146" s="32"/>
      <c r="C146" s="32"/>
      <c r="D146" s="32"/>
      <c r="E146" s="32"/>
      <c r="F146" s="32"/>
      <c r="G146" s="32"/>
    </row>
    <row r="147" spans="1:7">
      <c r="A147" s="32"/>
      <c r="B147" s="32"/>
      <c r="C147" s="32"/>
      <c r="D147" s="32"/>
      <c r="E147" s="32"/>
      <c r="F147" s="32"/>
      <c r="G147" s="32"/>
    </row>
    <row r="148" spans="1:7">
      <c r="A148" s="32"/>
      <c r="B148" s="32"/>
      <c r="C148" s="32"/>
      <c r="D148" s="32"/>
      <c r="E148" s="32"/>
      <c r="F148" s="32"/>
      <c r="G148" s="32"/>
    </row>
    <row r="149" spans="1:7">
      <c r="A149" s="32"/>
      <c r="B149" s="32"/>
      <c r="C149" s="32"/>
      <c r="D149" s="32"/>
      <c r="E149" s="32"/>
      <c r="F149" s="32"/>
      <c r="G149" s="32"/>
    </row>
    <row r="150" spans="1:7">
      <c r="A150" s="32"/>
      <c r="B150" s="32"/>
      <c r="C150" s="32"/>
      <c r="D150" s="32"/>
      <c r="E150" s="32"/>
      <c r="F150" s="32"/>
      <c r="G150" s="32"/>
    </row>
    <row r="151" spans="1:7">
      <c r="A151" s="32"/>
      <c r="B151" s="32"/>
      <c r="C151" s="32"/>
      <c r="D151" s="32"/>
      <c r="E151" s="32"/>
      <c r="F151" s="32"/>
      <c r="G151" s="32"/>
    </row>
    <row r="152" spans="1:7">
      <c r="A152" s="32"/>
      <c r="B152" s="32"/>
      <c r="C152" s="32"/>
      <c r="D152" s="32"/>
      <c r="E152" s="32"/>
      <c r="F152" s="32"/>
      <c r="G152" s="32"/>
    </row>
    <row r="153" spans="1:7">
      <c r="A153" s="32"/>
      <c r="B153" s="32"/>
      <c r="C153" s="32"/>
      <c r="D153" s="32"/>
      <c r="E153" s="32"/>
      <c r="F153" s="32"/>
      <c r="G153" s="32"/>
    </row>
    <row r="154" spans="1:7">
      <c r="A154" s="32"/>
      <c r="B154" s="32"/>
      <c r="C154" s="32"/>
      <c r="D154" s="32"/>
      <c r="E154" s="32"/>
      <c r="F154" s="32"/>
      <c r="G154" s="32"/>
    </row>
    <row r="155" spans="1:7">
      <c r="A155" s="32"/>
      <c r="B155" s="32"/>
      <c r="C155" s="32"/>
      <c r="D155" s="32"/>
      <c r="E155" s="32"/>
      <c r="F155" s="32"/>
      <c r="G155" s="32"/>
    </row>
    <row r="156" spans="1:7">
      <c r="A156" s="32"/>
      <c r="B156" s="32"/>
      <c r="C156" s="32"/>
      <c r="D156" s="32"/>
      <c r="E156" s="32"/>
      <c r="F156" s="32"/>
      <c r="G156" s="32"/>
    </row>
    <row r="157" spans="1:7">
      <c r="A157" s="32"/>
      <c r="B157" s="32"/>
      <c r="C157" s="32"/>
      <c r="D157" s="32"/>
      <c r="E157" s="32"/>
      <c r="F157" s="32"/>
      <c r="G157" s="32"/>
    </row>
    <row r="158" spans="1:7">
      <c r="A158" s="32"/>
      <c r="B158" s="32"/>
      <c r="C158" s="32"/>
      <c r="D158" s="32"/>
      <c r="E158" s="32"/>
      <c r="F158" s="32"/>
      <c r="G158" s="32"/>
    </row>
    <row r="159" spans="1:7">
      <c r="A159" s="32"/>
      <c r="B159" s="32"/>
      <c r="C159" s="32"/>
      <c r="D159" s="32"/>
      <c r="E159" s="32"/>
      <c r="F159" s="32"/>
      <c r="G159" s="32"/>
    </row>
    <row r="160" spans="1:7">
      <c r="A160" s="32"/>
      <c r="B160" s="32"/>
      <c r="C160" s="32"/>
      <c r="D160" s="32"/>
      <c r="E160" s="32"/>
      <c r="F160" s="32"/>
      <c r="G160" s="32"/>
    </row>
    <row r="161" spans="1:7">
      <c r="A161" s="32"/>
      <c r="B161" s="32"/>
      <c r="C161" s="32"/>
      <c r="D161" s="32"/>
      <c r="E161" s="32"/>
      <c r="F161" s="32"/>
      <c r="G161" s="32"/>
    </row>
    <row r="162" spans="1:7">
      <c r="A162" s="32"/>
      <c r="B162" s="32"/>
      <c r="C162" s="32"/>
      <c r="D162" s="32"/>
      <c r="E162" s="32"/>
      <c r="F162" s="32"/>
      <c r="G162" s="32"/>
    </row>
    <row r="163" spans="1:7">
      <c r="A163" s="32"/>
      <c r="B163" s="32"/>
      <c r="C163" s="32"/>
      <c r="D163" s="32"/>
      <c r="E163" s="32"/>
      <c r="F163" s="32"/>
      <c r="G163" s="32"/>
    </row>
    <row r="164" spans="1:7">
      <c r="A164" s="32"/>
      <c r="B164" s="32"/>
      <c r="C164" s="32"/>
      <c r="D164" s="32"/>
      <c r="E164" s="32"/>
      <c r="F164" s="32"/>
      <c r="G164" s="32"/>
    </row>
    <row r="165" spans="1:7">
      <c r="A165" s="32"/>
      <c r="B165" s="32"/>
      <c r="C165" s="32"/>
      <c r="D165" s="32"/>
      <c r="E165" s="32"/>
      <c r="F165" s="32"/>
      <c r="G165" s="32"/>
    </row>
    <row r="166" spans="1:7">
      <c r="A166" s="32"/>
      <c r="B166" s="32"/>
      <c r="C166" s="32"/>
      <c r="D166" s="32"/>
      <c r="E166" s="32"/>
      <c r="F166" s="32"/>
      <c r="G166" s="32"/>
    </row>
    <row r="167" spans="1:7">
      <c r="A167" s="32"/>
      <c r="B167" s="32"/>
      <c r="C167" s="32"/>
      <c r="D167" s="32"/>
      <c r="E167" s="32"/>
      <c r="F167" s="32"/>
      <c r="G167" s="32"/>
    </row>
    <row r="168" spans="1:7">
      <c r="A168" s="32"/>
      <c r="B168" s="32"/>
      <c r="C168" s="32"/>
      <c r="D168" s="32"/>
      <c r="E168" s="32"/>
      <c r="F168" s="32"/>
      <c r="G168" s="32"/>
    </row>
    <row r="169" spans="1:7">
      <c r="A169" s="32"/>
      <c r="B169" s="32"/>
      <c r="C169" s="32"/>
      <c r="D169" s="32"/>
      <c r="E169" s="32"/>
      <c r="F169" s="32"/>
      <c r="G169" s="32"/>
    </row>
    <row r="170" spans="1:7">
      <c r="A170" s="32"/>
      <c r="B170" s="32"/>
      <c r="C170" s="32"/>
      <c r="D170" s="32"/>
      <c r="E170" s="32"/>
      <c r="F170" s="32"/>
      <c r="G170" s="32"/>
    </row>
    <row r="171" spans="1:7">
      <c r="A171" s="32"/>
      <c r="B171" s="32"/>
      <c r="C171" s="32"/>
      <c r="D171" s="32"/>
      <c r="E171" s="32"/>
      <c r="F171" s="32"/>
      <c r="G171" s="32"/>
    </row>
    <row r="172" spans="1:7">
      <c r="A172" s="32"/>
      <c r="B172" s="32"/>
      <c r="C172" s="32"/>
      <c r="D172" s="32"/>
      <c r="E172" s="32"/>
      <c r="F172" s="32"/>
      <c r="G172" s="32"/>
    </row>
    <row r="173" spans="1:7">
      <c r="A173" s="32"/>
      <c r="B173" s="32"/>
      <c r="C173" s="32"/>
      <c r="D173" s="32"/>
      <c r="E173" s="32"/>
      <c r="F173" s="32"/>
      <c r="G173" s="32"/>
    </row>
    <row r="174" spans="1:7">
      <c r="A174" s="32"/>
      <c r="B174" s="32"/>
      <c r="C174" s="32"/>
      <c r="D174" s="32"/>
      <c r="E174" s="32"/>
      <c r="F174" s="32"/>
      <c r="G174" s="32"/>
    </row>
    <row r="175" spans="1:7">
      <c r="A175" s="32"/>
      <c r="B175" s="32"/>
      <c r="C175" s="32"/>
      <c r="D175" s="32"/>
      <c r="E175" s="32"/>
      <c r="F175" s="32"/>
      <c r="G175" s="32"/>
    </row>
    <row r="176" spans="1:7">
      <c r="A176" s="32"/>
      <c r="B176" s="32"/>
      <c r="C176" s="32"/>
      <c r="D176" s="32"/>
      <c r="E176" s="32"/>
      <c r="F176" s="32"/>
      <c r="G176" s="32"/>
    </row>
    <row r="177" spans="1:7">
      <c r="A177" s="32"/>
      <c r="B177" s="32"/>
      <c r="C177" s="32"/>
      <c r="D177" s="32"/>
      <c r="E177" s="32"/>
      <c r="F177" s="32"/>
      <c r="G177" s="32"/>
    </row>
    <row r="178" spans="1:7">
      <c r="A178" s="32"/>
      <c r="B178" s="32"/>
      <c r="C178" s="32"/>
      <c r="D178" s="32"/>
      <c r="E178" s="32"/>
      <c r="F178" s="32"/>
      <c r="G178" s="32"/>
    </row>
    <row r="179" spans="1:7">
      <c r="A179" s="32"/>
      <c r="B179" s="32"/>
      <c r="C179" s="32"/>
      <c r="D179" s="32"/>
      <c r="E179" s="32"/>
      <c r="F179" s="32"/>
      <c r="G179" s="32"/>
    </row>
    <row r="180" spans="1:7">
      <c r="A180" s="32"/>
      <c r="B180" s="32"/>
      <c r="C180" s="32"/>
      <c r="D180" s="32"/>
      <c r="E180" s="32"/>
      <c r="F180" s="32"/>
      <c r="G180" s="32"/>
    </row>
    <row r="181" spans="1:7">
      <c r="A181" s="32"/>
      <c r="B181" s="32"/>
      <c r="C181" s="32"/>
      <c r="D181" s="32"/>
      <c r="E181" s="32"/>
      <c r="F181" s="32"/>
      <c r="G181" s="32"/>
    </row>
    <row r="182" spans="1:7">
      <c r="A182" s="32"/>
      <c r="B182" s="32"/>
      <c r="C182" s="32"/>
      <c r="D182" s="32"/>
      <c r="E182" s="32"/>
      <c r="F182" s="32"/>
      <c r="G182" s="32"/>
    </row>
    <row r="183" spans="1:7">
      <c r="A183" s="32"/>
      <c r="B183" s="32"/>
      <c r="C183" s="32"/>
      <c r="D183" s="32"/>
      <c r="E183" s="32"/>
      <c r="F183" s="32"/>
      <c r="G183" s="32"/>
    </row>
    <row r="184" spans="1:7">
      <c r="A184" s="32"/>
      <c r="B184" s="32"/>
      <c r="C184" s="32"/>
      <c r="D184" s="32"/>
      <c r="E184" s="32"/>
      <c r="F184" s="32"/>
      <c r="G184" s="32"/>
    </row>
    <row r="185" spans="1:7">
      <c r="A185" s="32"/>
      <c r="B185" s="32"/>
      <c r="C185" s="32"/>
      <c r="D185" s="32"/>
      <c r="E185" s="32"/>
      <c r="F185" s="32"/>
      <c r="G185" s="32"/>
    </row>
    <row r="186" spans="1:7">
      <c r="A186" s="32"/>
      <c r="B186" s="32"/>
      <c r="C186" s="32"/>
      <c r="D186" s="32"/>
      <c r="E186" s="32"/>
      <c r="F186" s="32"/>
      <c r="G186" s="32"/>
    </row>
    <row r="187" spans="1:7">
      <c r="A187" s="32"/>
      <c r="B187" s="32"/>
      <c r="C187" s="32"/>
      <c r="D187" s="32"/>
      <c r="E187" s="32"/>
      <c r="F187" s="32"/>
      <c r="G187" s="32"/>
    </row>
    <row r="188" spans="1:7">
      <c r="A188" s="32"/>
      <c r="B188" s="32"/>
      <c r="C188" s="32"/>
      <c r="D188" s="32"/>
      <c r="E188" s="32"/>
      <c r="F188" s="32"/>
      <c r="G188" s="32"/>
    </row>
    <row r="189" spans="1:7">
      <c r="A189" s="32"/>
      <c r="B189" s="32"/>
      <c r="C189" s="32"/>
      <c r="D189" s="32"/>
      <c r="E189" s="32"/>
      <c r="F189" s="32"/>
      <c r="G189" s="32"/>
    </row>
    <row r="190" spans="1:7">
      <c r="A190" s="32"/>
      <c r="B190" s="32"/>
      <c r="C190" s="32"/>
      <c r="D190" s="32"/>
      <c r="E190" s="32"/>
      <c r="F190" s="32"/>
      <c r="G190" s="32"/>
    </row>
    <row r="191" spans="1:7">
      <c r="A191" s="32"/>
      <c r="B191" s="32"/>
      <c r="C191" s="32"/>
      <c r="D191" s="32"/>
      <c r="E191" s="32"/>
      <c r="F191" s="32"/>
      <c r="G191" s="32"/>
    </row>
    <row r="192" spans="1:7">
      <c r="A192" s="32"/>
      <c r="B192" s="32"/>
      <c r="C192" s="32"/>
      <c r="D192" s="32"/>
      <c r="E192" s="32"/>
      <c r="F192" s="32"/>
      <c r="G192" s="32"/>
    </row>
    <row r="193" spans="1:7">
      <c r="A193" s="32"/>
      <c r="B193" s="32"/>
      <c r="C193" s="32"/>
      <c r="D193" s="32"/>
      <c r="E193" s="32"/>
      <c r="F193" s="32"/>
      <c r="G193" s="32"/>
    </row>
    <row r="194" spans="1:7">
      <c r="A194" s="32"/>
      <c r="B194" s="32"/>
      <c r="C194" s="32"/>
      <c r="D194" s="32"/>
      <c r="E194" s="32"/>
      <c r="F194" s="32"/>
      <c r="G194" s="32"/>
    </row>
    <row r="195" spans="1:7">
      <c r="A195" s="32"/>
      <c r="B195" s="32"/>
      <c r="C195" s="32"/>
      <c r="D195" s="32"/>
      <c r="E195" s="32"/>
      <c r="F195" s="32"/>
      <c r="G195" s="32"/>
    </row>
    <row r="196" spans="1:7">
      <c r="A196" s="32"/>
      <c r="B196" s="32"/>
      <c r="C196" s="32"/>
      <c r="D196" s="32"/>
      <c r="E196" s="32"/>
      <c r="F196" s="32"/>
      <c r="G196" s="32"/>
    </row>
    <row r="197" spans="1:7">
      <c r="A197" s="32"/>
      <c r="B197" s="32"/>
      <c r="C197" s="32"/>
      <c r="D197" s="32"/>
      <c r="E197" s="32"/>
      <c r="F197" s="32"/>
      <c r="G197" s="32"/>
    </row>
    <row r="198" spans="1:7">
      <c r="A198" s="32"/>
      <c r="B198" s="32"/>
      <c r="C198" s="32"/>
      <c r="D198" s="32"/>
      <c r="E198" s="32"/>
      <c r="F198" s="32"/>
      <c r="G198" s="32"/>
    </row>
  </sheetData>
  <sheetProtection sheet="1" objects="1" scenarios="1"/>
  <mergeCells count="12">
    <mergeCell ref="B29:C29"/>
    <mergeCell ref="C33:F33"/>
    <mergeCell ref="B2:G2"/>
    <mergeCell ref="B25:D25"/>
    <mergeCell ref="E26:G26"/>
    <mergeCell ref="C28:D28"/>
    <mergeCell ref="E28:G28"/>
    <mergeCell ref="C10:C12"/>
    <mergeCell ref="D10:D12"/>
    <mergeCell ref="E10:E12"/>
    <mergeCell ref="F10:F12"/>
    <mergeCell ref="G10:G12"/>
  </mergeCells>
  <conditionalFormatting sqref="C30">
    <cfRule type="containsText" dxfId="7" priority="6" operator="containsText" text="&quot;&quot;">
      <formula>NOT(ISERROR(SEARCH("""""",C30)))</formula>
    </cfRule>
    <cfRule type="containsText" dxfId="6" priority="8" operator="containsText" text="ECHEC">
      <formula>NOT(ISERROR(SEARCH("ECHEC",C30)))</formula>
    </cfRule>
    <cfRule type="containsText" dxfId="5" priority="9" operator="containsText" text="BON">
      <formula>NOT(ISERROR(SEARCH("BON",C30)))</formula>
    </cfRule>
  </conditionalFormatting>
  <conditionalFormatting sqref="C31">
    <cfRule type="containsText" dxfId="4" priority="3" operator="containsText" text="ECHEC">
      <formula>NOT(ISERROR(SEARCH("ECHEC",C31)))</formula>
    </cfRule>
    <cfRule type="containsText" dxfId="3" priority="4" operator="containsText" text="BON">
      <formula>NOT(ISERROR(SEARCH("BON",C31)))</formula>
    </cfRule>
    <cfRule type="containsText" dxfId="2" priority="5" operator="containsText" text="&quot;&quot;">
      <formula>NOT(ISERROR(SEARCH("""""",C31)))</formula>
    </cfRule>
  </conditionalFormatting>
  <conditionalFormatting sqref="C33:F33">
    <cfRule type="containsText" dxfId="1" priority="1" operator="containsText" text="FAVORABLE">
      <formula>NOT(ISERROR(SEARCH("FAVORABLE",C33)))</formula>
    </cfRule>
    <cfRule type="containsText" dxfId="0" priority="2" operator="containsText" text="INSUFISANT">
      <formula>NOT(ISERROR(SEARCH("INSUFISANT",C33)))</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 1</vt:lpstr>
      <vt:lpstr>Feuil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stephane.carret@aftral.com</dc:creator>
  <cp:lastModifiedBy> </cp:lastModifiedBy>
  <dcterms:created xsi:type="dcterms:W3CDTF">2020-07-26T08:37:47Z</dcterms:created>
  <dcterms:modified xsi:type="dcterms:W3CDTF">2021-06-01T11:10:15Z</dcterms:modified>
</cp:coreProperties>
</file>