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4275643F-71B3-49B2-A982-39F425140AE2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Généralités" sheetId="2" r:id="rId1"/>
    <sheet name="Modèle" sheetId="3" r:id="rId2"/>
    <sheet name="Dimensions" sheetId="7" r:id="rId3"/>
    <sheet name="Données" sheetId="8" r:id="rId4"/>
    <sheet name="Epaisseurs" sheetId="11" r:id="rId5"/>
    <sheet name="Matière" sheetId="12" r:id="rId6"/>
    <sheet name="Nouveau Fournisseur" sheetId="14" r:id="rId7"/>
  </sheets>
  <functionGroups builtInGroupCount="19"/>
  <definedNames>
    <definedName name="Encastrement">OFFSET(Données!$F$2,0,0,COUNTA(Données!$F:$F)-1)</definedName>
    <definedName name="Epaisseurs">OFFSET(Epaisseurs!$A$2,1,MATCH(Généralités!$B$2&amp;" "&amp;Généralités!$A1,Epaisseurs!$2:$2,0)-1,COUNTA(OFFSET(Epaisseurs!$A$2,1,MATCH(Généralités!$B$2&amp;" "&amp;Généralités!$A1,Epaisseurs!$2:$2,0)-1,100,1)),1)</definedName>
    <definedName name="Epaisseurs2">OFFSET(Epaisseurs!$A$2,1,MATCH(Généralités!$B$2&amp;" "&amp;Modèle!$A1,Epaisseurs!$2:$2,0)-1,COUNTA(OFFSET(Epaisseurs!$A$2,1,MATCH(Généralités!$B$2&amp;" "&amp;Modèle!$A1,Epaisseurs!$2:$2,0)-1,100,1)),1)</definedName>
    <definedName name="Forme">OFFSET(Données!$E$2,0,0,COUNTA(Données!$E:$E)-1)</definedName>
    <definedName name="Matière">OFFSET(Matière!$A$2,1,MATCH(Généralités!$B$2,Matière!$2:$2,0)-1,COUNTA(OFFSET(Matière!$A$2,1,MATCH(Généralités!$B$2,Matière!$2:$2,0)-1,100,1)),1)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8" l="1" a="1"/>
  <c r="G3" i="8" s="1"/>
  <c r="H3" i="8" s="1" a="1"/>
  <c r="H3" i="8" s="1"/>
  <c r="G4" i="8" a="1"/>
  <c r="G4" i="8" s="1"/>
  <c r="H4" i="8" s="1" a="1"/>
  <c r="H4" i="8" s="1"/>
  <c r="G5" i="8" a="1"/>
  <c r="G5" i="8" s="1"/>
  <c r="H5" i="8" s="1" a="1"/>
  <c r="H5" i="8" s="1"/>
  <c r="G6" i="8" a="1"/>
  <c r="G6" i="8" s="1"/>
  <c r="H6" i="8" s="1" a="1"/>
  <c r="H6" i="8" s="1"/>
  <c r="G7" i="8" a="1"/>
  <c r="G7" i="8" s="1"/>
  <c r="H7" i="8" s="1" a="1"/>
  <c r="H7" i="8" s="1"/>
  <c r="G8" i="8" a="1"/>
  <c r="G8" i="8" s="1"/>
  <c r="H8" i="8" s="1" a="1"/>
  <c r="H8" i="8" s="1"/>
  <c r="G9" i="8" a="1"/>
  <c r="G9" i="8" s="1"/>
  <c r="H9" i="8" s="1" a="1"/>
  <c r="H9" i="8" s="1"/>
  <c r="G10" i="8" a="1"/>
  <c r="G10" i="8" s="1"/>
  <c r="H10" i="8" s="1" a="1"/>
  <c r="H10" i="8" s="1"/>
  <c r="G11" i="8" a="1"/>
  <c r="G11" i="8" s="1"/>
  <c r="H11" i="8" s="1" a="1"/>
  <c r="H11" i="8" s="1"/>
  <c r="G12" i="8" a="1"/>
  <c r="G12" i="8" s="1"/>
  <c r="H12" i="8" s="1" a="1"/>
  <c r="H12" i="8" s="1"/>
  <c r="G13" i="8" a="1"/>
  <c r="G13" i="8" s="1"/>
  <c r="H13" i="8" s="1" a="1"/>
  <c r="H13" i="8" s="1"/>
  <c r="G14" i="8" a="1"/>
  <c r="G14" i="8" s="1"/>
  <c r="H14" i="8" s="1" a="1"/>
  <c r="H14" i="8" s="1"/>
  <c r="G15" i="8" a="1"/>
  <c r="G15" i="8" s="1"/>
  <c r="H15" i="8" s="1" a="1"/>
  <c r="H15" i="8" s="1"/>
  <c r="G16" i="8" a="1"/>
  <c r="G16" i="8" s="1"/>
  <c r="H16" i="8" s="1" a="1"/>
  <c r="H16" i="8" s="1"/>
  <c r="G17" i="8" a="1"/>
  <c r="G17" i="8" s="1"/>
  <c r="H17" i="8" s="1" a="1"/>
  <c r="H17" i="8" s="1"/>
  <c r="G18" i="8" a="1"/>
  <c r="G18" i="8" s="1"/>
  <c r="H18" i="8" s="1" a="1"/>
  <c r="H18" i="8" s="1"/>
  <c r="G19" i="8" a="1"/>
  <c r="G19" i="8" s="1"/>
  <c r="H19" i="8" s="1" a="1"/>
  <c r="H19" i="8" s="1"/>
  <c r="G20" i="8" a="1"/>
  <c r="G20" i="8" s="1"/>
  <c r="H20" i="8" s="1" a="1"/>
  <c r="H20" i="8" s="1"/>
  <c r="G21" i="8" a="1"/>
  <c r="G21" i="8" s="1"/>
  <c r="H21" i="8" s="1" a="1"/>
  <c r="H21" i="8" s="1"/>
  <c r="G22" i="8" a="1"/>
  <c r="G22" i="8" s="1"/>
  <c r="H22" i="8" s="1" a="1"/>
  <c r="H22" i="8" s="1"/>
  <c r="G23" i="8" a="1"/>
  <c r="G23" i="8" s="1"/>
  <c r="H23" i="8" s="1" a="1"/>
  <c r="H23" i="8" s="1"/>
  <c r="G24" i="8" a="1"/>
  <c r="G24" i="8" s="1"/>
  <c r="H24" i="8" s="1" a="1"/>
  <c r="H24" i="8" s="1"/>
  <c r="G25" i="8" a="1"/>
  <c r="G25" i="8" s="1"/>
  <c r="H25" i="8" s="1" a="1"/>
  <c r="H25" i="8" s="1"/>
  <c r="G26" i="8" a="1"/>
  <c r="G26" i="8" s="1"/>
  <c r="H26" i="8" s="1" a="1"/>
  <c r="H26" i="8" s="1"/>
  <c r="G27" i="8" a="1"/>
  <c r="G27" i="8" s="1"/>
  <c r="H27" i="8" s="1" a="1"/>
  <c r="H27" i="8" s="1"/>
  <c r="G28" i="8" a="1"/>
  <c r="G28" i="8" s="1"/>
  <c r="H28" i="8" s="1" a="1"/>
  <c r="H28" i="8" s="1"/>
  <c r="G29" i="8" a="1"/>
  <c r="G29" i="8" s="1"/>
  <c r="H29" i="8" s="1" a="1"/>
  <c r="H29" i="8" s="1"/>
  <c r="G30" i="8" a="1"/>
  <c r="G30" i="8" s="1"/>
  <c r="H30" i="8" s="1" a="1"/>
  <c r="H30" i="8" s="1"/>
  <c r="G31" i="8" a="1"/>
  <c r="G31" i="8" s="1"/>
  <c r="H31" i="8" s="1" a="1"/>
  <c r="H31" i="8" s="1"/>
  <c r="G32" i="8" a="1"/>
  <c r="G32" i="8" s="1"/>
  <c r="H32" i="8" s="1" a="1"/>
  <c r="H32" i="8" s="1"/>
  <c r="G33" i="8" a="1"/>
  <c r="G33" i="8" s="1"/>
  <c r="H33" i="8" s="1" a="1"/>
  <c r="H33" i="8" s="1"/>
  <c r="G34" i="8" a="1"/>
  <c r="G34" i="8" s="1"/>
  <c r="H34" i="8" s="1" a="1"/>
  <c r="H34" i="8" s="1"/>
  <c r="G35" i="8" a="1"/>
  <c r="G35" i="8" s="1"/>
  <c r="H35" i="8" s="1" a="1"/>
  <c r="H35" i="8" s="1"/>
  <c r="G36" i="8" a="1"/>
  <c r="G36" i="8" s="1"/>
  <c r="H36" i="8" s="1" a="1"/>
  <c r="H36" i="8" s="1"/>
  <c r="G37" i="8" a="1"/>
  <c r="G37" i="8" s="1"/>
  <c r="H37" i="8" s="1" a="1"/>
  <c r="H37" i="8" s="1"/>
  <c r="G38" i="8" a="1"/>
  <c r="G38" i="8" s="1"/>
  <c r="H38" i="8" s="1" a="1"/>
  <c r="H38" i="8" s="1"/>
  <c r="G39" i="8" a="1"/>
  <c r="G39" i="8" s="1"/>
  <c r="H39" i="8" s="1" a="1"/>
  <c r="H39" i="8" s="1"/>
  <c r="G40" i="8" a="1"/>
  <c r="G40" i="8" s="1"/>
  <c r="H40" i="8" s="1" a="1"/>
  <c r="H40" i="8" s="1"/>
  <c r="G41" i="8" a="1"/>
  <c r="G41" i="8" s="1"/>
  <c r="H41" i="8" s="1" a="1"/>
  <c r="H41" i="8" s="1"/>
  <c r="G42" i="8" a="1"/>
  <c r="G42" i="8" s="1"/>
  <c r="H42" i="8" s="1" a="1"/>
  <c r="H42" i="8" s="1"/>
  <c r="G43" i="8" a="1"/>
  <c r="G43" i="8" s="1"/>
  <c r="H43" i="8" s="1" a="1"/>
  <c r="H43" i="8" s="1"/>
  <c r="G44" i="8" a="1"/>
  <c r="G44" i="8" s="1"/>
  <c r="H44" i="8" s="1" a="1"/>
  <c r="H44" i="8" s="1"/>
  <c r="G45" i="8" a="1"/>
  <c r="G45" i="8" s="1"/>
  <c r="H45" i="8" s="1" a="1"/>
  <c r="H45" i="8" s="1"/>
  <c r="G46" i="8" a="1"/>
  <c r="G46" i="8" s="1"/>
  <c r="H46" i="8" s="1" a="1"/>
  <c r="H46" i="8" s="1"/>
  <c r="G47" i="8" a="1"/>
  <c r="G47" i="8" s="1"/>
  <c r="H47" i="8" s="1" a="1"/>
  <c r="H47" i="8" s="1"/>
  <c r="G48" i="8" a="1"/>
  <c r="G48" i="8" s="1"/>
  <c r="H48" i="8" s="1" a="1"/>
  <c r="H48" i="8" s="1"/>
  <c r="G49" i="8" a="1"/>
  <c r="G49" i="8" s="1"/>
  <c r="H49" i="8" s="1" a="1"/>
  <c r="H49" i="8" s="1"/>
  <c r="G50" i="8" a="1"/>
  <c r="G50" i="8" s="1"/>
  <c r="H50" i="8" s="1" a="1"/>
  <c r="H50" i="8" s="1"/>
  <c r="G2" i="8" a="1"/>
  <c r="G2" i="8" s="1"/>
  <c r="H2" i="8" s="1" a="1"/>
  <c r="H2" i="8" s="1"/>
  <c r="A4" i="7" l="1" a="1"/>
  <c r="A4" i="7" s="1"/>
  <c r="A7" i="7" a="1"/>
  <c r="A7" i="7" s="1"/>
  <c r="A10" i="7" a="1"/>
  <c r="A10" i="7" s="1"/>
  <c r="A8" i="7" a="1"/>
  <c r="A8" i="7" s="1"/>
  <c r="A6" i="7" a="1"/>
  <c r="A6" i="7" s="1"/>
  <c r="A5" i="7" a="1"/>
  <c r="A5" i="7" s="1"/>
  <c r="A3" i="7" a="1"/>
  <c r="A3" i="7" s="1"/>
  <c r="A9" i="7" a="1"/>
  <c r="A9" i="7" s="1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B2" i="2"/>
  <c r="L12" i="8" l="1"/>
  <c r="L6" i="8"/>
  <c r="L14" i="8"/>
  <c r="L15" i="8"/>
  <c r="L13" i="8"/>
  <c r="L9" i="8"/>
  <c r="L5" i="8"/>
  <c r="L8" i="8"/>
  <c r="L4" i="8"/>
  <c r="L10" i="8"/>
  <c r="L11" i="8"/>
  <c r="L7" i="8"/>
  <c r="L3" i="8"/>
  <c r="L2" i="8"/>
</calcChain>
</file>

<file path=xl/sharedStrings.xml><?xml version="1.0" encoding="utf-8"?>
<sst xmlns="http://schemas.openxmlformats.org/spreadsheetml/2006/main" count="106" uniqueCount="81">
  <si>
    <t>Matière</t>
  </si>
  <si>
    <t>Rectangle</t>
  </si>
  <si>
    <t>Nom Fournisseur</t>
  </si>
  <si>
    <t>Prix au m2 actuel</t>
  </si>
  <si>
    <t>Prix au m2 futur</t>
  </si>
  <si>
    <t>min de facturation en m2</t>
  </si>
  <si>
    <t>N° Fournisseur</t>
  </si>
  <si>
    <t>Rond/Ovale</t>
  </si>
  <si>
    <t>oui</t>
  </si>
  <si>
    <t>non</t>
  </si>
  <si>
    <t>Contact (mail)</t>
  </si>
  <si>
    <t>Liste des fournisseurs autorisés</t>
  </si>
  <si>
    <t>Formes</t>
  </si>
  <si>
    <t>Longueur min (mm)</t>
  </si>
  <si>
    <t>Longueur max (mm)</t>
  </si>
  <si>
    <t>Profondeur min (mm)</t>
  </si>
  <si>
    <t>Profondeur max (mm)</t>
  </si>
  <si>
    <t>Modèle</t>
  </si>
  <si>
    <t>Forme</t>
  </si>
  <si>
    <t>STRATIFIE</t>
  </si>
  <si>
    <t>Par-dessous</t>
  </si>
  <si>
    <t>Par-dessus</t>
  </si>
  <si>
    <t>Type encastrement</t>
  </si>
  <si>
    <t>Epaisseurs disponibles</t>
  </si>
  <si>
    <t>INOX</t>
  </si>
  <si>
    <t>VERRE</t>
  </si>
  <si>
    <t>COMPACT</t>
  </si>
  <si>
    <t>HETRE PANNEAUTE</t>
  </si>
  <si>
    <t>CHENE PANNEAUTE</t>
  </si>
  <si>
    <t>Plan de coin</t>
  </si>
  <si>
    <t>Plan sifflet</t>
  </si>
  <si>
    <t>Matière Disponible</t>
  </si>
  <si>
    <t>TRADUCTION MATIERE</t>
  </si>
  <si>
    <t>Matière sans doublon</t>
  </si>
  <si>
    <t>Encastrement</t>
  </si>
  <si>
    <t>Prix au m2 recto/verso actuel</t>
  </si>
  <si>
    <t>Prix au m2 recto/verso futur</t>
  </si>
  <si>
    <t>N° de Founisseur</t>
  </si>
  <si>
    <t>Nom du Fournisseur</t>
  </si>
  <si>
    <t>Epaisseur 1</t>
  </si>
  <si>
    <t>Epaisseur 2</t>
  </si>
  <si>
    <t>Epaisseur 3</t>
  </si>
  <si>
    <t>Epaisseur 4</t>
  </si>
  <si>
    <t>Epaisseur 5</t>
  </si>
  <si>
    <t>Epaisseur 7</t>
  </si>
  <si>
    <t>Epaisseur 8</t>
  </si>
  <si>
    <t>Epaisseur 9</t>
  </si>
  <si>
    <t>Epaisseur 10</t>
  </si>
  <si>
    <t>Obligatoire</t>
  </si>
  <si>
    <t>Facultatif</t>
  </si>
  <si>
    <t>Epaisseur 6</t>
  </si>
  <si>
    <t>PIERRE</t>
  </si>
  <si>
    <t>QUARTZ</t>
  </si>
  <si>
    <t>A min (mm) ou profondeur min (mm) ou diamètre min (mm)</t>
  </si>
  <si>
    <t>A max (mm) ou profondeur max (mm) ou diamètre max (mm)</t>
  </si>
  <si>
    <t>Epaisseur</t>
  </si>
  <si>
    <t>HETRE ABOUTE</t>
  </si>
  <si>
    <t>CHENE ABOUTE</t>
  </si>
  <si>
    <t>A</t>
  </si>
  <si>
    <t>B</t>
  </si>
  <si>
    <t>C</t>
  </si>
  <si>
    <t>D</t>
  </si>
  <si>
    <t xml:space="preserve">E </t>
  </si>
  <si>
    <t>F</t>
  </si>
  <si>
    <t>A COMPACT</t>
  </si>
  <si>
    <t>A STRATIFIE</t>
  </si>
  <si>
    <t>B CHENE ABOUTE</t>
  </si>
  <si>
    <t>B CHENE PANNEAUTE</t>
  </si>
  <si>
    <t>B HETRE ABOUTE</t>
  </si>
  <si>
    <t>B HETRE PANNEAUTE</t>
  </si>
  <si>
    <t>C CHENE ABOUTE</t>
  </si>
  <si>
    <t>C HETRE ABOUTE</t>
  </si>
  <si>
    <t>D COMPACT</t>
  </si>
  <si>
    <t>E PIERRE</t>
  </si>
  <si>
    <t>E QUARTZ</t>
  </si>
  <si>
    <t>E VERRE</t>
  </si>
  <si>
    <t>E COMPACT</t>
  </si>
  <si>
    <t>F INOX</t>
  </si>
  <si>
    <t>E</t>
  </si>
  <si>
    <t>TEST</t>
  </si>
  <si>
    <t>PLAN DE 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</si>
</sst>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2" tint="-9.9978637043366805E-2"/>
        <bgColor rgb="FFA8D08D"/>
      </patternFill>
    </fill>
    <fill>
      <patternFill patternType="solid">
        <fgColor rgb="FFFFFF00"/>
        <bgColor indexed="64"/>
      </patternFill>
    </fill>
    <fill>
      <patternFill patternType="solid">
        <fgColor rgb="FFFF757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0" borderId="0" xfId="0" applyProtection="1"/>
    <xf numFmtId="0" fontId="0" fillId="0" borderId="1" xfId="0" applyBorder="1" applyProtection="1"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Protection="1">
      <protection hidden="1"/>
    </xf>
    <xf numFmtId="0" fontId="1" fillId="2" borderId="1" xfId="0" applyFon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1" fillId="2" borderId="2" xfId="0" applyFont="1" applyFill="1" applyBorder="1" applyProtection="1">
      <protection hidden="1"/>
    </xf>
    <xf numFmtId="0" fontId="2" fillId="0" borderId="0" xfId="1" applyBorder="1" applyProtection="1">
      <protection hidden="1"/>
    </xf>
    <xf numFmtId="0" fontId="0" fillId="0" borderId="0" xfId="0" applyProtection="1">
      <protection locked="0" hidden="1"/>
    </xf>
    <xf numFmtId="0" fontId="2" fillId="0" borderId="1" xfId="1" applyBorder="1" applyProtection="1">
      <protection locked="0" hidden="1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9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2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rgb="FFA8D08D"/>
          <bgColor rgb="FFA8D08D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>
          <bgColor rgb="FFFF757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 xr9:uid="{5908DC8F-AA17-4689-9573-08968BF54366}"/>
  </tableStyles>
  <colors>
    <mruColors>
      <color rgb="FFFF7575"/>
      <color rgb="FFFF5050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1133475</xdr:colOff>
          <xdr:row>3</xdr:row>
          <xdr:rowOff>0</xdr:rowOff>
        </xdr:from>
        <xdr:to>
          <xdr:col>1</xdr:col>
          <xdr:colOff>2428875</xdr:colOff>
          <xdr:row>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0</xdr:row>
          <xdr:rowOff>142875</xdr:rowOff>
        </xdr:from>
        <xdr:to>
          <xdr:col>13</xdr:col>
          <xdr:colOff>752475</xdr:colOff>
          <xdr:row>5</xdr:row>
          <xdr:rowOff>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1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1</xdr:row>
          <xdr:rowOff>38100</xdr:rowOff>
        </xdr:from>
        <xdr:to>
          <xdr:col>8</xdr:col>
          <xdr:colOff>9525</xdr:colOff>
          <xdr:row>5</xdr:row>
          <xdr:rowOff>38100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0</xdr:row>
          <xdr:rowOff>47625</xdr:rowOff>
        </xdr:from>
        <xdr:to>
          <xdr:col>13</xdr:col>
          <xdr:colOff>180975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6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A1C1E0-4720-4989-9946-C50085A7A0A1}" name="BDD" displayName="BDD" ref="A1:K4" totalsRowShown="0" headerRowDxfId="17" dataDxfId="16" tableBorderDxfId="15">
  <autoFilter ref="A1:K4" xr:uid="{3D6772D0-DA49-4880-9A42-6EBB75340082}"/>
  <tableColumns count="11">
    <tableColumn id="1" xr3:uid="{54082DD7-3575-4CCF-B7FA-7BAFC6D57E8E}" name="Matière" dataDxfId="14"/>
    <tableColumn id="2" xr3:uid="{2B04AC58-8B0D-40E7-86DD-28C80B92410C}" name="Epaisseur" dataDxfId="13"/>
    <tableColumn id="3" xr3:uid="{A863AAD2-8471-450B-A7B4-F264078398C7}" name="Forme" dataDxfId="12"/>
    <tableColumn id="4" xr3:uid="{5F28814D-1397-4072-AD96-069BCB4BABDA}" name="Modèle" dataDxfId="11"/>
    <tableColumn id="5" xr3:uid="{266B65D0-5792-4038-9A6E-5EF620558380}" name="A min (mm) ou profondeur min (mm) ou diamètre min (mm)" dataDxfId="10"/>
    <tableColumn id="6" xr3:uid="{12FBF9EF-4E84-4541-9420-690967D433BC}" name="A max (mm) ou profondeur max (mm) ou diamètre max (mm)" dataDxfId="9"/>
    <tableColumn id="7" xr3:uid="{A77E7A77-9656-496B-85AB-83403B06CA16}" name="Prix au m2 actuel" dataDxfId="8"/>
    <tableColumn id="8" xr3:uid="{500AAFAD-8158-40C9-98D3-3A7E1A3DD28F}" name="Prix au m2 futur" dataDxfId="7"/>
    <tableColumn id="9" xr3:uid="{7838ED20-CBE3-4C26-A2E9-1A19404C36C7}" name="min de facturation en m2" dataDxfId="6"/>
    <tableColumn id="10" xr3:uid="{C43120B8-DC20-4B09-9A50-5FE6E4E98190}" name="Prix au m2 recto/verso actuel" dataDxfId="5"/>
    <tableColumn id="11" xr3:uid="{F05A3CF4-2964-42D4-B9BC-44BAFD3D056F}" name="Prix au m2 recto/verso futur" dataDxfId="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6"/>
  <sheetViews>
    <sheetView zoomScale="120" zoomScaleNormal="120" workbookViewId="0">
      <selection activeCell="B12" sqref="B12"/>
    </sheetView>
  </sheetViews>
  <sheetFormatPr baseColWidth="10" defaultRowHeight="15" x14ac:dyDescent="0.25"/>
  <cols>
    <col min="1" max="1" width="19.85546875" style="29" bestFit="1" customWidth="1"/>
    <col min="2" max="2" width="50.85546875" style="29" customWidth="1"/>
    <col min="3" max="3" width="19.140625" style="29" bestFit="1" customWidth="1"/>
    <col min="4" max="16384" width="11.42578125" style="26"/>
  </cols>
  <sheetData>
    <row r="1" spans="1:3" ht="15.75" x14ac:dyDescent="0.25">
      <c r="A1" s="27" t="s">
        <v>6</v>
      </c>
      <c r="B1" s="27" t="s">
        <v>2</v>
      </c>
      <c r="C1" s="26"/>
    </row>
    <row r="2" spans="1:3" x14ac:dyDescent="0.25">
      <c r="A2" s="15">
        <v>200000</v>
      </c>
      <c r="B2" s="23" t="str">
        <f>IFERROR(VLOOKUP(A2,Données!$A$2:$B$199,2,FALSE),"")</f>
        <v>A</v>
      </c>
      <c r="C2" s="26"/>
    </row>
    <row r="3" spans="1:3" x14ac:dyDescent="0.25">
      <c r="A3" s="26"/>
      <c r="B3" s="26"/>
      <c r="C3" s="26"/>
    </row>
    <row r="4" spans="1:3" ht="15.75" x14ac:dyDescent="0.25">
      <c r="A4" s="27" t="s">
        <v>10</v>
      </c>
      <c r="B4" s="26"/>
      <c r="C4" s="26"/>
    </row>
    <row r="5" spans="1:3" x14ac:dyDescent="0.25">
      <c r="A5" s="30"/>
      <c r="B5" s="26"/>
      <c r="C5" s="26"/>
    </row>
    <row r="6" spans="1:3" x14ac:dyDescent="0.25">
      <c r="A6" s="28"/>
      <c r="B6" s="26"/>
      <c r="C6" s="26"/>
    </row>
  </sheetData>
  <sheetProtection selectLockedCells="1"/>
  <conditionalFormatting sqref="A2">
    <cfRule type="notContainsBlanks" dxfId="19" priority="1">
      <formula>LEN(TRIM(A2))&gt;0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erifier_generalites.verifier_generalites">
                <anchor moveWithCells="1" sizeWithCells="1">
                  <from>
                    <xdr:col>1</xdr:col>
                    <xdr:colOff>1133475</xdr:colOff>
                    <xdr:row>3</xdr:row>
                    <xdr:rowOff>0</xdr:rowOff>
                  </from>
                  <to>
                    <xdr:col>1</xdr:col>
                    <xdr:colOff>2428875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4"/>
  <sheetViews>
    <sheetView tabSelected="1" zoomScale="80" zoomScaleNormal="80" workbookViewId="0">
      <selection activeCell="E12" sqref="E12"/>
    </sheetView>
  </sheetViews>
  <sheetFormatPr baseColWidth="10" defaultRowHeight="15" x14ac:dyDescent="0.25"/>
  <cols>
    <col min="1" max="1" width="14.85546875" bestFit="1" customWidth="1"/>
    <col min="2" max="2" width="16" bestFit="1" customWidth="1"/>
    <col min="3" max="3" width="13.42578125" bestFit="1" customWidth="1"/>
    <col min="4" max="4" width="14.42578125" bestFit="1" customWidth="1"/>
    <col min="5" max="5" width="68" bestFit="1" customWidth="1"/>
    <col min="6" max="6" width="69.140625" bestFit="1" customWidth="1"/>
    <col min="7" max="7" width="21" bestFit="1" customWidth="1"/>
    <col min="8" max="8" width="20" bestFit="1" customWidth="1"/>
    <col min="9" max="9" width="29.28515625" bestFit="1" customWidth="1"/>
    <col min="10" max="10" width="33.5703125" bestFit="1" customWidth="1"/>
    <col min="11" max="11" width="32.7109375" bestFit="1" customWidth="1"/>
  </cols>
  <sheetData>
    <row r="1" spans="1:11" ht="15.75" x14ac:dyDescent="0.25">
      <c r="A1" s="5" t="s">
        <v>0</v>
      </c>
      <c r="B1" s="5" t="s">
        <v>55</v>
      </c>
      <c r="C1" s="5" t="s">
        <v>18</v>
      </c>
      <c r="D1" s="10" t="s">
        <v>17</v>
      </c>
      <c r="E1" s="4" t="s">
        <v>53</v>
      </c>
      <c r="F1" s="4" t="s">
        <v>54</v>
      </c>
      <c r="G1" s="11" t="s">
        <v>3</v>
      </c>
      <c r="H1" s="12" t="s">
        <v>4</v>
      </c>
      <c r="I1" s="9" t="s">
        <v>5</v>
      </c>
      <c r="J1" s="13" t="s">
        <v>35</v>
      </c>
      <c r="K1" s="13" t="s">
        <v>36</v>
      </c>
    </row>
    <row r="2" spans="1:11" x14ac:dyDescent="0.25">
      <c r="A2" s="15" t="s">
        <v>26</v>
      </c>
      <c r="B2" s="15">
        <v>12</v>
      </c>
      <c r="C2" s="15" t="s">
        <v>1</v>
      </c>
      <c r="D2" s="15" t="s">
        <v>79</v>
      </c>
      <c r="E2" s="15"/>
      <c r="F2" s="15">
        <v>12</v>
      </c>
      <c r="G2" s="32">
        <v>2</v>
      </c>
      <c r="H2" s="15">
        <v>2</v>
      </c>
      <c r="I2" s="15">
        <v>3</v>
      </c>
      <c r="J2" s="15">
        <v>2</v>
      </c>
      <c r="K2" s="15">
        <v>3</v>
      </c>
    </row>
    <row r="3" spans="1:11" x14ac:dyDescent="0.25">
      <c r="A3" s="33" t="s">
        <v>19</v>
      </c>
      <c r="B3" s="33"/>
      <c r="C3" s="33"/>
      <c r="D3" s="33"/>
      <c r="E3" s="33"/>
      <c r="F3" s="33"/>
      <c r="G3" s="34"/>
      <c r="H3" s="33"/>
      <c r="I3" s="33"/>
      <c r="J3" s="33"/>
      <c r="K3" s="33"/>
    </row>
    <row r="4" spans="1:11" x14ac:dyDescent="0.25">
      <c r="A4" s="33" t="s">
        <v>26</v>
      </c>
      <c r="B4" s="33">
        <v>12</v>
      </c>
      <c r="C4" s="33" t="s">
        <v>80</v>
      </c>
      <c r="D4" s="33"/>
      <c r="E4" s="33"/>
      <c r="F4" s="33"/>
      <c r="G4" s="34"/>
      <c r="H4" s="33"/>
      <c r="I4" s="33"/>
      <c r="J4" s="33"/>
      <c r="K4" s="33"/>
    </row>
  </sheetData>
  <conditionalFormatting sqref="B2:I4">
    <cfRule type="expression" dxfId="18" priority="1" stopIfTrue="1">
      <formula>OR(B2="",AND(COLUMN(B2)=10,B2&lt;=$G2))</formula>
    </cfRule>
  </conditionalFormatting>
  <dataValidations count="5">
    <dataValidation type="list" allowBlank="1" showInputMessage="1" showErrorMessage="1" sqref="C2:C4" xr:uid="{00000000-0002-0000-0200-000000000000}">
      <formula1>Forme</formula1>
    </dataValidation>
    <dataValidation type="list" allowBlank="1" showInputMessage="1" showErrorMessage="1" sqref="A2:A4" xr:uid="{00000000-0002-0000-0200-000001000000}">
      <formula1>Matière</formula1>
    </dataValidation>
    <dataValidation type="list" allowBlank="1" showInputMessage="1" showErrorMessage="1" sqref="B2:B4" xr:uid="{00000000-0002-0000-0200-000002000000}">
      <formula1>Epaisseurs2</formula1>
    </dataValidation>
    <dataValidation type="whole" operator="greaterThanOrEqual" allowBlank="1" showInputMessage="1" showErrorMessage="1" errorTitle="VALEUR INCORRECTE" error="Merci de saisir une valeur numérique supérieure à 0 dans cette cellule" sqref="E2:I4 K2:K4" xr:uid="{3D1BA6A4-136A-4287-BAD2-71EB36F21A6C}">
      <formula1>0</formula1>
    </dataValidation>
    <dataValidation type="custom" operator="greaterThanOrEqual" allowBlank="1" showInputMessage="1" showErrorMessage="1" errorTitle="VALEUR INCORRECTE" error="LE PRIX DU METRE CARRE RECTO VERSO DOIT ETRE SUPERIEUR OU EGAL AU PRIX DU M2 RECTO" prompt="LE PRIX DU METRE CARRE RECTO VERSO DOIT ETRE SUPERIEUR OU EGAL AU PRIX DU M2 RECTO" sqref="J2:J4" xr:uid="{B7A265E7-C788-47B7-A2DB-ACA9CA5FBB6B}">
      <formula1>J2&gt;=H2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4" r:id="rId3" name="Button 2">
              <controlPr defaultSize="0" print="0" autoFill="0" autoPict="0" macro="[0]!verifier_finitions.verifier_finitions">
                <anchor moveWithCells="1" sizeWithCells="1">
                  <from>
                    <xdr:col>11</xdr:col>
                    <xdr:colOff>238125</xdr:colOff>
                    <xdr:row>0</xdr:row>
                    <xdr:rowOff>142875</xdr:rowOff>
                  </from>
                  <to>
                    <xdr:col>13</xdr:col>
                    <xdr:colOff>752475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N11"/>
  <sheetViews>
    <sheetView workbookViewId="0">
      <selection activeCell="C12" sqref="C12"/>
    </sheetView>
  </sheetViews>
  <sheetFormatPr baseColWidth="10" defaultRowHeight="15" x14ac:dyDescent="0.25"/>
  <cols>
    <col min="1" max="1" width="18.28515625" style="26" bestFit="1" customWidth="1"/>
    <col min="2" max="2" width="20.42578125" style="17" bestFit="1" customWidth="1"/>
    <col min="3" max="3" width="20.7109375" style="17" bestFit="1" customWidth="1"/>
    <col min="4" max="4" width="22.5703125" style="17" bestFit="1" customWidth="1"/>
    <col min="5" max="5" width="22.85546875" style="17" bestFit="1" customWidth="1"/>
    <col min="6" max="6" width="20.140625" bestFit="1" customWidth="1"/>
    <col min="7" max="7" width="20.42578125" bestFit="1" customWidth="1"/>
    <col min="9" max="9" width="20.42578125" bestFit="1" customWidth="1"/>
    <col min="10" max="10" width="20.7109375" bestFit="1" customWidth="1"/>
    <col min="11" max="11" width="22.5703125" bestFit="1" customWidth="1"/>
    <col min="12" max="12" width="22.85546875" bestFit="1" customWidth="1"/>
    <col min="13" max="13" width="22.5703125" bestFit="1" customWidth="1"/>
    <col min="14" max="14" width="22.85546875" bestFit="1" customWidth="1"/>
  </cols>
  <sheetData>
    <row r="1" spans="1:14" ht="15.75" x14ac:dyDescent="0.25">
      <c r="A1" s="24" t="s">
        <v>12</v>
      </c>
      <c r="B1" s="3" t="s">
        <v>1</v>
      </c>
      <c r="C1"/>
      <c r="D1"/>
      <c r="E1"/>
    </row>
    <row r="2" spans="1:14" ht="15.75" x14ac:dyDescent="0.25">
      <c r="A2" s="24" t="s">
        <v>0</v>
      </c>
      <c r="B2" s="2" t="s">
        <v>13</v>
      </c>
      <c r="C2" s="2" t="s">
        <v>14</v>
      </c>
      <c r="D2" s="2" t="s">
        <v>15</v>
      </c>
      <c r="E2" s="2" t="s">
        <v>16</v>
      </c>
    </row>
    <row r="3" spans="1:14" x14ac:dyDescent="0.25">
      <c r="A3" s="23" t="str">
        <f t="array" ref="A3">IFERROR(INDEX(Données!$G$2:$G$1000,SMALL(IF("oui"=Données!$H$2:$H$1000,ROW(Données!$H$2:$H$1000)-MIN(ROW(Données!$H$2))+1,""),ROWS(A$3:A3))),"")</f>
        <v>COMPACT</v>
      </c>
      <c r="B3" s="15"/>
      <c r="C3" s="15"/>
      <c r="D3" s="15"/>
      <c r="E3" s="15"/>
    </row>
    <row r="4" spans="1:14" x14ac:dyDescent="0.25">
      <c r="A4" s="23" t="str">
        <f t="array" ref="A4">IFERROR(INDEX(Données!$G$2:$G$1000,SMALL(IF("oui"=Données!$H$2:$H$1000,ROW(Données!$H$2:$H$1000)-MIN(ROW(Données!$H$2))+1,""),ROWS(A$3:A4))),"")</f>
        <v/>
      </c>
      <c r="B4" s="15"/>
      <c r="C4" s="15"/>
      <c r="D4" s="15"/>
      <c r="E4" s="15"/>
    </row>
    <row r="5" spans="1:14" x14ac:dyDescent="0.25">
      <c r="A5" s="23" t="str">
        <f t="array" ref="A5">IFERROR(INDEX(Données!$G$2:$G$1000,SMALL(IF("oui"=Données!$H$2:$H$1000,ROW(Données!$H$2:$H$1000)-MIN(ROW(Données!$H$2))+1,""),ROWS(A$3:A5))),"")</f>
        <v/>
      </c>
      <c r="B5" s="15"/>
      <c r="C5" s="15"/>
      <c r="D5" s="15"/>
      <c r="E5" s="15"/>
    </row>
    <row r="6" spans="1:14" x14ac:dyDescent="0.25">
      <c r="A6" s="23" t="str">
        <f t="array" ref="A6">IFERROR(INDEX(Données!$G$2:$G$1000,SMALL(IF("oui"=Données!$H$2:$H$1000,ROW(Données!$H$2:$H$1000)-MIN(ROW(Données!$H$2))+1,""),ROWS(A$3:A6))),"")</f>
        <v/>
      </c>
      <c r="B6" s="15"/>
      <c r="C6" s="15"/>
      <c r="D6" s="15"/>
      <c r="E6" s="15"/>
    </row>
    <row r="7" spans="1:14" x14ac:dyDescent="0.25">
      <c r="A7" s="23" t="str">
        <f t="array" ref="A7">IFERROR(INDEX(Données!$G$2:$G$1000,SMALL(IF("oui"=Données!$H$2:$H$1000,ROW(Données!$H$2:$H$1000)-MIN(ROW(Données!$H$2))+1,""),ROWS(A$3:A7))),"")</f>
        <v/>
      </c>
      <c r="B7" s="15"/>
      <c r="C7" s="15"/>
      <c r="D7" s="15"/>
      <c r="E7" s="15"/>
    </row>
    <row r="8" spans="1:14" x14ac:dyDescent="0.25">
      <c r="A8" s="23" t="str">
        <f t="array" ref="A8">IFERROR(INDEX(Données!$G$2:$G$1000,SMALL(IF("oui"=Données!$H$2:$H$1000,ROW(Données!$H$2:$H$1000)-MIN(ROW(Données!$H$2))+1,""),ROWS(A$3:A8))),"")</f>
        <v/>
      </c>
      <c r="B8" s="15"/>
      <c r="C8" s="15"/>
      <c r="D8" s="15"/>
      <c r="E8" s="15"/>
    </row>
    <row r="9" spans="1:14" x14ac:dyDescent="0.25">
      <c r="A9" s="23" t="str">
        <f t="array" ref="A9">IFERROR(INDEX(Données!$G$2:$G$1000,SMALL(IF("oui"=Données!$H$2:$H$1000,ROW(Données!$H$2:$H$1000)-MIN(ROW(Données!$H$2))+1,""),ROWS(A$3:A9))),"")</f>
        <v/>
      </c>
      <c r="B9" s="15"/>
      <c r="C9" s="15"/>
      <c r="D9" s="15"/>
      <c r="E9" s="15"/>
    </row>
    <row r="10" spans="1:14" x14ac:dyDescent="0.25">
      <c r="A10" s="23" t="str">
        <f t="array" ref="A10">IFERROR(INDEX(Données!$G$2:$G$1000,SMALL(IF("oui"=Données!$H$2:$H$1000,ROW(Données!$H$2:$H$1000)-MIN(ROW(Données!$H$2))+1,""),ROWS(A$3:A10))),"")</f>
        <v/>
      </c>
      <c r="B10" s="15"/>
      <c r="C10" s="15"/>
      <c r="D10" s="15"/>
      <c r="E10" s="15"/>
    </row>
    <row r="11" spans="1:14" x14ac:dyDescent="0.25">
      <c r="A11" s="25"/>
      <c r="B11" s="31"/>
      <c r="C11" s="31"/>
      <c r="D11" s="31"/>
      <c r="E11" s="31"/>
      <c r="H11" s="1"/>
      <c r="I11" s="1"/>
      <c r="J11" s="1"/>
      <c r="K11" s="1"/>
      <c r="L11" s="1"/>
      <c r="M11" s="1"/>
      <c r="N11" s="1"/>
    </row>
  </sheetData>
  <sheetProtection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verifier_dimensions">
                <anchor moveWithCells="1">
                  <from>
                    <xdr:col>6</xdr:col>
                    <xdr:colOff>762000</xdr:colOff>
                    <xdr:row>1</xdr:row>
                    <xdr:rowOff>38100</xdr:rowOff>
                  </from>
                  <to>
                    <xdr:col>8</xdr:col>
                    <xdr:colOff>9525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L50"/>
  <sheetViews>
    <sheetView workbookViewId="0">
      <selection activeCell="A2" sqref="A2"/>
    </sheetView>
  </sheetViews>
  <sheetFormatPr baseColWidth="10" defaultRowHeight="15" x14ac:dyDescent="0.25"/>
  <cols>
    <col min="1" max="1" width="14.85546875" style="17" customWidth="1"/>
    <col min="2" max="2" width="31.7109375" style="17" bestFit="1" customWidth="1"/>
    <col min="3" max="3" width="11.42578125" style="17"/>
    <col min="4" max="4" width="19.85546875" style="17" bestFit="1" customWidth="1"/>
    <col min="5" max="5" width="11.42578125" style="17"/>
    <col min="6" max="6" width="14.42578125" style="17" bestFit="1" customWidth="1"/>
    <col min="7" max="7" width="22.5703125" style="17" bestFit="1" customWidth="1"/>
    <col min="8" max="10" width="22.5703125" style="17" customWidth="1"/>
    <col min="11" max="11" width="18.140625" style="17" bestFit="1" customWidth="1"/>
    <col min="12" max="12" width="23.28515625" style="17" bestFit="1" customWidth="1"/>
    <col min="13" max="16384" width="11.42578125" style="17"/>
  </cols>
  <sheetData>
    <row r="1" spans="1:12" ht="15.75" x14ac:dyDescent="0.25">
      <c r="A1" s="16" t="s">
        <v>6</v>
      </c>
      <c r="B1" s="16" t="s">
        <v>11</v>
      </c>
      <c r="D1" s="16" t="s">
        <v>22</v>
      </c>
      <c r="E1" s="18" t="s">
        <v>18</v>
      </c>
      <c r="F1" s="18" t="s">
        <v>34</v>
      </c>
      <c r="G1" s="19" t="s">
        <v>33</v>
      </c>
      <c r="H1" s="19" t="s">
        <v>1</v>
      </c>
      <c r="I1" s="19" t="s">
        <v>7</v>
      </c>
      <c r="J1" s="19" t="s">
        <v>29</v>
      </c>
      <c r="K1" s="19" t="s">
        <v>30</v>
      </c>
      <c r="L1" s="18" t="s">
        <v>32</v>
      </c>
    </row>
    <row r="2" spans="1:12" x14ac:dyDescent="0.25">
      <c r="A2" s="15">
        <v>200000</v>
      </c>
      <c r="B2" s="15" t="s">
        <v>58</v>
      </c>
      <c r="C2" s="17" t="s">
        <v>8</v>
      </c>
      <c r="D2" s="17" t="s">
        <v>20</v>
      </c>
      <c r="E2" s="17" t="s">
        <v>1</v>
      </c>
      <c r="F2" s="17" t="s">
        <v>1</v>
      </c>
      <c r="G2" s="14" t="str">
        <f t="array" ref="G2">IFERROR(INDEX(Modèle!$A$2:$A$1000,SMALL(IF(FREQUENCY(IF(Modèle!$A$2:$A$1000&lt;&gt;"",MATCH(Modèle!$A$2:$A$1000,Modèle!$A$2:$A$1000,0)),ROW(Modèle!$A$2:$A$1000)-ROW(Modèle!$A$2)+1),ROW(Modèle!$A$2:$A$1000)-ROW(Modèle!$A$2)+1),ROWS(Dimensions!F$3:F3))),"")</f>
        <v>COMPACT</v>
      </c>
      <c r="H2" s="14" t="str">
        <f t="array" ref="H2">IFERROR(IF(INDEX(Modèle!$C$2:$C$1000,MATCH(Données!G2&amp;Données!$H$1,Modèle!$A$2:$A$1000&amp;Modèle!$C$2:$C$1000,0))="Rectangle","oui","non"),"")</f>
        <v>oui</v>
      </c>
      <c r="I2" s="14"/>
      <c r="J2" s="14"/>
      <c r="L2" s="14" t="str">
        <f>IF(OR(COUNTIF(G2,"CHENE*"),COUNTIF(G2,"HETRE*")),"BOIS",G2)</f>
        <v>COMPACT</v>
      </c>
    </row>
    <row r="3" spans="1:12" x14ac:dyDescent="0.25">
      <c r="A3" s="15">
        <v>200001</v>
      </c>
      <c r="B3" s="15" t="s">
        <v>58</v>
      </c>
      <c r="C3" s="17" t="s">
        <v>9</v>
      </c>
      <c r="D3" s="17" t="s">
        <v>21</v>
      </c>
      <c r="E3" s="17" t="s">
        <v>7</v>
      </c>
      <c r="F3" s="17" t="s">
        <v>7</v>
      </c>
      <c r="G3" s="14" t="str">
        <f t="array" ref="G3">IFERROR(INDEX(Modèle!$A$2:$A$1000,SMALL(IF(FREQUENCY(IF(Modèle!$A$2:$A$1000&lt;&gt;"",MATCH(Modèle!$A$2:$A$1000,Modèle!$A$2:$A$1000,0)),ROW(Modèle!$A$2:$A$1000)-ROW(Modèle!$A$2)+1),ROW(Modèle!$A$2:$A$1000)-ROW(Modèle!$A$2)+1),ROWS(Dimensions!F$3:F4))),"")</f>
        <v>STRATIFIE</v>
      </c>
      <c r="H3" s="14" t="str">
        <f t="array" ref="H3">IFERROR(IF(INDEX(Modèle!$C$2:$C$1000,MATCH(Données!G3&amp;Données!$H$1,Modèle!$A$2:$A$1000&amp;Modèle!$C$2:$C$1000,0))="Rectangle","oui","non"),"")</f>
        <v/>
      </c>
      <c r="I3" s="14"/>
      <c r="J3" s="14"/>
      <c r="L3" s="14" t="str">
        <f t="shared" ref="L3:L50" si="0">IF(OR(COUNTIF(G3,"CHENE*"),COUNTIF(G3,"HETRE*")),"BOIS",G3)</f>
        <v>STRATIFIE</v>
      </c>
    </row>
    <row r="4" spans="1:12" x14ac:dyDescent="0.25">
      <c r="A4" s="15">
        <v>200002</v>
      </c>
      <c r="B4" s="15" t="s">
        <v>59</v>
      </c>
      <c r="E4" s="17" t="s">
        <v>29</v>
      </c>
      <c r="G4" s="14" t="str">
        <f t="array" ref="G4">IFERROR(INDEX(Modèle!$A$2:$A$1000,SMALL(IF(FREQUENCY(IF(Modèle!$A$2:$A$1000&lt;&gt;"",MATCH(Modèle!$A$2:$A$1000,Modèle!$A$2:$A$1000,0)),ROW(Modèle!$A$2:$A$1000)-ROW(Modèle!$A$2)+1),ROW(Modèle!$A$2:$A$1000)-ROW(Modèle!$A$2)+1),ROWS(Dimensions!F$3:F5))),"")</f>
        <v/>
      </c>
      <c r="H4" s="14" t="str">
        <f t="array" ref="H4">IFERROR(IF(INDEX(Modèle!$C$2:$C$1000,MATCH(Données!G4&amp;Données!$H$1,Modèle!$A$2:$A$1000&amp;Modèle!$C$2:$C$1000,0))="Rectangle","oui","non"),"")</f>
        <v/>
      </c>
      <c r="I4" s="14"/>
      <c r="J4" s="14"/>
      <c r="L4" s="14" t="str">
        <f t="shared" si="0"/>
        <v/>
      </c>
    </row>
    <row r="5" spans="1:12" x14ac:dyDescent="0.25">
      <c r="A5" s="15">
        <v>200003</v>
      </c>
      <c r="B5" s="15" t="s">
        <v>60</v>
      </c>
      <c r="E5" s="17" t="s">
        <v>30</v>
      </c>
      <c r="G5" s="14" t="str">
        <f t="array" ref="G5">IFERROR(INDEX(Modèle!$A$2:$A$1000,SMALL(IF(FREQUENCY(IF(Modèle!$A$2:$A$1000&lt;&gt;"",MATCH(Modèle!$A$2:$A$1000,Modèle!$A$2:$A$1000,0)),ROW(Modèle!$A$2:$A$1000)-ROW(Modèle!$A$2)+1),ROW(Modèle!$A$2:$A$1000)-ROW(Modèle!$A$2)+1),ROWS(Dimensions!F$3:F6))),"")</f>
        <v/>
      </c>
      <c r="H5" s="14" t="str">
        <f t="array" ref="H5">IFERROR(IF(INDEX(Modèle!$C$2:$C$1000,MATCH(Données!G5&amp;Données!$H$1,Modèle!$A$2:$A$1000&amp;Modèle!$C$2:$C$1000,0))="Rectangle","oui","non"),"")</f>
        <v/>
      </c>
      <c r="I5" s="14"/>
      <c r="J5" s="14"/>
      <c r="L5" s="14" t="str">
        <f t="shared" si="0"/>
        <v/>
      </c>
    </row>
    <row r="6" spans="1:12" x14ac:dyDescent="0.25">
      <c r="A6" s="15">
        <v>200004</v>
      </c>
      <c r="B6" s="15" t="s">
        <v>61</v>
      </c>
      <c r="G6" s="14" t="str">
        <f t="array" ref="G6">IFERROR(INDEX(Modèle!$A$2:$A$1000,SMALL(IF(FREQUENCY(IF(Modèle!$A$2:$A$1000&lt;&gt;"",MATCH(Modèle!$A$2:$A$1000,Modèle!$A$2:$A$1000,0)),ROW(Modèle!$A$2:$A$1000)-ROW(Modèle!$A$2)+1),ROW(Modèle!$A$2:$A$1000)-ROW(Modèle!$A$2)+1),ROWS(Dimensions!F$3:F7))),"")</f>
        <v/>
      </c>
      <c r="H6" s="14" t="str">
        <f t="array" ref="H6">IFERROR(IF(INDEX(Modèle!$C$2:$C$1000,MATCH(Données!G6&amp;Données!$H$1,Modèle!$A$2:$A$1000&amp;Modèle!$C$2:$C$1000,0))="Rectangle","oui","non"),"")</f>
        <v/>
      </c>
      <c r="I6" s="14"/>
      <c r="J6" s="14"/>
      <c r="L6" s="14" t="str">
        <f t="shared" si="0"/>
        <v/>
      </c>
    </row>
    <row r="7" spans="1:12" x14ac:dyDescent="0.25">
      <c r="A7" s="15">
        <v>200005</v>
      </c>
      <c r="B7" s="15" t="s">
        <v>62</v>
      </c>
      <c r="G7" s="14" t="str">
        <f t="array" ref="G7">IFERROR(INDEX(Modèle!$A$2:$A$1000,SMALL(IF(FREQUENCY(IF(Modèle!$A$2:$A$1000&lt;&gt;"",MATCH(Modèle!$A$2:$A$1000,Modèle!$A$2:$A$1000,0)),ROW(Modèle!$A$2:$A$1000)-ROW(Modèle!$A$2)+1),ROW(Modèle!$A$2:$A$1000)-ROW(Modèle!$A$2)+1),ROWS(Dimensions!F$3:F8))),"")</f>
        <v/>
      </c>
      <c r="H7" s="14" t="str">
        <f t="array" ref="H7">IFERROR(IF(INDEX(Modèle!$C$2:$C$1000,MATCH(Données!G7&amp;Données!$H$1,Modèle!$A$2:$A$1000&amp;Modèle!$C$2:$C$1000,0))="Rectangle","oui","non"),"")</f>
        <v/>
      </c>
      <c r="I7" s="14"/>
      <c r="J7" s="14"/>
      <c r="L7" s="14" t="str">
        <f t="shared" si="0"/>
        <v/>
      </c>
    </row>
    <row r="8" spans="1:12" x14ac:dyDescent="0.25">
      <c r="A8" s="15">
        <v>200006</v>
      </c>
      <c r="B8" s="15" t="s">
        <v>63</v>
      </c>
      <c r="G8" s="14" t="str">
        <f t="array" ref="G8">IFERROR(INDEX(Modèle!$A$2:$A$1000,SMALL(IF(FREQUENCY(IF(Modèle!$A$2:$A$1000&lt;&gt;"",MATCH(Modèle!$A$2:$A$1000,Modèle!$A$2:$A$1000,0)),ROW(Modèle!$A$2:$A$1000)-ROW(Modèle!$A$2)+1),ROW(Modèle!$A$2:$A$1000)-ROW(Modèle!$A$2)+1),ROWS(Dimensions!F$3:F9))),"")</f>
        <v/>
      </c>
      <c r="H8" s="14" t="str">
        <f t="array" ref="H8">IFERROR(IF(INDEX(Modèle!$C$2:$C$1000,MATCH(Données!G8&amp;Données!$H$1,Modèle!$A$2:$A$1000&amp;Modèle!$C$2:$C$1000,0))="Rectangle","oui","non"),"")</f>
        <v/>
      </c>
      <c r="I8" s="14"/>
      <c r="J8" s="14"/>
      <c r="L8" s="14" t="str">
        <f t="shared" si="0"/>
        <v/>
      </c>
    </row>
    <row r="9" spans="1:12" x14ac:dyDescent="0.25">
      <c r="G9" s="14" t="str">
        <f t="array" ref="G9">IFERROR(INDEX(Modèle!$A$2:$A$1000,SMALL(IF(FREQUENCY(IF(Modèle!$A$2:$A$1000&lt;&gt;"",MATCH(Modèle!$A$2:$A$1000,Modèle!$A$2:$A$1000,0)),ROW(Modèle!$A$2:$A$1000)-ROW(Modèle!$A$2)+1),ROW(Modèle!$A$2:$A$1000)-ROW(Modèle!$A$2)+1),ROWS(Dimensions!F$3:F10))),"")</f>
        <v/>
      </c>
      <c r="H9" s="14" t="str">
        <f t="array" ref="H9">IFERROR(IF(INDEX(Modèle!$C$2:$C$1000,MATCH(Données!G9&amp;Données!$H$1,Modèle!$A$2:$A$1000&amp;Modèle!$C$2:$C$1000,0))="Rectangle","oui","non"),"")</f>
        <v/>
      </c>
      <c r="I9" s="14"/>
      <c r="J9" s="14"/>
      <c r="L9" s="14" t="str">
        <f t="shared" si="0"/>
        <v/>
      </c>
    </row>
    <row r="10" spans="1:12" x14ac:dyDescent="0.25">
      <c r="G10" s="14" t="str">
        <f t="array" ref="G10">IFERROR(INDEX(Modèle!$A$2:$A$1000,SMALL(IF(FREQUENCY(IF(Modèle!$A$2:$A$1000&lt;&gt;"",MATCH(Modèle!$A$2:$A$1000,Modèle!$A$2:$A$1000,0)),ROW(Modèle!$A$2:$A$1000)-ROW(Modèle!$A$2)+1),ROW(Modèle!$A$2:$A$1000)-ROW(Modèle!$A$2)+1),ROWS(Dimensions!G$3:G11))),"")</f>
        <v/>
      </c>
      <c r="H10" s="14" t="str">
        <f t="array" ref="H10">IFERROR(IF(INDEX(Modèle!$C$2:$C$1000,MATCH(Données!G10&amp;Données!$H$1,Modèle!$A$2:$A$1000&amp;Modèle!$C$2:$C$1000,0))="Rectangle","oui","non"),"")</f>
        <v/>
      </c>
      <c r="I10" s="14"/>
      <c r="J10" s="14"/>
      <c r="L10" s="14" t="str">
        <f t="shared" si="0"/>
        <v/>
      </c>
    </row>
    <row r="11" spans="1:12" x14ac:dyDescent="0.25">
      <c r="G11" s="14" t="str">
        <f t="array" ref="G11">IFERROR(INDEX(Modèle!$A$2:$A$1000,SMALL(IF(FREQUENCY(IF(Modèle!$A$2:$A$1000&lt;&gt;"",MATCH(Modèle!$A$2:$A$1000,Modèle!$A$2:$A$1000,0)),ROW(Modèle!$A$2:$A$1000)-ROW(Modèle!$A$2)+1),ROW(Modèle!$A$2:$A$1000)-ROW(Modèle!$A$2)+1),ROWS(Dimensions!G$3:G12))),"")</f>
        <v/>
      </c>
      <c r="H11" s="14" t="str">
        <f t="array" ref="H11">IFERROR(IF(INDEX(Modèle!$C$2:$C$1000,MATCH(Données!G11&amp;Données!$H$1,Modèle!$A$2:$A$1000&amp;Modèle!$C$2:$C$1000,0))="Rectangle","oui","non"),"")</f>
        <v/>
      </c>
      <c r="I11" s="14"/>
      <c r="J11" s="14"/>
      <c r="L11" s="14" t="str">
        <f t="shared" si="0"/>
        <v/>
      </c>
    </row>
    <row r="12" spans="1:12" x14ac:dyDescent="0.25">
      <c r="G12" s="14" t="str">
        <f t="array" ref="G12">IFERROR(INDEX(Modèle!$A$2:$A$1000,SMALL(IF(FREQUENCY(IF(Modèle!$A$2:$A$1000&lt;&gt;"",MATCH(Modèle!$A$2:$A$1000,Modèle!$A$2:$A$1000,0)),ROW(Modèle!$A$2:$A$1000)-ROW(Modèle!$A$2)+1),ROW(Modèle!$A$2:$A$1000)-ROW(Modèle!$A$2)+1),ROWS(Dimensions!G$3:G13))),"")</f>
        <v/>
      </c>
      <c r="H12" s="14" t="str">
        <f t="array" ref="H12">IFERROR(IF(INDEX(Modèle!$C$2:$C$1000,MATCH(Données!G12&amp;Données!$H$1,Modèle!$A$2:$A$1000&amp;Modèle!$C$2:$C$1000,0))="Rectangle","oui","non"),"")</f>
        <v/>
      </c>
      <c r="I12" s="14"/>
      <c r="J12" s="14"/>
      <c r="L12" s="14" t="str">
        <f t="shared" si="0"/>
        <v/>
      </c>
    </row>
    <row r="13" spans="1:12" x14ac:dyDescent="0.25">
      <c r="G13" s="14" t="str">
        <f t="array" ref="G13">IFERROR(INDEX(Modèle!$A$2:$A$1000,SMALL(IF(FREQUENCY(IF(Modèle!$A$2:$A$1000&lt;&gt;"",MATCH(Modèle!$A$2:$A$1000,Modèle!$A$2:$A$1000,0)),ROW(Modèle!$A$2:$A$1000)-ROW(Modèle!$A$2)+1),ROW(Modèle!$A$2:$A$1000)-ROW(Modèle!$A$2)+1),ROWS(Dimensions!G$3:G14))),"")</f>
        <v/>
      </c>
      <c r="H13" s="14" t="str">
        <f t="array" ref="H13">IFERROR(IF(INDEX(Modèle!$C$2:$C$1000,MATCH(Données!G13&amp;Données!$H$1,Modèle!$A$2:$A$1000&amp;Modèle!$C$2:$C$1000,0))="Rectangle","oui","non"),"")</f>
        <v/>
      </c>
      <c r="I13" s="14"/>
      <c r="J13" s="14"/>
      <c r="L13" s="14" t="str">
        <f t="shared" si="0"/>
        <v/>
      </c>
    </row>
    <row r="14" spans="1:12" x14ac:dyDescent="0.25">
      <c r="G14" s="14" t="str">
        <f t="array" ref="G14">IFERROR(INDEX(Modèle!$A$2:$A$1000,SMALL(IF(FREQUENCY(IF(Modèle!$A$2:$A$1000&lt;&gt;"",MATCH(Modèle!$A$2:$A$1000,Modèle!$A$2:$A$1000,0)),ROW(Modèle!$A$2:$A$1000)-ROW(Modèle!$A$2)+1),ROW(Modèle!$A$2:$A$1000)-ROW(Modèle!$A$2)+1),ROWS(Dimensions!G$3:G15))),"")</f>
        <v/>
      </c>
      <c r="H14" s="14" t="str">
        <f t="array" ref="H14">IFERROR(IF(INDEX(Modèle!$C$2:$C$1000,MATCH(Données!G14&amp;Données!$H$1,Modèle!$A$2:$A$1000&amp;Modèle!$C$2:$C$1000,0))="Rectangle","oui","non"),"")</f>
        <v/>
      </c>
      <c r="I14" s="14"/>
      <c r="J14" s="14"/>
      <c r="L14" s="14" t="str">
        <f t="shared" si="0"/>
        <v/>
      </c>
    </row>
    <row r="15" spans="1:12" x14ac:dyDescent="0.25">
      <c r="G15" s="14" t="str">
        <f t="array" ref="G15">IFERROR(INDEX(Modèle!$A$2:$A$1000,SMALL(IF(FREQUENCY(IF(Modèle!$A$2:$A$1000&lt;&gt;"",MATCH(Modèle!$A$2:$A$1000,Modèle!$A$2:$A$1000,0)),ROW(Modèle!$A$2:$A$1000)-ROW(Modèle!$A$2)+1),ROW(Modèle!$A$2:$A$1000)-ROW(Modèle!$A$2)+1),ROWS(Dimensions!G$3:G16))),"")</f>
        <v/>
      </c>
      <c r="H15" s="14" t="str">
        <f t="array" ref="H15">IFERROR(IF(INDEX(Modèle!$C$2:$C$1000,MATCH(Données!G15&amp;Données!$H$1,Modèle!$A$2:$A$1000&amp;Modèle!$C$2:$C$1000,0))="Rectangle","oui","non"),"")</f>
        <v/>
      </c>
      <c r="I15" s="14"/>
      <c r="J15" s="14"/>
      <c r="L15" s="14" t="str">
        <f t="shared" si="0"/>
        <v/>
      </c>
    </row>
    <row r="16" spans="1:12" x14ac:dyDescent="0.25">
      <c r="G16" s="14" t="str">
        <f t="array" ref="G16">IFERROR(INDEX(Modèle!$A$2:$A$1000,SMALL(IF(FREQUENCY(IF(Modèle!$A$2:$A$1000&lt;&gt;"",MATCH(Modèle!$A$2:$A$1000,Modèle!$A$2:$A$1000,0)),ROW(Modèle!$A$2:$A$1000)-ROW(Modèle!$A$2)+1),ROW(Modèle!$A$2:$A$1000)-ROW(Modèle!$A$2)+1),ROWS(Dimensions!G$3:G17))),"")</f>
        <v/>
      </c>
      <c r="H16" s="14" t="str">
        <f t="array" ref="H16">IFERROR(IF(INDEX(Modèle!$C$2:$C$1000,MATCH(Données!G16&amp;Données!$H$1,Modèle!$A$2:$A$1000&amp;Modèle!$C$2:$C$1000,0))="Rectangle","oui","non"),"")</f>
        <v/>
      </c>
      <c r="I16" s="14"/>
      <c r="J16" s="14"/>
      <c r="L16" s="14" t="str">
        <f t="shared" si="0"/>
        <v/>
      </c>
    </row>
    <row r="17" spans="7:12" x14ac:dyDescent="0.25">
      <c r="G17" s="14" t="str">
        <f t="array" ref="G17">IFERROR(INDEX(Modèle!$A$2:$A$1000,SMALL(IF(FREQUENCY(IF(Modèle!$A$2:$A$1000&lt;&gt;"",MATCH(Modèle!$A$2:$A$1000,Modèle!$A$2:$A$1000,0)),ROW(Modèle!$A$2:$A$1000)-ROW(Modèle!$A$2)+1),ROW(Modèle!$A$2:$A$1000)-ROW(Modèle!$A$2)+1),ROWS(Dimensions!G$3:G18))),"")</f>
        <v/>
      </c>
      <c r="H17" s="14" t="str">
        <f t="array" ref="H17">IFERROR(IF(INDEX(Modèle!$C$2:$C$1000,MATCH(Données!G17&amp;Données!$H$1,Modèle!$A$2:$A$1000&amp;Modèle!$C$2:$C$1000,0))="Rectangle","oui","non"),"")</f>
        <v/>
      </c>
      <c r="I17" s="14"/>
      <c r="J17" s="14"/>
      <c r="L17" s="14" t="str">
        <f t="shared" si="0"/>
        <v/>
      </c>
    </row>
    <row r="18" spans="7:12" x14ac:dyDescent="0.25">
      <c r="G18" s="14" t="str">
        <f t="array" ref="G18">IFERROR(INDEX(Modèle!$A$2:$A$1000,SMALL(IF(FREQUENCY(IF(Modèle!$A$2:$A$1000&lt;&gt;"",MATCH(Modèle!$A$2:$A$1000,Modèle!$A$2:$A$1000,0)),ROW(Modèle!$A$2:$A$1000)-ROW(Modèle!$A$2)+1),ROW(Modèle!$A$2:$A$1000)-ROW(Modèle!$A$2)+1),ROWS(Dimensions!G$3:G19))),"")</f>
        <v/>
      </c>
      <c r="H18" s="14" t="str">
        <f t="array" ref="H18">IFERROR(IF(INDEX(Modèle!$C$2:$C$1000,MATCH(Données!G18&amp;Données!$H$1,Modèle!$A$2:$A$1000&amp;Modèle!$C$2:$C$1000,0))="Rectangle","oui","non"),"")</f>
        <v/>
      </c>
      <c r="I18" s="14"/>
      <c r="J18" s="14"/>
      <c r="L18" s="14" t="str">
        <f t="shared" si="0"/>
        <v/>
      </c>
    </row>
    <row r="19" spans="7:12" x14ac:dyDescent="0.25">
      <c r="G19" s="14" t="str">
        <f t="array" ref="G19">IFERROR(INDEX(Modèle!$A$2:$A$1000,SMALL(IF(FREQUENCY(IF(Modèle!$A$2:$A$1000&lt;&gt;"",MATCH(Modèle!$A$2:$A$1000,Modèle!$A$2:$A$1000,0)),ROW(Modèle!$A$2:$A$1000)-ROW(Modèle!$A$2)+1),ROW(Modèle!$A$2:$A$1000)-ROW(Modèle!$A$2)+1),ROWS(Dimensions!G$3:G20))),"")</f>
        <v/>
      </c>
      <c r="H19" s="14" t="str">
        <f t="array" ref="H19">IFERROR(IF(INDEX(Modèle!$C$2:$C$1000,MATCH(Données!G19&amp;Données!$H$1,Modèle!$A$2:$A$1000&amp;Modèle!$C$2:$C$1000,0))="Rectangle","oui","non"),"")</f>
        <v/>
      </c>
      <c r="I19" s="14"/>
      <c r="J19" s="14"/>
      <c r="L19" s="14" t="str">
        <f t="shared" si="0"/>
        <v/>
      </c>
    </row>
    <row r="20" spans="7:12" x14ac:dyDescent="0.25">
      <c r="G20" s="14" t="str">
        <f t="array" ref="G20">IFERROR(INDEX(Modèle!$A$2:$A$1000,SMALL(IF(FREQUENCY(IF(Modèle!$A$2:$A$1000&lt;&gt;"",MATCH(Modèle!$A$2:$A$1000,Modèle!$A$2:$A$1000,0)),ROW(Modèle!$A$2:$A$1000)-ROW(Modèle!$A$2)+1),ROW(Modèle!$A$2:$A$1000)-ROW(Modèle!$A$2)+1),ROWS(Dimensions!G$3:G21))),"")</f>
        <v/>
      </c>
      <c r="H20" s="14" t="str">
        <f t="array" ref="H20">IFERROR(IF(INDEX(Modèle!$C$2:$C$1000,MATCH(Données!G20&amp;Données!$H$1,Modèle!$A$2:$A$1000&amp;Modèle!$C$2:$C$1000,0))="Rectangle","oui","non"),"")</f>
        <v/>
      </c>
      <c r="I20" s="14"/>
      <c r="J20" s="14"/>
      <c r="L20" s="14" t="str">
        <f t="shared" si="0"/>
        <v/>
      </c>
    </row>
    <row r="21" spans="7:12" x14ac:dyDescent="0.25">
      <c r="G21" s="14" t="str">
        <f t="array" ref="G21">IFERROR(INDEX(Modèle!$A$2:$A$1000,SMALL(IF(FREQUENCY(IF(Modèle!$A$2:$A$1000&lt;&gt;"",MATCH(Modèle!$A$2:$A$1000,Modèle!$A$2:$A$1000,0)),ROW(Modèle!$A$2:$A$1000)-ROW(Modèle!$A$2)+1),ROW(Modèle!$A$2:$A$1000)-ROW(Modèle!$A$2)+1),ROWS(Dimensions!G$3:G22))),"")</f>
        <v/>
      </c>
      <c r="H21" s="14" t="str">
        <f t="array" ref="H21">IFERROR(IF(INDEX(Modèle!$C$2:$C$1000,MATCH(Données!G21&amp;Données!$H$1,Modèle!$A$2:$A$1000&amp;Modèle!$C$2:$C$1000,0))="Rectangle","oui","non"),"")</f>
        <v/>
      </c>
      <c r="I21" s="14"/>
      <c r="J21" s="14"/>
      <c r="L21" s="14" t="str">
        <f t="shared" si="0"/>
        <v/>
      </c>
    </row>
    <row r="22" spans="7:12" x14ac:dyDescent="0.25">
      <c r="G22" s="14" t="str">
        <f t="array" ref="G22">IFERROR(INDEX(Modèle!$A$2:$A$1000,SMALL(IF(FREQUENCY(IF(Modèle!$A$2:$A$1000&lt;&gt;"",MATCH(Modèle!$A$2:$A$1000,Modèle!$A$2:$A$1000,0)),ROW(Modèle!$A$2:$A$1000)-ROW(Modèle!$A$2)+1),ROW(Modèle!$A$2:$A$1000)-ROW(Modèle!$A$2)+1),ROWS(Dimensions!G$3:G23))),"")</f>
        <v/>
      </c>
      <c r="H22" s="14" t="str">
        <f t="array" ref="H22">IFERROR(IF(INDEX(Modèle!$C$2:$C$1000,MATCH(Données!G22&amp;Données!$H$1,Modèle!$A$2:$A$1000&amp;Modèle!$C$2:$C$1000,0))="Rectangle","oui","non"),"")</f>
        <v/>
      </c>
      <c r="I22" s="14"/>
      <c r="J22" s="14"/>
      <c r="L22" s="14" t="str">
        <f t="shared" si="0"/>
        <v/>
      </c>
    </row>
    <row r="23" spans="7:12" x14ac:dyDescent="0.25">
      <c r="G23" s="14" t="str">
        <f t="array" ref="G23">IFERROR(INDEX(Modèle!$A$2:$A$1000,SMALL(IF(FREQUENCY(IF(Modèle!$A$2:$A$1000&lt;&gt;"",MATCH(Modèle!$A$2:$A$1000,Modèle!$A$2:$A$1000,0)),ROW(Modèle!$A$2:$A$1000)-ROW(Modèle!$A$2)+1),ROW(Modèle!$A$2:$A$1000)-ROW(Modèle!$A$2)+1),ROWS(Dimensions!G$3:G24))),"")</f>
        <v/>
      </c>
      <c r="H23" s="14" t="str">
        <f t="array" ref="H23">IFERROR(IF(INDEX(Modèle!$C$2:$C$1000,MATCH(Données!G23&amp;Données!$H$1,Modèle!$A$2:$A$1000&amp;Modèle!$C$2:$C$1000,0))="Rectangle","oui","non"),"")</f>
        <v/>
      </c>
      <c r="I23" s="14"/>
      <c r="J23" s="14"/>
      <c r="L23" s="14" t="str">
        <f t="shared" si="0"/>
        <v/>
      </c>
    </row>
    <row r="24" spans="7:12" x14ac:dyDescent="0.25">
      <c r="G24" s="14" t="str">
        <f t="array" ref="G24">IFERROR(INDEX(Modèle!$A$2:$A$1000,SMALL(IF(FREQUENCY(IF(Modèle!$A$2:$A$1000&lt;&gt;"",MATCH(Modèle!$A$2:$A$1000,Modèle!$A$2:$A$1000,0)),ROW(Modèle!$A$2:$A$1000)-ROW(Modèle!$A$2)+1),ROW(Modèle!$A$2:$A$1000)-ROW(Modèle!$A$2)+1),ROWS(Dimensions!G$3:G25))),"")</f>
        <v/>
      </c>
      <c r="H24" s="14" t="str">
        <f t="array" ref="H24">IFERROR(IF(INDEX(Modèle!$C$2:$C$1000,MATCH(Données!G24&amp;Données!$H$1,Modèle!$A$2:$A$1000&amp;Modèle!$C$2:$C$1000,0))="Rectangle","oui","non"),"")</f>
        <v/>
      </c>
      <c r="I24" s="14"/>
      <c r="J24" s="14"/>
      <c r="L24" s="14" t="str">
        <f t="shared" si="0"/>
        <v/>
      </c>
    </row>
    <row r="25" spans="7:12" x14ac:dyDescent="0.25">
      <c r="G25" s="14" t="str">
        <f t="array" ref="G25">IFERROR(INDEX(Modèle!$A$2:$A$1000,SMALL(IF(FREQUENCY(IF(Modèle!$A$2:$A$1000&lt;&gt;"",MATCH(Modèle!$A$2:$A$1000,Modèle!$A$2:$A$1000,0)),ROW(Modèle!$A$2:$A$1000)-ROW(Modèle!$A$2)+1),ROW(Modèle!$A$2:$A$1000)-ROW(Modèle!$A$2)+1),ROWS(Dimensions!G$3:G26))),"")</f>
        <v/>
      </c>
      <c r="H25" s="14" t="str">
        <f t="array" ref="H25">IFERROR(IF(INDEX(Modèle!$C$2:$C$1000,MATCH(Données!G25&amp;Données!$H$1,Modèle!$A$2:$A$1000&amp;Modèle!$C$2:$C$1000,0))="Rectangle","oui","non"),"")</f>
        <v/>
      </c>
      <c r="I25" s="14"/>
      <c r="J25" s="14"/>
      <c r="L25" s="14" t="str">
        <f t="shared" si="0"/>
        <v/>
      </c>
    </row>
    <row r="26" spans="7:12" x14ac:dyDescent="0.25">
      <c r="G26" s="14" t="str">
        <f t="array" ref="G26">IFERROR(INDEX(Modèle!$A$2:$A$1000,SMALL(IF(FREQUENCY(IF(Modèle!$A$2:$A$1000&lt;&gt;"",MATCH(Modèle!$A$2:$A$1000,Modèle!$A$2:$A$1000,0)),ROW(Modèle!$A$2:$A$1000)-ROW(Modèle!$A$2)+1),ROW(Modèle!$A$2:$A$1000)-ROW(Modèle!$A$2)+1),ROWS(Dimensions!G$3:G27))),"")</f>
        <v/>
      </c>
      <c r="H26" s="14" t="str">
        <f t="array" ref="H26">IFERROR(IF(INDEX(Modèle!$C$2:$C$1000,MATCH(Données!G26&amp;Données!$H$1,Modèle!$A$2:$A$1000&amp;Modèle!$C$2:$C$1000,0))="Rectangle","oui","non"),"")</f>
        <v/>
      </c>
      <c r="I26" s="14"/>
      <c r="J26" s="14"/>
      <c r="L26" s="14" t="str">
        <f t="shared" si="0"/>
        <v/>
      </c>
    </row>
    <row r="27" spans="7:12" x14ac:dyDescent="0.25">
      <c r="G27" s="14" t="str">
        <f t="array" ref="G27">IFERROR(INDEX(Modèle!$A$2:$A$1000,SMALL(IF(FREQUENCY(IF(Modèle!$A$2:$A$1000&lt;&gt;"",MATCH(Modèle!$A$2:$A$1000,Modèle!$A$2:$A$1000,0)),ROW(Modèle!$A$2:$A$1000)-ROW(Modèle!$A$2)+1),ROW(Modèle!$A$2:$A$1000)-ROW(Modèle!$A$2)+1),ROWS(Dimensions!G$3:G28))),"")</f>
        <v/>
      </c>
      <c r="H27" s="14" t="str">
        <f t="array" ref="H27">IFERROR(IF(INDEX(Modèle!$C$2:$C$1000,MATCH(Données!G27&amp;Données!$H$1,Modèle!$A$2:$A$1000&amp;Modèle!$C$2:$C$1000,0))="Rectangle","oui","non"),"")</f>
        <v/>
      </c>
      <c r="I27" s="14"/>
      <c r="J27" s="14"/>
      <c r="L27" s="14" t="str">
        <f t="shared" si="0"/>
        <v/>
      </c>
    </row>
    <row r="28" spans="7:12" x14ac:dyDescent="0.25">
      <c r="G28" s="14" t="str">
        <f t="array" ref="G28">IFERROR(INDEX(Modèle!$A$2:$A$1000,SMALL(IF(FREQUENCY(IF(Modèle!$A$2:$A$1000&lt;&gt;"",MATCH(Modèle!$A$2:$A$1000,Modèle!$A$2:$A$1000,0)),ROW(Modèle!$A$2:$A$1000)-ROW(Modèle!$A$2)+1),ROW(Modèle!$A$2:$A$1000)-ROW(Modèle!$A$2)+1),ROWS(Dimensions!G$3:G29))),"")</f>
        <v/>
      </c>
      <c r="H28" s="14" t="str">
        <f t="array" ref="H28">IFERROR(IF(INDEX(Modèle!$C$2:$C$1000,MATCH(Données!G28&amp;Données!$H$1,Modèle!$A$2:$A$1000&amp;Modèle!$C$2:$C$1000,0))="Rectangle","oui","non"),"")</f>
        <v/>
      </c>
      <c r="I28" s="14"/>
      <c r="J28" s="14"/>
      <c r="L28" s="14" t="str">
        <f t="shared" si="0"/>
        <v/>
      </c>
    </row>
    <row r="29" spans="7:12" x14ac:dyDescent="0.25">
      <c r="G29" s="14" t="str">
        <f t="array" ref="G29">IFERROR(INDEX(Modèle!$A$2:$A$1000,SMALL(IF(FREQUENCY(IF(Modèle!$A$2:$A$1000&lt;&gt;"",MATCH(Modèle!$A$2:$A$1000,Modèle!$A$2:$A$1000,0)),ROW(Modèle!$A$2:$A$1000)-ROW(Modèle!$A$2)+1),ROW(Modèle!$A$2:$A$1000)-ROW(Modèle!$A$2)+1),ROWS(Dimensions!G$3:G30))),"")</f>
        <v/>
      </c>
      <c r="H29" s="14" t="str">
        <f t="array" ref="H29">IFERROR(IF(INDEX(Modèle!$C$2:$C$1000,MATCH(Données!G29&amp;Données!$H$1,Modèle!$A$2:$A$1000&amp;Modèle!$C$2:$C$1000,0))="Rectangle","oui","non"),"")</f>
        <v/>
      </c>
      <c r="I29" s="14"/>
      <c r="J29" s="14"/>
      <c r="L29" s="14" t="str">
        <f t="shared" si="0"/>
        <v/>
      </c>
    </row>
    <row r="30" spans="7:12" x14ac:dyDescent="0.25">
      <c r="G30" s="14" t="str">
        <f t="array" ref="G30">IFERROR(INDEX(Modèle!$A$2:$A$1000,SMALL(IF(FREQUENCY(IF(Modèle!$A$2:$A$1000&lt;&gt;"",MATCH(Modèle!$A$2:$A$1000,Modèle!$A$2:$A$1000,0)),ROW(Modèle!$A$2:$A$1000)-ROW(Modèle!$A$2)+1),ROW(Modèle!$A$2:$A$1000)-ROW(Modèle!$A$2)+1),ROWS(Dimensions!G$3:G31))),"")</f>
        <v/>
      </c>
      <c r="H30" s="14" t="str">
        <f t="array" ref="H30">IFERROR(IF(INDEX(Modèle!$C$2:$C$1000,MATCH(Données!G30&amp;Données!$H$1,Modèle!$A$2:$A$1000&amp;Modèle!$C$2:$C$1000,0))="Rectangle","oui","non"),"")</f>
        <v/>
      </c>
      <c r="I30" s="14"/>
      <c r="J30" s="14"/>
      <c r="L30" s="14" t="str">
        <f t="shared" si="0"/>
        <v/>
      </c>
    </row>
    <row r="31" spans="7:12" x14ac:dyDescent="0.25">
      <c r="G31" s="14" t="str">
        <f t="array" ref="G31">IFERROR(INDEX(Modèle!$A$2:$A$1000,SMALL(IF(FREQUENCY(IF(Modèle!$A$2:$A$1000&lt;&gt;"",MATCH(Modèle!$A$2:$A$1000,Modèle!$A$2:$A$1000,0)),ROW(Modèle!$A$2:$A$1000)-ROW(Modèle!$A$2)+1),ROW(Modèle!$A$2:$A$1000)-ROW(Modèle!$A$2)+1),ROWS(Dimensions!G$3:G32))),"")</f>
        <v/>
      </c>
      <c r="H31" s="14" t="str">
        <f t="array" ref="H31">IFERROR(IF(INDEX(Modèle!$C$2:$C$1000,MATCH(Données!G31&amp;Données!$H$1,Modèle!$A$2:$A$1000&amp;Modèle!$C$2:$C$1000,0))="Rectangle","oui","non"),"")</f>
        <v/>
      </c>
      <c r="I31" s="14"/>
      <c r="J31" s="14"/>
      <c r="L31" s="14" t="str">
        <f t="shared" si="0"/>
        <v/>
      </c>
    </row>
    <row r="32" spans="7:12" x14ac:dyDescent="0.25">
      <c r="G32" s="14" t="str">
        <f t="array" ref="G32">IFERROR(INDEX(Modèle!$A$2:$A$1000,SMALL(IF(FREQUENCY(IF(Modèle!$A$2:$A$1000&lt;&gt;"",MATCH(Modèle!$A$2:$A$1000,Modèle!$A$2:$A$1000,0)),ROW(Modèle!$A$2:$A$1000)-ROW(Modèle!$A$2)+1),ROW(Modèle!$A$2:$A$1000)-ROW(Modèle!$A$2)+1),ROWS(Dimensions!G$3:G33))),"")</f>
        <v/>
      </c>
      <c r="H32" s="14" t="str">
        <f t="array" ref="H32">IFERROR(IF(INDEX(Modèle!$C$2:$C$1000,MATCH(Données!G32&amp;Données!$H$1,Modèle!$A$2:$A$1000&amp;Modèle!$C$2:$C$1000,0))="Rectangle","oui","non"),"")</f>
        <v/>
      </c>
      <c r="I32" s="14"/>
      <c r="J32" s="14"/>
      <c r="L32" s="14" t="str">
        <f t="shared" si="0"/>
        <v/>
      </c>
    </row>
    <row r="33" spans="7:12" x14ac:dyDescent="0.25">
      <c r="G33" s="14" t="str">
        <f t="array" ref="G33">IFERROR(INDEX(Modèle!$A$2:$A$1000,SMALL(IF(FREQUENCY(IF(Modèle!$A$2:$A$1000&lt;&gt;"",MATCH(Modèle!$A$2:$A$1000,Modèle!$A$2:$A$1000,0)),ROW(Modèle!$A$2:$A$1000)-ROW(Modèle!$A$2)+1),ROW(Modèle!$A$2:$A$1000)-ROW(Modèle!$A$2)+1),ROWS(Dimensions!G$3:G34))),"")</f>
        <v/>
      </c>
      <c r="H33" s="14" t="str">
        <f t="array" ref="H33">IFERROR(IF(INDEX(Modèle!$C$2:$C$1000,MATCH(Données!G33&amp;Données!$H$1,Modèle!$A$2:$A$1000&amp;Modèle!$C$2:$C$1000,0))="Rectangle","oui","non"),"")</f>
        <v/>
      </c>
      <c r="I33" s="14"/>
      <c r="J33" s="14"/>
      <c r="L33" s="14" t="str">
        <f t="shared" si="0"/>
        <v/>
      </c>
    </row>
    <row r="34" spans="7:12" x14ac:dyDescent="0.25">
      <c r="G34" s="14" t="str">
        <f t="array" ref="G34">IFERROR(INDEX(Modèle!$A$2:$A$1000,SMALL(IF(FREQUENCY(IF(Modèle!$A$2:$A$1000&lt;&gt;"",MATCH(Modèle!$A$2:$A$1000,Modèle!$A$2:$A$1000,0)),ROW(Modèle!$A$2:$A$1000)-ROW(Modèle!$A$2)+1),ROW(Modèle!$A$2:$A$1000)-ROW(Modèle!$A$2)+1),ROWS(Dimensions!G$3:G35))),"")</f>
        <v/>
      </c>
      <c r="H34" s="14" t="str">
        <f t="array" ref="H34">IFERROR(IF(INDEX(Modèle!$C$2:$C$1000,MATCH(Données!G34&amp;Données!$H$1,Modèle!$A$2:$A$1000&amp;Modèle!$C$2:$C$1000,0))="Rectangle","oui","non"),"")</f>
        <v/>
      </c>
      <c r="I34" s="14"/>
      <c r="J34" s="14"/>
      <c r="L34" s="14" t="str">
        <f t="shared" si="0"/>
        <v/>
      </c>
    </row>
    <row r="35" spans="7:12" x14ac:dyDescent="0.25">
      <c r="G35" s="14" t="str">
        <f t="array" ref="G35">IFERROR(INDEX(Modèle!$A$2:$A$1000,SMALL(IF(FREQUENCY(IF(Modèle!$A$2:$A$1000&lt;&gt;"",MATCH(Modèle!$A$2:$A$1000,Modèle!$A$2:$A$1000,0)),ROW(Modèle!$A$2:$A$1000)-ROW(Modèle!$A$2)+1),ROW(Modèle!$A$2:$A$1000)-ROW(Modèle!$A$2)+1),ROWS(Dimensions!G$3:G36))),"")</f>
        <v/>
      </c>
      <c r="H35" s="14" t="str">
        <f t="array" ref="H35">IFERROR(IF(INDEX(Modèle!$C$2:$C$1000,MATCH(Données!G35&amp;Données!$H$1,Modèle!$A$2:$A$1000&amp;Modèle!$C$2:$C$1000,0))="Rectangle","oui","non"),"")</f>
        <v/>
      </c>
      <c r="I35" s="14"/>
      <c r="J35" s="14"/>
      <c r="L35" s="14" t="str">
        <f t="shared" si="0"/>
        <v/>
      </c>
    </row>
    <row r="36" spans="7:12" x14ac:dyDescent="0.25">
      <c r="G36" s="14" t="str">
        <f t="array" ref="G36">IFERROR(INDEX(Modèle!$A$2:$A$1000,SMALL(IF(FREQUENCY(IF(Modèle!$A$2:$A$1000&lt;&gt;"",MATCH(Modèle!$A$2:$A$1000,Modèle!$A$2:$A$1000,0)),ROW(Modèle!$A$2:$A$1000)-ROW(Modèle!$A$2)+1),ROW(Modèle!$A$2:$A$1000)-ROW(Modèle!$A$2)+1),ROWS(Dimensions!G$3:G37))),"")</f>
        <v/>
      </c>
      <c r="H36" s="14" t="str">
        <f t="array" ref="H36">IFERROR(IF(INDEX(Modèle!$C$2:$C$1000,MATCH(Données!G36&amp;Données!$H$1,Modèle!$A$2:$A$1000&amp;Modèle!$C$2:$C$1000,0))="Rectangle","oui","non"),"")</f>
        <v/>
      </c>
      <c r="I36" s="14"/>
      <c r="J36" s="14"/>
      <c r="L36" s="14" t="str">
        <f t="shared" si="0"/>
        <v/>
      </c>
    </row>
    <row r="37" spans="7:12" x14ac:dyDescent="0.25">
      <c r="G37" s="14" t="str">
        <f t="array" ref="G37">IFERROR(INDEX(Modèle!$A$2:$A$1000,SMALL(IF(FREQUENCY(IF(Modèle!$A$2:$A$1000&lt;&gt;"",MATCH(Modèle!$A$2:$A$1000,Modèle!$A$2:$A$1000,0)),ROW(Modèle!$A$2:$A$1000)-ROW(Modèle!$A$2)+1),ROW(Modèle!$A$2:$A$1000)-ROW(Modèle!$A$2)+1),ROWS(Dimensions!G$3:G38))),"")</f>
        <v/>
      </c>
      <c r="H37" s="14" t="str">
        <f t="array" ref="H37">IFERROR(IF(INDEX(Modèle!$C$2:$C$1000,MATCH(Données!G37&amp;Données!$H$1,Modèle!$A$2:$A$1000&amp;Modèle!$C$2:$C$1000,0))="Rectangle","oui","non"),"")</f>
        <v/>
      </c>
      <c r="I37" s="14"/>
      <c r="J37" s="14"/>
      <c r="L37" s="14" t="str">
        <f t="shared" si="0"/>
        <v/>
      </c>
    </row>
    <row r="38" spans="7:12" x14ac:dyDescent="0.25">
      <c r="G38" s="14" t="str">
        <f t="array" ref="G38">IFERROR(INDEX(Modèle!$A$2:$A$1000,SMALL(IF(FREQUENCY(IF(Modèle!$A$2:$A$1000&lt;&gt;"",MATCH(Modèle!$A$2:$A$1000,Modèle!$A$2:$A$1000,0)),ROW(Modèle!$A$2:$A$1000)-ROW(Modèle!$A$2)+1),ROW(Modèle!$A$2:$A$1000)-ROW(Modèle!$A$2)+1),ROWS(Dimensions!G$3:G39))),"")</f>
        <v/>
      </c>
      <c r="H38" s="14" t="str">
        <f t="array" ref="H38">IFERROR(IF(INDEX(Modèle!$C$2:$C$1000,MATCH(Données!G38&amp;Données!$H$1,Modèle!$A$2:$A$1000&amp;Modèle!$C$2:$C$1000,0))="Rectangle","oui","non"),"")</f>
        <v/>
      </c>
      <c r="I38" s="14"/>
      <c r="J38" s="14"/>
      <c r="L38" s="14" t="str">
        <f t="shared" si="0"/>
        <v/>
      </c>
    </row>
    <row r="39" spans="7:12" x14ac:dyDescent="0.25">
      <c r="G39" s="14" t="str">
        <f t="array" ref="G39">IFERROR(INDEX(Modèle!$A$2:$A$1000,SMALL(IF(FREQUENCY(IF(Modèle!$A$2:$A$1000&lt;&gt;"",MATCH(Modèle!$A$2:$A$1000,Modèle!$A$2:$A$1000,0)),ROW(Modèle!$A$2:$A$1000)-ROW(Modèle!$A$2)+1),ROW(Modèle!$A$2:$A$1000)-ROW(Modèle!$A$2)+1),ROWS(Dimensions!G$3:G40))),"")</f>
        <v/>
      </c>
      <c r="H39" s="14" t="str">
        <f t="array" ref="H39">IFERROR(IF(INDEX(Modèle!$C$2:$C$1000,MATCH(Données!G39&amp;Données!$H$1,Modèle!$A$2:$A$1000&amp;Modèle!$C$2:$C$1000,0))="Rectangle","oui","non"),"")</f>
        <v/>
      </c>
      <c r="I39" s="14"/>
      <c r="J39" s="14"/>
      <c r="L39" s="14" t="str">
        <f t="shared" si="0"/>
        <v/>
      </c>
    </row>
    <row r="40" spans="7:12" x14ac:dyDescent="0.25">
      <c r="G40" s="14" t="str">
        <f t="array" ref="G40">IFERROR(INDEX(Modèle!$A$2:$A$1000,SMALL(IF(FREQUENCY(IF(Modèle!$A$2:$A$1000&lt;&gt;"",MATCH(Modèle!$A$2:$A$1000,Modèle!$A$2:$A$1000,0)),ROW(Modèle!$A$2:$A$1000)-ROW(Modèle!$A$2)+1),ROW(Modèle!$A$2:$A$1000)-ROW(Modèle!$A$2)+1),ROWS(Dimensions!G$3:G41))),"")</f>
        <v/>
      </c>
      <c r="H40" s="14" t="str">
        <f t="array" ref="H40">IFERROR(IF(INDEX(Modèle!$C$2:$C$1000,MATCH(Données!G40&amp;Données!$H$1,Modèle!$A$2:$A$1000&amp;Modèle!$C$2:$C$1000,0))="Rectangle","oui","non"),"")</f>
        <v/>
      </c>
      <c r="I40" s="14"/>
      <c r="J40" s="14"/>
      <c r="L40" s="14" t="str">
        <f t="shared" si="0"/>
        <v/>
      </c>
    </row>
    <row r="41" spans="7:12" x14ac:dyDescent="0.25">
      <c r="G41" s="14" t="str">
        <f t="array" ref="G41">IFERROR(INDEX(Modèle!$A$2:$A$1000,SMALL(IF(FREQUENCY(IF(Modèle!$A$2:$A$1000&lt;&gt;"",MATCH(Modèle!$A$2:$A$1000,Modèle!$A$2:$A$1000,0)),ROW(Modèle!$A$2:$A$1000)-ROW(Modèle!$A$2)+1),ROW(Modèle!$A$2:$A$1000)-ROW(Modèle!$A$2)+1),ROWS(Dimensions!G$3:G42))),"")</f>
        <v/>
      </c>
      <c r="H41" s="14" t="str">
        <f t="array" ref="H41">IFERROR(IF(INDEX(Modèle!$C$2:$C$1000,MATCH(Données!G41&amp;Données!$H$1,Modèle!$A$2:$A$1000&amp;Modèle!$C$2:$C$1000,0))="Rectangle","oui","non"),"")</f>
        <v/>
      </c>
      <c r="I41" s="14"/>
      <c r="J41" s="14"/>
      <c r="L41" s="14" t="str">
        <f t="shared" si="0"/>
        <v/>
      </c>
    </row>
    <row r="42" spans="7:12" x14ac:dyDescent="0.25">
      <c r="G42" s="14" t="str">
        <f t="array" ref="G42">IFERROR(INDEX(Modèle!$A$2:$A$1000,SMALL(IF(FREQUENCY(IF(Modèle!$A$2:$A$1000&lt;&gt;"",MATCH(Modèle!$A$2:$A$1000,Modèle!$A$2:$A$1000,0)),ROW(Modèle!$A$2:$A$1000)-ROW(Modèle!$A$2)+1),ROW(Modèle!$A$2:$A$1000)-ROW(Modèle!$A$2)+1),ROWS(Dimensions!G$3:G43))),"")</f>
        <v/>
      </c>
      <c r="H42" s="14" t="str">
        <f t="array" ref="H42">IFERROR(IF(INDEX(Modèle!$C$2:$C$1000,MATCH(Données!G42&amp;Données!$H$1,Modèle!$A$2:$A$1000&amp;Modèle!$C$2:$C$1000,0))="Rectangle","oui","non"),"")</f>
        <v/>
      </c>
      <c r="I42" s="14"/>
      <c r="J42" s="14"/>
      <c r="L42" s="14" t="str">
        <f t="shared" si="0"/>
        <v/>
      </c>
    </row>
    <row r="43" spans="7:12" x14ac:dyDescent="0.25">
      <c r="G43" s="14" t="str">
        <f t="array" ref="G43">IFERROR(INDEX(Modèle!$A$2:$A$1000,SMALL(IF(FREQUENCY(IF(Modèle!$A$2:$A$1000&lt;&gt;"",MATCH(Modèle!$A$2:$A$1000,Modèle!$A$2:$A$1000,0)),ROW(Modèle!$A$2:$A$1000)-ROW(Modèle!$A$2)+1),ROW(Modèle!$A$2:$A$1000)-ROW(Modèle!$A$2)+1),ROWS(Dimensions!G$3:G44))),"")</f>
        <v/>
      </c>
      <c r="H43" s="14" t="str">
        <f t="array" ref="H43">IFERROR(IF(INDEX(Modèle!$C$2:$C$1000,MATCH(Données!G43&amp;Données!$H$1,Modèle!$A$2:$A$1000&amp;Modèle!$C$2:$C$1000,0))="Rectangle","oui","non"),"")</f>
        <v/>
      </c>
      <c r="I43" s="14"/>
      <c r="J43" s="14"/>
      <c r="L43" s="14" t="str">
        <f t="shared" si="0"/>
        <v/>
      </c>
    </row>
    <row r="44" spans="7:12" x14ac:dyDescent="0.25">
      <c r="G44" s="14" t="str">
        <f t="array" ref="G44">IFERROR(INDEX(Modèle!$A$2:$A$1000,SMALL(IF(FREQUENCY(IF(Modèle!$A$2:$A$1000&lt;&gt;"",MATCH(Modèle!$A$2:$A$1000,Modèle!$A$2:$A$1000,0)),ROW(Modèle!$A$2:$A$1000)-ROW(Modèle!$A$2)+1),ROW(Modèle!$A$2:$A$1000)-ROW(Modèle!$A$2)+1),ROWS(Dimensions!G$3:G45))),"")</f>
        <v/>
      </c>
      <c r="H44" s="14" t="str">
        <f t="array" ref="H44">IFERROR(IF(INDEX(Modèle!$C$2:$C$1000,MATCH(Données!G44&amp;Données!$H$1,Modèle!$A$2:$A$1000&amp;Modèle!$C$2:$C$1000,0))="Rectangle","oui","non"),"")</f>
        <v/>
      </c>
      <c r="I44" s="14"/>
      <c r="J44" s="14"/>
      <c r="L44" s="14" t="str">
        <f t="shared" si="0"/>
        <v/>
      </c>
    </row>
    <row r="45" spans="7:12" x14ac:dyDescent="0.25">
      <c r="G45" s="14" t="str">
        <f t="array" ref="G45">IFERROR(INDEX(Modèle!$A$2:$A$1000,SMALL(IF(FREQUENCY(IF(Modèle!$A$2:$A$1000&lt;&gt;"",MATCH(Modèle!$A$2:$A$1000,Modèle!$A$2:$A$1000,0)),ROW(Modèle!$A$2:$A$1000)-ROW(Modèle!$A$2)+1),ROW(Modèle!$A$2:$A$1000)-ROW(Modèle!$A$2)+1),ROWS(Dimensions!G$3:G46))),"")</f>
        <v/>
      </c>
      <c r="H45" s="14" t="str">
        <f t="array" ref="H45">IFERROR(IF(INDEX(Modèle!$C$2:$C$1000,MATCH(Données!G45&amp;Données!$H$1,Modèle!$A$2:$A$1000&amp;Modèle!$C$2:$C$1000,0))="Rectangle","oui","non"),"")</f>
        <v/>
      </c>
      <c r="I45" s="14"/>
      <c r="J45" s="14"/>
      <c r="L45" s="14" t="str">
        <f t="shared" si="0"/>
        <v/>
      </c>
    </row>
    <row r="46" spans="7:12" x14ac:dyDescent="0.25">
      <c r="G46" s="14" t="str">
        <f t="array" ref="G46">IFERROR(INDEX(Modèle!$A$2:$A$1000,SMALL(IF(FREQUENCY(IF(Modèle!$A$2:$A$1000&lt;&gt;"",MATCH(Modèle!$A$2:$A$1000,Modèle!$A$2:$A$1000,0)),ROW(Modèle!$A$2:$A$1000)-ROW(Modèle!$A$2)+1),ROW(Modèle!$A$2:$A$1000)-ROW(Modèle!$A$2)+1),ROWS(Dimensions!G$3:G47))),"")</f>
        <v/>
      </c>
      <c r="H46" s="14" t="str">
        <f t="array" ref="H46">IFERROR(IF(INDEX(Modèle!$C$2:$C$1000,MATCH(Données!G46&amp;Données!$H$1,Modèle!$A$2:$A$1000&amp;Modèle!$C$2:$C$1000,0))="Rectangle","oui","non"),"")</f>
        <v/>
      </c>
      <c r="I46" s="14"/>
      <c r="J46" s="14"/>
      <c r="L46" s="14" t="str">
        <f t="shared" si="0"/>
        <v/>
      </c>
    </row>
    <row r="47" spans="7:12" x14ac:dyDescent="0.25">
      <c r="G47" s="14" t="str">
        <f t="array" ref="G47">IFERROR(INDEX(Modèle!$A$2:$A$1000,SMALL(IF(FREQUENCY(IF(Modèle!$A$2:$A$1000&lt;&gt;"",MATCH(Modèle!$A$2:$A$1000,Modèle!$A$2:$A$1000,0)),ROW(Modèle!$A$2:$A$1000)-ROW(Modèle!$A$2)+1),ROW(Modèle!$A$2:$A$1000)-ROW(Modèle!$A$2)+1),ROWS(Dimensions!G$3:G48))),"")</f>
        <v/>
      </c>
      <c r="H47" s="14" t="str">
        <f t="array" ref="H47">IFERROR(IF(INDEX(Modèle!$C$2:$C$1000,MATCH(Données!G47&amp;Données!$H$1,Modèle!$A$2:$A$1000&amp;Modèle!$C$2:$C$1000,0))="Rectangle","oui","non"),"")</f>
        <v/>
      </c>
      <c r="I47" s="14"/>
      <c r="J47" s="14"/>
      <c r="L47" s="14" t="str">
        <f t="shared" si="0"/>
        <v/>
      </c>
    </row>
    <row r="48" spans="7:12" x14ac:dyDescent="0.25">
      <c r="G48" s="14" t="str">
        <f t="array" ref="G48">IFERROR(INDEX(Modèle!$A$2:$A$1000,SMALL(IF(FREQUENCY(IF(Modèle!$A$2:$A$1000&lt;&gt;"",MATCH(Modèle!$A$2:$A$1000,Modèle!$A$2:$A$1000,0)),ROW(Modèle!$A$2:$A$1000)-ROW(Modèle!$A$2)+1),ROW(Modèle!$A$2:$A$1000)-ROW(Modèle!$A$2)+1),ROWS(Dimensions!G$3:G49))),"")</f>
        <v/>
      </c>
      <c r="H48" s="14" t="str">
        <f t="array" ref="H48">IFERROR(IF(INDEX(Modèle!$C$2:$C$1000,MATCH(Données!G48&amp;Données!$H$1,Modèle!$A$2:$A$1000&amp;Modèle!$C$2:$C$1000,0))="Rectangle","oui","non"),"")</f>
        <v/>
      </c>
      <c r="I48" s="14"/>
      <c r="J48" s="14"/>
      <c r="L48" s="14" t="str">
        <f t="shared" si="0"/>
        <v/>
      </c>
    </row>
    <row r="49" spans="7:12" x14ac:dyDescent="0.25">
      <c r="G49" s="14" t="str">
        <f t="array" ref="G49">IFERROR(INDEX(Modèle!$A$2:$A$1000,SMALL(IF(FREQUENCY(IF(Modèle!$A$2:$A$1000&lt;&gt;"",MATCH(Modèle!$A$2:$A$1000,Modèle!$A$2:$A$1000,0)),ROW(Modèle!$A$2:$A$1000)-ROW(Modèle!$A$2)+1),ROW(Modèle!$A$2:$A$1000)-ROW(Modèle!$A$2)+1),ROWS(Dimensions!G$3:G50))),"")</f>
        <v/>
      </c>
      <c r="H49" s="14" t="str">
        <f t="array" ref="H49">IFERROR(IF(INDEX(Modèle!$C$2:$C$1000,MATCH(Données!G49&amp;Données!$H$1,Modèle!$A$2:$A$1000&amp;Modèle!$C$2:$C$1000,0))="Rectangle","oui","non"),"")</f>
        <v/>
      </c>
      <c r="I49" s="14"/>
      <c r="J49" s="14"/>
      <c r="L49" s="14" t="str">
        <f t="shared" si="0"/>
        <v/>
      </c>
    </row>
    <row r="50" spans="7:12" x14ac:dyDescent="0.25">
      <c r="G50" s="14" t="str">
        <f t="array" ref="G50">IFERROR(INDEX(Modèle!$A$2:$A$1000,SMALL(IF(FREQUENCY(IF(Modèle!$A$2:$A$1000&lt;&gt;"",MATCH(Modèle!$A$2:$A$1000,Modèle!$A$2:$A$1000,0)),ROW(Modèle!$A$2:$A$1000)-ROW(Modèle!$A$2)+1),ROW(Modèle!$A$2:$A$1000)-ROW(Modèle!$A$2)+1),ROWS(Dimensions!G$3:G51))),"")</f>
        <v/>
      </c>
      <c r="H50" s="14" t="str">
        <f t="array" ref="H50">IFERROR(IF(INDEX(Modèle!$C$2:$C$1000,MATCH(Données!G50&amp;Données!$H$1,Modèle!$A$2:$A$1000&amp;Modèle!$C$2:$C$1000,0))="Rectangle","oui","non"),"")</f>
        <v/>
      </c>
      <c r="I50" s="14"/>
      <c r="J50" s="14"/>
      <c r="L50" s="14" t="str">
        <f t="shared" si="0"/>
        <v/>
      </c>
    </row>
  </sheetData>
  <conditionalFormatting sqref="A1:B1048576">
    <cfRule type="notContainsBlanks" dxfId="3" priority="1">
      <formula>LEN(TRIM(A1))&gt;0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O7"/>
  <sheetViews>
    <sheetView topLeftCell="H1" zoomScale="85" zoomScaleNormal="85" workbookViewId="0">
      <selection activeCell="N3" sqref="N3"/>
    </sheetView>
  </sheetViews>
  <sheetFormatPr baseColWidth="10" defaultRowHeight="15" x14ac:dyDescent="0.25"/>
  <cols>
    <col min="1" max="1" width="18.85546875" style="17" bestFit="1" customWidth="1"/>
    <col min="2" max="2" width="18.85546875" style="17" customWidth="1"/>
    <col min="3" max="3" width="31.85546875" style="17" bestFit="1" customWidth="1"/>
    <col min="4" max="4" width="36" style="17" bestFit="1" customWidth="1"/>
    <col min="5" max="7" width="36" style="17" customWidth="1"/>
    <col min="8" max="8" width="27.7109375" style="17" bestFit="1" customWidth="1"/>
    <col min="9" max="9" width="15" style="17" bestFit="1" customWidth="1"/>
    <col min="10" max="10" width="23.5703125" style="17" bestFit="1" customWidth="1"/>
    <col min="11" max="11" width="24.85546875" style="17" bestFit="1" customWidth="1"/>
    <col min="12" max="12" width="23" style="17" bestFit="1" customWidth="1"/>
    <col min="13" max="13" width="23.7109375" style="17" bestFit="1" customWidth="1"/>
    <col min="14" max="14" width="18.28515625" style="17" bestFit="1" customWidth="1"/>
    <col min="15" max="16384" width="11.42578125" style="17"/>
  </cols>
  <sheetData>
    <row r="1" spans="1:15" ht="15.75" x14ac:dyDescent="0.25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6"/>
      <c r="L1" s="36"/>
      <c r="M1" s="36"/>
      <c r="N1" s="36"/>
    </row>
    <row r="2" spans="1:15" ht="15.75" x14ac:dyDescent="0.25">
      <c r="A2" s="20" t="s">
        <v>64</v>
      </c>
      <c r="B2" s="20" t="s">
        <v>65</v>
      </c>
      <c r="C2" s="20" t="s">
        <v>66</v>
      </c>
      <c r="D2" s="20" t="s">
        <v>67</v>
      </c>
      <c r="E2" s="20" t="s">
        <v>68</v>
      </c>
      <c r="F2" s="20" t="s">
        <v>69</v>
      </c>
      <c r="G2" s="20" t="s">
        <v>70</v>
      </c>
      <c r="H2" s="20" t="s">
        <v>71</v>
      </c>
      <c r="I2" s="20" t="s">
        <v>72</v>
      </c>
      <c r="J2" s="20" t="s">
        <v>73</v>
      </c>
      <c r="K2" s="20" t="s">
        <v>74</v>
      </c>
      <c r="L2" s="20" t="s">
        <v>75</v>
      </c>
      <c r="M2" s="20" t="s">
        <v>76</v>
      </c>
      <c r="N2" s="20" t="s">
        <v>77</v>
      </c>
      <c r="O2" s="21"/>
    </row>
    <row r="3" spans="1:15" x14ac:dyDescent="0.25">
      <c r="A3" s="17">
        <v>12</v>
      </c>
      <c r="B3" s="17">
        <v>8</v>
      </c>
      <c r="C3" s="17">
        <v>26</v>
      </c>
      <c r="D3" s="17">
        <v>28</v>
      </c>
      <c r="E3" s="17">
        <v>26</v>
      </c>
      <c r="F3" s="17">
        <v>28</v>
      </c>
      <c r="G3" s="17">
        <v>36</v>
      </c>
      <c r="H3" s="17">
        <v>36</v>
      </c>
      <c r="I3" s="17">
        <v>10</v>
      </c>
      <c r="J3" s="17">
        <v>20</v>
      </c>
      <c r="K3" s="17">
        <v>20</v>
      </c>
      <c r="L3" s="17">
        <v>15</v>
      </c>
      <c r="M3" s="17">
        <v>20</v>
      </c>
      <c r="N3" s="17">
        <v>40</v>
      </c>
    </row>
    <row r="4" spans="1:15" x14ac:dyDescent="0.25">
      <c r="B4" s="17">
        <v>16</v>
      </c>
      <c r="C4" s="17">
        <v>40</v>
      </c>
      <c r="D4" s="17">
        <v>42</v>
      </c>
      <c r="E4" s="17">
        <v>40</v>
      </c>
      <c r="F4" s="17">
        <v>42</v>
      </c>
      <c r="J4" s="17">
        <v>40</v>
      </c>
      <c r="K4" s="17">
        <v>30</v>
      </c>
      <c r="L4" s="17">
        <v>40</v>
      </c>
      <c r="M4" s="17">
        <v>40</v>
      </c>
      <c r="N4" s="17">
        <v>60</v>
      </c>
    </row>
    <row r="5" spans="1:15" x14ac:dyDescent="0.25">
      <c r="B5" s="17">
        <v>38</v>
      </c>
      <c r="J5" s="17">
        <v>60</v>
      </c>
      <c r="K5" s="17">
        <v>40</v>
      </c>
      <c r="M5" s="17">
        <v>60</v>
      </c>
      <c r="N5" s="17">
        <v>80</v>
      </c>
    </row>
    <row r="6" spans="1:15" x14ac:dyDescent="0.25">
      <c r="B6" s="17">
        <v>58</v>
      </c>
      <c r="J6" s="17">
        <v>80</v>
      </c>
      <c r="K6" s="17">
        <v>60</v>
      </c>
    </row>
    <row r="7" spans="1:15" x14ac:dyDescent="0.25">
      <c r="K7" s="17">
        <v>80</v>
      </c>
    </row>
  </sheetData>
  <mergeCells count="1">
    <mergeCell ref="A1:N1"/>
  </mergeCells>
  <conditionalFormatting sqref="A2:XFD2">
    <cfRule type="notContainsBlanks" dxfId="2" priority="1">
      <formula>LEN(TRIM(A2))&gt;0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F6"/>
  <sheetViews>
    <sheetView workbookViewId="0">
      <selection activeCell="F3" sqref="F3"/>
    </sheetView>
  </sheetViews>
  <sheetFormatPr baseColWidth="10" defaultRowHeight="15" x14ac:dyDescent="0.25"/>
  <cols>
    <col min="1" max="1" width="19.7109375" style="17" bestFit="1" customWidth="1"/>
    <col min="2" max="2" width="22.42578125" style="17" bestFit="1" customWidth="1"/>
    <col min="3" max="3" width="18.7109375" style="17" bestFit="1" customWidth="1"/>
    <col min="4" max="4" width="11.42578125" style="17"/>
    <col min="5" max="5" width="16.140625" style="17" bestFit="1" customWidth="1"/>
    <col min="6" max="6" width="13.28515625" style="17" bestFit="1" customWidth="1"/>
    <col min="7" max="16384" width="11.42578125" style="17"/>
  </cols>
  <sheetData>
    <row r="1" spans="1:6" ht="15.75" x14ac:dyDescent="0.25">
      <c r="A1" s="35" t="s">
        <v>31</v>
      </c>
      <c r="B1" s="35"/>
      <c r="C1" s="35"/>
      <c r="D1" s="35"/>
      <c r="E1" s="35"/>
      <c r="F1" s="35"/>
    </row>
    <row r="2" spans="1:6" s="22" customFormat="1" ht="15.75" x14ac:dyDescent="0.25">
      <c r="A2" s="20" t="s">
        <v>58</v>
      </c>
      <c r="B2" s="20" t="s">
        <v>59</v>
      </c>
      <c r="C2" s="20" t="s">
        <v>60</v>
      </c>
      <c r="D2" s="20" t="s">
        <v>61</v>
      </c>
      <c r="E2" s="20" t="s">
        <v>78</v>
      </c>
      <c r="F2" s="20" t="s">
        <v>63</v>
      </c>
    </row>
    <row r="3" spans="1:6" x14ac:dyDescent="0.25">
      <c r="A3" s="17" t="s">
        <v>26</v>
      </c>
      <c r="B3" s="17" t="s">
        <v>56</v>
      </c>
      <c r="C3" s="17" t="s">
        <v>56</v>
      </c>
      <c r="D3" s="17" t="s">
        <v>26</v>
      </c>
      <c r="E3" s="17" t="s">
        <v>25</v>
      </c>
      <c r="F3" s="17" t="s">
        <v>24</v>
      </c>
    </row>
    <row r="4" spans="1:6" x14ac:dyDescent="0.25">
      <c r="A4" s="17" t="s">
        <v>19</v>
      </c>
      <c r="B4" s="17" t="s">
        <v>57</v>
      </c>
      <c r="C4" s="17" t="s">
        <v>57</v>
      </c>
      <c r="E4" s="17" t="s">
        <v>26</v>
      </c>
    </row>
    <row r="5" spans="1:6" x14ac:dyDescent="0.25">
      <c r="B5" s="17" t="s">
        <v>27</v>
      </c>
      <c r="E5" s="17" t="s">
        <v>51</v>
      </c>
    </row>
    <row r="6" spans="1:6" x14ac:dyDescent="0.25">
      <c r="B6" s="17" t="s">
        <v>28</v>
      </c>
      <c r="E6" s="17" t="s">
        <v>52</v>
      </c>
    </row>
  </sheetData>
  <mergeCells count="1">
    <mergeCell ref="A1:F1"/>
  </mergeCells>
  <conditionalFormatting sqref="A2:XFD2">
    <cfRule type="notContainsBlanks" dxfId="1" priority="2">
      <formula>LEN(TRIM(A2))&gt;0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K8"/>
  <sheetViews>
    <sheetView workbookViewId="0">
      <selection activeCell="C6" sqref="C6:K6"/>
    </sheetView>
  </sheetViews>
  <sheetFormatPr baseColWidth="10" defaultRowHeight="15" x14ac:dyDescent="0.25"/>
  <cols>
    <col min="1" max="1" width="17.42578125" bestFit="1" customWidth="1"/>
    <col min="2" max="2" width="20.85546875" bestFit="1" customWidth="1"/>
    <col min="10" max="10" width="11.85546875" bestFit="1" customWidth="1"/>
    <col min="11" max="11" width="13" bestFit="1" customWidth="1"/>
  </cols>
  <sheetData>
    <row r="1" spans="1:11" ht="15.75" x14ac:dyDescent="0.25">
      <c r="A1" s="7" t="s">
        <v>37</v>
      </c>
      <c r="B1" s="7" t="s">
        <v>38</v>
      </c>
      <c r="D1" s="8" t="s">
        <v>48</v>
      </c>
    </row>
    <row r="2" spans="1:11" x14ac:dyDescent="0.25">
      <c r="A2" s="8"/>
      <c r="B2" s="8"/>
      <c r="D2" s="6" t="s">
        <v>49</v>
      </c>
    </row>
    <row r="5" spans="1:11" ht="15.75" x14ac:dyDescent="0.25">
      <c r="A5" s="7" t="s">
        <v>0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50</v>
      </c>
      <c r="H5" s="7" t="s">
        <v>44</v>
      </c>
      <c r="I5" s="7" t="s">
        <v>45</v>
      </c>
      <c r="J5" s="7" t="s">
        <v>46</v>
      </c>
      <c r="K5" s="7" t="s">
        <v>47</v>
      </c>
    </row>
    <row r="6" spans="1:11" x14ac:dyDescent="0.25">
      <c r="A6" s="8"/>
      <c r="B6" s="8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</sheetData>
  <conditionalFormatting sqref="A1:K1048576">
    <cfRule type="notContainsBlanks" dxfId="0" priority="1">
      <formula>LEN(TRIM(A1))&gt;0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ajouter_four.ajouter_four">
                <anchor moveWithCells="1" sizeWithCells="1">
                  <from>
                    <xdr:col>11</xdr:col>
                    <xdr:colOff>400050</xdr:colOff>
                    <xdr:row>0</xdr:row>
                    <xdr:rowOff>47625</xdr:rowOff>
                  </from>
                  <to>
                    <xdr:col>13</xdr:col>
                    <xdr:colOff>180975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Généralités</vt:lpstr>
      <vt:lpstr>Modèle</vt:lpstr>
      <vt:lpstr>Dimensions</vt:lpstr>
      <vt:lpstr>Données</vt:lpstr>
      <vt:lpstr>Epaisseurs</vt:lpstr>
      <vt:lpstr>Matière</vt:lpstr>
      <vt:lpstr>Nouveau 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 </cp:lastModifiedBy>
  <dcterms:created xsi:type="dcterms:W3CDTF">2021-03-16T08:02:19Z</dcterms:created>
  <dcterms:modified xsi:type="dcterms:W3CDTF">2021-05-25T10:32:05Z</dcterms:modified>
</cp:coreProperties>
</file>