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524ECFD-CEB6-4958-9E49-C2599B78587F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Import" sheetId="1" r:id="rId1"/>
    <sheet name="Test" sheetId="7" r:id="rId2"/>
    <sheet name="Classification" sheetId="2" r:id="rId3"/>
    <sheet name="Objectif" sheetId="5" r:id="rId4"/>
  </sheets>
  <definedNames>
    <definedName name="DonnéesExternes_1" localSheetId="0" hidden="1">Import!$A$1:$G$23</definedName>
    <definedName name="DonnéesExternes_1" localSheetId="1" hidden="1">Test!$A$1:$C$11</definedName>
    <definedName name="Valeur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" i="1"/>
  <c r="I3" i="1"/>
  <c r="J3" i="1" s="1"/>
  <c r="J4" i="1" s="1"/>
  <c r="K3" i="1"/>
  <c r="L3" i="1"/>
  <c r="I4" i="1"/>
  <c r="K4" i="1"/>
  <c r="L4" i="1"/>
  <c r="I5" i="1"/>
  <c r="I6" i="1" s="1"/>
  <c r="J5" i="1"/>
  <c r="K5" i="1"/>
  <c r="L5" i="1"/>
  <c r="K6" i="1"/>
  <c r="L6" i="1"/>
  <c r="K7" i="1"/>
  <c r="L7" i="1"/>
  <c r="L8" i="1"/>
  <c r="L9" i="1"/>
  <c r="L2" i="1"/>
  <c r="K2" i="1"/>
  <c r="J2" i="1"/>
  <c r="I2" i="1"/>
  <c r="F3" i="7"/>
  <c r="F4" i="7"/>
  <c r="F5" i="7" s="1"/>
  <c r="F6" i="7" s="1"/>
  <c r="F7" i="7" s="1"/>
  <c r="F8" i="7"/>
  <c r="F9" i="7"/>
  <c r="F10" i="7" s="1"/>
  <c r="F11" i="7" s="1"/>
  <c r="F2" i="7"/>
  <c r="E3" i="7"/>
  <c r="E4" i="7"/>
  <c r="E5" i="7"/>
  <c r="E6" i="7"/>
  <c r="E7" i="7"/>
  <c r="E8" i="7"/>
  <c r="E9" i="7"/>
  <c r="E10" i="7" s="1"/>
  <c r="E11" i="7" s="1"/>
  <c r="E2" i="7"/>
  <c r="E19" i="7"/>
  <c r="E12" i="7"/>
  <c r="F12" i="7"/>
  <c r="J6" i="1" l="1"/>
  <c r="I7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Q2" i="1"/>
  <c r="P2" i="1"/>
  <c r="O2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" i="2"/>
  <c r="K3" i="2"/>
  <c r="L3" i="2"/>
  <c r="M3" i="2"/>
  <c r="N3" i="2"/>
  <c r="K4" i="2"/>
  <c r="L4" i="2"/>
  <c r="M4" i="2"/>
  <c r="N4" i="2"/>
  <c r="K5" i="2"/>
  <c r="L5" i="2"/>
  <c r="M5" i="2"/>
  <c r="N5" i="2"/>
  <c r="K6" i="2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K19" i="2"/>
  <c r="L19" i="2"/>
  <c r="M19" i="2"/>
  <c r="N19" i="2"/>
  <c r="K20" i="2"/>
  <c r="L20" i="2"/>
  <c r="M20" i="2"/>
  <c r="N20" i="2"/>
  <c r="K21" i="2"/>
  <c r="L21" i="2"/>
  <c r="M21" i="2"/>
  <c r="N21" i="2"/>
  <c r="K22" i="2"/>
  <c r="L22" i="2"/>
  <c r="M22" i="2"/>
  <c r="N22" i="2"/>
  <c r="N2" i="2"/>
  <c r="M2" i="2"/>
  <c r="L2" i="2"/>
  <c r="K2" i="2"/>
  <c r="I8" i="1" l="1"/>
  <c r="J7" i="1"/>
  <c r="S7" i="1"/>
  <c r="S18" i="1"/>
  <c r="S10" i="1"/>
  <c r="S15" i="1"/>
  <c r="S19" i="1"/>
  <c r="S11" i="1"/>
  <c r="S3" i="1"/>
  <c r="S23" i="1"/>
  <c r="S12" i="1"/>
  <c r="S17" i="1"/>
  <c r="S9" i="1"/>
  <c r="S20" i="1"/>
  <c r="S4" i="1"/>
  <c r="S2" i="1"/>
  <c r="S22" i="1"/>
  <c r="S14" i="1"/>
  <c r="S6" i="1"/>
  <c r="S16" i="1"/>
  <c r="S8" i="1"/>
  <c r="S21" i="1"/>
  <c r="S13" i="1"/>
  <c r="S5" i="1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" i="5"/>
  <c r="J23" i="5"/>
  <c r="J21" i="5"/>
  <c r="J22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" i="5"/>
  <c r="I9" i="1" l="1"/>
  <c r="J8" i="1"/>
  <c r="K8" i="1" s="1"/>
  <c r="J9" i="1" l="1"/>
  <c r="K9" i="1" s="1"/>
  <c r="I10" i="1"/>
  <c r="I11" i="1" l="1"/>
  <c r="J10" i="1"/>
  <c r="K10" i="1" s="1"/>
  <c r="L10" i="1" s="1"/>
  <c r="I12" i="1" l="1"/>
  <c r="J11" i="1"/>
  <c r="K11" i="1" s="1"/>
  <c r="L11" i="1" s="1"/>
  <c r="J12" i="1" l="1"/>
  <c r="K12" i="1" s="1"/>
  <c r="L12" i="1" s="1"/>
  <c r="I13" i="1"/>
  <c r="J13" i="1" l="1"/>
  <c r="K13" i="1" s="1"/>
  <c r="L13" i="1" s="1"/>
  <c r="I14" i="1"/>
  <c r="I15" i="1" l="1"/>
  <c r="J14" i="1"/>
  <c r="K14" i="1" s="1"/>
  <c r="L14" i="1" s="1"/>
  <c r="J15" i="1" l="1"/>
  <c r="K15" i="1" s="1"/>
  <c r="L15" i="1" s="1"/>
  <c r="I16" i="1"/>
  <c r="J16" i="1" l="1"/>
  <c r="K16" i="1" s="1"/>
  <c r="L16" i="1" s="1"/>
  <c r="I17" i="1"/>
  <c r="I18" i="1" l="1"/>
  <c r="J17" i="1"/>
  <c r="K17" i="1" s="1"/>
  <c r="L17" i="1" s="1"/>
  <c r="J18" i="1" l="1"/>
  <c r="K18" i="1" s="1"/>
  <c r="L18" i="1" s="1"/>
  <c r="I19" i="1"/>
  <c r="I20" i="1" l="1"/>
  <c r="J19" i="1"/>
  <c r="K19" i="1" s="1"/>
  <c r="L19" i="1" s="1"/>
  <c r="I21" i="1" l="1"/>
  <c r="J20" i="1"/>
  <c r="K20" i="1" s="1"/>
  <c r="L20" i="1" s="1"/>
  <c r="J21" i="1" l="1"/>
  <c r="K21" i="1" s="1"/>
  <c r="L21" i="1" s="1"/>
  <c r="I22" i="1"/>
  <c r="I23" i="1" l="1"/>
  <c r="J22" i="1"/>
  <c r="K22" i="1" s="1"/>
  <c r="L22" i="1" s="1"/>
  <c r="J23" i="1" l="1"/>
  <c r="K23" i="1" s="1"/>
  <c r="L2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NIMAUX" description="Connexion à la requête « ANIMAUX » dans le classeur." type="5" refreshedVersion="5" background="1" saveData="1">
    <dbPr connection="provider=Microsoft.Mashup.OleDb.1;data source=$EmbeddedMashup(b87f895d-0f92-4a65-bc14-cc82161ef45c)$;location=ANIMAUX;extended properties=&quot;UEsDBBQAAgAIAKirr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oq6x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usUokuInmbAQAA0AMAABMAHABGb3JtdWxhcy9TZWN0aW9uMS5tIKIYACigFAAAAAAAAAAAAAAAAAAAAAAAAAAAAI2Sz0oDMRDG74W+Q4iXLYRCrV4UD7Wl4MGitooHL3F3SiP5syRZsZR9oD5HX8xJ07qxtOKysJOdyff9ZhIHuRdGk2n89q7brXbLLbiFggwmd/eD51dyQyT4dovgMzWVzQH/jI0swHbHQoLL6OjqbVdMOyxWntE7XcAX4R+m8ps1xT0z/i6hOyiKbWZoZKV0FhUZieWUkR6+jcig8hYcyY00WmPgqrK0Qm3W4BrJKUjEj4IuO3Rmqx9tGrHJA/eLsJxwBbRu3IZ7GwvaqAOXJ9BY3rj8hcZWq0Ov4QKU0LRmZBV9A47IFwIsrROGFy6hskigSslzVEsJwi/Aigqy47QsOYs3XFG222T3u2fw5XEke5zGeGz59g5ohJZ83xcpuSXFZi2FEh7BkqmXUuyGnh3DbnpmZFvrEWIbBITb5Qiips0okpLHyniY+iUqD91nJ4wpbu/2GqnueRL3k/giiS/TrmbLEogyhZiL9BbOLNdubqyKDYSqcKb/nEE43gTOBw+PTdUJ9fmpRP9U4uJU4vJXou60W0If7+/6G1BLAQItABQAAgAIAKirrFKBMA7CqwAAAPoAAAASAAAAAAAAAAAAAAAAAAAAAABDb25maWcvUGFja2FnZS54bWxQSwECLQAUAAIACACoq6xSD8rpq6QAAADpAAAAEwAAAAAAAAAAAAAAAAD3AAAAW0NvbnRlbnRfVHlwZXNdLnhtbFBLAQItABQAAgAIAKirrFKJLiJ5mwEAANADAAATAAAAAAAAAAAAAAAAAOgBAABGb3JtdWxhcy9TZWN0aW9uMS5tUEsFBgAAAAADAAMAwgAAANADAAAAAA==&quot;" command="SELECT * FROM [ANIMAUX]"/>
  </connection>
  <connection id="2" xr16:uid="{00000000-0015-0000-FFFF-FFFF01000000}" keepAlive="1" name="Requête - Pierre Bourdieu" description="Connexion à la requête « Pierre Bourdieu » dans le classeur." type="5" refreshedVersion="5" background="1" saveData="1">
    <dbPr connection="provider=Microsoft.Mashup.OleDb.1;data source=$EmbeddedMashup(b87f895d-0f92-4a65-bc14-cc82161ef45c)$;location=&quot;Pierre Bourdieu&quot;;extended properties=&quot;UEsDBBQAAgAIAECPr1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Aj69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I+vUrzKCmwgAQAAqwIAABMAHABGb3JtdWxhcy9TZWN0aW9uMS5tIKIYACigFAAAAAAAAAAAAAAAAAAAAAAAAAAAAI2Ry2qDQBSG94LvMEw2FoaA24YuUkugmxJq6CqbqR5wylxkLhAQHyjPkRfrsVNrsKlUBtTjOf/3zeig8sJoUsZ7vkmTNHENt1CTFd0LsBbIowm2FhAoeSASfJoQvEosVoCVnZE12PVOSHAZfbo/zqfuWJxY0Wddw4nwDxP85TykHfi7hPW2rr++FEYGpbOYzEhsp4zkuKaQbfAWHKmMNFrjgwtta4W6nMFNkSVI3FEMdNmczLqfbBr1yZ77Znh94QpoP9GKEWNBGzWjvILG9omypMa6bs4qGlBC056RLnIHHVE1eH60v3J44xKCRQPVSl5h2rXBUALsCJDdtmU3/skRq5R9D9sx5QAnj0czai0I5H8a/HZl9H+0NBF6Abj5BFBLAQItABQAAgAIAECPr1KBMA7CqwAAAPoAAAASAAAAAAAAAAAAAAAAAAAAAABDb25maWcvUGFja2FnZS54bWxQSwECLQAUAAIACABAj69SD8rpq6QAAADpAAAAEwAAAAAAAAAAAAAAAAD3AAAAW0NvbnRlbnRfVHlwZXNdLnhtbFBLAQItABQAAgAIAECPr1K8ygpsIAEAAKsCAAATAAAAAAAAAAAAAAAAAOgBAABGb3JtdWxhcy9TZWN0aW9uMS5tUEsFBgAAAAADAAMAwgAAAFUDAAAAAA==&quot;" command="SELECT * FROM [Pierre Bourdieu]"/>
  </connection>
</connections>
</file>

<file path=xl/sharedStrings.xml><?xml version="1.0" encoding="utf-8"?>
<sst xmlns="http://schemas.openxmlformats.org/spreadsheetml/2006/main" count="210" uniqueCount="70">
  <si>
    <t>Index</t>
  </si>
  <si>
    <t>Chemin.1</t>
  </si>
  <si>
    <t>Chemin.2</t>
  </si>
  <si>
    <t>Chemin.3</t>
  </si>
  <si>
    <t>Chemin.4</t>
  </si>
  <si>
    <t>Chemin.5</t>
  </si>
  <si>
    <t>Fichier</t>
  </si>
  <si>
    <t>ARTHROPODES</t>
  </si>
  <si>
    <t>CRUSTACES</t>
  </si>
  <si>
    <t/>
  </si>
  <si>
    <t>CrabeRougeDesGalapagos.txt</t>
  </si>
  <si>
    <t>INSECTES</t>
  </si>
  <si>
    <t>CriquetPeintDesGalapagos.txt</t>
  </si>
  <si>
    <t>Libellule.txt</t>
  </si>
  <si>
    <t>MOLLUSQUES</t>
  </si>
  <si>
    <t>BIVALVES</t>
  </si>
  <si>
    <t>PalourdeGeante.txt</t>
  </si>
  <si>
    <t>CEPHALOPODES</t>
  </si>
  <si>
    <t>CalmarOpalescent.txt</t>
  </si>
  <si>
    <t>VERTEBRES</t>
  </si>
  <si>
    <t>CHONDRICHTHYENS</t>
  </si>
  <si>
    <t>RequinDesGalapagos.txt</t>
  </si>
  <si>
    <t>OSTEICHTHYENS</t>
  </si>
  <si>
    <t>ACTINOPTERYGIENS</t>
  </si>
  <si>
    <t>BaracudaArgente.txt</t>
  </si>
  <si>
    <t>ChirurgienBarbier.txt</t>
  </si>
  <si>
    <t>TETRAPODES</t>
  </si>
  <si>
    <t>CHELONIENS</t>
  </si>
  <si>
    <t>TortueGeanteDesGalapagos.txt</t>
  </si>
  <si>
    <t>TortueVerte.txt</t>
  </si>
  <si>
    <t>MAMMIFERES</t>
  </si>
  <si>
    <t>ChauveSourisRousse.txt</t>
  </si>
  <si>
    <t>Orque.txt</t>
  </si>
  <si>
    <t>OtarieAFourrureDesGalapagos.txt</t>
  </si>
  <si>
    <t>RazDuRizDesGalapagos.txt</t>
  </si>
  <si>
    <t>OISEAUX</t>
  </si>
  <si>
    <t>BuseDesGalapagos.txt</t>
  </si>
  <si>
    <t>FouAPiedsBleus.txt</t>
  </si>
  <si>
    <t>ManchotDesGalapagos.txt</t>
  </si>
  <si>
    <t>PinsonAGrosBec.txt</t>
  </si>
  <si>
    <t>SQUAMATES</t>
  </si>
  <si>
    <t>IguaneMarin.txt</t>
  </si>
  <si>
    <t>IguaneTerrestreDesGalapagos.txt</t>
  </si>
  <si>
    <t>LezardDesLaves.txt</t>
  </si>
  <si>
    <t>SerpentDesGalapagos.txt</t>
  </si>
  <si>
    <t>Embranchement</t>
  </si>
  <si>
    <t>Classe</t>
  </si>
  <si>
    <t>SuperClasse</t>
  </si>
  <si>
    <t>Ordre</t>
  </si>
  <si>
    <t>IdE</t>
  </si>
  <si>
    <t>IdS</t>
  </si>
  <si>
    <t>IdC</t>
  </si>
  <si>
    <t>IdO</t>
  </si>
  <si>
    <t>NIV_1</t>
  </si>
  <si>
    <t>NIV_2</t>
  </si>
  <si>
    <t>NIV_3</t>
  </si>
  <si>
    <t>INDEX</t>
  </si>
  <si>
    <t>NIV_4</t>
  </si>
  <si>
    <t>Chemin</t>
  </si>
  <si>
    <t>Bourdieu de A à W.mp3</t>
  </si>
  <si>
    <t>Pierre Bourdieu Il faut avoir du culot pour résister à l’exc.mp3</t>
  </si>
  <si>
    <t>Pierre Bourdieu L'habitus, ce n'est pas le destin, le fatum.mp3</t>
  </si>
  <si>
    <t>Pierre Bourdieu La vérité sociologique a une telle violence .mp3</t>
  </si>
  <si>
    <t>Pierre Bourdieu Nous naissons déterminés et nous avons une p.mp3</t>
  </si>
  <si>
    <t>Pierre Bourdieu S’il y a quelque chose qui est éternel, c’es.mp3</t>
  </si>
  <si>
    <t>Sociologie  un sociologue</t>
  </si>
  <si>
    <t>A-t-on le droit de critiquer Bourdieu - Ép. 44 - Sommes-nous.mp3</t>
  </si>
  <si>
    <t>L'Etat est-il une illusion - Ép. 34 - Sommes-nous tous les h.mp3</t>
  </si>
  <si>
    <t>Le goût est-il une question de classe (sociale)  - Ép. 24 - .mp3</t>
  </si>
  <si>
    <t>Sociologie d'un sociologue - Ép. 14 - Sommes-nous tous les h.mp3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</si>
</sst>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;;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0" fillId="3" borderId="0" xfId="0" applyFill="1"/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2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9"/>
      <tableStyleElement type="headerRow" dxfId="18"/>
      <tableStyleElement type="firstRowStripe" dxfId="17"/>
    </tableStyle>
    <tableStyle name="TableStyleQueryResult" pivot="0" count="3" xr9:uid="{00000000-0011-0000-FFFF-FFFF01000000}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ndex" tableColumnId="8"/>
      <queryTableField id="2" name="Chemin.1" tableColumnId="9"/>
      <queryTableField id="3" name="Chemin.2" tableColumnId="10"/>
      <queryTableField id="4" name="Chemin.3" tableColumnId="11"/>
      <queryTableField id="5" name="Chemin.4" tableColumnId="12"/>
      <queryTableField id="6" name="Chemin.5" tableColumnId="13"/>
      <queryTableField id="7" name="Fichier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1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Index" tableColumnId="6"/>
      <queryTableField id="2" name="Chemin" tableColumnId="7"/>
      <queryTableField id="3" name="Fichie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IMAUX" displayName="ANIMAUX" ref="A1:G23" tableType="queryTable" totalsRowShown="0" headerRowDxfId="13" dataDxfId="12">
  <autoFilter ref="A1:G23" xr:uid="{00000000-0009-0000-0100-000001000000}"/>
  <tableColumns count="7">
    <tableColumn id="8" xr3:uid="{00000000-0010-0000-0000-000008000000}" uniqueName="8" name="Index" queryTableFieldId="1" dataDxfId="11"/>
    <tableColumn id="9" xr3:uid="{00000000-0010-0000-0000-000009000000}" uniqueName="9" name="Chemin.1" queryTableFieldId="2" dataDxfId="10"/>
    <tableColumn id="10" xr3:uid="{00000000-0010-0000-0000-00000A000000}" uniqueName="10" name="Chemin.2" queryTableFieldId="3" dataDxfId="9"/>
    <tableColumn id="11" xr3:uid="{00000000-0010-0000-0000-00000B000000}" uniqueName="11" name="Chemin.3" queryTableFieldId="4" dataDxfId="8"/>
    <tableColumn id="12" xr3:uid="{00000000-0010-0000-0000-00000C000000}" uniqueName="12" name="Chemin.4" queryTableFieldId="5" dataDxfId="7"/>
    <tableColumn id="13" xr3:uid="{00000000-0010-0000-0000-00000D000000}" uniqueName="13" name="Chemin.5" queryTableFieldId="6" dataDxfId="6"/>
    <tableColumn id="14" xr3:uid="{00000000-0010-0000-0000-00000E000000}" uniqueName="14" name="Fichier" queryTableFieldId="7" dataDxfId="5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ierre_Bourdieu" displayName="Pierre_Bourdieu" ref="A1:C11" tableType="queryTable" totalsRowShown="0" headerRowDxfId="4" dataDxfId="3">
  <autoFilter ref="A1:C11" xr:uid="{00000000-0009-0000-0100-000003000000}"/>
  <tableColumns count="3">
    <tableColumn id="6" xr3:uid="{00000000-0010-0000-0100-000006000000}" uniqueName="6" name="Index" queryTableFieldId="1" dataDxfId="2"/>
    <tableColumn id="7" xr3:uid="{00000000-0010-0000-0100-000007000000}" uniqueName="7" name="Chemin" queryTableFieldId="2" dataDxfId="1"/>
    <tableColumn id="8" xr3:uid="{00000000-0010-0000-0100-000008000000}" uniqueName="8" name="Fichier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3"/>
  <sheetViews>
    <sheetView workbookViewId="0">
      <selection activeCell="I2" sqref="I2:L23"/>
    </sheetView>
  </sheetViews>
  <sheetFormatPr baseColWidth="10" defaultRowHeight="15" x14ac:dyDescent="0.25"/>
  <cols>
    <col min="1" max="1" width="8.28515625" customWidth="1"/>
    <col min="2" max="2" width="14.140625" bestFit="1" customWidth="1"/>
    <col min="3" max="4" width="18.5703125" bestFit="1" customWidth="1"/>
    <col min="5" max="5" width="13.140625" bestFit="1" customWidth="1"/>
    <col min="6" max="6" width="11.7109375" customWidth="1"/>
    <col min="7" max="7" width="31.28515625" bestFit="1" customWidth="1"/>
    <col min="8" max="8" width="14.140625" bestFit="1" customWidth="1"/>
    <col min="9" max="11" width="6.28515625" bestFit="1" customWidth="1"/>
    <col min="12" max="12" width="6" bestFit="1" customWidth="1"/>
    <col min="13" max="13" width="7.28515625" bestFit="1" customWidth="1"/>
    <col min="15" max="18" width="6.28515625" bestFit="1" customWidth="1"/>
    <col min="19" max="19" width="7.28515625" bestFit="1" customWidth="1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I1" s="9"/>
      <c r="J1" s="9"/>
      <c r="K1" s="9"/>
      <c r="L1" s="9"/>
      <c r="M1" s="9" t="s">
        <v>56</v>
      </c>
      <c r="O1" s="10" t="s">
        <v>53</v>
      </c>
      <c r="P1" s="10" t="s">
        <v>54</v>
      </c>
      <c r="Q1" s="10" t="s">
        <v>55</v>
      </c>
      <c r="R1" s="10" t="s">
        <v>57</v>
      </c>
      <c r="S1" s="10" t="s">
        <v>56</v>
      </c>
    </row>
    <row r="2" spans="1:19" x14ac:dyDescent="0.25">
      <c r="A2" s="2">
        <v>1</v>
      </c>
      <c r="B2" s="2" t="s">
        <v>7</v>
      </c>
      <c r="C2" s="2" t="s">
        <v>8</v>
      </c>
      <c r="D2" s="2" t="s">
        <v>9</v>
      </c>
      <c r="E2" s="2"/>
      <c r="F2" s="2"/>
      <c r="G2" s="2" t="s">
        <v>10</v>
      </c>
      <c r="I2" s="11">
        <f>IF(B2="",0,IF(H2&lt;&gt;H1,1,IF(B1&lt;&gt;B2,I1+1,I1)))</f>
        <v>1</v>
      </c>
      <c r="J2" s="11">
        <f>IF(C2="",0,IF(I2&lt;&gt;I1,1,IF(C1&lt;&gt;C2,J1+1,J1)))</f>
        <v>1</v>
      </c>
      <c r="K2" s="11">
        <f>IF(D2="",0,IF(J2&lt;&gt;J1,1,IF(D1&lt;&gt;D2,K1+1,K1)))</f>
        <v>0</v>
      </c>
      <c r="L2" s="11">
        <f>IF(E2="",0,IF(K2&lt;&gt;K1,1,IF(E1&lt;&gt;E2,L1+1,L1)))</f>
        <v>0</v>
      </c>
      <c r="M2" s="9" t="str">
        <f>SUBSTITUTE(CONCATENATE(I2,".",J2,".",IF(K2&lt;&gt;"",K2&amp;".",""),IF(L2&lt;&gt;"",L2&amp;".","")),"0.","")</f>
        <v>1.1.</v>
      </c>
      <c r="O2" s="10" t="str">
        <f>INDEX(Classification!$A$2:$A$7,MATCH(B2,Classification!$B$2:$B$7,0))&amp;"."</f>
        <v>1.</v>
      </c>
      <c r="P2" s="10" t="str">
        <f>INDEX(Classification!$C$2:$C$7,MATCH(C2,Classification!$D$2:$D$7,0))&amp;"."</f>
        <v>1.</v>
      </c>
      <c r="Q2" s="10" t="str">
        <f>IFERROR(INDEX(Classification!$E$2:$E$7,MATCH(D2,Classification!$F$2:$F$7,0))&amp;".","")</f>
        <v/>
      </c>
      <c r="R2" s="10" t="str">
        <f>IFERROR(INDEX(Classification!$G$2:$G$7,MATCH(E2,Classification!$H$2:$H$7,0))&amp;".","")</f>
        <v/>
      </c>
      <c r="S2" s="10" t="str">
        <f>CONCATENATE(O2,P2,Q2,R2)</f>
        <v>1.1.</v>
      </c>
    </row>
    <row r="3" spans="1:19" x14ac:dyDescent="0.25">
      <c r="A3" s="2">
        <v>2</v>
      </c>
      <c r="B3" s="2" t="s">
        <v>7</v>
      </c>
      <c r="C3" s="2" t="s">
        <v>11</v>
      </c>
      <c r="D3" s="2" t="s">
        <v>9</v>
      </c>
      <c r="E3" s="2"/>
      <c r="F3" s="2"/>
      <c r="G3" s="2" t="s">
        <v>12</v>
      </c>
      <c r="I3" s="11">
        <f t="shared" ref="I3:L3" si="0">IF(B3="",0,IF(H3&lt;&gt;H2,1,IF(B2&lt;&gt;B3,I2+1,I2)))</f>
        <v>1</v>
      </c>
      <c r="J3" s="11">
        <f t="shared" si="0"/>
        <v>2</v>
      </c>
      <c r="K3" s="11">
        <f t="shared" si="0"/>
        <v>0</v>
      </c>
      <c r="L3" s="11">
        <f t="shared" si="0"/>
        <v>0</v>
      </c>
      <c r="M3" s="9" t="str">
        <f t="shared" ref="M3:M23" si="1">SUBSTITUTE(CONCATENATE(I3,".",J3,".",IF(K3&lt;&gt;"",K3&amp;".",""),IF(L3&lt;&gt;"",L3&amp;".","")),"0.","")</f>
        <v>1.2.</v>
      </c>
      <c r="O3" s="10" t="str">
        <f>INDEX(Classification!$A$2:$A$7,MATCH(B3,Classification!$B$2:$B$7,0))&amp;"."</f>
        <v>1.</v>
      </c>
      <c r="P3" s="10" t="str">
        <f>INDEX(Classification!$C$2:$C$7,MATCH(C3,Classification!$D$2:$D$7,0))&amp;"."</f>
        <v>2.</v>
      </c>
      <c r="Q3" s="10" t="str">
        <f>IFERROR(INDEX(Classification!$E$2:$E$7,MATCH(D3,Classification!$F$2:$F$7,0))&amp;".","")</f>
        <v/>
      </c>
      <c r="R3" s="10" t="str">
        <f>IFERROR(INDEX(Classification!$G$2:$G$7,MATCH(E3,Classification!$H$2:$H$7,0))&amp;".","")</f>
        <v/>
      </c>
      <c r="S3" s="10" t="str">
        <f t="shared" ref="S3:S23" si="2">CONCATENATE(O3,P3,Q3,R3)</f>
        <v>1.2.</v>
      </c>
    </row>
    <row r="4" spans="1:19" x14ac:dyDescent="0.25">
      <c r="A4" s="2">
        <v>3</v>
      </c>
      <c r="B4" s="2" t="s">
        <v>7</v>
      </c>
      <c r="C4" s="2" t="s">
        <v>11</v>
      </c>
      <c r="D4" s="2" t="s">
        <v>9</v>
      </c>
      <c r="E4" s="2"/>
      <c r="F4" s="2"/>
      <c r="G4" s="2" t="s">
        <v>13</v>
      </c>
      <c r="I4" s="11">
        <f t="shared" ref="I4:L4" si="3">IF(B4="",0,IF(H4&lt;&gt;H3,1,IF(B3&lt;&gt;B4,I3+1,I3)))</f>
        <v>1</v>
      </c>
      <c r="J4" s="11">
        <f t="shared" si="3"/>
        <v>2</v>
      </c>
      <c r="K4" s="11">
        <f t="shared" si="3"/>
        <v>0</v>
      </c>
      <c r="L4" s="11">
        <f t="shared" si="3"/>
        <v>0</v>
      </c>
      <c r="M4" s="9" t="str">
        <f t="shared" si="1"/>
        <v>1.2.</v>
      </c>
      <c r="O4" s="10" t="str">
        <f>INDEX(Classification!$A$2:$A$7,MATCH(B4,Classification!$B$2:$B$7,0))&amp;"."</f>
        <v>1.</v>
      </c>
      <c r="P4" s="10" t="str">
        <f>INDEX(Classification!$C$2:$C$7,MATCH(C4,Classification!$D$2:$D$7,0))&amp;"."</f>
        <v>2.</v>
      </c>
      <c r="Q4" s="10" t="str">
        <f>IFERROR(INDEX(Classification!$E$2:$E$7,MATCH(D4,Classification!$F$2:$F$7,0))&amp;".","")</f>
        <v/>
      </c>
      <c r="R4" s="10" t="str">
        <f>IFERROR(INDEX(Classification!$G$2:$G$7,MATCH(E4,Classification!$H$2:$H$7,0))&amp;".","")</f>
        <v/>
      </c>
      <c r="S4" s="10" t="str">
        <f t="shared" si="2"/>
        <v>1.2.</v>
      </c>
    </row>
    <row r="5" spans="1:19" x14ac:dyDescent="0.25">
      <c r="A5" s="2">
        <v>4</v>
      </c>
      <c r="B5" s="2" t="s">
        <v>14</v>
      </c>
      <c r="C5" s="2" t="s">
        <v>15</v>
      </c>
      <c r="D5" s="2" t="s">
        <v>9</v>
      </c>
      <c r="E5" s="2"/>
      <c r="F5" s="2"/>
      <c r="G5" s="2" t="s">
        <v>16</v>
      </c>
      <c r="I5" s="11">
        <f t="shared" ref="I5:L5" si="4">IF(B5="",0,IF(H5&lt;&gt;H4,1,IF(B4&lt;&gt;B5,I4+1,I4)))</f>
        <v>2</v>
      </c>
      <c r="J5" s="11">
        <f t="shared" si="4"/>
        <v>1</v>
      </c>
      <c r="K5" s="11">
        <f t="shared" si="4"/>
        <v>0</v>
      </c>
      <c r="L5" s="11">
        <f t="shared" si="4"/>
        <v>0</v>
      </c>
      <c r="M5" s="9" t="str">
        <f t="shared" si="1"/>
        <v>2.1.</v>
      </c>
      <c r="O5" s="10" t="str">
        <f>INDEX(Classification!$A$2:$A$7,MATCH(B5,Classification!$B$2:$B$7,0))&amp;"."</f>
        <v>2.</v>
      </c>
      <c r="P5" s="10" t="str">
        <f>INDEX(Classification!$C$2:$C$7,MATCH(C5,Classification!$D$2:$D$7,0))&amp;"."</f>
        <v>3.</v>
      </c>
      <c r="Q5" s="10" t="str">
        <f>IFERROR(INDEX(Classification!$E$2:$E$7,MATCH(D5,Classification!$F$2:$F$7,0))&amp;".","")</f>
        <v/>
      </c>
      <c r="R5" s="10" t="str">
        <f>IFERROR(INDEX(Classification!$G$2:$G$7,MATCH(E5,Classification!$H$2:$H$7,0))&amp;".","")</f>
        <v/>
      </c>
      <c r="S5" s="10" t="str">
        <f t="shared" si="2"/>
        <v>2.3.</v>
      </c>
    </row>
    <row r="6" spans="1:19" x14ac:dyDescent="0.25">
      <c r="A6" s="2">
        <v>5</v>
      </c>
      <c r="B6" s="2" t="s">
        <v>14</v>
      </c>
      <c r="C6" s="2" t="s">
        <v>17</v>
      </c>
      <c r="D6" s="2" t="s">
        <v>9</v>
      </c>
      <c r="E6" s="2"/>
      <c r="F6" s="2"/>
      <c r="G6" s="2" t="s">
        <v>18</v>
      </c>
      <c r="I6" s="11">
        <f t="shared" ref="I6:L6" si="5">IF(B6="",0,IF(H6&lt;&gt;H5,1,IF(B5&lt;&gt;B6,I5+1,I5)))</f>
        <v>2</v>
      </c>
      <c r="J6" s="11">
        <f t="shared" si="5"/>
        <v>2</v>
      </c>
      <c r="K6" s="11">
        <f t="shared" si="5"/>
        <v>0</v>
      </c>
      <c r="L6" s="11">
        <f t="shared" si="5"/>
        <v>0</v>
      </c>
      <c r="M6" s="9" t="str">
        <f t="shared" si="1"/>
        <v>2.2.</v>
      </c>
      <c r="O6" s="10" t="str">
        <f>INDEX(Classification!$A$2:$A$7,MATCH(B6,Classification!$B$2:$B$7,0))&amp;"."</f>
        <v>2.</v>
      </c>
      <c r="P6" s="10" t="str">
        <f>INDEX(Classification!$C$2:$C$7,MATCH(C6,Classification!$D$2:$D$7,0))&amp;"."</f>
        <v>4.</v>
      </c>
      <c r="Q6" s="10" t="str">
        <f>IFERROR(INDEX(Classification!$E$2:$E$7,MATCH(D6,Classification!$F$2:$F$7,0))&amp;".","")</f>
        <v/>
      </c>
      <c r="R6" s="10" t="str">
        <f>IFERROR(INDEX(Classification!$G$2:$G$7,MATCH(E6,Classification!$H$2:$H$7,0))&amp;".","")</f>
        <v/>
      </c>
      <c r="S6" s="10" t="str">
        <f t="shared" si="2"/>
        <v>2.4.</v>
      </c>
    </row>
    <row r="7" spans="1:19" x14ac:dyDescent="0.25">
      <c r="A7" s="2">
        <v>6</v>
      </c>
      <c r="B7" s="2" t="s">
        <v>19</v>
      </c>
      <c r="C7" s="2" t="s">
        <v>20</v>
      </c>
      <c r="D7" s="2" t="s">
        <v>9</v>
      </c>
      <c r="E7" s="2"/>
      <c r="F7" s="2"/>
      <c r="G7" s="2" t="s">
        <v>21</v>
      </c>
      <c r="I7" s="11">
        <f t="shared" ref="I7:L7" si="6">IF(B7="",0,IF(H7&lt;&gt;H6,1,IF(B6&lt;&gt;B7,I6+1,I6)))</f>
        <v>3</v>
      </c>
      <c r="J7" s="11">
        <f t="shared" si="6"/>
        <v>1</v>
      </c>
      <c r="K7" s="11">
        <f t="shared" si="6"/>
        <v>0</v>
      </c>
      <c r="L7" s="11">
        <f t="shared" si="6"/>
        <v>0</v>
      </c>
      <c r="M7" s="9" t="str">
        <f t="shared" si="1"/>
        <v>3.1.</v>
      </c>
      <c r="O7" s="10" t="str">
        <f>INDEX(Classification!$A$2:$A$7,MATCH(B7,Classification!$B$2:$B$7,0))&amp;"."</f>
        <v>3.</v>
      </c>
      <c r="P7" s="10" t="str">
        <f>INDEX(Classification!$C$2:$C$7,MATCH(C7,Classification!$D$2:$D$7,0))&amp;"."</f>
        <v>5.</v>
      </c>
      <c r="Q7" s="10" t="str">
        <f>IFERROR(INDEX(Classification!$E$2:$E$7,MATCH(D7,Classification!$F$2:$F$7,0))&amp;".","")</f>
        <v/>
      </c>
      <c r="R7" s="10" t="str">
        <f>IFERROR(INDEX(Classification!$G$2:$G$7,MATCH(E7,Classification!$H$2:$H$7,0))&amp;".","")</f>
        <v/>
      </c>
      <c r="S7" s="10" t="str">
        <f t="shared" si="2"/>
        <v>3.5.</v>
      </c>
    </row>
    <row r="8" spans="1:19" x14ac:dyDescent="0.25">
      <c r="A8" s="2">
        <v>7</v>
      </c>
      <c r="B8" s="2" t="s">
        <v>19</v>
      </c>
      <c r="C8" s="2" t="s">
        <v>22</v>
      </c>
      <c r="D8" s="2" t="s">
        <v>23</v>
      </c>
      <c r="E8" s="2" t="s">
        <v>9</v>
      </c>
      <c r="F8" s="2"/>
      <c r="G8" s="2" t="s">
        <v>24</v>
      </c>
      <c r="I8" s="11">
        <f t="shared" ref="I8:L8" si="7">IF(B8="",0,IF(H8&lt;&gt;H7,1,IF(B7&lt;&gt;B8,I7+1,I7)))</f>
        <v>3</v>
      </c>
      <c r="J8" s="11">
        <f t="shared" si="7"/>
        <v>2</v>
      </c>
      <c r="K8" s="11">
        <f t="shared" si="7"/>
        <v>1</v>
      </c>
      <c r="L8" s="11">
        <f t="shared" si="7"/>
        <v>0</v>
      </c>
      <c r="M8" s="9" t="str">
        <f t="shared" si="1"/>
        <v>3.2.1.</v>
      </c>
      <c r="O8" s="10" t="str">
        <f>INDEX(Classification!$A$2:$A$7,MATCH(B8,Classification!$B$2:$B$7,0))&amp;"."</f>
        <v>3.</v>
      </c>
      <c r="P8" s="10" t="str">
        <f>INDEX(Classification!$C$2:$C$7,MATCH(C8,Classification!$D$2:$D$7,0))&amp;"."</f>
        <v>6.</v>
      </c>
      <c r="Q8" s="10" t="str">
        <f>IFERROR(INDEX(Classification!$E$2:$E$7,MATCH(D8,Classification!$F$2:$F$7,0))&amp;".","")</f>
        <v>1.</v>
      </c>
      <c r="R8" s="10" t="str">
        <f>IFERROR(INDEX(Classification!$G$2:$G$7,MATCH(E8,Classification!$H$2:$H$7,0))&amp;".","")</f>
        <v/>
      </c>
      <c r="S8" s="10" t="str">
        <f t="shared" si="2"/>
        <v>3.6.1.</v>
      </c>
    </row>
    <row r="9" spans="1:19" x14ac:dyDescent="0.25">
      <c r="A9" s="2">
        <v>8</v>
      </c>
      <c r="B9" s="2" t="s">
        <v>19</v>
      </c>
      <c r="C9" s="2" t="s">
        <v>22</v>
      </c>
      <c r="D9" s="2" t="s">
        <v>23</v>
      </c>
      <c r="E9" s="2" t="s">
        <v>9</v>
      </c>
      <c r="F9" s="2"/>
      <c r="G9" s="2" t="s">
        <v>25</v>
      </c>
      <c r="I9" s="11">
        <f t="shared" ref="I9:L9" si="8">IF(B9="",0,IF(H9&lt;&gt;H8,1,IF(B8&lt;&gt;B9,I8+1,I8)))</f>
        <v>3</v>
      </c>
      <c r="J9" s="11">
        <f t="shared" si="8"/>
        <v>2</v>
      </c>
      <c r="K9" s="11">
        <f t="shared" si="8"/>
        <v>1</v>
      </c>
      <c r="L9" s="11">
        <f t="shared" si="8"/>
        <v>0</v>
      </c>
      <c r="M9" s="9" t="str">
        <f t="shared" si="1"/>
        <v>3.2.1.</v>
      </c>
      <c r="O9" s="10" t="str">
        <f>INDEX(Classification!$A$2:$A$7,MATCH(B9,Classification!$B$2:$B$7,0))&amp;"."</f>
        <v>3.</v>
      </c>
      <c r="P9" s="10" t="str">
        <f>INDEX(Classification!$C$2:$C$7,MATCH(C9,Classification!$D$2:$D$7,0))&amp;"."</f>
        <v>6.</v>
      </c>
      <c r="Q9" s="10" t="str">
        <f>IFERROR(INDEX(Classification!$E$2:$E$7,MATCH(D9,Classification!$F$2:$F$7,0))&amp;".","")</f>
        <v>1.</v>
      </c>
      <c r="R9" s="10" t="str">
        <f>IFERROR(INDEX(Classification!$G$2:$G$7,MATCH(E9,Classification!$H$2:$H$7,0))&amp;".","")</f>
        <v/>
      </c>
      <c r="S9" s="10" t="str">
        <f t="shared" si="2"/>
        <v>3.6.1.</v>
      </c>
    </row>
    <row r="10" spans="1:19" x14ac:dyDescent="0.25">
      <c r="A10" s="2">
        <v>9</v>
      </c>
      <c r="B10" s="2" t="s">
        <v>19</v>
      </c>
      <c r="C10" s="2" t="s">
        <v>22</v>
      </c>
      <c r="D10" s="2" t="s">
        <v>26</v>
      </c>
      <c r="E10" s="2" t="s">
        <v>27</v>
      </c>
      <c r="F10" s="2" t="s">
        <v>9</v>
      </c>
      <c r="G10" s="2" t="s">
        <v>28</v>
      </c>
      <c r="I10" s="11">
        <f t="shared" ref="I10:L10" si="9">IF(B10="",0,IF(H10&lt;&gt;H9,1,IF(B9&lt;&gt;B10,I9+1,I9)))</f>
        <v>3</v>
      </c>
      <c r="J10" s="11">
        <f t="shared" si="9"/>
        <v>2</v>
      </c>
      <c r="K10" s="11">
        <f t="shared" si="9"/>
        <v>2</v>
      </c>
      <c r="L10" s="11">
        <f t="shared" si="9"/>
        <v>1</v>
      </c>
      <c r="M10" s="9" t="str">
        <f t="shared" si="1"/>
        <v>3.2.2.1.</v>
      </c>
      <c r="O10" s="10" t="str">
        <f>INDEX(Classification!$A$2:$A$7,MATCH(B10,Classification!$B$2:$B$7,0))&amp;"."</f>
        <v>3.</v>
      </c>
      <c r="P10" s="10" t="str">
        <f>INDEX(Classification!$C$2:$C$7,MATCH(C10,Classification!$D$2:$D$7,0))&amp;"."</f>
        <v>6.</v>
      </c>
      <c r="Q10" s="10" t="str">
        <f>IFERROR(INDEX(Classification!$E$2:$E$7,MATCH(D10,Classification!$F$2:$F$7,0))&amp;".","")</f>
        <v>2.</v>
      </c>
      <c r="R10" s="10" t="str">
        <f>IFERROR(INDEX(Classification!$G$2:$G$7,MATCH(E10,Classification!$H$2:$H$7,0))&amp;".","")</f>
        <v>1.</v>
      </c>
      <c r="S10" s="10" t="str">
        <f t="shared" si="2"/>
        <v>3.6.2.1.</v>
      </c>
    </row>
    <row r="11" spans="1:19" x14ac:dyDescent="0.25">
      <c r="A11" s="2">
        <v>10</v>
      </c>
      <c r="B11" s="2" t="s">
        <v>19</v>
      </c>
      <c r="C11" s="2" t="s">
        <v>22</v>
      </c>
      <c r="D11" s="2" t="s">
        <v>26</v>
      </c>
      <c r="E11" s="2" t="s">
        <v>27</v>
      </c>
      <c r="F11" s="2" t="s">
        <v>9</v>
      </c>
      <c r="G11" s="2" t="s">
        <v>29</v>
      </c>
      <c r="I11" s="11">
        <f t="shared" ref="I11:L11" si="10">IF(B11="",0,IF(H11&lt;&gt;H10,1,IF(B10&lt;&gt;B11,I10+1,I10)))</f>
        <v>3</v>
      </c>
      <c r="J11" s="11">
        <f t="shared" si="10"/>
        <v>2</v>
      </c>
      <c r="K11" s="11">
        <f t="shared" si="10"/>
        <v>2</v>
      </c>
      <c r="L11" s="11">
        <f t="shared" si="10"/>
        <v>1</v>
      </c>
      <c r="M11" s="9" t="str">
        <f t="shared" si="1"/>
        <v>3.2.2.1.</v>
      </c>
      <c r="O11" s="10" t="str">
        <f>INDEX(Classification!$A$2:$A$7,MATCH(B11,Classification!$B$2:$B$7,0))&amp;"."</f>
        <v>3.</v>
      </c>
      <c r="P11" s="10" t="str">
        <f>INDEX(Classification!$C$2:$C$7,MATCH(C11,Classification!$D$2:$D$7,0))&amp;"."</f>
        <v>6.</v>
      </c>
      <c r="Q11" s="10" t="str">
        <f>IFERROR(INDEX(Classification!$E$2:$E$7,MATCH(D11,Classification!$F$2:$F$7,0))&amp;".","")</f>
        <v>2.</v>
      </c>
      <c r="R11" s="10" t="str">
        <f>IFERROR(INDEX(Classification!$G$2:$G$7,MATCH(E11,Classification!$H$2:$H$7,0))&amp;".","")</f>
        <v>1.</v>
      </c>
      <c r="S11" s="10" t="str">
        <f t="shared" si="2"/>
        <v>3.6.2.1.</v>
      </c>
    </row>
    <row r="12" spans="1:19" x14ac:dyDescent="0.25">
      <c r="A12" s="2">
        <v>11</v>
      </c>
      <c r="B12" s="2" t="s">
        <v>19</v>
      </c>
      <c r="C12" s="2" t="s">
        <v>22</v>
      </c>
      <c r="D12" s="2" t="s">
        <v>26</v>
      </c>
      <c r="E12" s="2" t="s">
        <v>30</v>
      </c>
      <c r="F12" s="2" t="s">
        <v>9</v>
      </c>
      <c r="G12" s="2" t="s">
        <v>31</v>
      </c>
      <c r="I12" s="11">
        <f t="shared" ref="I12:L12" si="11">IF(B12="",0,IF(H12&lt;&gt;H11,1,IF(B11&lt;&gt;B12,I11+1,I11)))</f>
        <v>3</v>
      </c>
      <c r="J12" s="11">
        <f t="shared" si="11"/>
        <v>2</v>
      </c>
      <c r="K12" s="11">
        <f t="shared" si="11"/>
        <v>2</v>
      </c>
      <c r="L12" s="11">
        <f t="shared" si="11"/>
        <v>2</v>
      </c>
      <c r="M12" s="9" t="str">
        <f t="shared" si="1"/>
        <v>3.2.2.2.</v>
      </c>
      <c r="O12" s="10" t="str">
        <f>INDEX(Classification!$A$2:$A$7,MATCH(B12,Classification!$B$2:$B$7,0))&amp;"."</f>
        <v>3.</v>
      </c>
      <c r="P12" s="10" t="str">
        <f>INDEX(Classification!$C$2:$C$7,MATCH(C12,Classification!$D$2:$D$7,0))&amp;"."</f>
        <v>6.</v>
      </c>
      <c r="Q12" s="10" t="str">
        <f>IFERROR(INDEX(Classification!$E$2:$E$7,MATCH(D12,Classification!$F$2:$F$7,0))&amp;".","")</f>
        <v>2.</v>
      </c>
      <c r="R12" s="10" t="str">
        <f>IFERROR(INDEX(Classification!$G$2:$G$7,MATCH(E12,Classification!$H$2:$H$7,0))&amp;".","")</f>
        <v>2.</v>
      </c>
      <c r="S12" s="10" t="str">
        <f t="shared" si="2"/>
        <v>3.6.2.2.</v>
      </c>
    </row>
    <row r="13" spans="1:19" x14ac:dyDescent="0.25">
      <c r="A13" s="2">
        <v>12</v>
      </c>
      <c r="B13" s="2" t="s">
        <v>19</v>
      </c>
      <c r="C13" s="2" t="s">
        <v>22</v>
      </c>
      <c r="D13" s="2" t="s">
        <v>26</v>
      </c>
      <c r="E13" s="2" t="s">
        <v>30</v>
      </c>
      <c r="F13" s="2" t="s">
        <v>9</v>
      </c>
      <c r="G13" s="2" t="s">
        <v>32</v>
      </c>
      <c r="I13" s="11">
        <f t="shared" ref="I13:L13" si="12">IF(B13="",0,IF(H13&lt;&gt;H12,1,IF(B12&lt;&gt;B13,I12+1,I12)))</f>
        <v>3</v>
      </c>
      <c r="J13" s="11">
        <f t="shared" si="12"/>
        <v>2</v>
      </c>
      <c r="K13" s="11">
        <f t="shared" si="12"/>
        <v>2</v>
      </c>
      <c r="L13" s="11">
        <f t="shared" si="12"/>
        <v>2</v>
      </c>
      <c r="M13" s="9" t="str">
        <f t="shared" si="1"/>
        <v>3.2.2.2.</v>
      </c>
      <c r="O13" s="10" t="str">
        <f>INDEX(Classification!$A$2:$A$7,MATCH(B13,Classification!$B$2:$B$7,0))&amp;"."</f>
        <v>3.</v>
      </c>
      <c r="P13" s="10" t="str">
        <f>INDEX(Classification!$C$2:$C$7,MATCH(C13,Classification!$D$2:$D$7,0))&amp;"."</f>
        <v>6.</v>
      </c>
      <c r="Q13" s="10" t="str">
        <f>IFERROR(INDEX(Classification!$E$2:$E$7,MATCH(D13,Classification!$F$2:$F$7,0))&amp;".","")</f>
        <v>2.</v>
      </c>
      <c r="R13" s="10" t="str">
        <f>IFERROR(INDEX(Classification!$G$2:$G$7,MATCH(E13,Classification!$H$2:$H$7,0))&amp;".","")</f>
        <v>2.</v>
      </c>
      <c r="S13" s="10" t="str">
        <f t="shared" si="2"/>
        <v>3.6.2.2.</v>
      </c>
    </row>
    <row r="14" spans="1:19" x14ac:dyDescent="0.25">
      <c r="A14" s="2">
        <v>13</v>
      </c>
      <c r="B14" s="2" t="s">
        <v>19</v>
      </c>
      <c r="C14" s="2" t="s">
        <v>22</v>
      </c>
      <c r="D14" s="2" t="s">
        <v>26</v>
      </c>
      <c r="E14" s="2" t="s">
        <v>30</v>
      </c>
      <c r="F14" s="2" t="s">
        <v>9</v>
      </c>
      <c r="G14" s="2" t="s">
        <v>33</v>
      </c>
      <c r="I14" s="11">
        <f t="shared" ref="I14:L14" si="13">IF(B14="",0,IF(H14&lt;&gt;H13,1,IF(B13&lt;&gt;B14,I13+1,I13)))</f>
        <v>3</v>
      </c>
      <c r="J14" s="11">
        <f t="shared" si="13"/>
        <v>2</v>
      </c>
      <c r="K14" s="11">
        <f t="shared" si="13"/>
        <v>2</v>
      </c>
      <c r="L14" s="11">
        <f t="shared" si="13"/>
        <v>2</v>
      </c>
      <c r="M14" s="9" t="str">
        <f t="shared" si="1"/>
        <v>3.2.2.2.</v>
      </c>
      <c r="O14" s="10" t="str">
        <f>INDEX(Classification!$A$2:$A$7,MATCH(B14,Classification!$B$2:$B$7,0))&amp;"."</f>
        <v>3.</v>
      </c>
      <c r="P14" s="10" t="str">
        <f>INDEX(Classification!$C$2:$C$7,MATCH(C14,Classification!$D$2:$D$7,0))&amp;"."</f>
        <v>6.</v>
      </c>
      <c r="Q14" s="10" t="str">
        <f>IFERROR(INDEX(Classification!$E$2:$E$7,MATCH(D14,Classification!$F$2:$F$7,0))&amp;".","")</f>
        <v>2.</v>
      </c>
      <c r="R14" s="10" t="str">
        <f>IFERROR(INDEX(Classification!$G$2:$G$7,MATCH(E14,Classification!$H$2:$H$7,0))&amp;".","")</f>
        <v>2.</v>
      </c>
      <c r="S14" s="10" t="str">
        <f t="shared" si="2"/>
        <v>3.6.2.2.</v>
      </c>
    </row>
    <row r="15" spans="1:19" x14ac:dyDescent="0.25">
      <c r="A15" s="2">
        <v>14</v>
      </c>
      <c r="B15" s="2" t="s">
        <v>19</v>
      </c>
      <c r="C15" s="2" t="s">
        <v>22</v>
      </c>
      <c r="D15" s="2" t="s">
        <v>26</v>
      </c>
      <c r="E15" s="2" t="s">
        <v>30</v>
      </c>
      <c r="F15" s="2" t="s">
        <v>9</v>
      </c>
      <c r="G15" s="2" t="s">
        <v>34</v>
      </c>
      <c r="I15" s="11">
        <f t="shared" ref="I15:L15" si="14">IF(B15="",0,IF(H15&lt;&gt;H14,1,IF(B14&lt;&gt;B15,I14+1,I14)))</f>
        <v>3</v>
      </c>
      <c r="J15" s="11">
        <f t="shared" si="14"/>
        <v>2</v>
      </c>
      <c r="K15" s="11">
        <f t="shared" si="14"/>
        <v>2</v>
      </c>
      <c r="L15" s="11">
        <f t="shared" si="14"/>
        <v>2</v>
      </c>
      <c r="M15" s="9" t="str">
        <f t="shared" si="1"/>
        <v>3.2.2.2.</v>
      </c>
      <c r="O15" s="10" t="str">
        <f>INDEX(Classification!$A$2:$A$7,MATCH(B15,Classification!$B$2:$B$7,0))&amp;"."</f>
        <v>3.</v>
      </c>
      <c r="P15" s="10" t="str">
        <f>INDEX(Classification!$C$2:$C$7,MATCH(C15,Classification!$D$2:$D$7,0))&amp;"."</f>
        <v>6.</v>
      </c>
      <c r="Q15" s="10" t="str">
        <f>IFERROR(INDEX(Classification!$E$2:$E$7,MATCH(D15,Classification!$F$2:$F$7,0))&amp;".","")</f>
        <v>2.</v>
      </c>
      <c r="R15" s="10" t="str">
        <f>IFERROR(INDEX(Classification!$G$2:$G$7,MATCH(E15,Classification!$H$2:$H$7,0))&amp;".","")</f>
        <v>2.</v>
      </c>
      <c r="S15" s="10" t="str">
        <f t="shared" si="2"/>
        <v>3.6.2.2.</v>
      </c>
    </row>
    <row r="16" spans="1:19" x14ac:dyDescent="0.25">
      <c r="A16" s="2">
        <v>15</v>
      </c>
      <c r="B16" s="2" t="s">
        <v>19</v>
      </c>
      <c r="C16" s="2" t="s">
        <v>22</v>
      </c>
      <c r="D16" s="2" t="s">
        <v>26</v>
      </c>
      <c r="E16" s="2" t="s">
        <v>35</v>
      </c>
      <c r="F16" s="2" t="s">
        <v>9</v>
      </c>
      <c r="G16" s="2" t="s">
        <v>36</v>
      </c>
      <c r="I16" s="11">
        <f t="shared" ref="I16:L16" si="15">IF(B16="",0,IF(H16&lt;&gt;H15,1,IF(B15&lt;&gt;B16,I15+1,I15)))</f>
        <v>3</v>
      </c>
      <c r="J16" s="11">
        <f t="shared" si="15"/>
        <v>2</v>
      </c>
      <c r="K16" s="11">
        <f t="shared" si="15"/>
        <v>2</v>
      </c>
      <c r="L16" s="11">
        <f t="shared" si="15"/>
        <v>3</v>
      </c>
      <c r="M16" s="9" t="str">
        <f t="shared" si="1"/>
        <v>3.2.2.3.</v>
      </c>
      <c r="O16" s="10" t="str">
        <f>INDEX(Classification!$A$2:$A$7,MATCH(B16,Classification!$B$2:$B$7,0))&amp;"."</f>
        <v>3.</v>
      </c>
      <c r="P16" s="10" t="str">
        <f>INDEX(Classification!$C$2:$C$7,MATCH(C16,Classification!$D$2:$D$7,0))&amp;"."</f>
        <v>6.</v>
      </c>
      <c r="Q16" s="10" t="str">
        <f>IFERROR(INDEX(Classification!$E$2:$E$7,MATCH(D16,Classification!$F$2:$F$7,0))&amp;".","")</f>
        <v>2.</v>
      </c>
      <c r="R16" s="10" t="str">
        <f>IFERROR(INDEX(Classification!$G$2:$G$7,MATCH(E16,Classification!$H$2:$H$7,0))&amp;".","")</f>
        <v>3.</v>
      </c>
      <c r="S16" s="10" t="str">
        <f t="shared" si="2"/>
        <v>3.6.2.3.</v>
      </c>
    </row>
    <row r="17" spans="1:19" x14ac:dyDescent="0.25">
      <c r="A17" s="2">
        <v>16</v>
      </c>
      <c r="B17" s="2" t="s">
        <v>19</v>
      </c>
      <c r="C17" s="2" t="s">
        <v>22</v>
      </c>
      <c r="D17" s="2" t="s">
        <v>26</v>
      </c>
      <c r="E17" s="2" t="s">
        <v>35</v>
      </c>
      <c r="F17" s="2" t="s">
        <v>9</v>
      </c>
      <c r="G17" s="2" t="s">
        <v>37</v>
      </c>
      <c r="I17" s="11">
        <f t="shared" ref="I17:L17" si="16">IF(B17="",0,IF(H17&lt;&gt;H16,1,IF(B16&lt;&gt;B17,I16+1,I16)))</f>
        <v>3</v>
      </c>
      <c r="J17" s="11">
        <f t="shared" si="16"/>
        <v>2</v>
      </c>
      <c r="K17" s="11">
        <f t="shared" si="16"/>
        <v>2</v>
      </c>
      <c r="L17" s="11">
        <f t="shared" si="16"/>
        <v>3</v>
      </c>
      <c r="M17" s="9" t="str">
        <f t="shared" si="1"/>
        <v>3.2.2.3.</v>
      </c>
      <c r="O17" s="10" t="str">
        <f>INDEX(Classification!$A$2:$A$7,MATCH(B17,Classification!$B$2:$B$7,0))&amp;"."</f>
        <v>3.</v>
      </c>
      <c r="P17" s="10" t="str">
        <f>INDEX(Classification!$C$2:$C$7,MATCH(C17,Classification!$D$2:$D$7,0))&amp;"."</f>
        <v>6.</v>
      </c>
      <c r="Q17" s="10" t="str">
        <f>IFERROR(INDEX(Classification!$E$2:$E$7,MATCH(D17,Classification!$F$2:$F$7,0))&amp;".","")</f>
        <v>2.</v>
      </c>
      <c r="R17" s="10" t="str">
        <f>IFERROR(INDEX(Classification!$G$2:$G$7,MATCH(E17,Classification!$H$2:$H$7,0))&amp;".","")</f>
        <v>3.</v>
      </c>
      <c r="S17" s="10" t="str">
        <f t="shared" si="2"/>
        <v>3.6.2.3.</v>
      </c>
    </row>
    <row r="18" spans="1:19" x14ac:dyDescent="0.25">
      <c r="A18" s="2">
        <v>17</v>
      </c>
      <c r="B18" s="2" t="s">
        <v>19</v>
      </c>
      <c r="C18" s="2" t="s">
        <v>22</v>
      </c>
      <c r="D18" s="2" t="s">
        <v>26</v>
      </c>
      <c r="E18" s="2" t="s">
        <v>35</v>
      </c>
      <c r="F18" s="2" t="s">
        <v>9</v>
      </c>
      <c r="G18" s="2" t="s">
        <v>38</v>
      </c>
      <c r="I18" s="11">
        <f t="shared" ref="I18:L18" si="17">IF(B18="",0,IF(H18&lt;&gt;H17,1,IF(B17&lt;&gt;B18,I17+1,I17)))</f>
        <v>3</v>
      </c>
      <c r="J18" s="11">
        <f t="shared" si="17"/>
        <v>2</v>
      </c>
      <c r="K18" s="11">
        <f t="shared" si="17"/>
        <v>2</v>
      </c>
      <c r="L18" s="11">
        <f t="shared" si="17"/>
        <v>3</v>
      </c>
      <c r="M18" s="9" t="str">
        <f t="shared" si="1"/>
        <v>3.2.2.3.</v>
      </c>
      <c r="O18" s="10" t="str">
        <f>INDEX(Classification!$A$2:$A$7,MATCH(B18,Classification!$B$2:$B$7,0))&amp;"."</f>
        <v>3.</v>
      </c>
      <c r="P18" s="10" t="str">
        <f>INDEX(Classification!$C$2:$C$7,MATCH(C18,Classification!$D$2:$D$7,0))&amp;"."</f>
        <v>6.</v>
      </c>
      <c r="Q18" s="10" t="str">
        <f>IFERROR(INDEX(Classification!$E$2:$E$7,MATCH(D18,Classification!$F$2:$F$7,0))&amp;".","")</f>
        <v>2.</v>
      </c>
      <c r="R18" s="10" t="str">
        <f>IFERROR(INDEX(Classification!$G$2:$G$7,MATCH(E18,Classification!$H$2:$H$7,0))&amp;".","")</f>
        <v>3.</v>
      </c>
      <c r="S18" s="10" t="str">
        <f t="shared" si="2"/>
        <v>3.6.2.3.</v>
      </c>
    </row>
    <row r="19" spans="1:19" x14ac:dyDescent="0.25">
      <c r="A19" s="2">
        <v>18</v>
      </c>
      <c r="B19" s="2" t="s">
        <v>19</v>
      </c>
      <c r="C19" s="2" t="s">
        <v>22</v>
      </c>
      <c r="D19" s="2" t="s">
        <v>26</v>
      </c>
      <c r="E19" s="2" t="s">
        <v>35</v>
      </c>
      <c r="F19" s="2" t="s">
        <v>9</v>
      </c>
      <c r="G19" s="2" t="s">
        <v>39</v>
      </c>
      <c r="I19" s="11">
        <f t="shared" ref="I19:L19" si="18">IF(B19="",0,IF(H19&lt;&gt;H18,1,IF(B18&lt;&gt;B19,I18+1,I18)))</f>
        <v>3</v>
      </c>
      <c r="J19" s="11">
        <f t="shared" si="18"/>
        <v>2</v>
      </c>
      <c r="K19" s="11">
        <f t="shared" si="18"/>
        <v>2</v>
      </c>
      <c r="L19" s="11">
        <f t="shared" si="18"/>
        <v>3</v>
      </c>
      <c r="M19" s="9" t="str">
        <f t="shared" si="1"/>
        <v>3.2.2.3.</v>
      </c>
      <c r="O19" s="10" t="str">
        <f>INDEX(Classification!$A$2:$A$7,MATCH(B19,Classification!$B$2:$B$7,0))&amp;"."</f>
        <v>3.</v>
      </c>
      <c r="P19" s="10" t="str">
        <f>INDEX(Classification!$C$2:$C$7,MATCH(C19,Classification!$D$2:$D$7,0))&amp;"."</f>
        <v>6.</v>
      </c>
      <c r="Q19" s="10" t="str">
        <f>IFERROR(INDEX(Classification!$E$2:$E$7,MATCH(D19,Classification!$F$2:$F$7,0))&amp;".","")</f>
        <v>2.</v>
      </c>
      <c r="R19" s="10" t="str">
        <f>IFERROR(INDEX(Classification!$G$2:$G$7,MATCH(E19,Classification!$H$2:$H$7,0))&amp;".","")</f>
        <v>3.</v>
      </c>
      <c r="S19" s="10" t="str">
        <f t="shared" si="2"/>
        <v>3.6.2.3.</v>
      </c>
    </row>
    <row r="20" spans="1:19" x14ac:dyDescent="0.25">
      <c r="A20" s="2">
        <v>19</v>
      </c>
      <c r="B20" s="2" t="s">
        <v>19</v>
      </c>
      <c r="C20" s="2" t="s">
        <v>22</v>
      </c>
      <c r="D20" s="2" t="s">
        <v>26</v>
      </c>
      <c r="E20" s="2" t="s">
        <v>40</v>
      </c>
      <c r="F20" s="2" t="s">
        <v>9</v>
      </c>
      <c r="G20" s="2" t="s">
        <v>41</v>
      </c>
      <c r="I20" s="11">
        <f t="shared" ref="I20:L20" si="19">IF(B20="",0,IF(H20&lt;&gt;H19,1,IF(B19&lt;&gt;B20,I19+1,I19)))</f>
        <v>3</v>
      </c>
      <c r="J20" s="11">
        <f t="shared" si="19"/>
        <v>2</v>
      </c>
      <c r="K20" s="11">
        <f t="shared" si="19"/>
        <v>2</v>
      </c>
      <c r="L20" s="11">
        <f t="shared" si="19"/>
        <v>4</v>
      </c>
      <c r="M20" s="9" t="str">
        <f t="shared" si="1"/>
        <v>3.2.2.4.</v>
      </c>
      <c r="O20" s="10" t="str">
        <f>INDEX(Classification!$A$2:$A$7,MATCH(B20,Classification!$B$2:$B$7,0))&amp;"."</f>
        <v>3.</v>
      </c>
      <c r="P20" s="10" t="str">
        <f>INDEX(Classification!$C$2:$C$7,MATCH(C20,Classification!$D$2:$D$7,0))&amp;"."</f>
        <v>6.</v>
      </c>
      <c r="Q20" s="10" t="str">
        <f>IFERROR(INDEX(Classification!$E$2:$E$7,MATCH(D20,Classification!$F$2:$F$7,0))&amp;".","")</f>
        <v>2.</v>
      </c>
      <c r="R20" s="10" t="str">
        <f>IFERROR(INDEX(Classification!$G$2:$G$7,MATCH(E20,Classification!$H$2:$H$7,0))&amp;".","")</f>
        <v>4.</v>
      </c>
      <c r="S20" s="10" t="str">
        <f t="shared" si="2"/>
        <v>3.6.2.4.</v>
      </c>
    </row>
    <row r="21" spans="1:19" x14ac:dyDescent="0.25">
      <c r="A21" s="2">
        <v>20</v>
      </c>
      <c r="B21" s="2" t="s">
        <v>19</v>
      </c>
      <c r="C21" s="2" t="s">
        <v>22</v>
      </c>
      <c r="D21" s="2" t="s">
        <v>26</v>
      </c>
      <c r="E21" s="2" t="s">
        <v>40</v>
      </c>
      <c r="F21" s="2" t="s">
        <v>9</v>
      </c>
      <c r="G21" s="2" t="s">
        <v>42</v>
      </c>
      <c r="I21" s="11">
        <f t="shared" ref="I21:L21" si="20">IF(B21="",0,IF(H21&lt;&gt;H20,1,IF(B20&lt;&gt;B21,I20+1,I20)))</f>
        <v>3</v>
      </c>
      <c r="J21" s="11">
        <f t="shared" si="20"/>
        <v>2</v>
      </c>
      <c r="K21" s="11">
        <f t="shared" si="20"/>
        <v>2</v>
      </c>
      <c r="L21" s="11">
        <f t="shared" si="20"/>
        <v>4</v>
      </c>
      <c r="M21" s="9" t="str">
        <f t="shared" si="1"/>
        <v>3.2.2.4.</v>
      </c>
      <c r="O21" s="10" t="str">
        <f>INDEX(Classification!$A$2:$A$7,MATCH(B21,Classification!$B$2:$B$7,0))&amp;"."</f>
        <v>3.</v>
      </c>
      <c r="P21" s="10" t="str">
        <f>INDEX(Classification!$C$2:$C$7,MATCH(C21,Classification!$D$2:$D$7,0))&amp;"."</f>
        <v>6.</v>
      </c>
      <c r="Q21" s="10" t="str">
        <f>IFERROR(INDEX(Classification!$E$2:$E$7,MATCH(D21,Classification!$F$2:$F$7,0))&amp;".","")</f>
        <v>2.</v>
      </c>
      <c r="R21" s="10" t="str">
        <f>IFERROR(INDEX(Classification!$G$2:$G$7,MATCH(E21,Classification!$H$2:$H$7,0))&amp;".","")</f>
        <v>4.</v>
      </c>
      <c r="S21" s="10" t="str">
        <f t="shared" si="2"/>
        <v>3.6.2.4.</v>
      </c>
    </row>
    <row r="22" spans="1:19" x14ac:dyDescent="0.25">
      <c r="A22" s="2">
        <v>21</v>
      </c>
      <c r="B22" s="2" t="s">
        <v>19</v>
      </c>
      <c r="C22" s="2" t="s">
        <v>22</v>
      </c>
      <c r="D22" s="2" t="s">
        <v>26</v>
      </c>
      <c r="E22" s="2" t="s">
        <v>40</v>
      </c>
      <c r="F22" s="2" t="s">
        <v>9</v>
      </c>
      <c r="G22" s="2" t="s">
        <v>43</v>
      </c>
      <c r="I22" s="11">
        <f t="shared" ref="I22:L22" si="21">IF(B22="",0,IF(H22&lt;&gt;H21,1,IF(B21&lt;&gt;B22,I21+1,I21)))</f>
        <v>3</v>
      </c>
      <c r="J22" s="11">
        <f t="shared" si="21"/>
        <v>2</v>
      </c>
      <c r="K22" s="11">
        <f t="shared" si="21"/>
        <v>2</v>
      </c>
      <c r="L22" s="11">
        <f t="shared" si="21"/>
        <v>4</v>
      </c>
      <c r="M22" s="9" t="str">
        <f t="shared" si="1"/>
        <v>3.2.2.4.</v>
      </c>
      <c r="O22" s="10" t="str">
        <f>INDEX(Classification!$A$2:$A$7,MATCH(B22,Classification!$B$2:$B$7,0))&amp;"."</f>
        <v>3.</v>
      </c>
      <c r="P22" s="10" t="str">
        <f>INDEX(Classification!$C$2:$C$7,MATCH(C22,Classification!$D$2:$D$7,0))&amp;"."</f>
        <v>6.</v>
      </c>
      <c r="Q22" s="10" t="str">
        <f>IFERROR(INDEX(Classification!$E$2:$E$7,MATCH(D22,Classification!$F$2:$F$7,0))&amp;".","")</f>
        <v>2.</v>
      </c>
      <c r="R22" s="10" t="str">
        <f>IFERROR(INDEX(Classification!$G$2:$G$7,MATCH(E22,Classification!$H$2:$H$7,0))&amp;".","")</f>
        <v>4.</v>
      </c>
      <c r="S22" s="10" t="str">
        <f t="shared" si="2"/>
        <v>3.6.2.4.</v>
      </c>
    </row>
    <row r="23" spans="1:19" x14ac:dyDescent="0.25">
      <c r="A23" s="2">
        <v>22</v>
      </c>
      <c r="B23" s="2" t="s">
        <v>19</v>
      </c>
      <c r="C23" s="2" t="s">
        <v>22</v>
      </c>
      <c r="D23" s="2" t="s">
        <v>26</v>
      </c>
      <c r="E23" s="2" t="s">
        <v>40</v>
      </c>
      <c r="F23" s="2" t="s">
        <v>9</v>
      </c>
      <c r="G23" s="2" t="s">
        <v>44</v>
      </c>
      <c r="I23" s="11">
        <f t="shared" ref="I23:L23" si="22">IF(B23="",0,IF(H23&lt;&gt;H22,1,IF(B22&lt;&gt;B23,I22+1,I22)))</f>
        <v>3</v>
      </c>
      <c r="J23" s="11">
        <f t="shared" si="22"/>
        <v>2</v>
      </c>
      <c r="K23" s="11">
        <f t="shared" si="22"/>
        <v>2</v>
      </c>
      <c r="L23" s="11">
        <f t="shared" si="22"/>
        <v>4</v>
      </c>
      <c r="M23" s="9" t="str">
        <f t="shared" si="1"/>
        <v>3.2.2.4.</v>
      </c>
      <c r="O23" s="10" t="str">
        <f>INDEX(Classification!$A$2:$A$7,MATCH(B23,Classification!$B$2:$B$7,0))&amp;"."</f>
        <v>3.</v>
      </c>
      <c r="P23" s="10" t="str">
        <f>INDEX(Classification!$C$2:$C$7,MATCH(C23,Classification!$D$2:$D$7,0))&amp;"."</f>
        <v>6.</v>
      </c>
      <c r="Q23" s="10" t="str">
        <f>IFERROR(INDEX(Classification!$E$2:$E$7,MATCH(D23,Classification!$F$2:$F$7,0))&amp;".","")</f>
        <v>2.</v>
      </c>
      <c r="R23" s="10" t="str">
        <f>IFERROR(INDEX(Classification!$G$2:$G$7,MATCH(E23,Classification!$H$2:$H$7,0))&amp;".","")</f>
        <v>4.</v>
      </c>
      <c r="S23" s="10" t="str">
        <f t="shared" si="2"/>
        <v>3.6.2.4.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tabSelected="1" workbookViewId="0">
      <selection activeCell="F2" sqref="F2"/>
    </sheetView>
  </sheetViews>
  <sheetFormatPr baseColWidth="10" defaultRowHeight="15" x14ac:dyDescent="0.25"/>
  <cols>
    <col min="1" max="1" width="8.28515625" bestFit="1" customWidth="1"/>
    <col min="2" max="2" width="23.5703125" bestFit="1" customWidth="1"/>
    <col min="3" max="3" width="62.5703125" bestFit="1" customWidth="1"/>
    <col min="4" max="4" width="23.5703125" bestFit="1" customWidth="1"/>
    <col min="5" max="6" width="5.5703125" customWidth="1"/>
  </cols>
  <sheetData>
    <row r="1" spans="1:6" x14ac:dyDescent="0.25">
      <c r="A1" s="2" t="s">
        <v>0</v>
      </c>
      <c r="B1" s="2" t="s">
        <v>58</v>
      </c>
      <c r="C1" s="1" t="s">
        <v>6</v>
      </c>
    </row>
    <row r="2" spans="1:6" x14ac:dyDescent="0.25">
      <c r="A2" s="2">
        <v>1</v>
      </c>
      <c r="B2" s="2" t="s">
        <v>9</v>
      </c>
      <c r="C2" s="2" t="s">
        <v>59</v>
      </c>
      <c r="E2" s="12">
        <f>IF(B2="",0,IF(D1&lt;&gt;D2,1,IF(B1&lt;&gt;B2,E1+1,E1)))</f>
        <v>0</v>
      </c>
      <c r="F2" s="12">
        <f>IF(C2="",0,IF(E1&lt;&gt;E2,1,IF(C1&lt;&gt;C2,F1+1,F1)))</f>
        <v>1</v>
      </c>
    </row>
    <row r="3" spans="1:6" x14ac:dyDescent="0.25">
      <c r="A3" s="2">
        <v>2</v>
      </c>
      <c r="B3" s="2" t="s">
        <v>9</v>
      </c>
      <c r="C3" s="2" t="s">
        <v>60</v>
      </c>
      <c r="E3" s="12">
        <f t="shared" ref="E3:E11" si="0">IF(B3="",0,IF(D2&lt;&gt;D3,1,IF(B2&lt;&gt;B3,E2+1,E2)))</f>
        <v>0</v>
      </c>
      <c r="F3" s="12">
        <f t="shared" ref="F3:F11" si="1">IF(C3="",0,IF(E2&lt;&gt;E3,1,IF(C2&lt;&gt;C3,F2+1,F2)))</f>
        <v>2</v>
      </c>
    </row>
    <row r="4" spans="1:6" x14ac:dyDescent="0.25">
      <c r="A4" s="2">
        <v>3</v>
      </c>
      <c r="B4" s="2" t="s">
        <v>9</v>
      </c>
      <c r="C4" s="2" t="s">
        <v>61</v>
      </c>
      <c r="E4" s="12">
        <f t="shared" si="0"/>
        <v>0</v>
      </c>
      <c r="F4" s="12">
        <f t="shared" si="1"/>
        <v>3</v>
      </c>
    </row>
    <row r="5" spans="1:6" x14ac:dyDescent="0.25">
      <c r="A5" s="2">
        <v>4</v>
      </c>
      <c r="B5" s="2" t="s">
        <v>9</v>
      </c>
      <c r="C5" s="2" t="s">
        <v>62</v>
      </c>
      <c r="E5" s="12">
        <f t="shared" si="0"/>
        <v>0</v>
      </c>
      <c r="F5" s="12">
        <f t="shared" si="1"/>
        <v>4</v>
      </c>
    </row>
    <row r="6" spans="1:6" x14ac:dyDescent="0.25">
      <c r="A6" s="2">
        <v>5</v>
      </c>
      <c r="B6" s="2" t="s">
        <v>9</v>
      </c>
      <c r="C6" s="2" t="s">
        <v>63</v>
      </c>
      <c r="E6" s="12">
        <f t="shared" si="0"/>
        <v>0</v>
      </c>
      <c r="F6" s="12">
        <f t="shared" si="1"/>
        <v>5</v>
      </c>
    </row>
    <row r="7" spans="1:6" x14ac:dyDescent="0.25">
      <c r="A7" s="2">
        <v>6</v>
      </c>
      <c r="B7" s="2" t="s">
        <v>9</v>
      </c>
      <c r="C7" s="2" t="s">
        <v>64</v>
      </c>
      <c r="E7" s="12">
        <f t="shared" si="0"/>
        <v>0</v>
      </c>
      <c r="F7" s="12">
        <f t="shared" si="1"/>
        <v>6</v>
      </c>
    </row>
    <row r="8" spans="1:6" x14ac:dyDescent="0.25">
      <c r="A8" s="2">
        <v>7</v>
      </c>
      <c r="B8" s="2" t="s">
        <v>65</v>
      </c>
      <c r="C8" s="2" t="s">
        <v>66</v>
      </c>
      <c r="E8" s="12">
        <f t="shared" si="0"/>
        <v>1</v>
      </c>
      <c r="F8" s="12">
        <f t="shared" si="1"/>
        <v>1</v>
      </c>
    </row>
    <row r="9" spans="1:6" x14ac:dyDescent="0.25">
      <c r="A9" s="2">
        <v>8</v>
      </c>
      <c r="B9" s="2" t="s">
        <v>65</v>
      </c>
      <c r="C9" s="2" t="s">
        <v>67</v>
      </c>
      <c r="E9" s="12">
        <f t="shared" si="0"/>
        <v>1</v>
      </c>
      <c r="F9" s="12">
        <f t="shared" si="1"/>
        <v>2</v>
      </c>
    </row>
    <row r="10" spans="1:6" x14ac:dyDescent="0.25">
      <c r="A10" s="2">
        <v>9</v>
      </c>
      <c r="B10" s="2" t="s">
        <v>65</v>
      </c>
      <c r="C10" s="2" t="s">
        <v>68</v>
      </c>
      <c r="E10" s="12">
        <f t="shared" si="0"/>
        <v>1</v>
      </c>
      <c r="F10" s="12">
        <f t="shared" si="1"/>
        <v>3</v>
      </c>
    </row>
    <row r="11" spans="1:6" x14ac:dyDescent="0.25">
      <c r="A11" s="2">
        <v>10</v>
      </c>
      <c r="B11" s="2" t="s">
        <v>65</v>
      </c>
      <c r="C11" s="2" t="s">
        <v>69</v>
      </c>
      <c r="E11" s="12">
        <f t="shared" si="0"/>
        <v>1</v>
      </c>
      <c r="F11" s="12">
        <f t="shared" si="1"/>
        <v>4</v>
      </c>
    </row>
    <row r="12" spans="1:6" x14ac:dyDescent="0.25">
      <c r="E12" t="str">
        <f t="shared" ref="E3:E12" si="2">IF(B12="","",IF(D11&lt;&gt;D12,1,IF(B11&lt;&gt;B12,E11*1+1,E11)))</f>
        <v/>
      </c>
      <c r="F12" t="str">
        <f t="shared" ref="F12" si="3">IF(C12="","",IF(I12&lt;&gt;I11,1,IF(C11&lt;&gt;C12,J11+1,J11)))</f>
        <v/>
      </c>
    </row>
    <row r="19" spans="5:5" x14ac:dyDescent="0.25">
      <c r="E19" t="str">
        <f>""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25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6.7109375" customWidth="1"/>
    <col min="4" max="4" width="18.5703125" bestFit="1" customWidth="1"/>
    <col min="5" max="5" width="6.7109375" customWidth="1"/>
    <col min="6" max="6" width="18.5703125" bestFit="1" customWidth="1"/>
    <col min="7" max="7" width="6.7109375" customWidth="1"/>
    <col min="8" max="8" width="13.140625" bestFit="1" customWidth="1"/>
    <col min="9" max="9" width="13.140625" customWidth="1"/>
    <col min="11" max="12" width="15.7109375" customWidth="1"/>
  </cols>
  <sheetData>
    <row r="1" spans="1:14" x14ac:dyDescent="0.25">
      <c r="A1" t="s">
        <v>52</v>
      </c>
      <c r="B1" s="3" t="s">
        <v>45</v>
      </c>
      <c r="C1" s="7" t="s">
        <v>50</v>
      </c>
      <c r="D1" s="8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 s="7">
        <v>1</v>
      </c>
      <c r="D2" s="7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IF(ISNA(MATCH(ANIMAUX[[#This Row],[Chemin.1]],$B$2:$B$4,0)),"",MATCH(ANIMAUX[[#This Row],[Chemin.1]],$B$2:$B$4,0))</f>
        <v>1</v>
      </c>
      <c r="L2" s="7">
        <f>IF(ISNA(MATCH(ANIMAUX[[#This Row],[Chemin.2]],$D$2:$D$7,0)),"",MATCH(ANIMAUX[[#This Row],[Chemin.2]],$D$2:$D$7,0))</f>
        <v>1</v>
      </c>
      <c r="M2" t="str">
        <f>IF(ISNA(MATCH(ANIMAUX[[#This Row],[Chemin.3]],$F$2:$F$3,0)),"",MATCH(ANIMAUX[[#This Row],[Chemin.3]],$F$2:$F$3,0))</f>
        <v/>
      </c>
      <c r="N2" t="str">
        <f>IF(ISNA(MATCH(ANIMAUX[[#This Row],[Chemin.4]],$H$2:$H$5,0)),"",MATCH(ANIMAUX[[#This Row],[Chemin.4]],$H$2:$H$5,0))</f>
        <v/>
      </c>
    </row>
    <row r="3" spans="1:14" x14ac:dyDescent="0.25">
      <c r="A3">
        <v>2</v>
      </c>
      <c r="B3" t="s">
        <v>14</v>
      </c>
      <c r="C3" s="7">
        <v>2</v>
      </c>
      <c r="D3" s="7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IF(ISNA(MATCH(ANIMAUX[[#This Row],[Chemin.1]],$B$2:$B$4,0)),"",MATCH(ANIMAUX[[#This Row],[Chemin.1]],$B$2:$B$4,0))</f>
        <v>1</v>
      </c>
      <c r="L3" s="7">
        <f>IF(ISNA(MATCH(ANIMAUX[[#This Row],[Chemin.2]],$D$2:$D$7,0)),"",MATCH(ANIMAUX[[#This Row],[Chemin.2]],$D$2:$D$7,0))</f>
        <v>2</v>
      </c>
      <c r="M3" t="str">
        <f>IF(ISNA(MATCH(ANIMAUX[[#This Row],[Chemin.3]],$F$2:$F$3,0)),"",MATCH(ANIMAUX[[#This Row],[Chemin.3]],$F$2:$F$3,0))</f>
        <v/>
      </c>
      <c r="N3" t="str">
        <f>IF(ISNA(MATCH(ANIMAUX[[#This Row],[Chemin.4]],$H$2:$H$5,0)),"",MATCH(ANIMAUX[[#This Row],[Chemin.4]],$H$2:$H$5,0))</f>
        <v/>
      </c>
    </row>
    <row r="4" spans="1:14" x14ac:dyDescent="0.25">
      <c r="A4">
        <v>3</v>
      </c>
      <c r="B4" t="s">
        <v>19</v>
      </c>
      <c r="C4" s="7">
        <v>3</v>
      </c>
      <c r="D4" s="7" t="s">
        <v>15</v>
      </c>
      <c r="G4">
        <v>3</v>
      </c>
      <c r="H4" t="s">
        <v>35</v>
      </c>
      <c r="J4">
        <f>ANIMAUX[[#This Row],[Index]]</f>
        <v>3</v>
      </c>
      <c r="K4">
        <f>IF(ISNA(MATCH(ANIMAUX[[#This Row],[Chemin.1]],$B$2:$B$4,0)),"",MATCH(ANIMAUX[[#This Row],[Chemin.1]],$B$2:$B$4,0))</f>
        <v>1</v>
      </c>
      <c r="L4" s="7">
        <f>IF(ISNA(MATCH(ANIMAUX[[#This Row],[Chemin.2]],$D$2:$D$7,0)),"",MATCH(ANIMAUX[[#This Row],[Chemin.2]],$D$2:$D$7,0))</f>
        <v>2</v>
      </c>
      <c r="M4" t="str">
        <f>IF(ISNA(MATCH(ANIMAUX[[#This Row],[Chemin.3]],$F$2:$F$3,0)),"",MATCH(ANIMAUX[[#This Row],[Chemin.3]],$F$2:$F$3,0))</f>
        <v/>
      </c>
      <c r="N4" t="str">
        <f>IF(ISNA(MATCH(ANIMAUX[[#This Row],[Chemin.4]],$H$2:$H$5,0)),"",MATCH(ANIMAUX[[#This Row],[Chemin.4]],$H$2:$H$5,0))</f>
        <v/>
      </c>
    </row>
    <row r="5" spans="1:14" x14ac:dyDescent="0.25">
      <c r="C5" s="7">
        <v>4</v>
      </c>
      <c r="D5" s="7" t="s">
        <v>17</v>
      </c>
      <c r="G5">
        <v>4</v>
      </c>
      <c r="H5" t="s">
        <v>40</v>
      </c>
      <c r="J5">
        <f>ANIMAUX[[#This Row],[Index]]</f>
        <v>4</v>
      </c>
      <c r="K5">
        <f>IF(ISNA(MATCH(ANIMAUX[[#This Row],[Chemin.1]],$B$2:$B$4,0)),"",MATCH(ANIMAUX[[#This Row],[Chemin.1]],$B$2:$B$4,0))</f>
        <v>2</v>
      </c>
      <c r="L5" s="7">
        <f>IF(ISNA(MATCH(ANIMAUX[[#This Row],[Chemin.2]],$D$2:$D$7,0)),"",MATCH(ANIMAUX[[#This Row],[Chemin.2]],$D$2:$D$7,0))</f>
        <v>3</v>
      </c>
      <c r="M5" t="str">
        <f>IF(ISNA(MATCH(ANIMAUX[[#This Row],[Chemin.3]],$F$2:$F$3,0)),"",MATCH(ANIMAUX[[#This Row],[Chemin.3]],$F$2:$F$3,0))</f>
        <v/>
      </c>
      <c r="N5" t="str">
        <f>IF(ISNA(MATCH(ANIMAUX[[#This Row],[Chemin.4]],$H$2:$H$5,0)),"",MATCH(ANIMAUX[[#This Row],[Chemin.4]],$H$2:$H$5,0))</f>
        <v/>
      </c>
    </row>
    <row r="6" spans="1:14" x14ac:dyDescent="0.25">
      <c r="C6" s="7">
        <v>5</v>
      </c>
      <c r="D6" s="7" t="s">
        <v>20</v>
      </c>
      <c r="J6">
        <f>ANIMAUX[[#This Row],[Index]]</f>
        <v>5</v>
      </c>
      <c r="K6">
        <f>IF(ISNA(MATCH(ANIMAUX[[#This Row],[Chemin.1]],$B$2:$B$4,0)),"",MATCH(ANIMAUX[[#This Row],[Chemin.1]],$B$2:$B$4,0))</f>
        <v>2</v>
      </c>
      <c r="L6" s="7">
        <f>IF(ISNA(MATCH(ANIMAUX[[#This Row],[Chemin.2]],$D$2:$D$7,0)),"",MATCH(ANIMAUX[[#This Row],[Chemin.2]],$D$2:$D$7,0))</f>
        <v>4</v>
      </c>
      <c r="M6" t="str">
        <f>IF(ISNA(MATCH(ANIMAUX[[#This Row],[Chemin.3]],$F$2:$F$3,0)),"",MATCH(ANIMAUX[[#This Row],[Chemin.3]],$F$2:$F$3,0))</f>
        <v/>
      </c>
      <c r="N6" t="str">
        <f>IF(ISNA(MATCH(ANIMAUX[[#This Row],[Chemin.4]],$H$2:$H$5,0)),"",MATCH(ANIMAUX[[#This Row],[Chemin.4]],$H$2:$H$5,0))</f>
        <v/>
      </c>
    </row>
    <row r="7" spans="1:14" x14ac:dyDescent="0.25">
      <c r="C7" s="7">
        <v>6</v>
      </c>
      <c r="D7" s="7" t="s">
        <v>22</v>
      </c>
      <c r="J7">
        <f>ANIMAUX[[#This Row],[Index]]</f>
        <v>6</v>
      </c>
      <c r="K7">
        <f>IF(ISNA(MATCH(ANIMAUX[[#This Row],[Chemin.1]],$B$2:$B$4,0)),"",MATCH(ANIMAUX[[#This Row],[Chemin.1]],$B$2:$B$4,0))</f>
        <v>3</v>
      </c>
      <c r="L7" s="7">
        <f>IF(ISNA(MATCH(ANIMAUX[[#This Row],[Chemin.2]],$D$2:$D$7,0)),"",MATCH(ANIMAUX[[#This Row],[Chemin.2]],$D$2:$D$7,0))</f>
        <v>5</v>
      </c>
      <c r="M7" t="str">
        <f>IF(ISNA(MATCH(ANIMAUX[[#This Row],[Chemin.3]],$F$2:$F$3,0)),"",MATCH(ANIMAUX[[#This Row],[Chemin.3]],$F$2:$F$3,0))</f>
        <v/>
      </c>
      <c r="N7" t="str">
        <f>IF(ISNA(MATCH(ANIMAUX[[#This Row],[Chemin.4]],$H$2:$H$5,0)),"",MATCH(ANIMAUX[[#This Row],[Chemin.4]],$H$2:$H$5,0))</f>
        <v/>
      </c>
    </row>
    <row r="8" spans="1:14" x14ac:dyDescent="0.25">
      <c r="C8" s="7"/>
      <c r="D8" s="7"/>
      <c r="J8">
        <f>ANIMAUX[[#This Row],[Index]]</f>
        <v>7</v>
      </c>
      <c r="K8">
        <f>IF(ISNA(MATCH(ANIMAUX[[#This Row],[Chemin.1]],$B$2:$B$4,0)),"",MATCH(ANIMAUX[[#This Row],[Chemin.1]],$B$2:$B$4,0))</f>
        <v>3</v>
      </c>
      <c r="L8" s="7">
        <f>IF(ISNA(MATCH(ANIMAUX[[#This Row],[Chemin.2]],$D$2:$D$7,0)),"",MATCH(ANIMAUX[[#This Row],[Chemin.2]],$D$2:$D$7,0))</f>
        <v>6</v>
      </c>
      <c r="M8">
        <f>IF(ISNA(MATCH(ANIMAUX[[#This Row],[Chemin.3]],$F$2:$F$3,0)),"",MATCH(ANIMAUX[[#This Row],[Chemin.3]],$F$2:$F$3,0))</f>
        <v>1</v>
      </c>
      <c r="N8" t="str">
        <f>IF(ISNA(MATCH(ANIMAUX[[#This Row],[Chemin.4]],$H$2:$H$5,0)),"",MATCH(ANIMAUX[[#This Row],[Chemin.4]],$H$2:$H$5,0))</f>
        <v/>
      </c>
    </row>
    <row r="9" spans="1:14" x14ac:dyDescent="0.25">
      <c r="C9" s="7"/>
      <c r="D9" s="7"/>
      <c r="J9">
        <f>ANIMAUX[[#This Row],[Index]]</f>
        <v>8</v>
      </c>
      <c r="K9">
        <f>IF(ISNA(MATCH(ANIMAUX[[#This Row],[Chemin.1]],$B$2:$B$4,0)),"",MATCH(ANIMAUX[[#This Row],[Chemin.1]],$B$2:$B$4,0))</f>
        <v>3</v>
      </c>
      <c r="L9" s="7">
        <f>IF(ISNA(MATCH(ANIMAUX[[#This Row],[Chemin.2]],$D$2:$D$7,0)),"",MATCH(ANIMAUX[[#This Row],[Chemin.2]],$D$2:$D$7,0))</f>
        <v>6</v>
      </c>
      <c r="M9">
        <f>IF(ISNA(MATCH(ANIMAUX[[#This Row],[Chemin.3]],$F$2:$F$3,0)),"",MATCH(ANIMAUX[[#This Row],[Chemin.3]],$F$2:$F$3,0))</f>
        <v>1</v>
      </c>
      <c r="N9" t="str">
        <f>IF(ISNA(MATCH(ANIMAUX[[#This Row],[Chemin.4]],$H$2:$H$5,0)),"",MATCH(ANIMAUX[[#This Row],[Chemin.4]],$H$2:$H$5,0))</f>
        <v/>
      </c>
    </row>
    <row r="10" spans="1:14" x14ac:dyDescent="0.25">
      <c r="C10" s="7"/>
      <c r="D10" s="7"/>
      <c r="J10">
        <f>ANIMAUX[[#This Row],[Index]]</f>
        <v>9</v>
      </c>
      <c r="K10">
        <f>IF(ISNA(MATCH(ANIMAUX[[#This Row],[Chemin.1]],$B$2:$B$4,0)),"",MATCH(ANIMAUX[[#This Row],[Chemin.1]],$B$2:$B$4,0))</f>
        <v>3</v>
      </c>
      <c r="L10" s="7">
        <f>IF(ISNA(MATCH(ANIMAUX[[#This Row],[Chemin.2]],$D$2:$D$7,0)),"",MATCH(ANIMAUX[[#This Row],[Chemin.2]],$D$2:$D$7,0))</f>
        <v>6</v>
      </c>
      <c r="M10">
        <f>IF(ISNA(MATCH(ANIMAUX[[#This Row],[Chemin.3]],$F$2:$F$3,0)),"",MATCH(ANIMAUX[[#This Row],[Chemin.3]],$F$2:$F$3,0))</f>
        <v>2</v>
      </c>
      <c r="N10">
        <f>IF(ISNA(MATCH(ANIMAUX[[#This Row],[Chemin.4]],$H$2:$H$5,0)),"",MATCH(ANIMAUX[[#This Row],[Chemin.4]],$H$2:$H$5,0))</f>
        <v>1</v>
      </c>
    </row>
    <row r="11" spans="1:14" x14ac:dyDescent="0.25">
      <c r="J11">
        <f>ANIMAUX[[#This Row],[Index]]</f>
        <v>10</v>
      </c>
      <c r="K11">
        <f>IF(ISNA(MATCH(ANIMAUX[[#This Row],[Chemin.1]],$B$2:$B$4,0)),"",MATCH(ANIMAUX[[#This Row],[Chemin.1]],$B$2:$B$4,0))</f>
        <v>3</v>
      </c>
      <c r="L11" s="7">
        <f>IF(ISNA(MATCH(ANIMAUX[[#This Row],[Chemin.2]],$D$2:$D$7,0)),"",MATCH(ANIMAUX[[#This Row],[Chemin.2]],$D$2:$D$7,0))</f>
        <v>6</v>
      </c>
      <c r="M11">
        <f>IF(ISNA(MATCH(ANIMAUX[[#This Row],[Chemin.3]],$F$2:$F$3,0)),"",MATCH(ANIMAUX[[#This Row],[Chemin.3]],$F$2:$F$3,0))</f>
        <v>2</v>
      </c>
      <c r="N11">
        <f>IF(ISNA(MATCH(ANIMAUX[[#This Row],[Chemin.4]],$H$2:$H$5,0)),"",MATCH(ANIMAUX[[#This Row],[Chemin.4]],$H$2:$H$5,0))</f>
        <v>1</v>
      </c>
    </row>
    <row r="12" spans="1:14" x14ac:dyDescent="0.25">
      <c r="J12">
        <f>ANIMAUX[[#This Row],[Index]]</f>
        <v>11</v>
      </c>
      <c r="K12">
        <f>IF(ISNA(MATCH(ANIMAUX[[#This Row],[Chemin.1]],$B$2:$B$4,0)),"",MATCH(ANIMAUX[[#This Row],[Chemin.1]],$B$2:$B$4,0))</f>
        <v>3</v>
      </c>
      <c r="L12" s="7">
        <f>IF(ISNA(MATCH(ANIMAUX[[#This Row],[Chemin.2]],$D$2:$D$7,0)),"",MATCH(ANIMAUX[[#This Row],[Chemin.2]],$D$2:$D$7,0))</f>
        <v>6</v>
      </c>
      <c r="M12">
        <f>IF(ISNA(MATCH(ANIMAUX[[#This Row],[Chemin.3]],$F$2:$F$3,0)),"",MATCH(ANIMAUX[[#This Row],[Chemin.3]],$F$2:$F$3,0))</f>
        <v>2</v>
      </c>
      <c r="N12">
        <f>IF(ISNA(MATCH(ANIMAUX[[#This Row],[Chemin.4]],$H$2:$H$5,0)),"",MATCH(ANIMAUX[[#This Row],[Chemin.4]],$H$2:$H$5,0))</f>
        <v>2</v>
      </c>
    </row>
    <row r="13" spans="1:14" x14ac:dyDescent="0.25">
      <c r="J13">
        <f>ANIMAUX[[#This Row],[Index]]</f>
        <v>12</v>
      </c>
      <c r="K13">
        <f>IF(ISNA(MATCH(ANIMAUX[[#This Row],[Chemin.1]],$B$2:$B$4,0)),"",MATCH(ANIMAUX[[#This Row],[Chemin.1]],$B$2:$B$4,0))</f>
        <v>3</v>
      </c>
      <c r="L13" s="7">
        <f>IF(ISNA(MATCH(ANIMAUX[[#This Row],[Chemin.2]],$D$2:$D$7,0)),"",MATCH(ANIMAUX[[#This Row],[Chemin.2]],$D$2:$D$7,0))</f>
        <v>6</v>
      </c>
      <c r="M13">
        <f>IF(ISNA(MATCH(ANIMAUX[[#This Row],[Chemin.3]],$F$2:$F$3,0)),"",MATCH(ANIMAUX[[#This Row],[Chemin.3]],$F$2:$F$3,0))</f>
        <v>2</v>
      </c>
      <c r="N13">
        <f>IF(ISNA(MATCH(ANIMAUX[[#This Row],[Chemin.4]],$H$2:$H$5,0)),"",MATCH(ANIMAUX[[#This Row],[Chemin.4]],$H$2:$H$5,0))</f>
        <v>2</v>
      </c>
    </row>
    <row r="14" spans="1:14" x14ac:dyDescent="0.25">
      <c r="J14">
        <f>ANIMAUX[[#This Row],[Index]]</f>
        <v>13</v>
      </c>
      <c r="K14">
        <f>IF(ISNA(MATCH(ANIMAUX[[#This Row],[Chemin.1]],$B$2:$B$4,0)),"",MATCH(ANIMAUX[[#This Row],[Chemin.1]],$B$2:$B$4,0))</f>
        <v>3</v>
      </c>
      <c r="L14" s="7">
        <f>IF(ISNA(MATCH(ANIMAUX[[#This Row],[Chemin.2]],$D$2:$D$7,0)),"",MATCH(ANIMAUX[[#This Row],[Chemin.2]],$D$2:$D$7,0))</f>
        <v>6</v>
      </c>
      <c r="M14">
        <f>IF(ISNA(MATCH(ANIMAUX[[#This Row],[Chemin.3]],$F$2:$F$3,0)),"",MATCH(ANIMAUX[[#This Row],[Chemin.3]],$F$2:$F$3,0))</f>
        <v>2</v>
      </c>
      <c r="N14">
        <f>IF(ISNA(MATCH(ANIMAUX[[#This Row],[Chemin.4]],$H$2:$H$5,0)),"",MATCH(ANIMAUX[[#This Row],[Chemin.4]],$H$2:$H$5,0))</f>
        <v>2</v>
      </c>
    </row>
    <row r="15" spans="1:14" x14ac:dyDescent="0.25">
      <c r="J15">
        <f>ANIMAUX[[#This Row],[Index]]</f>
        <v>14</v>
      </c>
      <c r="K15">
        <f>IF(ISNA(MATCH(ANIMAUX[[#This Row],[Chemin.1]],$B$2:$B$4,0)),"",MATCH(ANIMAUX[[#This Row],[Chemin.1]],$B$2:$B$4,0))</f>
        <v>3</v>
      </c>
      <c r="L15" s="7">
        <f>IF(ISNA(MATCH(ANIMAUX[[#This Row],[Chemin.2]],$D$2:$D$7,0)),"",MATCH(ANIMAUX[[#This Row],[Chemin.2]],$D$2:$D$7,0))</f>
        <v>6</v>
      </c>
      <c r="M15">
        <f>IF(ISNA(MATCH(ANIMAUX[[#This Row],[Chemin.3]],$F$2:$F$3,0)),"",MATCH(ANIMAUX[[#This Row],[Chemin.3]],$F$2:$F$3,0))</f>
        <v>2</v>
      </c>
      <c r="N15">
        <f>IF(ISNA(MATCH(ANIMAUX[[#This Row],[Chemin.4]],$H$2:$H$5,0)),"",MATCH(ANIMAUX[[#This Row],[Chemin.4]],$H$2:$H$5,0))</f>
        <v>2</v>
      </c>
    </row>
    <row r="16" spans="1:14" x14ac:dyDescent="0.25">
      <c r="J16">
        <f>ANIMAUX[[#This Row],[Index]]</f>
        <v>15</v>
      </c>
      <c r="K16">
        <f>IF(ISNA(MATCH(ANIMAUX[[#This Row],[Chemin.1]],$B$2:$B$4,0)),"",MATCH(ANIMAUX[[#This Row],[Chemin.1]],$B$2:$B$4,0))</f>
        <v>3</v>
      </c>
      <c r="L16" s="7">
        <f>IF(ISNA(MATCH(ANIMAUX[[#This Row],[Chemin.2]],$D$2:$D$7,0)),"",MATCH(ANIMAUX[[#This Row],[Chemin.2]],$D$2:$D$7,0))</f>
        <v>6</v>
      </c>
      <c r="M16">
        <f>IF(ISNA(MATCH(ANIMAUX[[#This Row],[Chemin.3]],$F$2:$F$3,0)),"",MATCH(ANIMAUX[[#This Row],[Chemin.3]],$F$2:$F$3,0))</f>
        <v>2</v>
      </c>
      <c r="N16">
        <f>IF(ISNA(MATCH(ANIMAUX[[#This Row],[Chemin.4]],$H$2:$H$5,0)),"",MATCH(ANIMAUX[[#This Row],[Chemin.4]],$H$2:$H$5,0))</f>
        <v>3</v>
      </c>
    </row>
    <row r="17" spans="10:14" x14ac:dyDescent="0.25">
      <c r="J17">
        <f>ANIMAUX[[#This Row],[Index]]</f>
        <v>16</v>
      </c>
      <c r="K17">
        <f>IF(ISNA(MATCH(ANIMAUX[[#This Row],[Chemin.1]],$B$2:$B$4,0)),"",MATCH(ANIMAUX[[#This Row],[Chemin.1]],$B$2:$B$4,0))</f>
        <v>3</v>
      </c>
      <c r="L17" s="7">
        <f>IF(ISNA(MATCH(ANIMAUX[[#This Row],[Chemin.2]],$D$2:$D$7,0)),"",MATCH(ANIMAUX[[#This Row],[Chemin.2]],$D$2:$D$7,0))</f>
        <v>6</v>
      </c>
      <c r="M17">
        <f>IF(ISNA(MATCH(ANIMAUX[[#This Row],[Chemin.3]],$F$2:$F$3,0)),"",MATCH(ANIMAUX[[#This Row],[Chemin.3]],$F$2:$F$3,0))</f>
        <v>2</v>
      </c>
      <c r="N17">
        <f>IF(ISNA(MATCH(ANIMAUX[[#This Row],[Chemin.4]],$H$2:$H$5,0)),"",MATCH(ANIMAUX[[#This Row],[Chemin.4]],$H$2:$H$5,0))</f>
        <v>3</v>
      </c>
    </row>
    <row r="18" spans="10:14" x14ac:dyDescent="0.25">
      <c r="J18">
        <f>ANIMAUX[[#This Row],[Index]]</f>
        <v>17</v>
      </c>
      <c r="K18">
        <f>IF(ISNA(MATCH(ANIMAUX[[#This Row],[Chemin.1]],$B$2:$B$4,0)),"",MATCH(ANIMAUX[[#This Row],[Chemin.1]],$B$2:$B$4,0))</f>
        <v>3</v>
      </c>
      <c r="L18" s="7">
        <f>IF(ISNA(MATCH(ANIMAUX[[#This Row],[Chemin.2]],$D$2:$D$7,0)),"",MATCH(ANIMAUX[[#This Row],[Chemin.2]],$D$2:$D$7,0))</f>
        <v>6</v>
      </c>
      <c r="M18">
        <f>IF(ISNA(MATCH(ANIMAUX[[#This Row],[Chemin.3]],$F$2:$F$3,0)),"",MATCH(ANIMAUX[[#This Row],[Chemin.3]],$F$2:$F$3,0))</f>
        <v>2</v>
      </c>
      <c r="N18">
        <f>IF(ISNA(MATCH(ANIMAUX[[#This Row],[Chemin.4]],$H$2:$H$5,0)),"",MATCH(ANIMAUX[[#This Row],[Chemin.4]],$H$2:$H$5,0))</f>
        <v>3</v>
      </c>
    </row>
    <row r="19" spans="10:14" x14ac:dyDescent="0.25">
      <c r="J19">
        <f>ANIMAUX[[#This Row],[Index]]</f>
        <v>18</v>
      </c>
      <c r="K19">
        <f>IF(ISNA(MATCH(ANIMAUX[[#This Row],[Chemin.1]],$B$2:$B$4,0)),"",MATCH(ANIMAUX[[#This Row],[Chemin.1]],$B$2:$B$4,0))</f>
        <v>3</v>
      </c>
      <c r="L19" s="7">
        <f>IF(ISNA(MATCH(ANIMAUX[[#This Row],[Chemin.2]],$D$2:$D$7,0)),"",MATCH(ANIMAUX[[#This Row],[Chemin.2]],$D$2:$D$7,0))</f>
        <v>6</v>
      </c>
      <c r="M19">
        <f>IF(ISNA(MATCH(ANIMAUX[[#This Row],[Chemin.3]],$F$2:$F$3,0)),"",MATCH(ANIMAUX[[#This Row],[Chemin.3]],$F$2:$F$3,0))</f>
        <v>2</v>
      </c>
      <c r="N19">
        <f>IF(ISNA(MATCH(ANIMAUX[[#This Row],[Chemin.4]],$H$2:$H$5,0)),"",MATCH(ANIMAUX[[#This Row],[Chemin.4]],$H$2:$H$5,0))</f>
        <v>3</v>
      </c>
    </row>
    <row r="20" spans="10:14" x14ac:dyDescent="0.25">
      <c r="J20">
        <f>ANIMAUX[[#This Row],[Index]]</f>
        <v>19</v>
      </c>
      <c r="K20">
        <f>IF(ISNA(MATCH(ANIMAUX[[#This Row],[Chemin.1]],$B$2:$B$4,0)),"",MATCH(ANIMAUX[[#This Row],[Chemin.1]],$B$2:$B$4,0))</f>
        <v>3</v>
      </c>
      <c r="L20" s="7">
        <f>IF(ISNA(MATCH(ANIMAUX[[#This Row],[Chemin.2]],$D$2:$D$7,0)),"",MATCH(ANIMAUX[[#This Row],[Chemin.2]],$D$2:$D$7,0))</f>
        <v>6</v>
      </c>
      <c r="M20">
        <f>IF(ISNA(MATCH(ANIMAUX[[#This Row],[Chemin.3]],$F$2:$F$3,0)),"",MATCH(ANIMAUX[[#This Row],[Chemin.3]],$F$2:$F$3,0))</f>
        <v>2</v>
      </c>
      <c r="N20">
        <f>IF(ISNA(MATCH(ANIMAUX[[#This Row],[Chemin.4]],$H$2:$H$5,0)),"",MATCH(ANIMAUX[[#This Row],[Chemin.4]],$H$2:$H$5,0))</f>
        <v>4</v>
      </c>
    </row>
    <row r="21" spans="10:14" x14ac:dyDescent="0.25">
      <c r="J21">
        <f>ANIMAUX[[#This Row],[Index]]</f>
        <v>20</v>
      </c>
      <c r="K21">
        <f>IF(ISNA(MATCH(ANIMAUX[[#This Row],[Chemin.1]],$B$2:$B$4,0)),"",MATCH(ANIMAUX[[#This Row],[Chemin.1]],$B$2:$B$4,0))</f>
        <v>3</v>
      </c>
      <c r="L21" s="7">
        <f>IF(ISNA(MATCH(ANIMAUX[[#This Row],[Chemin.2]],$D$2:$D$7,0)),"",MATCH(ANIMAUX[[#This Row],[Chemin.2]],$D$2:$D$7,0))</f>
        <v>6</v>
      </c>
      <c r="M21">
        <f>IF(ISNA(MATCH(ANIMAUX[[#This Row],[Chemin.3]],$F$2:$F$3,0)),"",MATCH(ANIMAUX[[#This Row],[Chemin.3]],$F$2:$F$3,0))</f>
        <v>2</v>
      </c>
      <c r="N21">
        <f>IF(ISNA(MATCH(ANIMAUX[[#This Row],[Chemin.4]],$H$2:$H$5,0)),"",MATCH(ANIMAUX[[#This Row],[Chemin.4]],$H$2:$H$5,0))</f>
        <v>4</v>
      </c>
    </row>
    <row r="22" spans="10:14" x14ac:dyDescent="0.25">
      <c r="J22">
        <f>ANIMAUX[[#This Row],[Index]]</f>
        <v>21</v>
      </c>
      <c r="K22">
        <f>IF(ISNA(MATCH(ANIMAUX[[#This Row],[Chemin.1]],$B$2:$B$4,0)),"",MATCH(ANIMAUX[[#This Row],[Chemin.1]],$B$2:$B$4,0))</f>
        <v>3</v>
      </c>
      <c r="L22" s="7">
        <f>IF(ISNA(MATCH(ANIMAUX[[#This Row],[Chemin.2]],$D$2:$D$7,0)),"",MATCH(ANIMAUX[[#This Row],[Chemin.2]],$D$2:$D$7,0))</f>
        <v>6</v>
      </c>
      <c r="M22">
        <f>IF(ISNA(MATCH(ANIMAUX[[#This Row],[Chemin.3]],$F$2:$F$3,0)),"",MATCH(ANIMAUX[[#This Row],[Chemin.3]],$F$2:$F$3,0))</f>
        <v>2</v>
      </c>
      <c r="N22">
        <f>IF(ISNA(MATCH(ANIMAUX[[#This Row],[Chemin.4]],$H$2:$H$5,0)),"",MATCH(ANIMAUX[[#This Row],[Chemin.4]],$H$2:$H$5,0))</f>
        <v>4</v>
      </c>
    </row>
    <row r="23" spans="10:14" x14ac:dyDescent="0.25">
      <c r="L23" s="7"/>
    </row>
    <row r="24" spans="10:14" x14ac:dyDescent="0.25">
      <c r="L24" s="7"/>
    </row>
    <row r="25" spans="10:14" x14ac:dyDescent="0.25">
      <c r="L25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26"/>
  <sheetViews>
    <sheetView workbookViewId="0">
      <selection activeCell="C7" sqref="C7"/>
    </sheetView>
  </sheetViews>
  <sheetFormatPr baseColWidth="10" defaultRowHeight="15" x14ac:dyDescent="0.25"/>
  <cols>
    <col min="1" max="1" width="6.7109375" customWidth="1"/>
    <col min="2" max="2" width="15.5703125" bestFit="1" customWidth="1"/>
    <col min="3" max="3" width="7.42578125" customWidth="1"/>
    <col min="4" max="4" width="18.5703125" bestFit="1" customWidth="1"/>
    <col min="5" max="5" width="8.42578125" customWidth="1"/>
    <col min="6" max="6" width="18.5703125" bestFit="1" customWidth="1"/>
    <col min="7" max="7" width="8.7109375" customWidth="1"/>
    <col min="8" max="8" width="13.140625" bestFit="1" customWidth="1"/>
    <col min="9" max="9" width="8.5703125" customWidth="1"/>
    <col min="11" max="12" width="15.7109375" customWidth="1"/>
    <col min="15" max="15" width="12.140625" customWidth="1"/>
  </cols>
  <sheetData>
    <row r="1" spans="1:14" x14ac:dyDescent="0.25">
      <c r="A1" t="s">
        <v>49</v>
      </c>
      <c r="B1" s="3" t="s">
        <v>45</v>
      </c>
      <c r="C1" t="s">
        <v>50</v>
      </c>
      <c r="D1" s="3" t="s">
        <v>47</v>
      </c>
      <c r="E1" t="s">
        <v>51</v>
      </c>
      <c r="F1" s="3" t="s">
        <v>46</v>
      </c>
      <c r="G1" t="s">
        <v>52</v>
      </c>
      <c r="H1" s="3" t="s">
        <v>48</v>
      </c>
      <c r="I1" s="3"/>
      <c r="J1" s="5" t="s">
        <v>0</v>
      </c>
      <c r="K1" s="4" t="s">
        <v>49</v>
      </c>
      <c r="L1" s="6" t="s">
        <v>50</v>
      </c>
      <c r="M1" s="4" t="s">
        <v>51</v>
      </c>
      <c r="N1" s="4" t="s">
        <v>52</v>
      </c>
    </row>
    <row r="2" spans="1:14" x14ac:dyDescent="0.25">
      <c r="A2">
        <v>1</v>
      </c>
      <c r="B2" t="s">
        <v>7</v>
      </c>
      <c r="C2">
        <v>1</v>
      </c>
      <c r="D2" t="s">
        <v>8</v>
      </c>
      <c r="E2">
        <v>1</v>
      </c>
      <c r="F2" t="s">
        <v>23</v>
      </c>
      <c r="G2">
        <v>1</v>
      </c>
      <c r="H2" t="s">
        <v>27</v>
      </c>
      <c r="J2">
        <f>ANIMAUX[[#This Row],[Index]]</f>
        <v>1</v>
      </c>
      <c r="K2">
        <f>MATCH(ANIMAUX[[#This Row],[Chemin.1]],Objectif!$B$2:$B$4,0)</f>
        <v>1</v>
      </c>
      <c r="L2" s="7">
        <v>1</v>
      </c>
    </row>
    <row r="3" spans="1:14" x14ac:dyDescent="0.25">
      <c r="A3">
        <v>2</v>
      </c>
      <c r="B3" t="s">
        <v>14</v>
      </c>
      <c r="C3">
        <v>2</v>
      </c>
      <c r="D3" t="s">
        <v>11</v>
      </c>
      <c r="E3">
        <v>2</v>
      </c>
      <c r="F3" t="s">
        <v>26</v>
      </c>
      <c r="G3">
        <v>2</v>
      </c>
      <c r="H3" t="s">
        <v>30</v>
      </c>
      <c r="J3">
        <f>ANIMAUX[[#This Row],[Index]]</f>
        <v>2</v>
      </c>
      <c r="K3">
        <f>MATCH(ANIMAUX[[#This Row],[Chemin.1]],Objectif!$B$2:$B$4,0)</f>
        <v>1</v>
      </c>
      <c r="L3" s="7">
        <v>2</v>
      </c>
    </row>
    <row r="4" spans="1:14" x14ac:dyDescent="0.25">
      <c r="A4">
        <v>3</v>
      </c>
      <c r="B4" t="s">
        <v>19</v>
      </c>
      <c r="C4">
        <v>1</v>
      </c>
      <c r="D4" t="s">
        <v>15</v>
      </c>
      <c r="G4">
        <v>3</v>
      </c>
      <c r="H4" t="s">
        <v>35</v>
      </c>
      <c r="J4">
        <f>ANIMAUX[[#This Row],[Index]]</f>
        <v>3</v>
      </c>
      <c r="K4">
        <f>MATCH(ANIMAUX[[#This Row],[Chemin.1]],Objectif!$B$2:$B$4,0)</f>
        <v>1</v>
      </c>
      <c r="L4" s="7">
        <v>2</v>
      </c>
    </row>
    <row r="5" spans="1:14" x14ac:dyDescent="0.25">
      <c r="C5">
        <v>2</v>
      </c>
      <c r="D5" t="s">
        <v>17</v>
      </c>
      <c r="G5">
        <v>4</v>
      </c>
      <c r="H5" t="s">
        <v>40</v>
      </c>
      <c r="J5">
        <f>ANIMAUX[[#This Row],[Index]]</f>
        <v>4</v>
      </c>
      <c r="K5">
        <f>MATCH(ANIMAUX[[#This Row],[Chemin.1]],Objectif!$B$2:$B$4,0)</f>
        <v>2</v>
      </c>
      <c r="L5" s="7">
        <v>1</v>
      </c>
    </row>
    <row r="6" spans="1:14" x14ac:dyDescent="0.25">
      <c r="C6">
        <v>1</v>
      </c>
      <c r="D6" t="s">
        <v>20</v>
      </c>
      <c r="J6">
        <f>ANIMAUX[[#This Row],[Index]]</f>
        <v>5</v>
      </c>
      <c r="K6">
        <f>MATCH(ANIMAUX[[#This Row],[Chemin.1]],Objectif!$B$2:$B$4,0)</f>
        <v>2</v>
      </c>
      <c r="L6" s="7">
        <v>1</v>
      </c>
    </row>
    <row r="7" spans="1:14" x14ac:dyDescent="0.25">
      <c r="C7">
        <v>2</v>
      </c>
      <c r="D7" t="s">
        <v>22</v>
      </c>
      <c r="J7">
        <f>ANIMAUX[[#This Row],[Index]]</f>
        <v>6</v>
      </c>
      <c r="K7">
        <f>MATCH(ANIMAUX[[#This Row],[Chemin.1]],Objectif!$B$2:$B$4,0)</f>
        <v>3</v>
      </c>
      <c r="L7" s="7">
        <v>1</v>
      </c>
    </row>
    <row r="8" spans="1:14" x14ac:dyDescent="0.25">
      <c r="J8">
        <f>ANIMAUX[[#This Row],[Index]]</f>
        <v>7</v>
      </c>
      <c r="K8">
        <f>MATCH(ANIMAUX[[#This Row],[Chemin.1]],Objectif!$B$2:$B$4,0)</f>
        <v>3</v>
      </c>
      <c r="L8" s="7">
        <v>2</v>
      </c>
      <c r="M8">
        <v>1</v>
      </c>
    </row>
    <row r="9" spans="1:14" x14ac:dyDescent="0.25">
      <c r="J9">
        <f>ANIMAUX[[#This Row],[Index]]</f>
        <v>8</v>
      </c>
      <c r="K9">
        <f>MATCH(ANIMAUX[[#This Row],[Chemin.1]],Objectif!$B$2:$B$4,0)</f>
        <v>3</v>
      </c>
      <c r="L9" s="7">
        <v>2</v>
      </c>
      <c r="M9">
        <v>1</v>
      </c>
    </row>
    <row r="10" spans="1:14" x14ac:dyDescent="0.25">
      <c r="J10">
        <f>ANIMAUX[[#This Row],[Index]]</f>
        <v>9</v>
      </c>
      <c r="K10">
        <f>MATCH(ANIMAUX[[#This Row],[Chemin.1]],Objectif!$B$2:$B$4,0)</f>
        <v>3</v>
      </c>
      <c r="L10" s="7">
        <v>2</v>
      </c>
      <c r="M10">
        <v>2</v>
      </c>
      <c r="N10">
        <v>1</v>
      </c>
    </row>
    <row r="11" spans="1:14" x14ac:dyDescent="0.25">
      <c r="J11">
        <f>ANIMAUX[[#This Row],[Index]]</f>
        <v>10</v>
      </c>
      <c r="K11">
        <f>MATCH(ANIMAUX[[#This Row],[Chemin.1]],Objectif!$B$2:$B$4,0)</f>
        <v>3</v>
      </c>
      <c r="L11" s="7">
        <v>2</v>
      </c>
      <c r="M11">
        <v>2</v>
      </c>
      <c r="N11">
        <v>1</v>
      </c>
    </row>
    <row r="12" spans="1:14" x14ac:dyDescent="0.25">
      <c r="J12">
        <f>ANIMAUX[[#This Row],[Index]]</f>
        <v>11</v>
      </c>
      <c r="K12">
        <f>MATCH(ANIMAUX[[#This Row],[Chemin.1]],Objectif!$B$2:$B$4,0)</f>
        <v>3</v>
      </c>
      <c r="L12" s="7">
        <v>2</v>
      </c>
      <c r="M12">
        <v>2</v>
      </c>
      <c r="N12">
        <v>2</v>
      </c>
    </row>
    <row r="13" spans="1:14" x14ac:dyDescent="0.25">
      <c r="J13">
        <f>ANIMAUX[[#This Row],[Index]]</f>
        <v>12</v>
      </c>
      <c r="K13">
        <f>MATCH(ANIMAUX[[#This Row],[Chemin.1]],Objectif!$B$2:$B$4,0)</f>
        <v>3</v>
      </c>
      <c r="L13" s="7">
        <v>2</v>
      </c>
      <c r="M13">
        <v>2</v>
      </c>
      <c r="N13">
        <v>2</v>
      </c>
    </row>
    <row r="14" spans="1:14" x14ac:dyDescent="0.25">
      <c r="J14">
        <f>ANIMAUX[[#This Row],[Index]]</f>
        <v>13</v>
      </c>
      <c r="K14">
        <f>MATCH(ANIMAUX[[#This Row],[Chemin.1]],Objectif!$B$2:$B$4,0)</f>
        <v>3</v>
      </c>
      <c r="L14" s="7">
        <v>2</v>
      </c>
      <c r="M14">
        <v>2</v>
      </c>
      <c r="N14">
        <v>2</v>
      </c>
    </row>
    <row r="15" spans="1:14" x14ac:dyDescent="0.25">
      <c r="J15">
        <f>ANIMAUX[[#This Row],[Index]]</f>
        <v>14</v>
      </c>
      <c r="K15">
        <f>MATCH(ANIMAUX[[#This Row],[Chemin.1]],Objectif!$B$2:$B$4,0)</f>
        <v>3</v>
      </c>
      <c r="L15" s="7">
        <v>2</v>
      </c>
      <c r="M15">
        <v>2</v>
      </c>
      <c r="N15">
        <v>2</v>
      </c>
    </row>
    <row r="16" spans="1:14" x14ac:dyDescent="0.25">
      <c r="J16">
        <f>ANIMAUX[[#This Row],[Index]]</f>
        <v>15</v>
      </c>
      <c r="K16">
        <f>MATCH(ANIMAUX[[#This Row],[Chemin.1]],Objectif!$B$2:$B$4,0)</f>
        <v>3</v>
      </c>
      <c r="L16" s="7">
        <v>2</v>
      </c>
      <c r="M16">
        <v>2</v>
      </c>
      <c r="N16">
        <v>3</v>
      </c>
    </row>
    <row r="17" spans="10:14" x14ac:dyDescent="0.25">
      <c r="J17">
        <f>ANIMAUX[[#This Row],[Index]]</f>
        <v>16</v>
      </c>
      <c r="K17">
        <f>MATCH(ANIMAUX[[#This Row],[Chemin.1]],Objectif!$B$2:$B$4,0)</f>
        <v>3</v>
      </c>
      <c r="L17" s="7">
        <v>2</v>
      </c>
      <c r="M17">
        <v>2</v>
      </c>
      <c r="N17">
        <v>3</v>
      </c>
    </row>
    <row r="18" spans="10:14" x14ac:dyDescent="0.25">
      <c r="J18">
        <f>ANIMAUX[[#This Row],[Index]]</f>
        <v>17</v>
      </c>
      <c r="K18">
        <f>MATCH(ANIMAUX[[#This Row],[Chemin.1]],Objectif!$B$2:$B$4,0)</f>
        <v>3</v>
      </c>
      <c r="L18" s="7">
        <v>2</v>
      </c>
      <c r="M18">
        <v>2</v>
      </c>
      <c r="N18">
        <v>3</v>
      </c>
    </row>
    <row r="19" spans="10:14" x14ac:dyDescent="0.25">
      <c r="J19">
        <f>ANIMAUX[[#This Row],[Index]]</f>
        <v>18</v>
      </c>
      <c r="K19">
        <f>MATCH(ANIMAUX[[#This Row],[Chemin.1]],Objectif!$B$2:$B$4,0)</f>
        <v>3</v>
      </c>
      <c r="L19" s="7">
        <v>2</v>
      </c>
      <c r="M19">
        <v>2</v>
      </c>
      <c r="N19">
        <v>3</v>
      </c>
    </row>
    <row r="20" spans="10:14" x14ac:dyDescent="0.25">
      <c r="J20">
        <f>ANIMAUX[[#This Row],[Index]]</f>
        <v>19</v>
      </c>
      <c r="K20">
        <f>MATCH(ANIMAUX[[#This Row],[Chemin.1]],Objectif!$B$2:$B$4,0)</f>
        <v>3</v>
      </c>
      <c r="L20" s="7">
        <v>2</v>
      </c>
      <c r="M20">
        <v>2</v>
      </c>
      <c r="N20">
        <v>4</v>
      </c>
    </row>
    <row r="21" spans="10:14" x14ac:dyDescent="0.25">
      <c r="J21">
        <f>ANIMAUX[[#This Row],[Index]]</f>
        <v>20</v>
      </c>
      <c r="K21">
        <f>MATCH(ANIMAUX[[#This Row],[Chemin.1]],Objectif!$B$2:$B$4,0)</f>
        <v>3</v>
      </c>
      <c r="L21" s="7">
        <v>2</v>
      </c>
      <c r="M21">
        <v>2</v>
      </c>
      <c r="N21">
        <v>4</v>
      </c>
    </row>
    <row r="22" spans="10:14" x14ac:dyDescent="0.25">
      <c r="J22">
        <f>ANIMAUX[[#This Row],[Index]]</f>
        <v>21</v>
      </c>
      <c r="K22">
        <f>MATCH(ANIMAUX[[#This Row],[Chemin.1]],Objectif!$B$2:$B$4,0)</f>
        <v>3</v>
      </c>
      <c r="L22" s="7">
        <v>2</v>
      </c>
      <c r="M22">
        <v>2</v>
      </c>
      <c r="N22">
        <v>4</v>
      </c>
    </row>
    <row r="23" spans="10:14" x14ac:dyDescent="0.25">
      <c r="J23">
        <f>ANIMAUX[[#This Row],[Index]]</f>
        <v>22</v>
      </c>
      <c r="K23">
        <f>MATCH(ANIMAUX[[#This Row],[Chemin.1]],Objectif!$B$2:$B$4,0)</f>
        <v>3</v>
      </c>
      <c r="L23" s="7">
        <v>2</v>
      </c>
      <c r="M23">
        <v>2</v>
      </c>
      <c r="N23">
        <v>4</v>
      </c>
    </row>
    <row r="24" spans="10:14" x14ac:dyDescent="0.25">
      <c r="L24" s="7"/>
    </row>
    <row r="25" spans="10:14" x14ac:dyDescent="0.25">
      <c r="L25" s="7"/>
    </row>
    <row r="26" spans="10:14" x14ac:dyDescent="0.25">
      <c r="L26" s="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84FEA-98DA-475F-8C49-6216C8BDB1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</vt:lpstr>
      <vt:lpstr>Test</vt:lpstr>
      <vt:lpstr>Classification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 </cp:lastModifiedBy>
  <dcterms:created xsi:type="dcterms:W3CDTF">2021-05-12T18:59:43Z</dcterms:created>
  <dcterms:modified xsi:type="dcterms:W3CDTF">2021-05-15T16:25:53Z</dcterms:modified>
</cp:coreProperties>
</file>