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81595BAF-1D48-48BC-8A34-30DCBE7DCDB6}" xr6:coauthVersionLast="46" xr6:coauthVersionMax="46" xr10:uidLastSave="{00000000-0000-0000-0000-000000000000}"/>
  <bookViews>
    <workbookView xWindow="-120" yWindow="-120" windowWidth="29040" windowHeight="16440" activeTab="1" xr2:uid="{00000000-000D-0000-FFFF-FFFF00000000}"/>
  </bookViews>
  <sheets>
    <sheet name="intro" sheetId="4" r:id="rId1"/>
    <sheet name="SemestreX2horizontal" sheetId="1" r:id="rId2"/>
    <sheet name="TrimestreX4vertical" sheetId="2" r:id="rId3"/>
    <sheet name="pascal" sheetId="5" r:id="rId4"/>
    <sheet name="Calcul Pâques" sheetId="3" state="hidden" r:id="rId5"/>
  </sheets>
  <definedNames>
    <definedName name="_xlnm.Print_Area" localSheetId="1">SemestreX2horizontal!$B$2:$AU$33</definedName>
    <definedName name="_xlnm.Print_Area" localSheetId="2">TrimestreX4vertical!$B$2:$AU$34</definedName>
  </definedNames>
  <calcPr calcId="181029"/>
</workbook>
</file>

<file path=xl/calcChain.xml><?xml version="1.0" encoding="utf-8"?>
<calcChain xmlns="http://schemas.openxmlformats.org/spreadsheetml/2006/main">
  <c r="F23" i="3" l="1"/>
  <c r="F7" i="3"/>
  <c r="A18" i="3"/>
  <c r="A2" i="3"/>
  <c r="F5" i="3" s="1"/>
  <c r="K23" i="3"/>
  <c r="D22" i="3"/>
  <c r="D23" i="3" s="1"/>
  <c r="K25" i="3"/>
  <c r="F21" i="3"/>
  <c r="F22" i="3"/>
  <c r="F27" i="3" s="1"/>
  <c r="D27" i="3"/>
  <c r="D24" i="3" l="1"/>
  <c r="D25" i="3" s="1"/>
  <c r="F26" i="3" s="1"/>
  <c r="F6" i="3"/>
  <c r="D6" i="3"/>
  <c r="K7" i="3"/>
  <c r="K9" i="3"/>
  <c r="F28" i="3" l="1"/>
  <c r="F30" i="3" s="1"/>
  <c r="I23" i="3" s="1"/>
  <c r="D29" i="3"/>
  <c r="D7" i="3"/>
  <c r="D8" i="3"/>
  <c r="D9" i="3" s="1"/>
  <c r="F10" i="3" s="1"/>
  <c r="F11" i="3"/>
  <c r="D11" i="3"/>
  <c r="D30" i="3" l="1"/>
  <c r="J23" i="3" s="1"/>
  <c r="I26" i="3" s="1"/>
  <c r="F12" i="3"/>
  <c r="D13" i="3" l="1"/>
  <c r="D14" i="3" s="1"/>
  <c r="J7" i="3" s="1"/>
  <c r="F14" i="3" l="1"/>
  <c r="I7" i="3" s="1"/>
  <c r="I10" i="3" s="1"/>
</calcChain>
</file>

<file path=xl/sharedStrings.xml><?xml version="1.0" encoding="utf-8"?>
<sst xmlns="http://schemas.openxmlformats.org/spreadsheetml/2006/main" count="95" uniqueCount="49">
  <si>
    <t>Année</t>
  </si>
  <si>
    <t>Diviser</t>
  </si>
  <si>
    <t>par</t>
  </si>
  <si>
    <t>quotient</t>
  </si>
  <si>
    <t>reste</t>
  </si>
  <si>
    <t>Date du dimanche de Pâques recherché :</t>
  </si>
  <si>
    <t>Année (A1)</t>
  </si>
  <si>
    <t>a =</t>
  </si>
  <si>
    <t>jour</t>
  </si>
  <si>
    <t>Mois</t>
  </si>
  <si>
    <t>année</t>
  </si>
  <si>
    <t>b =</t>
  </si>
  <si>
    <t>c =</t>
  </si>
  <si>
    <t>p+1</t>
  </si>
  <si>
    <t>n</t>
  </si>
  <si>
    <t>(A1)</t>
  </si>
  <si>
    <t>b</t>
  </si>
  <si>
    <t>d =</t>
  </si>
  <si>
    <t>e =</t>
  </si>
  <si>
    <t>b+8</t>
  </si>
  <si>
    <t>f =</t>
  </si>
  <si>
    <t>b-f+1</t>
  </si>
  <si>
    <t>g =</t>
  </si>
  <si>
    <t>Test :</t>
  </si>
  <si>
    <t>date de Pâques année</t>
  </si>
  <si>
    <t>19a+b-d-g+15</t>
  </si>
  <si>
    <t>h =</t>
  </si>
  <si>
    <t>c</t>
  </si>
  <si>
    <t>i =</t>
  </si>
  <si>
    <t>k =</t>
  </si>
  <si>
    <t>32+2e+2i-h-k</t>
  </si>
  <si>
    <t>q =</t>
  </si>
  <si>
    <t>a+11h+22q</t>
  </si>
  <si>
    <t>m =</t>
  </si>
  <si>
    <t>h+q-7m+114</t>
  </si>
  <si>
    <t>n =</t>
  </si>
  <si>
    <t>p =</t>
  </si>
  <si>
    <t>Entrez l'année-&gt;</t>
  </si>
  <si>
    <t>Lundi de Pâques</t>
  </si>
  <si>
    <t>Jeudi de l'Ascension</t>
  </si>
  <si>
    <t>Lundi de Pentecôte</t>
  </si>
  <si>
    <t xml:space="preserve">Entrez l'année --&gt; </t>
  </si>
  <si>
    <t>Lundi Pâques</t>
  </si>
  <si>
    <t>Jeudi Ascension</t>
  </si>
  <si>
    <t>Lundi Pentecôte</t>
  </si>
  <si>
    <t>Entrez dans le rectangle l' année pour laquelle vous désirez créer un calendrier</t>
  </si>
  <si>
    <t xml:space="preserve"> </t>
  </si>
  <si>
    <t>Fête Nat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</si>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</sst>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mmm"/>
    <numFmt numFmtId="165" formatCode="ddd\ dd"/>
    <numFmt numFmtId="166" formatCode="mmmm\ yyyy"/>
    <numFmt numFmtId="167" formatCode="yyyy"/>
    <numFmt numFmtId="168" formatCode="ddd\ dd\ mmm\ yyyy"/>
    <numFmt numFmtId="170" formatCode="[$-40C]ddd\ dd"/>
  </numFmts>
  <fonts count="27" x14ac:knownFonts="1">
    <font>
      <sz val="10"/>
      <name val="Arial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9"/>
      <name val="Arial"/>
      <family val="2"/>
    </font>
    <font>
      <sz val="14"/>
      <color indexed="9"/>
      <name val="Arial"/>
      <family val="2"/>
    </font>
    <font>
      <sz val="14"/>
      <name val="Arial"/>
      <family val="2"/>
    </font>
    <font>
      <sz val="16"/>
      <name val="Arial"/>
      <family val="2"/>
    </font>
    <font>
      <b/>
      <sz val="16"/>
      <color indexed="9"/>
      <name val="Arial"/>
      <family val="2"/>
    </font>
    <font>
      <sz val="16"/>
      <color indexed="9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16"/>
      <color indexed="10"/>
      <name val="Arial"/>
      <family val="2"/>
    </font>
    <font>
      <b/>
      <sz val="14"/>
      <color indexed="10"/>
      <name val="Arial"/>
      <family val="2"/>
    </font>
    <font>
      <b/>
      <sz val="14"/>
      <color indexed="48"/>
      <name val="Arial"/>
      <family val="2"/>
    </font>
    <font>
      <b/>
      <sz val="16"/>
      <color indexed="48"/>
      <name val="Arial"/>
      <family val="2"/>
    </font>
    <font>
      <sz val="16"/>
      <color indexed="10"/>
      <name val="Arial"/>
      <family val="2"/>
    </font>
    <font>
      <sz val="26"/>
      <name val="Arial"/>
      <family val="2"/>
    </font>
    <font>
      <b/>
      <sz val="26"/>
      <name val="Arial"/>
      <family val="2"/>
    </font>
    <font>
      <sz val="36"/>
      <name val="Arial"/>
      <family val="2"/>
    </font>
    <font>
      <sz val="36"/>
      <color indexed="10"/>
      <name val="Arial"/>
      <family val="2"/>
    </font>
    <font>
      <sz val="12"/>
      <color indexed="9"/>
      <name val="Arial"/>
      <family val="2"/>
    </font>
    <font>
      <sz val="10"/>
      <color indexed="9"/>
      <name val="Arial"/>
      <family val="2"/>
    </font>
    <font>
      <b/>
      <sz val="12"/>
      <color indexed="9"/>
      <name val="Arial"/>
      <family val="2"/>
    </font>
    <font>
      <sz val="19"/>
      <name val="Arial"/>
      <family val="2"/>
    </font>
    <font>
      <b/>
      <sz val="19"/>
      <color indexed="10"/>
      <name val="Arial"/>
      <family val="2"/>
    </font>
    <font>
      <b/>
      <sz val="19"/>
      <color indexed="9"/>
      <name val="Arial"/>
      <family val="2"/>
    </font>
    <font>
      <sz val="19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0" borderId="0" xfId="0" applyAlignment="1"/>
    <xf numFmtId="0" fontId="0" fillId="0" borderId="0" xfId="0" applyNumberFormat="1"/>
    <xf numFmtId="0" fontId="1" fillId="0" borderId="0" xfId="0" applyFont="1" applyAlignment="1"/>
    <xf numFmtId="0" fontId="5" fillId="0" borderId="0" xfId="0" applyNumberFormat="1" applyFont="1"/>
    <xf numFmtId="0" fontId="5" fillId="0" borderId="0" xfId="0" applyFont="1"/>
    <xf numFmtId="165" fontId="5" fillId="0" borderId="0" xfId="0" applyNumberFormat="1" applyFont="1"/>
    <xf numFmtId="166" fontId="2" fillId="0" borderId="0" xfId="0" applyNumberFormat="1" applyFont="1" applyAlignment="1">
      <alignment horizontal="center"/>
    </xf>
    <xf numFmtId="166" fontId="2" fillId="0" borderId="0" xfId="0" applyNumberFormat="1" applyFont="1" applyAlignment="1"/>
    <xf numFmtId="166" fontId="2" fillId="0" borderId="1" xfId="0" applyNumberFormat="1" applyFont="1" applyBorder="1" applyAlignment="1">
      <alignment horizontal="center"/>
    </xf>
    <xf numFmtId="166" fontId="2" fillId="0" borderId="1" xfId="0" applyNumberFormat="1" applyFont="1" applyBorder="1" applyAlignment="1"/>
    <xf numFmtId="0" fontId="5" fillId="0" borderId="4" xfId="0" applyNumberFormat="1" applyFont="1" applyBorder="1"/>
    <xf numFmtId="0" fontId="5" fillId="0" borderId="6" xfId="0" applyNumberFormat="1" applyFont="1" applyBorder="1"/>
    <xf numFmtId="0" fontId="5" fillId="0" borderId="7" xfId="0" applyNumberFormat="1" applyFont="1" applyBorder="1"/>
    <xf numFmtId="0" fontId="5" fillId="0" borderId="9" xfId="0" applyNumberFormat="1" applyFont="1" applyBorder="1"/>
    <xf numFmtId="0" fontId="5" fillId="0" borderId="6" xfId="0" applyFont="1" applyBorder="1"/>
    <xf numFmtId="0" fontId="6" fillId="0" borderId="0" xfId="0" applyFont="1"/>
    <xf numFmtId="0" fontId="6" fillId="0" borderId="0" xfId="0" applyNumberFormat="1" applyFont="1"/>
    <xf numFmtId="165" fontId="6" fillId="0" borderId="0" xfId="0" applyNumberFormat="1" applyFont="1"/>
    <xf numFmtId="0" fontId="9" fillId="0" borderId="0" xfId="0" applyFont="1" applyAlignment="1"/>
    <xf numFmtId="0" fontId="10" fillId="0" borderId="0" xfId="0" applyFont="1" applyAlignment="1"/>
    <xf numFmtId="0" fontId="6" fillId="0" borderId="4" xfId="0" applyNumberFormat="1" applyFont="1" applyBorder="1"/>
    <xf numFmtId="0" fontId="6" fillId="0" borderId="6" xfId="0" applyNumberFormat="1" applyFont="1" applyBorder="1"/>
    <xf numFmtId="0" fontId="6" fillId="0" borderId="10" xfId="0" applyNumberFormat="1" applyFont="1" applyBorder="1"/>
    <xf numFmtId="0" fontId="6" fillId="0" borderId="10" xfId="0" applyFont="1" applyBorder="1"/>
    <xf numFmtId="0" fontId="6" fillId="0" borderId="6" xfId="0" applyFont="1" applyBorder="1"/>
    <xf numFmtId="0" fontId="6" fillId="0" borderId="11" xfId="0" applyFont="1" applyBorder="1"/>
    <xf numFmtId="0" fontId="6" fillId="0" borderId="9" xfId="0" applyNumberFormat="1" applyFont="1" applyBorder="1"/>
    <xf numFmtId="0" fontId="6" fillId="0" borderId="12" xfId="0" applyNumberFormat="1" applyFont="1" applyBorder="1"/>
    <xf numFmtId="0" fontId="6" fillId="0" borderId="13" xfId="0" applyFont="1" applyBorder="1"/>
    <xf numFmtId="0" fontId="9" fillId="0" borderId="1" xfId="0" applyNumberFormat="1" applyFont="1" applyBorder="1" applyAlignment="1">
      <alignment horizontal="center"/>
    </xf>
    <xf numFmtId="0" fontId="9" fillId="0" borderId="1" xfId="0" applyFont="1" applyBorder="1" applyAlignment="1"/>
    <xf numFmtId="164" fontId="9" fillId="0" borderId="1" xfId="0" applyNumberFormat="1" applyFont="1" applyBorder="1" applyAlignment="1">
      <alignment horizontal="center"/>
    </xf>
    <xf numFmtId="0" fontId="10" fillId="0" borderId="0" xfId="0" applyNumberFormat="1" applyFont="1" applyAlignment="1"/>
    <xf numFmtId="16" fontId="11" fillId="0" borderId="0" xfId="0" applyNumberFormat="1" applyFont="1" applyAlignment="1">
      <alignment horizontal="center"/>
    </xf>
    <xf numFmtId="16" fontId="11" fillId="0" borderId="0" xfId="0" applyNumberFormat="1" applyFont="1"/>
    <xf numFmtId="16" fontId="12" fillId="0" borderId="0" xfId="0" applyNumberFormat="1" applyFont="1" applyAlignment="1">
      <alignment horizontal="center"/>
    </xf>
    <xf numFmtId="165" fontId="11" fillId="2" borderId="7" xfId="0" applyNumberFormat="1" applyFont="1" applyFill="1" applyBorder="1"/>
    <xf numFmtId="165" fontId="7" fillId="0" borderId="4" xfId="0" applyNumberFormat="1" applyFont="1" applyFill="1" applyBorder="1"/>
    <xf numFmtId="165" fontId="7" fillId="0" borderId="6" xfId="0" applyNumberFormat="1" applyFont="1" applyFill="1" applyBorder="1"/>
    <xf numFmtId="0" fontId="6" fillId="2" borderId="4" xfId="0" applyNumberFormat="1" applyFont="1" applyFill="1" applyBorder="1"/>
    <xf numFmtId="0" fontId="7" fillId="2" borderId="9" xfId="0" applyNumberFormat="1" applyFont="1" applyFill="1" applyBorder="1"/>
    <xf numFmtId="0" fontId="7" fillId="2" borderId="4" xfId="0" applyNumberFormat="1" applyFont="1" applyFill="1" applyBorder="1"/>
    <xf numFmtId="165" fontId="8" fillId="0" borderId="7" xfId="0" applyNumberFormat="1" applyFont="1" applyBorder="1"/>
    <xf numFmtId="165" fontId="8" fillId="0" borderId="4" xfId="0" applyNumberFormat="1" applyFont="1" applyBorder="1"/>
    <xf numFmtId="165" fontId="8" fillId="0" borderId="6" xfId="0" applyNumberFormat="1" applyFont="1" applyBorder="1"/>
    <xf numFmtId="165" fontId="15" fillId="2" borderId="7" xfId="0" applyNumberFormat="1" applyFont="1" applyFill="1" applyBorder="1"/>
    <xf numFmtId="165" fontId="8" fillId="0" borderId="4" xfId="0" applyNumberFormat="1" applyFont="1" applyFill="1" applyBorder="1"/>
    <xf numFmtId="165" fontId="8" fillId="0" borderId="6" xfId="0" applyNumberFormat="1" applyFont="1" applyFill="1" applyBorder="1"/>
    <xf numFmtId="0" fontId="16" fillId="0" borderId="0" xfId="0" applyFont="1" applyAlignment="1"/>
    <xf numFmtId="165" fontId="4" fillId="0" borderId="7" xfId="0" applyNumberFormat="1" applyFont="1" applyBorder="1"/>
    <xf numFmtId="165" fontId="4" fillId="0" borderId="4" xfId="0" applyNumberFormat="1" applyFont="1" applyBorder="1"/>
    <xf numFmtId="165" fontId="4" fillId="0" borderId="6" xfId="0" applyNumberFormat="1" applyFont="1" applyBorder="1"/>
    <xf numFmtId="0" fontId="4" fillId="2" borderId="7" xfId="0" applyNumberFormat="1" applyFont="1" applyFill="1" applyBorder="1"/>
    <xf numFmtId="0" fontId="3" fillId="2" borderId="4" xfId="0" applyNumberFormat="1" applyFont="1" applyFill="1" applyBorder="1"/>
    <xf numFmtId="0" fontId="3" fillId="2" borderId="9" xfId="0" applyNumberFormat="1" applyFont="1" applyFill="1" applyBorder="1"/>
    <xf numFmtId="0" fontId="0" fillId="3" borderId="0" xfId="0" applyFill="1"/>
    <xf numFmtId="0" fontId="20" fillId="4" borderId="0" xfId="0" applyFont="1" applyFill="1" applyBorder="1" applyAlignment="1">
      <alignment horizontal="center"/>
    </xf>
    <xf numFmtId="0" fontId="20" fillId="4" borderId="0" xfId="0" applyFont="1" applyFill="1" applyBorder="1"/>
    <xf numFmtId="0" fontId="20" fillId="4" borderId="0" xfId="0" applyFont="1" applyFill="1" applyBorder="1" applyAlignment="1">
      <alignment horizontal="right"/>
    </xf>
    <xf numFmtId="0" fontId="21" fillId="4" borderId="0" xfId="0" applyFont="1" applyFill="1" applyBorder="1"/>
    <xf numFmtId="0" fontId="22" fillId="4" borderId="0" xfId="0" applyFont="1" applyFill="1" applyBorder="1"/>
    <xf numFmtId="0" fontId="22" fillId="4" borderId="0" xfId="0" applyFont="1" applyFill="1" applyBorder="1" applyAlignment="1">
      <alignment horizontal="right"/>
    </xf>
    <xf numFmtId="0" fontId="20" fillId="4" borderId="0" xfId="0" applyFont="1" applyFill="1" applyBorder="1" applyAlignment="1">
      <alignment horizontal="left"/>
    </xf>
    <xf numFmtId="168" fontId="20" fillId="4" borderId="0" xfId="0" applyNumberFormat="1" applyFont="1" applyFill="1" applyBorder="1" applyAlignment="1">
      <alignment horizontal="center"/>
    </xf>
    <xf numFmtId="165" fontId="8" fillId="0" borderId="14" xfId="0" applyNumberFormat="1" applyFont="1" applyBorder="1"/>
    <xf numFmtId="0" fontId="2" fillId="0" borderId="1" xfId="0" applyNumberFormat="1" applyFont="1" applyBorder="1" applyAlignment="1"/>
    <xf numFmtId="0" fontId="23" fillId="0" borderId="0" xfId="0" applyFont="1"/>
    <xf numFmtId="0" fontId="24" fillId="3" borderId="0" xfId="0" applyFont="1" applyFill="1" applyBorder="1" applyAlignment="1">
      <alignment horizontal="center"/>
    </xf>
    <xf numFmtId="0" fontId="23" fillId="0" borderId="0" xfId="0" applyNumberFormat="1" applyFont="1"/>
    <xf numFmtId="0" fontId="24" fillId="5" borderId="15" xfId="0" applyFont="1" applyFill="1" applyBorder="1" applyAlignment="1">
      <alignment horizontal="center" vertical="center"/>
    </xf>
    <xf numFmtId="16" fontId="24" fillId="0" borderId="0" xfId="0" applyNumberFormat="1" applyFont="1" applyAlignment="1">
      <alignment horizontal="center"/>
    </xf>
    <xf numFmtId="16" fontId="24" fillId="0" borderId="0" xfId="0" applyNumberFormat="1" applyFont="1"/>
    <xf numFmtId="165" fontId="23" fillId="0" borderId="0" xfId="0" applyNumberFormat="1" applyFont="1"/>
    <xf numFmtId="0" fontId="23" fillId="0" borderId="7" xfId="0" applyNumberFormat="1" applyFont="1" applyBorder="1"/>
    <xf numFmtId="165" fontId="26" fillId="0" borderId="7" xfId="0" applyNumberFormat="1" applyFont="1" applyBorder="1"/>
    <xf numFmtId="0" fontId="23" fillId="0" borderId="9" xfId="0" applyNumberFormat="1" applyFont="1" applyBorder="1"/>
    <xf numFmtId="0" fontId="23" fillId="0" borderId="4" xfId="0" applyNumberFormat="1" applyFont="1" applyBorder="1"/>
    <xf numFmtId="165" fontId="26" fillId="0" borderId="4" xfId="0" applyNumberFormat="1" applyFont="1" applyBorder="1"/>
    <xf numFmtId="0" fontId="23" fillId="0" borderId="6" xfId="0" applyNumberFormat="1" applyFont="1" applyBorder="1"/>
    <xf numFmtId="165" fontId="26" fillId="0" borderId="6" xfId="0" applyNumberFormat="1" applyFont="1" applyBorder="1"/>
    <xf numFmtId="0" fontId="23" fillId="0" borderId="6" xfId="0" applyFont="1" applyBorder="1"/>
    <xf numFmtId="0" fontId="17" fillId="0" borderId="0" xfId="0" applyFont="1" applyAlignment="1"/>
    <xf numFmtId="166" fontId="17" fillId="0" borderId="1" xfId="0" applyNumberFormat="1" applyFont="1" applyBorder="1" applyAlignment="1">
      <alignment horizontal="center"/>
    </xf>
    <xf numFmtId="0" fontId="17" fillId="0" borderId="1" xfId="0" applyNumberFormat="1" applyFont="1" applyBorder="1" applyAlignment="1"/>
    <xf numFmtId="166" fontId="17" fillId="0" borderId="0" xfId="0" applyNumberFormat="1" applyFont="1" applyAlignment="1">
      <alignment horizontal="center"/>
    </xf>
    <xf numFmtId="0" fontId="26" fillId="6" borderId="7" xfId="0" applyNumberFormat="1" applyFont="1" applyFill="1" applyBorder="1"/>
    <xf numFmtId="0" fontId="25" fillId="6" borderId="9" xfId="0" applyNumberFormat="1" applyFont="1" applyFill="1" applyBorder="1"/>
    <xf numFmtId="0" fontId="25" fillId="6" borderId="4" xfId="0" applyNumberFormat="1" applyFont="1" applyFill="1" applyBorder="1"/>
    <xf numFmtId="0" fontId="21" fillId="0" borderId="0" xfId="0" applyFont="1"/>
    <xf numFmtId="0" fontId="18" fillId="0" borderId="0" xfId="0" applyFont="1" applyAlignment="1">
      <alignment horizontal="center" wrapText="1"/>
    </xf>
    <xf numFmtId="0" fontId="19" fillId="4" borderId="16" xfId="0" applyFont="1" applyFill="1" applyBorder="1" applyAlignment="1" applyProtection="1">
      <alignment horizontal="center"/>
      <protection locked="0"/>
    </xf>
    <xf numFmtId="0" fontId="19" fillId="4" borderId="17" xfId="0" applyFont="1" applyFill="1" applyBorder="1" applyAlignment="1" applyProtection="1">
      <alignment horizontal="center"/>
      <protection locked="0"/>
    </xf>
    <xf numFmtId="0" fontId="19" fillId="4" borderId="18" xfId="0" applyFont="1" applyFill="1" applyBorder="1" applyAlignment="1" applyProtection="1">
      <alignment horizontal="center"/>
      <protection locked="0"/>
    </xf>
    <xf numFmtId="0" fontId="19" fillId="4" borderId="19" xfId="0" applyFont="1" applyFill="1" applyBorder="1" applyAlignment="1" applyProtection="1">
      <alignment horizontal="center"/>
      <protection locked="0"/>
    </xf>
    <xf numFmtId="0" fontId="19" fillId="4" borderId="20" xfId="0" applyFont="1" applyFill="1" applyBorder="1" applyAlignment="1" applyProtection="1">
      <alignment horizontal="center"/>
      <protection locked="0"/>
    </xf>
    <xf numFmtId="0" fontId="19" fillId="4" borderId="21" xfId="0" applyFont="1" applyFill="1" applyBorder="1" applyAlignment="1" applyProtection="1">
      <alignment horizontal="center"/>
      <protection locked="0"/>
    </xf>
    <xf numFmtId="166" fontId="2" fillId="0" borderId="16" xfId="0" applyNumberFormat="1" applyFont="1" applyBorder="1" applyAlignment="1">
      <alignment horizontal="center"/>
    </xf>
    <xf numFmtId="166" fontId="2" fillId="0" borderId="17" xfId="0" applyNumberFormat="1" applyFont="1" applyBorder="1" applyAlignment="1">
      <alignment horizontal="center"/>
    </xf>
    <xf numFmtId="166" fontId="2" fillId="0" borderId="22" xfId="0" applyNumberFormat="1" applyFont="1" applyBorder="1" applyAlignment="1">
      <alignment horizontal="center"/>
    </xf>
    <xf numFmtId="166" fontId="2" fillId="0" borderId="23" xfId="0" applyNumberFormat="1" applyFont="1" applyBorder="1" applyAlignment="1">
      <alignment horizontal="center"/>
    </xf>
    <xf numFmtId="166" fontId="2" fillId="0" borderId="24" xfId="0" applyNumberFormat="1" applyFont="1" applyBorder="1" applyAlignment="1">
      <alignment horizontal="center"/>
    </xf>
    <xf numFmtId="166" fontId="2" fillId="0" borderId="25" xfId="0" applyNumberFormat="1" applyFont="1" applyBorder="1" applyAlignment="1">
      <alignment horizontal="center"/>
    </xf>
    <xf numFmtId="0" fontId="12" fillId="5" borderId="15" xfId="0" applyFont="1" applyFill="1" applyBorder="1" applyAlignment="1">
      <alignment horizontal="center" vertical="center"/>
    </xf>
    <xf numFmtId="166" fontId="2" fillId="0" borderId="26" xfId="0" applyNumberFormat="1" applyFont="1" applyBorder="1" applyAlignment="1">
      <alignment horizontal="center"/>
    </xf>
    <xf numFmtId="166" fontId="2" fillId="0" borderId="27" xfId="0" applyNumberFormat="1" applyFont="1" applyBorder="1" applyAlignment="1">
      <alignment horizontal="center"/>
    </xf>
    <xf numFmtId="0" fontId="11" fillId="3" borderId="0" xfId="0" applyFont="1" applyFill="1" applyBorder="1" applyAlignment="1">
      <alignment horizontal="center"/>
    </xf>
    <xf numFmtId="164" fontId="9" fillId="0" borderId="28" xfId="0" applyNumberFormat="1" applyFont="1" applyBorder="1" applyAlignment="1">
      <alignment horizontal="center"/>
    </xf>
    <xf numFmtId="164" fontId="9" fillId="0" borderId="29" xfId="0" applyNumberFormat="1" applyFont="1" applyBorder="1" applyAlignment="1">
      <alignment horizontal="center"/>
    </xf>
    <xf numFmtId="164" fontId="9" fillId="0" borderId="30" xfId="0" applyNumberFormat="1" applyFont="1" applyBorder="1" applyAlignment="1">
      <alignment horizontal="center"/>
    </xf>
    <xf numFmtId="164" fontId="9" fillId="0" borderId="31" xfId="0" applyNumberFormat="1" applyFont="1" applyBorder="1" applyAlignment="1">
      <alignment horizontal="center"/>
    </xf>
    <xf numFmtId="167" fontId="17" fillId="0" borderId="0" xfId="0" applyNumberFormat="1" applyFont="1" applyAlignment="1">
      <alignment horizontal="center"/>
    </xf>
    <xf numFmtId="164" fontId="9" fillId="0" borderId="22" xfId="0" applyNumberFormat="1" applyFont="1" applyBorder="1" applyAlignment="1">
      <alignment horizontal="center"/>
    </xf>
    <xf numFmtId="164" fontId="9" fillId="0" borderId="27" xfId="0" applyNumberFormat="1" applyFont="1" applyBorder="1" applyAlignment="1">
      <alignment horizontal="center"/>
    </xf>
    <xf numFmtId="0" fontId="14" fillId="5" borderId="0" xfId="0" applyFont="1" applyFill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166" fontId="17" fillId="0" borderId="22" xfId="0" applyNumberFormat="1" applyFont="1" applyBorder="1" applyAlignment="1">
      <alignment horizontal="center"/>
    </xf>
    <xf numFmtId="166" fontId="17" fillId="0" borderId="27" xfId="0" applyNumberFormat="1" applyFont="1" applyBorder="1" applyAlignment="1">
      <alignment horizontal="center"/>
    </xf>
    <xf numFmtId="166" fontId="17" fillId="0" borderId="26" xfId="0" applyNumberFormat="1" applyFont="1" applyBorder="1" applyAlignment="1">
      <alignment horizontal="center"/>
    </xf>
    <xf numFmtId="166" fontId="17" fillId="0" borderId="23" xfId="0" applyNumberFormat="1" applyFont="1" applyBorder="1" applyAlignment="1">
      <alignment horizontal="center"/>
    </xf>
    <xf numFmtId="0" fontId="22" fillId="4" borderId="0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/>
    </xf>
    <xf numFmtId="170" fontId="3" fillId="2" borderId="2" xfId="0" applyNumberFormat="1" applyFont="1" applyFill="1" applyBorder="1"/>
    <xf numFmtId="170" fontId="5" fillId="0" borderId="3" xfId="0" applyNumberFormat="1" applyFont="1" applyBorder="1"/>
    <xf numFmtId="170" fontId="5" fillId="0" borderId="5" xfId="0" applyNumberFormat="1" applyFont="1" applyBorder="1"/>
    <xf numFmtId="170" fontId="5" fillId="0" borderId="2" xfId="0" applyNumberFormat="1" applyFont="1" applyBorder="1"/>
    <xf numFmtId="170" fontId="5" fillId="0" borderId="8" xfId="0" applyNumberFormat="1" applyFont="1" applyBorder="1"/>
    <xf numFmtId="170" fontId="3" fillId="2" borderId="3" xfId="0" applyNumberFormat="1" applyFont="1" applyFill="1" applyBorder="1"/>
    <xf numFmtId="170" fontId="3" fillId="2" borderId="8" xfId="0" applyNumberFormat="1" applyFont="1" applyFill="1" applyBorder="1"/>
    <xf numFmtId="170" fontId="7" fillId="2" borderId="2" xfId="0" applyNumberFormat="1" applyFont="1" applyFill="1" applyBorder="1"/>
    <xf numFmtId="170" fontId="6" fillId="0" borderId="3" xfId="0" applyNumberFormat="1" applyFont="1" applyBorder="1"/>
    <xf numFmtId="170" fontId="6" fillId="0" borderId="5" xfId="0" applyNumberFormat="1" applyFont="1" applyBorder="1"/>
    <xf numFmtId="170" fontId="6" fillId="0" borderId="8" xfId="0" applyNumberFormat="1" applyFont="1" applyBorder="1"/>
    <xf numFmtId="170" fontId="6" fillId="0" borderId="2" xfId="0" applyNumberFormat="1" applyFont="1" applyBorder="1"/>
    <xf numFmtId="170" fontId="7" fillId="2" borderId="3" xfId="0" applyNumberFormat="1" applyFont="1" applyFill="1" applyBorder="1"/>
    <xf numFmtId="170" fontId="7" fillId="2" borderId="8" xfId="0" applyNumberFormat="1" applyFont="1" applyFill="1" applyBorder="1"/>
    <xf numFmtId="170" fontId="25" fillId="6" borderId="2" xfId="0" applyNumberFormat="1" applyFont="1" applyFill="1" applyBorder="1"/>
    <xf numFmtId="170" fontId="23" fillId="0" borderId="3" xfId="0" applyNumberFormat="1" applyFont="1" applyBorder="1"/>
    <xf numFmtId="170" fontId="23" fillId="0" borderId="5" xfId="0" applyNumberFormat="1" applyFont="1" applyBorder="1"/>
    <xf numFmtId="170" fontId="23" fillId="0" borderId="2" xfId="0" applyNumberFormat="1" applyFont="1" applyBorder="1"/>
    <xf numFmtId="170" fontId="23" fillId="0" borderId="8" xfId="0" applyNumberFormat="1" applyFont="1" applyBorder="1"/>
    <xf numFmtId="170" fontId="25" fillId="6" borderId="3" xfId="0" applyNumberFormat="1" applyFont="1" applyFill="1" applyBorder="1"/>
    <xf numFmtId="170" fontId="25" fillId="6" borderId="8" xfId="0" applyNumberFormat="1" applyFont="1" applyFill="1" applyBorder="1"/>
  </cellXfs>
  <cellStyles count="1">
    <cellStyle name="Normal" xfId="0" builtinId="0"/>
  </cellStyles>
  <dxfs count="139"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52"/>
      </font>
      <fill>
        <patternFill>
          <bgColor indexed="52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52"/>
      </font>
      <fill>
        <patternFill>
          <bgColor indexed="52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condense val="0"/>
        <extend val="0"/>
        <color indexed="52"/>
      </font>
      <fill>
        <patternFill>
          <bgColor indexed="52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52"/>
      </font>
      <fill>
        <patternFill>
          <bgColor indexed="52"/>
        </patternFill>
      </fill>
    </dxf>
    <dxf>
      <font>
        <b/>
        <i val="0"/>
        <condense val="0"/>
        <extend val="0"/>
        <color indexed="52"/>
      </font>
      <fill>
        <patternFill>
          <bgColor indexed="52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52"/>
      </font>
      <fill>
        <patternFill>
          <bgColor indexed="52"/>
        </patternFill>
      </fill>
    </dxf>
    <dxf>
      <font>
        <b/>
        <i val="0"/>
        <condense val="0"/>
        <extend val="0"/>
        <color indexed="52"/>
      </font>
      <fill>
        <patternFill>
          <bgColor indexed="52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condense val="0"/>
        <extend val="0"/>
        <color indexed="15"/>
      </font>
      <fill>
        <patternFill>
          <bgColor indexed="10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 val="0"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 val="0"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condense val="0"/>
        <extend val="0"/>
        <color indexed="15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indexed="47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condense val="0"/>
        <extend val="0"/>
        <color indexed="15"/>
      </font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447675</xdr:colOff>
      <xdr:row>2</xdr:row>
      <xdr:rowOff>0</xdr:rowOff>
    </xdr:from>
    <xdr:to>
      <xdr:col>2</xdr:col>
      <xdr:colOff>4152900</xdr:colOff>
      <xdr:row>33</xdr:row>
      <xdr:rowOff>0</xdr:rowOff>
    </xdr:to>
    <xdr:grpSp>
      <xdr:nvGrpSpPr>
        <xdr:cNvPr id="1896" name="Group 11">
          <a:extLst>
            <a:ext uri="{FF2B5EF4-FFF2-40B4-BE49-F238E27FC236}">
              <a16:creationId xmlns:a16="http://schemas.microsoft.com/office/drawing/2014/main" id="{1822B4DB-F6A8-40FC-9883-DD3C3FE0D711}"/>
            </a:ext>
          </a:extLst>
        </xdr:cNvPr>
        <xdr:cNvGrpSpPr>
          <a:grpSpLocks/>
        </xdr:cNvGrpSpPr>
      </xdr:nvGrpSpPr>
      <xdr:grpSpPr bwMode="auto">
        <a:xfrm>
          <a:off x="1819275" y="457200"/>
          <a:ext cx="3705225" cy="9448800"/>
          <a:chOff x="193" y="46"/>
          <a:chExt cx="387" cy="969"/>
        </a:xfrm>
      </xdr:grpSpPr>
      <xdr:sp macro="" textlink="">
        <xdr:nvSpPr>
          <xdr:cNvPr id="2007" name="Line 1">
            <a:extLst>
              <a:ext uri="{FF2B5EF4-FFF2-40B4-BE49-F238E27FC236}">
                <a16:creationId xmlns:a16="http://schemas.microsoft.com/office/drawing/2014/main" id="{055B2CF8-4C78-49C0-8358-CE3F6AF9FA1A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08" name="Line 2">
            <a:extLst>
              <a:ext uri="{FF2B5EF4-FFF2-40B4-BE49-F238E27FC236}">
                <a16:creationId xmlns:a16="http://schemas.microsoft.com/office/drawing/2014/main" id="{A7CD8137-E8A4-469D-B3AE-13CE0495DDB7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09" name="Line 3">
            <a:extLst>
              <a:ext uri="{FF2B5EF4-FFF2-40B4-BE49-F238E27FC236}">
                <a16:creationId xmlns:a16="http://schemas.microsoft.com/office/drawing/2014/main" id="{FF19574E-D63C-4D09-861B-8627593ADD5B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10" name="Line 4">
            <a:extLst>
              <a:ext uri="{FF2B5EF4-FFF2-40B4-BE49-F238E27FC236}">
                <a16:creationId xmlns:a16="http://schemas.microsoft.com/office/drawing/2014/main" id="{5A25211B-7778-4E24-9456-75CD9905C17F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11" name="Line 5">
            <a:extLst>
              <a:ext uri="{FF2B5EF4-FFF2-40B4-BE49-F238E27FC236}">
                <a16:creationId xmlns:a16="http://schemas.microsoft.com/office/drawing/2014/main" id="{803DF0DA-19F3-411D-8E83-298479968E50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12" name="Line 6">
            <a:extLst>
              <a:ext uri="{FF2B5EF4-FFF2-40B4-BE49-F238E27FC236}">
                <a16:creationId xmlns:a16="http://schemas.microsoft.com/office/drawing/2014/main" id="{42F6FBC5-FF34-4807-8BDD-C4A54857577B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13" name="Line 7">
            <a:extLst>
              <a:ext uri="{FF2B5EF4-FFF2-40B4-BE49-F238E27FC236}">
                <a16:creationId xmlns:a16="http://schemas.microsoft.com/office/drawing/2014/main" id="{0ADE20EA-D93C-48C2-AEA1-1892356C5181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14" name="Line 9">
            <a:extLst>
              <a:ext uri="{FF2B5EF4-FFF2-40B4-BE49-F238E27FC236}">
                <a16:creationId xmlns:a16="http://schemas.microsoft.com/office/drawing/2014/main" id="{3F545631-05CA-4FF6-808A-17ADD361F59E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15" name="Line 10">
            <a:extLst>
              <a:ext uri="{FF2B5EF4-FFF2-40B4-BE49-F238E27FC236}">
                <a16:creationId xmlns:a16="http://schemas.microsoft.com/office/drawing/2014/main" id="{E1921BBA-E9A2-4719-95A0-ED0B758C2452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10</xdr:col>
      <xdr:colOff>447675</xdr:colOff>
      <xdr:row>2</xdr:row>
      <xdr:rowOff>0</xdr:rowOff>
    </xdr:from>
    <xdr:to>
      <xdr:col>10</xdr:col>
      <xdr:colOff>4133850</xdr:colOff>
      <xdr:row>33</xdr:row>
      <xdr:rowOff>0</xdr:rowOff>
    </xdr:to>
    <xdr:grpSp>
      <xdr:nvGrpSpPr>
        <xdr:cNvPr id="1897" name="Group 12">
          <a:extLst>
            <a:ext uri="{FF2B5EF4-FFF2-40B4-BE49-F238E27FC236}">
              <a16:creationId xmlns:a16="http://schemas.microsoft.com/office/drawing/2014/main" id="{5D95A7DB-EB98-4C1F-98BA-7FFA125ED06A}"/>
            </a:ext>
          </a:extLst>
        </xdr:cNvPr>
        <xdr:cNvGrpSpPr>
          <a:grpSpLocks/>
        </xdr:cNvGrpSpPr>
      </xdr:nvGrpSpPr>
      <xdr:grpSpPr bwMode="auto">
        <a:xfrm>
          <a:off x="14011275" y="457200"/>
          <a:ext cx="3686175" cy="9448800"/>
          <a:chOff x="193" y="46"/>
          <a:chExt cx="387" cy="969"/>
        </a:xfrm>
      </xdr:grpSpPr>
      <xdr:sp macro="" textlink="">
        <xdr:nvSpPr>
          <xdr:cNvPr id="1998" name="Line 13">
            <a:extLst>
              <a:ext uri="{FF2B5EF4-FFF2-40B4-BE49-F238E27FC236}">
                <a16:creationId xmlns:a16="http://schemas.microsoft.com/office/drawing/2014/main" id="{F46ABAFE-ACA1-4088-AEA5-81AA55AE42FD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99" name="Line 14">
            <a:extLst>
              <a:ext uri="{FF2B5EF4-FFF2-40B4-BE49-F238E27FC236}">
                <a16:creationId xmlns:a16="http://schemas.microsoft.com/office/drawing/2014/main" id="{316DC0DD-83A1-484D-AD9F-8BA320DC37F8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00" name="Line 15">
            <a:extLst>
              <a:ext uri="{FF2B5EF4-FFF2-40B4-BE49-F238E27FC236}">
                <a16:creationId xmlns:a16="http://schemas.microsoft.com/office/drawing/2014/main" id="{942E1090-A8EC-4A5D-AC89-23CC34A0E41F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01" name="Line 16">
            <a:extLst>
              <a:ext uri="{FF2B5EF4-FFF2-40B4-BE49-F238E27FC236}">
                <a16:creationId xmlns:a16="http://schemas.microsoft.com/office/drawing/2014/main" id="{2E8D3FF3-73D9-4F6F-88E8-718E70C0EEA8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02" name="Line 17">
            <a:extLst>
              <a:ext uri="{FF2B5EF4-FFF2-40B4-BE49-F238E27FC236}">
                <a16:creationId xmlns:a16="http://schemas.microsoft.com/office/drawing/2014/main" id="{4DE8F4FC-893D-4A88-85E7-5EB6792C62AA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03" name="Line 18">
            <a:extLst>
              <a:ext uri="{FF2B5EF4-FFF2-40B4-BE49-F238E27FC236}">
                <a16:creationId xmlns:a16="http://schemas.microsoft.com/office/drawing/2014/main" id="{A93CED61-ABB1-4E58-AEFD-1CCA1C0B5843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04" name="Line 19">
            <a:extLst>
              <a:ext uri="{FF2B5EF4-FFF2-40B4-BE49-F238E27FC236}">
                <a16:creationId xmlns:a16="http://schemas.microsoft.com/office/drawing/2014/main" id="{15BB6FBE-702F-48AE-827C-9830E1AAA89D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05" name="Line 20">
            <a:extLst>
              <a:ext uri="{FF2B5EF4-FFF2-40B4-BE49-F238E27FC236}">
                <a16:creationId xmlns:a16="http://schemas.microsoft.com/office/drawing/2014/main" id="{40FFFD92-96EA-4887-A8AD-B6B3AC5849CC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2006" name="Line 21">
            <a:extLst>
              <a:ext uri="{FF2B5EF4-FFF2-40B4-BE49-F238E27FC236}">
                <a16:creationId xmlns:a16="http://schemas.microsoft.com/office/drawing/2014/main" id="{97C8D208-02E0-4159-9B05-0109374C24A9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6</xdr:col>
      <xdr:colOff>447675</xdr:colOff>
      <xdr:row>2</xdr:row>
      <xdr:rowOff>0</xdr:rowOff>
    </xdr:from>
    <xdr:to>
      <xdr:col>6</xdr:col>
      <xdr:colOff>4152900</xdr:colOff>
      <xdr:row>33</xdr:row>
      <xdr:rowOff>0</xdr:rowOff>
    </xdr:to>
    <xdr:grpSp>
      <xdr:nvGrpSpPr>
        <xdr:cNvPr id="1898" name="Group 22">
          <a:extLst>
            <a:ext uri="{FF2B5EF4-FFF2-40B4-BE49-F238E27FC236}">
              <a16:creationId xmlns:a16="http://schemas.microsoft.com/office/drawing/2014/main" id="{97ACB7F9-9F93-4081-9C5D-F6C3842996C4}"/>
            </a:ext>
          </a:extLst>
        </xdr:cNvPr>
        <xdr:cNvGrpSpPr>
          <a:grpSpLocks/>
        </xdr:cNvGrpSpPr>
      </xdr:nvGrpSpPr>
      <xdr:grpSpPr bwMode="auto">
        <a:xfrm>
          <a:off x="7915275" y="457200"/>
          <a:ext cx="3705225" cy="9448800"/>
          <a:chOff x="193" y="46"/>
          <a:chExt cx="387" cy="969"/>
        </a:xfrm>
      </xdr:grpSpPr>
      <xdr:sp macro="" textlink="">
        <xdr:nvSpPr>
          <xdr:cNvPr id="1989" name="Line 23">
            <a:extLst>
              <a:ext uri="{FF2B5EF4-FFF2-40B4-BE49-F238E27FC236}">
                <a16:creationId xmlns:a16="http://schemas.microsoft.com/office/drawing/2014/main" id="{0D8FD4B1-BB4D-4F57-882E-1318B456F7B7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90" name="Line 24">
            <a:extLst>
              <a:ext uri="{FF2B5EF4-FFF2-40B4-BE49-F238E27FC236}">
                <a16:creationId xmlns:a16="http://schemas.microsoft.com/office/drawing/2014/main" id="{2C0F86A0-A7B0-4E3D-A6B7-F5D9129BE8C3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91" name="Line 25">
            <a:extLst>
              <a:ext uri="{FF2B5EF4-FFF2-40B4-BE49-F238E27FC236}">
                <a16:creationId xmlns:a16="http://schemas.microsoft.com/office/drawing/2014/main" id="{64786B2A-02A1-4B50-8BA8-48BC06D9DDF6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92" name="Line 26">
            <a:extLst>
              <a:ext uri="{FF2B5EF4-FFF2-40B4-BE49-F238E27FC236}">
                <a16:creationId xmlns:a16="http://schemas.microsoft.com/office/drawing/2014/main" id="{550A4ED3-E842-4B99-804D-07793C786B40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93" name="Line 27">
            <a:extLst>
              <a:ext uri="{FF2B5EF4-FFF2-40B4-BE49-F238E27FC236}">
                <a16:creationId xmlns:a16="http://schemas.microsoft.com/office/drawing/2014/main" id="{4ABA8A6D-1343-44EA-AB8A-1C966908056D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94" name="Line 28">
            <a:extLst>
              <a:ext uri="{FF2B5EF4-FFF2-40B4-BE49-F238E27FC236}">
                <a16:creationId xmlns:a16="http://schemas.microsoft.com/office/drawing/2014/main" id="{668C1B51-8EDD-4FCD-BE9A-1FBB38C78A7B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95" name="Line 29">
            <a:extLst>
              <a:ext uri="{FF2B5EF4-FFF2-40B4-BE49-F238E27FC236}">
                <a16:creationId xmlns:a16="http://schemas.microsoft.com/office/drawing/2014/main" id="{FE932603-E593-4627-9C87-BAABEC054934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96" name="Line 30">
            <a:extLst>
              <a:ext uri="{FF2B5EF4-FFF2-40B4-BE49-F238E27FC236}">
                <a16:creationId xmlns:a16="http://schemas.microsoft.com/office/drawing/2014/main" id="{53113F08-FA98-4D66-8A7C-102603F0D966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97" name="Line 31">
            <a:extLst>
              <a:ext uri="{FF2B5EF4-FFF2-40B4-BE49-F238E27FC236}">
                <a16:creationId xmlns:a16="http://schemas.microsoft.com/office/drawing/2014/main" id="{32103716-3FDA-43D4-A1E8-4FCFE87B7EC3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14</xdr:col>
      <xdr:colOff>428625</xdr:colOff>
      <xdr:row>2</xdr:row>
      <xdr:rowOff>0</xdr:rowOff>
    </xdr:from>
    <xdr:to>
      <xdr:col>14</xdr:col>
      <xdr:colOff>4114800</xdr:colOff>
      <xdr:row>33</xdr:row>
      <xdr:rowOff>0</xdr:rowOff>
    </xdr:to>
    <xdr:grpSp>
      <xdr:nvGrpSpPr>
        <xdr:cNvPr id="1899" name="Group 42">
          <a:extLst>
            <a:ext uri="{FF2B5EF4-FFF2-40B4-BE49-F238E27FC236}">
              <a16:creationId xmlns:a16="http://schemas.microsoft.com/office/drawing/2014/main" id="{20295ACF-8E61-43E3-9076-F3B119C58E7D}"/>
            </a:ext>
          </a:extLst>
        </xdr:cNvPr>
        <xdr:cNvGrpSpPr>
          <a:grpSpLocks/>
        </xdr:cNvGrpSpPr>
      </xdr:nvGrpSpPr>
      <xdr:grpSpPr bwMode="auto">
        <a:xfrm>
          <a:off x="20088225" y="457200"/>
          <a:ext cx="3686175" cy="9448800"/>
          <a:chOff x="193" y="46"/>
          <a:chExt cx="387" cy="969"/>
        </a:xfrm>
      </xdr:grpSpPr>
      <xdr:sp macro="" textlink="">
        <xdr:nvSpPr>
          <xdr:cNvPr id="1980" name="Line 43">
            <a:extLst>
              <a:ext uri="{FF2B5EF4-FFF2-40B4-BE49-F238E27FC236}">
                <a16:creationId xmlns:a16="http://schemas.microsoft.com/office/drawing/2014/main" id="{50D4C9C4-5315-406D-86E6-AB23A2110046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81" name="Line 44">
            <a:extLst>
              <a:ext uri="{FF2B5EF4-FFF2-40B4-BE49-F238E27FC236}">
                <a16:creationId xmlns:a16="http://schemas.microsoft.com/office/drawing/2014/main" id="{E01B5E11-079A-4378-98A4-AE9901B698C1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82" name="Line 45">
            <a:extLst>
              <a:ext uri="{FF2B5EF4-FFF2-40B4-BE49-F238E27FC236}">
                <a16:creationId xmlns:a16="http://schemas.microsoft.com/office/drawing/2014/main" id="{756C99DE-6D61-47F8-8B96-496439F49433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83" name="Line 46">
            <a:extLst>
              <a:ext uri="{FF2B5EF4-FFF2-40B4-BE49-F238E27FC236}">
                <a16:creationId xmlns:a16="http://schemas.microsoft.com/office/drawing/2014/main" id="{3621CFD2-D352-42AF-8307-3EC2133A31B1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84" name="Line 47">
            <a:extLst>
              <a:ext uri="{FF2B5EF4-FFF2-40B4-BE49-F238E27FC236}">
                <a16:creationId xmlns:a16="http://schemas.microsoft.com/office/drawing/2014/main" id="{9B5A2A29-4199-4972-9351-7398426CB089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85" name="Line 48">
            <a:extLst>
              <a:ext uri="{FF2B5EF4-FFF2-40B4-BE49-F238E27FC236}">
                <a16:creationId xmlns:a16="http://schemas.microsoft.com/office/drawing/2014/main" id="{79AAAEFA-FB44-424E-AEEA-39C79FA6C6BF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86" name="Line 49">
            <a:extLst>
              <a:ext uri="{FF2B5EF4-FFF2-40B4-BE49-F238E27FC236}">
                <a16:creationId xmlns:a16="http://schemas.microsoft.com/office/drawing/2014/main" id="{3E15F8AC-98AC-48DC-9A02-3397F74D0DB1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87" name="Line 50">
            <a:extLst>
              <a:ext uri="{FF2B5EF4-FFF2-40B4-BE49-F238E27FC236}">
                <a16:creationId xmlns:a16="http://schemas.microsoft.com/office/drawing/2014/main" id="{040771F4-DDD8-473C-B9E7-D32A39B81890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88" name="Line 51">
            <a:extLst>
              <a:ext uri="{FF2B5EF4-FFF2-40B4-BE49-F238E27FC236}">
                <a16:creationId xmlns:a16="http://schemas.microsoft.com/office/drawing/2014/main" id="{028E8B77-8484-4DD9-8E14-67CA7D3CA8F0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18</xdr:col>
      <xdr:colOff>428625</xdr:colOff>
      <xdr:row>2</xdr:row>
      <xdr:rowOff>0</xdr:rowOff>
    </xdr:from>
    <xdr:to>
      <xdr:col>18</xdr:col>
      <xdr:colOff>4114800</xdr:colOff>
      <xdr:row>33</xdr:row>
      <xdr:rowOff>0</xdr:rowOff>
    </xdr:to>
    <xdr:grpSp>
      <xdr:nvGrpSpPr>
        <xdr:cNvPr id="1900" name="Group 52">
          <a:extLst>
            <a:ext uri="{FF2B5EF4-FFF2-40B4-BE49-F238E27FC236}">
              <a16:creationId xmlns:a16="http://schemas.microsoft.com/office/drawing/2014/main" id="{76715148-DD2E-4D0B-BCB3-5C9B20C23D59}"/>
            </a:ext>
          </a:extLst>
        </xdr:cNvPr>
        <xdr:cNvGrpSpPr>
          <a:grpSpLocks/>
        </xdr:cNvGrpSpPr>
      </xdr:nvGrpSpPr>
      <xdr:grpSpPr bwMode="auto">
        <a:xfrm>
          <a:off x="26184225" y="457200"/>
          <a:ext cx="3686175" cy="9448800"/>
          <a:chOff x="193" y="46"/>
          <a:chExt cx="387" cy="969"/>
        </a:xfrm>
      </xdr:grpSpPr>
      <xdr:sp macro="" textlink="">
        <xdr:nvSpPr>
          <xdr:cNvPr id="1971" name="Line 53">
            <a:extLst>
              <a:ext uri="{FF2B5EF4-FFF2-40B4-BE49-F238E27FC236}">
                <a16:creationId xmlns:a16="http://schemas.microsoft.com/office/drawing/2014/main" id="{9EDF70EB-9FF7-4AF8-8C3D-504384E28E71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72" name="Line 54">
            <a:extLst>
              <a:ext uri="{FF2B5EF4-FFF2-40B4-BE49-F238E27FC236}">
                <a16:creationId xmlns:a16="http://schemas.microsoft.com/office/drawing/2014/main" id="{C34704C9-2B7B-4F57-82A3-2618CEE15CC0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73" name="Line 55">
            <a:extLst>
              <a:ext uri="{FF2B5EF4-FFF2-40B4-BE49-F238E27FC236}">
                <a16:creationId xmlns:a16="http://schemas.microsoft.com/office/drawing/2014/main" id="{48AEEE7A-8A71-438B-A531-20066C2348B2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74" name="Line 56">
            <a:extLst>
              <a:ext uri="{FF2B5EF4-FFF2-40B4-BE49-F238E27FC236}">
                <a16:creationId xmlns:a16="http://schemas.microsoft.com/office/drawing/2014/main" id="{0A8AB65E-518D-458B-8758-16C768B2DC9B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75" name="Line 57">
            <a:extLst>
              <a:ext uri="{FF2B5EF4-FFF2-40B4-BE49-F238E27FC236}">
                <a16:creationId xmlns:a16="http://schemas.microsoft.com/office/drawing/2014/main" id="{0466D612-204D-4BD0-862D-39224ABA885A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76" name="Line 58">
            <a:extLst>
              <a:ext uri="{FF2B5EF4-FFF2-40B4-BE49-F238E27FC236}">
                <a16:creationId xmlns:a16="http://schemas.microsoft.com/office/drawing/2014/main" id="{11074B04-3756-4C91-AC51-D7C790120B1E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77" name="Line 59">
            <a:extLst>
              <a:ext uri="{FF2B5EF4-FFF2-40B4-BE49-F238E27FC236}">
                <a16:creationId xmlns:a16="http://schemas.microsoft.com/office/drawing/2014/main" id="{AC3489DE-03D7-44FB-BD1E-70DF2CE61021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78" name="Line 60">
            <a:extLst>
              <a:ext uri="{FF2B5EF4-FFF2-40B4-BE49-F238E27FC236}">
                <a16:creationId xmlns:a16="http://schemas.microsoft.com/office/drawing/2014/main" id="{2EB7EBCF-974A-47E9-B00A-CDD5C45D99F0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79" name="Line 61">
            <a:extLst>
              <a:ext uri="{FF2B5EF4-FFF2-40B4-BE49-F238E27FC236}">
                <a16:creationId xmlns:a16="http://schemas.microsoft.com/office/drawing/2014/main" id="{DDB3C77A-1B4B-4796-A9FA-E2E3E313FB7E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22</xdr:col>
      <xdr:colOff>447675</xdr:colOff>
      <xdr:row>2</xdr:row>
      <xdr:rowOff>0</xdr:rowOff>
    </xdr:from>
    <xdr:to>
      <xdr:col>22</xdr:col>
      <xdr:colOff>4133850</xdr:colOff>
      <xdr:row>33</xdr:row>
      <xdr:rowOff>0</xdr:rowOff>
    </xdr:to>
    <xdr:grpSp>
      <xdr:nvGrpSpPr>
        <xdr:cNvPr id="1901" name="Group 62">
          <a:extLst>
            <a:ext uri="{FF2B5EF4-FFF2-40B4-BE49-F238E27FC236}">
              <a16:creationId xmlns:a16="http://schemas.microsoft.com/office/drawing/2014/main" id="{60986C61-34EB-49CA-B77F-5DC23F1DF0C7}"/>
            </a:ext>
          </a:extLst>
        </xdr:cNvPr>
        <xdr:cNvGrpSpPr>
          <a:grpSpLocks/>
        </xdr:cNvGrpSpPr>
      </xdr:nvGrpSpPr>
      <xdr:grpSpPr bwMode="auto">
        <a:xfrm>
          <a:off x="32299275" y="457200"/>
          <a:ext cx="3686175" cy="9448800"/>
          <a:chOff x="193" y="46"/>
          <a:chExt cx="387" cy="969"/>
        </a:xfrm>
      </xdr:grpSpPr>
      <xdr:sp macro="" textlink="">
        <xdr:nvSpPr>
          <xdr:cNvPr id="1962" name="Line 63">
            <a:extLst>
              <a:ext uri="{FF2B5EF4-FFF2-40B4-BE49-F238E27FC236}">
                <a16:creationId xmlns:a16="http://schemas.microsoft.com/office/drawing/2014/main" id="{1C295C71-DEEE-421E-B0D1-776C8B81378F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63" name="Line 64">
            <a:extLst>
              <a:ext uri="{FF2B5EF4-FFF2-40B4-BE49-F238E27FC236}">
                <a16:creationId xmlns:a16="http://schemas.microsoft.com/office/drawing/2014/main" id="{9EDB1FE2-AF23-442C-AB4C-8301CCFC7918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64" name="Line 65">
            <a:extLst>
              <a:ext uri="{FF2B5EF4-FFF2-40B4-BE49-F238E27FC236}">
                <a16:creationId xmlns:a16="http://schemas.microsoft.com/office/drawing/2014/main" id="{A75F020B-2D22-40C2-87C4-8FD1B429234E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65" name="Line 66">
            <a:extLst>
              <a:ext uri="{FF2B5EF4-FFF2-40B4-BE49-F238E27FC236}">
                <a16:creationId xmlns:a16="http://schemas.microsoft.com/office/drawing/2014/main" id="{E064CB50-9553-4AA6-B33A-B1A873CE8B97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66" name="Line 67">
            <a:extLst>
              <a:ext uri="{FF2B5EF4-FFF2-40B4-BE49-F238E27FC236}">
                <a16:creationId xmlns:a16="http://schemas.microsoft.com/office/drawing/2014/main" id="{A4B7B93F-D6A1-4617-8D4E-FC4141B3C052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67" name="Line 68">
            <a:extLst>
              <a:ext uri="{FF2B5EF4-FFF2-40B4-BE49-F238E27FC236}">
                <a16:creationId xmlns:a16="http://schemas.microsoft.com/office/drawing/2014/main" id="{A1D0F44B-EBB0-46FC-BFC6-1C130E8A2D8A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68" name="Line 69">
            <a:extLst>
              <a:ext uri="{FF2B5EF4-FFF2-40B4-BE49-F238E27FC236}">
                <a16:creationId xmlns:a16="http://schemas.microsoft.com/office/drawing/2014/main" id="{EACC707B-B844-49C5-ADAC-CD8987EAC6EE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69" name="Line 70">
            <a:extLst>
              <a:ext uri="{FF2B5EF4-FFF2-40B4-BE49-F238E27FC236}">
                <a16:creationId xmlns:a16="http://schemas.microsoft.com/office/drawing/2014/main" id="{2B6FF174-C78F-4F3C-AFE4-A46DA423C5FA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70" name="Line 71">
            <a:extLst>
              <a:ext uri="{FF2B5EF4-FFF2-40B4-BE49-F238E27FC236}">
                <a16:creationId xmlns:a16="http://schemas.microsoft.com/office/drawing/2014/main" id="{1BDA4B7C-ECC8-4728-8BD7-03660B69C679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26</xdr:col>
      <xdr:colOff>447675</xdr:colOff>
      <xdr:row>2</xdr:row>
      <xdr:rowOff>0</xdr:rowOff>
    </xdr:from>
    <xdr:to>
      <xdr:col>26</xdr:col>
      <xdr:colOff>4133850</xdr:colOff>
      <xdr:row>33</xdr:row>
      <xdr:rowOff>0</xdr:rowOff>
    </xdr:to>
    <xdr:grpSp>
      <xdr:nvGrpSpPr>
        <xdr:cNvPr id="1902" name="Group 72">
          <a:extLst>
            <a:ext uri="{FF2B5EF4-FFF2-40B4-BE49-F238E27FC236}">
              <a16:creationId xmlns:a16="http://schemas.microsoft.com/office/drawing/2014/main" id="{3546D99C-E195-47CE-81F0-A4C676A0A26B}"/>
            </a:ext>
          </a:extLst>
        </xdr:cNvPr>
        <xdr:cNvGrpSpPr>
          <a:grpSpLocks/>
        </xdr:cNvGrpSpPr>
      </xdr:nvGrpSpPr>
      <xdr:grpSpPr bwMode="auto">
        <a:xfrm>
          <a:off x="38395275" y="457200"/>
          <a:ext cx="3686175" cy="9448800"/>
          <a:chOff x="193" y="46"/>
          <a:chExt cx="387" cy="969"/>
        </a:xfrm>
      </xdr:grpSpPr>
      <xdr:sp macro="" textlink="">
        <xdr:nvSpPr>
          <xdr:cNvPr id="1953" name="Line 73">
            <a:extLst>
              <a:ext uri="{FF2B5EF4-FFF2-40B4-BE49-F238E27FC236}">
                <a16:creationId xmlns:a16="http://schemas.microsoft.com/office/drawing/2014/main" id="{356E07CD-6043-495F-BB86-D8952DAA3DCB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54" name="Line 74">
            <a:extLst>
              <a:ext uri="{FF2B5EF4-FFF2-40B4-BE49-F238E27FC236}">
                <a16:creationId xmlns:a16="http://schemas.microsoft.com/office/drawing/2014/main" id="{60FAB8C7-FC54-492E-8288-17A7D6D42109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55" name="Line 75">
            <a:extLst>
              <a:ext uri="{FF2B5EF4-FFF2-40B4-BE49-F238E27FC236}">
                <a16:creationId xmlns:a16="http://schemas.microsoft.com/office/drawing/2014/main" id="{5A66A43A-0C5D-4D1E-98F3-EDB2426C5DBB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56" name="Line 76">
            <a:extLst>
              <a:ext uri="{FF2B5EF4-FFF2-40B4-BE49-F238E27FC236}">
                <a16:creationId xmlns:a16="http://schemas.microsoft.com/office/drawing/2014/main" id="{20FC937B-AF87-4CB6-B0F7-86BA997C004C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57" name="Line 77">
            <a:extLst>
              <a:ext uri="{FF2B5EF4-FFF2-40B4-BE49-F238E27FC236}">
                <a16:creationId xmlns:a16="http://schemas.microsoft.com/office/drawing/2014/main" id="{94C6296A-DE4B-409C-B864-348598597BC3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58" name="Line 78">
            <a:extLst>
              <a:ext uri="{FF2B5EF4-FFF2-40B4-BE49-F238E27FC236}">
                <a16:creationId xmlns:a16="http://schemas.microsoft.com/office/drawing/2014/main" id="{E0EA34F6-8793-4B25-AD81-3503D7024CED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59" name="Line 79">
            <a:extLst>
              <a:ext uri="{FF2B5EF4-FFF2-40B4-BE49-F238E27FC236}">
                <a16:creationId xmlns:a16="http://schemas.microsoft.com/office/drawing/2014/main" id="{559A9CB5-0DF1-4C04-BD5B-20B90A6FDFDA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60" name="Line 80">
            <a:extLst>
              <a:ext uri="{FF2B5EF4-FFF2-40B4-BE49-F238E27FC236}">
                <a16:creationId xmlns:a16="http://schemas.microsoft.com/office/drawing/2014/main" id="{825EB6B4-8047-4743-8D06-191519F7DC08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61" name="Line 81">
            <a:extLst>
              <a:ext uri="{FF2B5EF4-FFF2-40B4-BE49-F238E27FC236}">
                <a16:creationId xmlns:a16="http://schemas.microsoft.com/office/drawing/2014/main" id="{502904B5-800A-48FB-A823-F3B7718FD709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30</xdr:col>
      <xdr:colOff>419100</xdr:colOff>
      <xdr:row>2</xdr:row>
      <xdr:rowOff>0</xdr:rowOff>
    </xdr:from>
    <xdr:to>
      <xdr:col>30</xdr:col>
      <xdr:colOff>4095750</xdr:colOff>
      <xdr:row>33</xdr:row>
      <xdr:rowOff>0</xdr:rowOff>
    </xdr:to>
    <xdr:grpSp>
      <xdr:nvGrpSpPr>
        <xdr:cNvPr id="1903" name="Group 82">
          <a:extLst>
            <a:ext uri="{FF2B5EF4-FFF2-40B4-BE49-F238E27FC236}">
              <a16:creationId xmlns:a16="http://schemas.microsoft.com/office/drawing/2014/main" id="{D3D67326-59D0-4269-A3C1-C55A895EFC3A}"/>
            </a:ext>
          </a:extLst>
        </xdr:cNvPr>
        <xdr:cNvGrpSpPr>
          <a:grpSpLocks/>
        </xdr:cNvGrpSpPr>
      </xdr:nvGrpSpPr>
      <xdr:grpSpPr bwMode="auto">
        <a:xfrm>
          <a:off x="44462700" y="457200"/>
          <a:ext cx="3676650" cy="9448800"/>
          <a:chOff x="193" y="46"/>
          <a:chExt cx="387" cy="969"/>
        </a:xfrm>
      </xdr:grpSpPr>
      <xdr:sp macro="" textlink="">
        <xdr:nvSpPr>
          <xdr:cNvPr id="1944" name="Line 83">
            <a:extLst>
              <a:ext uri="{FF2B5EF4-FFF2-40B4-BE49-F238E27FC236}">
                <a16:creationId xmlns:a16="http://schemas.microsoft.com/office/drawing/2014/main" id="{0F30F582-685D-421B-8606-39CAFBA60591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45" name="Line 84">
            <a:extLst>
              <a:ext uri="{FF2B5EF4-FFF2-40B4-BE49-F238E27FC236}">
                <a16:creationId xmlns:a16="http://schemas.microsoft.com/office/drawing/2014/main" id="{7B603CA6-71DD-4678-A7FA-FCF68F4E42B4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46" name="Line 85">
            <a:extLst>
              <a:ext uri="{FF2B5EF4-FFF2-40B4-BE49-F238E27FC236}">
                <a16:creationId xmlns:a16="http://schemas.microsoft.com/office/drawing/2014/main" id="{D459A136-B085-4AFC-8F9A-428D2F95A596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47" name="Line 86">
            <a:extLst>
              <a:ext uri="{FF2B5EF4-FFF2-40B4-BE49-F238E27FC236}">
                <a16:creationId xmlns:a16="http://schemas.microsoft.com/office/drawing/2014/main" id="{5DAED584-B084-4BC9-BE7F-B4FAF040C0C0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48" name="Line 87">
            <a:extLst>
              <a:ext uri="{FF2B5EF4-FFF2-40B4-BE49-F238E27FC236}">
                <a16:creationId xmlns:a16="http://schemas.microsoft.com/office/drawing/2014/main" id="{3A2D1E9A-8788-4B1B-8502-1575BAAFD581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49" name="Line 88">
            <a:extLst>
              <a:ext uri="{FF2B5EF4-FFF2-40B4-BE49-F238E27FC236}">
                <a16:creationId xmlns:a16="http://schemas.microsoft.com/office/drawing/2014/main" id="{B55E5931-A75A-405C-B84C-22A729A54CED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50" name="Line 89">
            <a:extLst>
              <a:ext uri="{FF2B5EF4-FFF2-40B4-BE49-F238E27FC236}">
                <a16:creationId xmlns:a16="http://schemas.microsoft.com/office/drawing/2014/main" id="{F875730C-13E4-4FCA-AAFF-05312876E6E1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51" name="Line 90">
            <a:extLst>
              <a:ext uri="{FF2B5EF4-FFF2-40B4-BE49-F238E27FC236}">
                <a16:creationId xmlns:a16="http://schemas.microsoft.com/office/drawing/2014/main" id="{81D8D0B1-1273-4CD6-BC2C-64F77E80E768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52" name="Line 91">
            <a:extLst>
              <a:ext uri="{FF2B5EF4-FFF2-40B4-BE49-F238E27FC236}">
                <a16:creationId xmlns:a16="http://schemas.microsoft.com/office/drawing/2014/main" id="{0C601FC5-97A9-466A-82BB-4455CD43E295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34</xdr:col>
      <xdr:colOff>419100</xdr:colOff>
      <xdr:row>2</xdr:row>
      <xdr:rowOff>0</xdr:rowOff>
    </xdr:from>
    <xdr:to>
      <xdr:col>34</xdr:col>
      <xdr:colOff>4095750</xdr:colOff>
      <xdr:row>33</xdr:row>
      <xdr:rowOff>0</xdr:rowOff>
    </xdr:to>
    <xdr:grpSp>
      <xdr:nvGrpSpPr>
        <xdr:cNvPr id="1904" name="Group 92">
          <a:extLst>
            <a:ext uri="{FF2B5EF4-FFF2-40B4-BE49-F238E27FC236}">
              <a16:creationId xmlns:a16="http://schemas.microsoft.com/office/drawing/2014/main" id="{6AA625C6-7A1F-40CF-B6D9-BA7A4D013259}"/>
            </a:ext>
          </a:extLst>
        </xdr:cNvPr>
        <xdr:cNvGrpSpPr>
          <a:grpSpLocks/>
        </xdr:cNvGrpSpPr>
      </xdr:nvGrpSpPr>
      <xdr:grpSpPr bwMode="auto">
        <a:xfrm>
          <a:off x="50558700" y="457200"/>
          <a:ext cx="3676650" cy="9448800"/>
          <a:chOff x="193" y="46"/>
          <a:chExt cx="387" cy="969"/>
        </a:xfrm>
      </xdr:grpSpPr>
      <xdr:sp macro="" textlink="">
        <xdr:nvSpPr>
          <xdr:cNvPr id="1935" name="Line 93">
            <a:extLst>
              <a:ext uri="{FF2B5EF4-FFF2-40B4-BE49-F238E27FC236}">
                <a16:creationId xmlns:a16="http://schemas.microsoft.com/office/drawing/2014/main" id="{847B9ACB-8974-43A2-AAE0-93FD6F51D532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36" name="Line 94">
            <a:extLst>
              <a:ext uri="{FF2B5EF4-FFF2-40B4-BE49-F238E27FC236}">
                <a16:creationId xmlns:a16="http://schemas.microsoft.com/office/drawing/2014/main" id="{F580DA14-FD26-4DDE-B97D-217573FCD3CF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37" name="Line 95">
            <a:extLst>
              <a:ext uri="{FF2B5EF4-FFF2-40B4-BE49-F238E27FC236}">
                <a16:creationId xmlns:a16="http://schemas.microsoft.com/office/drawing/2014/main" id="{F07B07A2-0D74-4646-8677-B59281112AFC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38" name="Line 96">
            <a:extLst>
              <a:ext uri="{FF2B5EF4-FFF2-40B4-BE49-F238E27FC236}">
                <a16:creationId xmlns:a16="http://schemas.microsoft.com/office/drawing/2014/main" id="{0346CADC-D388-41E9-A606-F32776C81655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39" name="Line 97">
            <a:extLst>
              <a:ext uri="{FF2B5EF4-FFF2-40B4-BE49-F238E27FC236}">
                <a16:creationId xmlns:a16="http://schemas.microsoft.com/office/drawing/2014/main" id="{1655510E-D617-45E7-A908-3E726EBF8B6D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40" name="Line 98">
            <a:extLst>
              <a:ext uri="{FF2B5EF4-FFF2-40B4-BE49-F238E27FC236}">
                <a16:creationId xmlns:a16="http://schemas.microsoft.com/office/drawing/2014/main" id="{F0085978-3701-41CD-84E9-18CFE834645F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41" name="Line 99">
            <a:extLst>
              <a:ext uri="{FF2B5EF4-FFF2-40B4-BE49-F238E27FC236}">
                <a16:creationId xmlns:a16="http://schemas.microsoft.com/office/drawing/2014/main" id="{E4798CFE-0D20-4C15-BBC9-A32B794E5BA6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42" name="Line 100">
            <a:extLst>
              <a:ext uri="{FF2B5EF4-FFF2-40B4-BE49-F238E27FC236}">
                <a16:creationId xmlns:a16="http://schemas.microsoft.com/office/drawing/2014/main" id="{958AA308-7B65-4CD3-991F-404B5B7FE659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43" name="Line 101">
            <a:extLst>
              <a:ext uri="{FF2B5EF4-FFF2-40B4-BE49-F238E27FC236}">
                <a16:creationId xmlns:a16="http://schemas.microsoft.com/office/drawing/2014/main" id="{504AB4B1-B787-4329-9877-0F49A408C82E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38</xdr:col>
      <xdr:colOff>447675</xdr:colOff>
      <xdr:row>2</xdr:row>
      <xdr:rowOff>0</xdr:rowOff>
    </xdr:from>
    <xdr:to>
      <xdr:col>38</xdr:col>
      <xdr:colOff>4152900</xdr:colOff>
      <xdr:row>33</xdr:row>
      <xdr:rowOff>0</xdr:rowOff>
    </xdr:to>
    <xdr:grpSp>
      <xdr:nvGrpSpPr>
        <xdr:cNvPr id="1905" name="Group 102">
          <a:extLst>
            <a:ext uri="{FF2B5EF4-FFF2-40B4-BE49-F238E27FC236}">
              <a16:creationId xmlns:a16="http://schemas.microsoft.com/office/drawing/2014/main" id="{F05CC137-D0C8-4CA2-83DC-0F97D63E1DEC}"/>
            </a:ext>
          </a:extLst>
        </xdr:cNvPr>
        <xdr:cNvGrpSpPr>
          <a:grpSpLocks/>
        </xdr:cNvGrpSpPr>
      </xdr:nvGrpSpPr>
      <xdr:grpSpPr bwMode="auto">
        <a:xfrm>
          <a:off x="56683275" y="457200"/>
          <a:ext cx="3705225" cy="9448800"/>
          <a:chOff x="193" y="46"/>
          <a:chExt cx="387" cy="969"/>
        </a:xfrm>
      </xdr:grpSpPr>
      <xdr:sp macro="" textlink="">
        <xdr:nvSpPr>
          <xdr:cNvPr id="1926" name="Line 103">
            <a:extLst>
              <a:ext uri="{FF2B5EF4-FFF2-40B4-BE49-F238E27FC236}">
                <a16:creationId xmlns:a16="http://schemas.microsoft.com/office/drawing/2014/main" id="{0A1CD9E9-2DB5-4FAC-93D9-88BBD096202A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27" name="Line 104">
            <a:extLst>
              <a:ext uri="{FF2B5EF4-FFF2-40B4-BE49-F238E27FC236}">
                <a16:creationId xmlns:a16="http://schemas.microsoft.com/office/drawing/2014/main" id="{76BF85F8-0337-45E1-90EE-189EA018898F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28" name="Line 105">
            <a:extLst>
              <a:ext uri="{FF2B5EF4-FFF2-40B4-BE49-F238E27FC236}">
                <a16:creationId xmlns:a16="http://schemas.microsoft.com/office/drawing/2014/main" id="{A726611E-CB7A-43D1-A8A9-B0B7ECA2DA88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29" name="Line 106">
            <a:extLst>
              <a:ext uri="{FF2B5EF4-FFF2-40B4-BE49-F238E27FC236}">
                <a16:creationId xmlns:a16="http://schemas.microsoft.com/office/drawing/2014/main" id="{A5764E31-F47B-4863-BB06-7B377417E7D9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30" name="Line 107">
            <a:extLst>
              <a:ext uri="{FF2B5EF4-FFF2-40B4-BE49-F238E27FC236}">
                <a16:creationId xmlns:a16="http://schemas.microsoft.com/office/drawing/2014/main" id="{87A01D36-806F-47AA-B49A-C07C20C7244A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31" name="Line 108">
            <a:extLst>
              <a:ext uri="{FF2B5EF4-FFF2-40B4-BE49-F238E27FC236}">
                <a16:creationId xmlns:a16="http://schemas.microsoft.com/office/drawing/2014/main" id="{E2971E25-C090-48F8-A5DB-B3AFC8C1EFD7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32" name="Line 109">
            <a:extLst>
              <a:ext uri="{FF2B5EF4-FFF2-40B4-BE49-F238E27FC236}">
                <a16:creationId xmlns:a16="http://schemas.microsoft.com/office/drawing/2014/main" id="{CF15ADCD-D6DA-47C7-A820-975DA804AB73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33" name="Line 110">
            <a:extLst>
              <a:ext uri="{FF2B5EF4-FFF2-40B4-BE49-F238E27FC236}">
                <a16:creationId xmlns:a16="http://schemas.microsoft.com/office/drawing/2014/main" id="{A4CCD6E1-AE79-4471-A9E6-CC7EA47828D8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34" name="Line 111">
            <a:extLst>
              <a:ext uri="{FF2B5EF4-FFF2-40B4-BE49-F238E27FC236}">
                <a16:creationId xmlns:a16="http://schemas.microsoft.com/office/drawing/2014/main" id="{E8C42613-A967-43D0-BFCD-56516D5C175F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42</xdr:col>
      <xdr:colOff>447675</xdr:colOff>
      <xdr:row>2</xdr:row>
      <xdr:rowOff>0</xdr:rowOff>
    </xdr:from>
    <xdr:to>
      <xdr:col>42</xdr:col>
      <xdr:colOff>4133850</xdr:colOff>
      <xdr:row>33</xdr:row>
      <xdr:rowOff>0</xdr:rowOff>
    </xdr:to>
    <xdr:grpSp>
      <xdr:nvGrpSpPr>
        <xdr:cNvPr id="1906" name="Group 132">
          <a:extLst>
            <a:ext uri="{FF2B5EF4-FFF2-40B4-BE49-F238E27FC236}">
              <a16:creationId xmlns:a16="http://schemas.microsoft.com/office/drawing/2014/main" id="{DFB9ACB0-AEF1-4D3C-A454-04D107F91C34}"/>
            </a:ext>
          </a:extLst>
        </xdr:cNvPr>
        <xdr:cNvGrpSpPr>
          <a:grpSpLocks/>
        </xdr:cNvGrpSpPr>
      </xdr:nvGrpSpPr>
      <xdr:grpSpPr bwMode="auto">
        <a:xfrm>
          <a:off x="62779275" y="457200"/>
          <a:ext cx="3686175" cy="9448800"/>
          <a:chOff x="193" y="46"/>
          <a:chExt cx="387" cy="969"/>
        </a:xfrm>
      </xdr:grpSpPr>
      <xdr:sp macro="" textlink="">
        <xdr:nvSpPr>
          <xdr:cNvPr id="1917" name="Line 133">
            <a:extLst>
              <a:ext uri="{FF2B5EF4-FFF2-40B4-BE49-F238E27FC236}">
                <a16:creationId xmlns:a16="http://schemas.microsoft.com/office/drawing/2014/main" id="{CA3E4351-9870-45FC-80D4-64E6980135A7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18" name="Line 134">
            <a:extLst>
              <a:ext uri="{FF2B5EF4-FFF2-40B4-BE49-F238E27FC236}">
                <a16:creationId xmlns:a16="http://schemas.microsoft.com/office/drawing/2014/main" id="{BFAE905A-6969-4A19-9F85-93A313117D4A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19" name="Line 135">
            <a:extLst>
              <a:ext uri="{FF2B5EF4-FFF2-40B4-BE49-F238E27FC236}">
                <a16:creationId xmlns:a16="http://schemas.microsoft.com/office/drawing/2014/main" id="{904F206C-8AB6-44BD-95F7-0F36709E9573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20" name="Line 136">
            <a:extLst>
              <a:ext uri="{FF2B5EF4-FFF2-40B4-BE49-F238E27FC236}">
                <a16:creationId xmlns:a16="http://schemas.microsoft.com/office/drawing/2014/main" id="{BDF0AC5E-AB02-4ED3-9F40-994A0076059D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21" name="Line 137">
            <a:extLst>
              <a:ext uri="{FF2B5EF4-FFF2-40B4-BE49-F238E27FC236}">
                <a16:creationId xmlns:a16="http://schemas.microsoft.com/office/drawing/2014/main" id="{1352FFE7-5DF9-4844-A89A-C020E4A17EFC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22" name="Line 138">
            <a:extLst>
              <a:ext uri="{FF2B5EF4-FFF2-40B4-BE49-F238E27FC236}">
                <a16:creationId xmlns:a16="http://schemas.microsoft.com/office/drawing/2014/main" id="{74588125-71F1-45C7-9909-DB395F9FD82F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23" name="Line 139">
            <a:extLst>
              <a:ext uri="{FF2B5EF4-FFF2-40B4-BE49-F238E27FC236}">
                <a16:creationId xmlns:a16="http://schemas.microsoft.com/office/drawing/2014/main" id="{9C50F193-6D29-41B2-ABBC-9C749892A7B0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24" name="Line 140">
            <a:extLst>
              <a:ext uri="{FF2B5EF4-FFF2-40B4-BE49-F238E27FC236}">
                <a16:creationId xmlns:a16="http://schemas.microsoft.com/office/drawing/2014/main" id="{64CABE12-1992-4B09-BC99-758E1E9C1ED3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25" name="Line 141">
            <a:extLst>
              <a:ext uri="{FF2B5EF4-FFF2-40B4-BE49-F238E27FC236}">
                <a16:creationId xmlns:a16="http://schemas.microsoft.com/office/drawing/2014/main" id="{4708ADA4-A145-4DA3-8711-AEFA1675338F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46</xdr:col>
      <xdr:colOff>447675</xdr:colOff>
      <xdr:row>2</xdr:row>
      <xdr:rowOff>0</xdr:rowOff>
    </xdr:from>
    <xdr:to>
      <xdr:col>46</xdr:col>
      <xdr:colOff>4133850</xdr:colOff>
      <xdr:row>33</xdr:row>
      <xdr:rowOff>0</xdr:rowOff>
    </xdr:to>
    <xdr:grpSp>
      <xdr:nvGrpSpPr>
        <xdr:cNvPr id="1907" name="Group 142">
          <a:extLst>
            <a:ext uri="{FF2B5EF4-FFF2-40B4-BE49-F238E27FC236}">
              <a16:creationId xmlns:a16="http://schemas.microsoft.com/office/drawing/2014/main" id="{707543D2-17D3-476E-9F1E-DD490FCC78F1}"/>
            </a:ext>
          </a:extLst>
        </xdr:cNvPr>
        <xdr:cNvGrpSpPr>
          <a:grpSpLocks/>
        </xdr:cNvGrpSpPr>
      </xdr:nvGrpSpPr>
      <xdr:grpSpPr bwMode="auto">
        <a:xfrm>
          <a:off x="68875275" y="457200"/>
          <a:ext cx="3686175" cy="9448800"/>
          <a:chOff x="193" y="46"/>
          <a:chExt cx="387" cy="969"/>
        </a:xfrm>
      </xdr:grpSpPr>
      <xdr:sp macro="" textlink="">
        <xdr:nvSpPr>
          <xdr:cNvPr id="1908" name="Line 143">
            <a:extLst>
              <a:ext uri="{FF2B5EF4-FFF2-40B4-BE49-F238E27FC236}">
                <a16:creationId xmlns:a16="http://schemas.microsoft.com/office/drawing/2014/main" id="{2B9224C1-D523-46D1-99A1-BBBCA3178D08}"/>
              </a:ext>
            </a:extLst>
          </xdr:cNvPr>
          <xdr:cNvSpPr>
            <a:spLocks noChangeShapeType="1"/>
          </xdr:cNvSpPr>
        </xdr:nvSpPr>
        <xdr:spPr bwMode="auto">
          <a:xfrm>
            <a:off x="193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09" name="Line 144">
            <a:extLst>
              <a:ext uri="{FF2B5EF4-FFF2-40B4-BE49-F238E27FC236}">
                <a16:creationId xmlns:a16="http://schemas.microsoft.com/office/drawing/2014/main" id="{6AECEF6B-132C-459C-9BDD-4B36741F0499}"/>
              </a:ext>
            </a:extLst>
          </xdr:cNvPr>
          <xdr:cNvSpPr>
            <a:spLocks noChangeShapeType="1"/>
          </xdr:cNvSpPr>
        </xdr:nvSpPr>
        <xdr:spPr bwMode="auto">
          <a:xfrm>
            <a:off x="484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10" name="Line 145">
            <a:extLst>
              <a:ext uri="{FF2B5EF4-FFF2-40B4-BE49-F238E27FC236}">
                <a16:creationId xmlns:a16="http://schemas.microsoft.com/office/drawing/2014/main" id="{2F4714BB-656D-4CDC-B567-ED85200DF863}"/>
              </a:ext>
            </a:extLst>
          </xdr:cNvPr>
          <xdr:cNvSpPr>
            <a:spLocks noChangeShapeType="1"/>
          </xdr:cNvSpPr>
        </xdr:nvSpPr>
        <xdr:spPr bwMode="auto">
          <a:xfrm>
            <a:off x="43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11" name="Line 146">
            <a:extLst>
              <a:ext uri="{FF2B5EF4-FFF2-40B4-BE49-F238E27FC236}">
                <a16:creationId xmlns:a16="http://schemas.microsoft.com/office/drawing/2014/main" id="{C4AB5F74-8183-4A73-B9B9-FA1B38BFB002}"/>
              </a:ext>
            </a:extLst>
          </xdr:cNvPr>
          <xdr:cNvSpPr>
            <a:spLocks noChangeShapeType="1"/>
          </xdr:cNvSpPr>
        </xdr:nvSpPr>
        <xdr:spPr bwMode="auto">
          <a:xfrm>
            <a:off x="24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12" name="Line 147">
            <a:extLst>
              <a:ext uri="{FF2B5EF4-FFF2-40B4-BE49-F238E27FC236}">
                <a16:creationId xmlns:a16="http://schemas.microsoft.com/office/drawing/2014/main" id="{F20C283B-5ED8-4F7E-8B56-D1F9570BE1D7}"/>
              </a:ext>
            </a:extLst>
          </xdr:cNvPr>
          <xdr:cNvSpPr>
            <a:spLocks noChangeShapeType="1"/>
          </xdr:cNvSpPr>
        </xdr:nvSpPr>
        <xdr:spPr bwMode="auto">
          <a:xfrm>
            <a:off x="33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13" name="Line 148">
            <a:extLst>
              <a:ext uri="{FF2B5EF4-FFF2-40B4-BE49-F238E27FC236}">
                <a16:creationId xmlns:a16="http://schemas.microsoft.com/office/drawing/2014/main" id="{FE1B3090-9AA7-4010-BB1B-C13DABA6B52B}"/>
              </a:ext>
            </a:extLst>
          </xdr:cNvPr>
          <xdr:cNvSpPr>
            <a:spLocks noChangeShapeType="1"/>
          </xdr:cNvSpPr>
        </xdr:nvSpPr>
        <xdr:spPr bwMode="auto">
          <a:xfrm>
            <a:off x="387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14" name="Line 149">
            <a:extLst>
              <a:ext uri="{FF2B5EF4-FFF2-40B4-BE49-F238E27FC236}">
                <a16:creationId xmlns:a16="http://schemas.microsoft.com/office/drawing/2014/main" id="{8F95F45E-C81F-4A09-9CF8-E43B57F55861}"/>
              </a:ext>
            </a:extLst>
          </xdr:cNvPr>
          <xdr:cNvSpPr>
            <a:spLocks noChangeShapeType="1"/>
          </xdr:cNvSpPr>
        </xdr:nvSpPr>
        <xdr:spPr bwMode="auto">
          <a:xfrm>
            <a:off x="289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15" name="Line 150">
            <a:extLst>
              <a:ext uri="{FF2B5EF4-FFF2-40B4-BE49-F238E27FC236}">
                <a16:creationId xmlns:a16="http://schemas.microsoft.com/office/drawing/2014/main" id="{E7B611AE-20D2-4351-8D54-579AD3ADE958}"/>
              </a:ext>
            </a:extLst>
          </xdr:cNvPr>
          <xdr:cNvSpPr>
            <a:spLocks noChangeShapeType="1"/>
          </xdr:cNvSpPr>
        </xdr:nvSpPr>
        <xdr:spPr bwMode="auto">
          <a:xfrm>
            <a:off x="580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916" name="Line 151">
            <a:extLst>
              <a:ext uri="{FF2B5EF4-FFF2-40B4-BE49-F238E27FC236}">
                <a16:creationId xmlns:a16="http://schemas.microsoft.com/office/drawing/2014/main" id="{67AA767D-5893-4880-A86F-FEE0B98A7D3A}"/>
              </a:ext>
            </a:extLst>
          </xdr:cNvPr>
          <xdr:cNvSpPr>
            <a:spLocks noChangeShapeType="1"/>
          </xdr:cNvSpPr>
        </xdr:nvSpPr>
        <xdr:spPr bwMode="auto">
          <a:xfrm>
            <a:off x="531" y="46"/>
            <a:ext cx="0" cy="96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12"/>
  <sheetViews>
    <sheetView workbookViewId="0">
      <selection activeCell="F6" sqref="F6:G8"/>
    </sheetView>
  </sheetViews>
  <sheetFormatPr baseColWidth="10" defaultRowHeight="12.75" x14ac:dyDescent="0.2"/>
  <sheetData>
    <row r="2" spans="1:12" ht="90" customHeight="1" x14ac:dyDescent="0.55000000000000004">
      <c r="A2" s="90" t="s">
        <v>45</v>
      </c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</row>
    <row r="3" spans="1:12" x14ac:dyDescent="0.2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</row>
    <row r="4" spans="1:12" x14ac:dyDescent="0.2">
      <c r="A4" s="56"/>
      <c r="B4" s="56"/>
      <c r="C4" s="56"/>
      <c r="D4" s="56"/>
      <c r="E4" s="56"/>
      <c r="F4" s="56"/>
      <c r="G4" s="56"/>
      <c r="H4" s="56"/>
      <c r="I4" s="56"/>
      <c r="J4" s="56"/>
      <c r="K4" s="56"/>
      <c r="L4" s="56"/>
    </row>
    <row r="5" spans="1:12" ht="13.5" thickBot="1" x14ac:dyDescent="0.25">
      <c r="A5" s="56"/>
      <c r="B5" s="56"/>
      <c r="C5" s="56"/>
      <c r="D5" s="56"/>
      <c r="E5" s="56"/>
      <c r="F5" s="56"/>
      <c r="G5" s="56"/>
      <c r="H5" s="56"/>
      <c r="I5" s="56"/>
      <c r="J5" s="56"/>
      <c r="K5" s="56"/>
      <c r="L5" s="56"/>
    </row>
    <row r="6" spans="1:12" x14ac:dyDescent="0.2">
      <c r="A6" s="56"/>
      <c r="B6" s="56"/>
      <c r="C6" s="56"/>
      <c r="D6" s="56"/>
      <c r="E6" s="56"/>
      <c r="F6" s="91">
        <v>2021</v>
      </c>
      <c r="G6" s="92"/>
      <c r="H6" s="56"/>
      <c r="I6" s="56"/>
      <c r="J6" s="56"/>
      <c r="K6" s="56"/>
      <c r="L6" s="56"/>
    </row>
    <row r="7" spans="1:12" x14ac:dyDescent="0.2">
      <c r="A7" s="56"/>
      <c r="B7" s="56"/>
      <c r="C7" s="56"/>
      <c r="D7" s="56"/>
      <c r="E7" s="56"/>
      <c r="F7" s="93"/>
      <c r="G7" s="94"/>
      <c r="H7" s="56"/>
      <c r="I7" s="56"/>
      <c r="J7" s="56"/>
      <c r="K7" s="56"/>
      <c r="L7" s="56"/>
    </row>
    <row r="8" spans="1:12" ht="13.5" thickBot="1" x14ac:dyDescent="0.25">
      <c r="A8" s="56"/>
      <c r="B8" s="56"/>
      <c r="C8" s="56"/>
      <c r="D8" s="56"/>
      <c r="E8" s="56"/>
      <c r="F8" s="95"/>
      <c r="G8" s="96"/>
      <c r="H8" s="56"/>
      <c r="I8" s="56"/>
      <c r="J8" s="56"/>
      <c r="K8" s="56"/>
      <c r="L8" s="56"/>
    </row>
    <row r="9" spans="1:12" x14ac:dyDescent="0.2">
      <c r="A9" s="56"/>
      <c r="B9" s="56"/>
      <c r="C9" s="56"/>
      <c r="D9" s="56"/>
      <c r="E9" s="56"/>
      <c r="F9" s="56"/>
      <c r="G9" s="56"/>
      <c r="H9" s="56"/>
      <c r="I9" s="56"/>
      <c r="J9" s="56"/>
      <c r="K9" s="56"/>
      <c r="L9" s="56"/>
    </row>
    <row r="10" spans="1:12" x14ac:dyDescent="0.2">
      <c r="A10" s="56"/>
      <c r="B10" s="56"/>
      <c r="C10" s="56"/>
      <c r="D10" s="56"/>
      <c r="E10" s="56"/>
      <c r="F10" s="56"/>
      <c r="G10" s="56"/>
      <c r="H10" s="56"/>
      <c r="I10" s="56"/>
      <c r="J10" s="56"/>
      <c r="K10" s="56"/>
      <c r="L10" s="56"/>
    </row>
    <row r="11" spans="1:12" x14ac:dyDescent="0.2">
      <c r="A11" s="56"/>
      <c r="B11" s="56"/>
      <c r="C11" s="56"/>
      <c r="D11" s="56"/>
      <c r="E11" s="56"/>
      <c r="F11" s="56"/>
      <c r="G11" s="56"/>
      <c r="H11" s="56"/>
      <c r="I11" s="56"/>
      <c r="J11" s="56"/>
      <c r="K11" s="56"/>
      <c r="L11" s="56"/>
    </row>
    <row r="12" spans="1:12" x14ac:dyDescent="0.2">
      <c r="A12" s="56"/>
      <c r="B12" s="56"/>
      <c r="C12" s="56"/>
      <c r="D12" s="56"/>
      <c r="E12" s="56"/>
      <c r="F12" s="56"/>
      <c r="G12" s="56"/>
      <c r="H12" s="56"/>
      <c r="I12" s="56"/>
      <c r="J12" s="56"/>
      <c r="K12" s="56"/>
      <c r="L12" s="56"/>
    </row>
  </sheetData>
  <sheetProtection sheet="1" objects="1" scenarios="1"/>
  <mergeCells count="2">
    <mergeCell ref="A2:L2"/>
    <mergeCell ref="F6:G8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V33"/>
  <sheetViews>
    <sheetView tabSelected="1" topLeftCell="B2" zoomScale="75" workbookViewId="0">
      <selection activeCell="B2" sqref="B2:C2"/>
    </sheetView>
  </sheetViews>
  <sheetFormatPr baseColWidth="10" defaultRowHeight="12.75" x14ac:dyDescent="0.2"/>
  <cols>
    <col min="1" max="1" width="0" hidden="1" customWidth="1"/>
    <col min="3" max="3" width="12.7109375" customWidth="1"/>
    <col min="4" max="4" width="0" style="2" hidden="1" customWidth="1"/>
    <col min="5" max="5" width="0" hidden="1" customWidth="1"/>
    <col min="7" max="7" width="12.7109375" customWidth="1"/>
    <col min="8" max="8" width="0" hidden="1" customWidth="1"/>
    <col min="9" max="9" width="11.42578125" hidden="1" customWidth="1"/>
    <col min="11" max="11" width="12.42578125" customWidth="1"/>
    <col min="12" max="12" width="0" hidden="1" customWidth="1"/>
    <col min="13" max="13" width="11.42578125" hidden="1" customWidth="1"/>
    <col min="15" max="15" width="12.7109375" customWidth="1"/>
    <col min="16" max="16" width="0" hidden="1" customWidth="1"/>
    <col min="17" max="17" width="11.42578125" hidden="1" customWidth="1"/>
    <col min="19" max="19" width="12.7109375" customWidth="1"/>
    <col min="20" max="20" width="0" hidden="1" customWidth="1"/>
    <col min="21" max="21" width="11.42578125" hidden="1" customWidth="1"/>
    <col min="23" max="23" width="12.7109375" customWidth="1"/>
    <col min="24" max="24" width="0" hidden="1" customWidth="1"/>
    <col min="25" max="25" width="11.42578125" hidden="1" customWidth="1"/>
    <col min="27" max="27" width="12.7109375" customWidth="1"/>
    <col min="28" max="28" width="0" hidden="1" customWidth="1"/>
    <col min="29" max="29" width="11.42578125" hidden="1" customWidth="1"/>
    <col min="31" max="31" width="12.7109375" customWidth="1"/>
    <col min="32" max="32" width="0" hidden="1" customWidth="1"/>
    <col min="33" max="33" width="11.42578125" hidden="1" customWidth="1"/>
    <col min="35" max="35" width="12.7109375" customWidth="1"/>
    <col min="36" max="36" width="0" hidden="1" customWidth="1"/>
    <col min="37" max="37" width="11.42578125" hidden="1" customWidth="1"/>
    <col min="39" max="39" width="12.7109375" customWidth="1"/>
    <col min="40" max="40" width="0" hidden="1" customWidth="1"/>
    <col min="41" max="41" width="11.42578125" hidden="1" customWidth="1"/>
    <col min="43" max="43" width="12.7109375" customWidth="1"/>
    <col min="44" max="44" width="0" hidden="1" customWidth="1"/>
    <col min="45" max="45" width="11.42578125" hidden="1" customWidth="1"/>
    <col min="47" max="47" width="12.7109375" customWidth="1"/>
    <col min="48" max="48" width="2" hidden="1" customWidth="1"/>
  </cols>
  <sheetData>
    <row r="1" spans="1:48" s="16" customFormat="1" ht="21" hidden="1" thickBot="1" x14ac:dyDescent="0.35">
      <c r="B1" s="106" t="s">
        <v>37</v>
      </c>
      <c r="C1" s="106"/>
      <c r="D1" s="17"/>
      <c r="F1" s="16">
        <v>2021</v>
      </c>
      <c r="G1" s="103" t="s">
        <v>38</v>
      </c>
      <c r="H1" s="103"/>
      <c r="I1" s="103"/>
      <c r="J1" s="103"/>
      <c r="K1" s="36">
        <v>44291</v>
      </c>
      <c r="N1" s="103" t="s">
        <v>39</v>
      </c>
      <c r="O1" s="103"/>
      <c r="P1" s="103"/>
      <c r="Q1" s="103"/>
      <c r="R1" s="103"/>
      <c r="S1" s="36">
        <v>44329</v>
      </c>
      <c r="U1" s="35">
        <v>44329</v>
      </c>
      <c r="V1" s="103" t="s">
        <v>40</v>
      </c>
      <c r="W1" s="103"/>
      <c r="X1" s="103"/>
      <c r="Y1" s="103"/>
      <c r="Z1" s="103"/>
      <c r="AA1" s="36">
        <v>44340</v>
      </c>
      <c r="AD1" s="16" t="s">
        <v>47</v>
      </c>
      <c r="AE1" s="18">
        <v>44398</v>
      </c>
    </row>
    <row r="2" spans="1:48" s="3" customFormat="1" ht="18" customHeight="1" thickBot="1" x14ac:dyDescent="0.3">
      <c r="A2" s="3">
        <v>1</v>
      </c>
      <c r="B2" s="99">
        <v>44197</v>
      </c>
      <c r="C2" s="100"/>
      <c r="D2" s="9"/>
      <c r="E2" s="66">
        <v>2</v>
      </c>
      <c r="F2" s="104">
        <v>44228</v>
      </c>
      <c r="G2" s="100"/>
      <c r="H2" s="9"/>
      <c r="I2" s="10">
        <v>3</v>
      </c>
      <c r="J2" s="101">
        <v>44256</v>
      </c>
      <c r="K2" s="102"/>
      <c r="L2" s="9"/>
      <c r="M2" s="10">
        <v>4</v>
      </c>
      <c r="N2" s="101">
        <v>44287</v>
      </c>
      <c r="O2" s="102"/>
      <c r="P2" s="9"/>
      <c r="Q2" s="10">
        <v>5</v>
      </c>
      <c r="R2" s="97">
        <v>44317</v>
      </c>
      <c r="S2" s="98"/>
      <c r="T2" s="9"/>
      <c r="U2" s="10">
        <v>6</v>
      </c>
      <c r="V2" s="97">
        <v>44348</v>
      </c>
      <c r="W2" s="98"/>
      <c r="X2" s="7"/>
      <c r="Y2" s="8">
        <v>7</v>
      </c>
      <c r="Z2" s="99">
        <v>44378</v>
      </c>
      <c r="AA2" s="100"/>
      <c r="AB2" s="9"/>
      <c r="AC2" s="10">
        <v>8</v>
      </c>
      <c r="AD2" s="104">
        <v>44409</v>
      </c>
      <c r="AE2" s="100"/>
      <c r="AF2" s="9"/>
      <c r="AG2" s="10">
        <v>9</v>
      </c>
      <c r="AH2" s="104">
        <v>44440</v>
      </c>
      <c r="AI2" s="100"/>
      <c r="AJ2" s="9"/>
      <c r="AK2" s="10">
        <v>10</v>
      </c>
      <c r="AL2" s="104">
        <v>44470</v>
      </c>
      <c r="AM2" s="100"/>
      <c r="AN2" s="9"/>
      <c r="AO2" s="10">
        <v>11</v>
      </c>
      <c r="AP2" s="104">
        <v>44501</v>
      </c>
      <c r="AQ2" s="100"/>
      <c r="AR2" s="9"/>
      <c r="AS2" s="10">
        <v>12</v>
      </c>
      <c r="AT2" s="104">
        <v>44531</v>
      </c>
      <c r="AU2" s="105"/>
    </row>
    <row r="3" spans="1:48" ht="17.649999999999999" customHeight="1" x14ac:dyDescent="0.25">
      <c r="A3">
        <v>1</v>
      </c>
      <c r="B3" s="122">
        <v>44197</v>
      </c>
      <c r="C3" s="53"/>
      <c r="D3" s="4">
        <v>5</v>
      </c>
      <c r="E3" s="5">
        <v>1</v>
      </c>
      <c r="F3" s="125">
        <v>44228</v>
      </c>
      <c r="G3" s="13"/>
      <c r="H3" s="4">
        <v>1</v>
      </c>
      <c r="I3" s="5">
        <v>1</v>
      </c>
      <c r="J3" s="125">
        <v>44256</v>
      </c>
      <c r="K3" s="50"/>
      <c r="L3" s="4">
        <v>1</v>
      </c>
      <c r="M3" s="5">
        <v>1</v>
      </c>
      <c r="N3" s="125">
        <v>44287</v>
      </c>
      <c r="O3" s="50">
        <v>44287</v>
      </c>
      <c r="P3" s="4">
        <v>4</v>
      </c>
      <c r="Q3" s="5">
        <v>1</v>
      </c>
      <c r="R3" s="122">
        <v>44317</v>
      </c>
      <c r="S3" s="53"/>
      <c r="T3" s="4">
        <v>6</v>
      </c>
      <c r="U3" s="5">
        <v>1</v>
      </c>
      <c r="V3" s="125">
        <v>44348</v>
      </c>
      <c r="W3" s="50">
        <v>44348</v>
      </c>
      <c r="X3" s="4">
        <v>2</v>
      </c>
      <c r="Y3" s="5">
        <v>1</v>
      </c>
      <c r="Z3" s="126">
        <v>44378</v>
      </c>
      <c r="AA3" s="14"/>
      <c r="AB3" s="4">
        <v>4</v>
      </c>
      <c r="AC3" s="5">
        <v>1</v>
      </c>
      <c r="AD3" s="126">
        <v>44409</v>
      </c>
      <c r="AE3" s="14"/>
      <c r="AF3" s="4">
        <v>7</v>
      </c>
      <c r="AG3" s="5">
        <v>1</v>
      </c>
      <c r="AH3" s="126">
        <v>44440</v>
      </c>
      <c r="AI3" s="14"/>
      <c r="AJ3" s="4">
        <v>3</v>
      </c>
      <c r="AK3" s="5">
        <v>1</v>
      </c>
      <c r="AL3" s="126">
        <v>44470</v>
      </c>
      <c r="AM3" s="14"/>
      <c r="AN3" s="4">
        <v>5</v>
      </c>
      <c r="AO3" s="5">
        <v>1</v>
      </c>
      <c r="AP3" s="128">
        <v>44501</v>
      </c>
      <c r="AQ3" s="55"/>
      <c r="AR3" s="4">
        <v>1</v>
      </c>
      <c r="AS3" s="5">
        <v>1</v>
      </c>
      <c r="AT3" s="126">
        <v>44531</v>
      </c>
      <c r="AU3" s="14"/>
      <c r="AV3" s="2">
        <v>3</v>
      </c>
    </row>
    <row r="4" spans="1:48" ht="17.649999999999999" customHeight="1" x14ac:dyDescent="0.25">
      <c r="A4">
        <v>2</v>
      </c>
      <c r="B4" s="123">
        <v>44198</v>
      </c>
      <c r="C4" s="11"/>
      <c r="D4" s="4">
        <v>6</v>
      </c>
      <c r="E4" s="5">
        <v>2</v>
      </c>
      <c r="F4" s="123">
        <v>44229</v>
      </c>
      <c r="G4" s="11"/>
      <c r="H4" s="4">
        <v>2</v>
      </c>
      <c r="I4" s="5">
        <v>2</v>
      </c>
      <c r="J4" s="123">
        <v>44257</v>
      </c>
      <c r="K4" s="51"/>
      <c r="L4" s="4">
        <v>2</v>
      </c>
      <c r="M4" s="5">
        <v>2</v>
      </c>
      <c r="N4" s="123">
        <v>44288</v>
      </c>
      <c r="O4" s="51">
        <v>44288</v>
      </c>
      <c r="P4" s="4">
        <v>5</v>
      </c>
      <c r="Q4" s="5">
        <v>2</v>
      </c>
      <c r="R4" s="123">
        <v>44318</v>
      </c>
      <c r="S4" s="51">
        <v>44318</v>
      </c>
      <c r="T4" s="4">
        <v>7</v>
      </c>
      <c r="U4" s="5">
        <v>2</v>
      </c>
      <c r="V4" s="123">
        <v>44349</v>
      </c>
      <c r="W4" s="51">
        <v>44349</v>
      </c>
      <c r="X4" s="4">
        <v>3</v>
      </c>
      <c r="Y4" s="5">
        <v>2</v>
      </c>
      <c r="Z4" s="123">
        <v>44379</v>
      </c>
      <c r="AA4" s="11"/>
      <c r="AB4" s="4">
        <v>5</v>
      </c>
      <c r="AC4" s="5">
        <v>2</v>
      </c>
      <c r="AD4" s="123">
        <v>44410</v>
      </c>
      <c r="AE4" s="11"/>
      <c r="AF4" s="4">
        <v>1</v>
      </c>
      <c r="AG4" s="5">
        <v>2</v>
      </c>
      <c r="AH4" s="123">
        <v>44441</v>
      </c>
      <c r="AI4" s="11"/>
      <c r="AJ4" s="4">
        <v>4</v>
      </c>
      <c r="AK4" s="5">
        <v>2</v>
      </c>
      <c r="AL4" s="123">
        <v>44471</v>
      </c>
      <c r="AM4" s="11"/>
      <c r="AN4" s="4">
        <v>6</v>
      </c>
      <c r="AO4" s="5">
        <v>2</v>
      </c>
      <c r="AP4" s="123">
        <v>44502</v>
      </c>
      <c r="AQ4" s="11"/>
      <c r="AR4" s="4">
        <v>2</v>
      </c>
      <c r="AS4" s="5">
        <v>2</v>
      </c>
      <c r="AT4" s="123">
        <v>44532</v>
      </c>
      <c r="AU4" s="11"/>
      <c r="AV4" s="2">
        <v>4</v>
      </c>
    </row>
    <row r="5" spans="1:48" ht="17.649999999999999" customHeight="1" x14ac:dyDescent="0.25">
      <c r="A5">
        <v>3</v>
      </c>
      <c r="B5" s="123">
        <v>44199</v>
      </c>
      <c r="C5" s="11"/>
      <c r="D5" s="4">
        <v>7</v>
      </c>
      <c r="E5" s="5">
        <v>3</v>
      </c>
      <c r="F5" s="123">
        <v>44230</v>
      </c>
      <c r="G5" s="11"/>
      <c r="H5" s="4">
        <v>3</v>
      </c>
      <c r="I5" s="5">
        <v>3</v>
      </c>
      <c r="J5" s="123">
        <v>44258</v>
      </c>
      <c r="K5" s="51"/>
      <c r="L5" s="4">
        <v>3</v>
      </c>
      <c r="M5" s="5">
        <v>3</v>
      </c>
      <c r="N5" s="123">
        <v>44289</v>
      </c>
      <c r="O5" s="51">
        <v>44289</v>
      </c>
      <c r="P5" s="4">
        <v>6</v>
      </c>
      <c r="Q5" s="5">
        <v>3</v>
      </c>
      <c r="R5" s="123">
        <v>44319</v>
      </c>
      <c r="S5" s="51">
        <v>44319</v>
      </c>
      <c r="T5" s="4">
        <v>1</v>
      </c>
      <c r="U5" s="5">
        <v>3</v>
      </c>
      <c r="V5" s="123">
        <v>44350</v>
      </c>
      <c r="W5" s="51">
        <v>44350</v>
      </c>
      <c r="X5" s="4">
        <v>4</v>
      </c>
      <c r="Y5" s="5">
        <v>3</v>
      </c>
      <c r="Z5" s="123">
        <v>44380</v>
      </c>
      <c r="AA5" s="11"/>
      <c r="AB5" s="4">
        <v>6</v>
      </c>
      <c r="AC5" s="5">
        <v>3</v>
      </c>
      <c r="AD5" s="123">
        <v>44411</v>
      </c>
      <c r="AE5" s="11"/>
      <c r="AF5" s="4">
        <v>2</v>
      </c>
      <c r="AG5" s="5">
        <v>3</v>
      </c>
      <c r="AH5" s="123">
        <v>44442</v>
      </c>
      <c r="AI5" s="11"/>
      <c r="AJ5" s="4">
        <v>5</v>
      </c>
      <c r="AK5" s="5">
        <v>3</v>
      </c>
      <c r="AL5" s="123">
        <v>44472</v>
      </c>
      <c r="AM5" s="11"/>
      <c r="AN5" s="4">
        <v>7</v>
      </c>
      <c r="AO5" s="5">
        <v>3</v>
      </c>
      <c r="AP5" s="123">
        <v>44503</v>
      </c>
      <c r="AQ5" s="11"/>
      <c r="AR5" s="4">
        <v>3</v>
      </c>
      <c r="AS5" s="5">
        <v>3</v>
      </c>
      <c r="AT5" s="123">
        <v>44533</v>
      </c>
      <c r="AU5" s="11"/>
      <c r="AV5" s="2">
        <v>5</v>
      </c>
    </row>
    <row r="6" spans="1:48" ht="17.649999999999999" customHeight="1" x14ac:dyDescent="0.25">
      <c r="A6">
        <v>4</v>
      </c>
      <c r="B6" s="123">
        <v>44200</v>
      </c>
      <c r="C6" s="11"/>
      <c r="D6" s="4">
        <v>1</v>
      </c>
      <c r="E6" s="5">
        <v>4</v>
      </c>
      <c r="F6" s="123">
        <v>44231</v>
      </c>
      <c r="G6" s="11"/>
      <c r="H6" s="4">
        <v>4</v>
      </c>
      <c r="I6" s="5">
        <v>4</v>
      </c>
      <c r="J6" s="123">
        <v>44259</v>
      </c>
      <c r="K6" s="51"/>
      <c r="L6" s="4">
        <v>4</v>
      </c>
      <c r="M6" s="5">
        <v>4</v>
      </c>
      <c r="N6" s="123">
        <v>44290</v>
      </c>
      <c r="O6" s="51">
        <v>44290</v>
      </c>
      <c r="P6" s="4">
        <v>7</v>
      </c>
      <c r="Q6" s="5">
        <v>4</v>
      </c>
      <c r="R6" s="123">
        <v>44320</v>
      </c>
      <c r="S6" s="51">
        <v>44320</v>
      </c>
      <c r="T6" s="4">
        <v>2</v>
      </c>
      <c r="U6" s="5">
        <v>4</v>
      </c>
      <c r="V6" s="123">
        <v>44351</v>
      </c>
      <c r="W6" s="51">
        <v>44351</v>
      </c>
      <c r="X6" s="4">
        <v>5</v>
      </c>
      <c r="Y6" s="5">
        <v>4</v>
      </c>
      <c r="Z6" s="123">
        <v>44381</v>
      </c>
      <c r="AA6" s="11"/>
      <c r="AB6" s="4">
        <v>7</v>
      </c>
      <c r="AC6" s="5">
        <v>4</v>
      </c>
      <c r="AD6" s="123">
        <v>44412</v>
      </c>
      <c r="AE6" s="11"/>
      <c r="AF6" s="4">
        <v>3</v>
      </c>
      <c r="AG6" s="5">
        <v>4</v>
      </c>
      <c r="AH6" s="123">
        <v>44443</v>
      </c>
      <c r="AI6" s="11"/>
      <c r="AJ6" s="4">
        <v>6</v>
      </c>
      <c r="AK6" s="5">
        <v>4</v>
      </c>
      <c r="AL6" s="123">
        <v>44473</v>
      </c>
      <c r="AM6" s="11"/>
      <c r="AN6" s="4">
        <v>1</v>
      </c>
      <c r="AO6" s="5">
        <v>4</v>
      </c>
      <c r="AP6" s="123">
        <v>44504</v>
      </c>
      <c r="AQ6" s="11"/>
      <c r="AR6" s="4">
        <v>4</v>
      </c>
      <c r="AS6" s="5">
        <v>4</v>
      </c>
      <c r="AT6" s="123">
        <v>44534</v>
      </c>
      <c r="AU6" s="11"/>
      <c r="AV6" s="2">
        <v>6</v>
      </c>
    </row>
    <row r="7" spans="1:48" ht="17.649999999999999" customHeight="1" x14ac:dyDescent="0.25">
      <c r="A7">
        <v>5</v>
      </c>
      <c r="B7" s="123">
        <v>44201</v>
      </c>
      <c r="C7" s="11"/>
      <c r="D7" s="4">
        <v>2</v>
      </c>
      <c r="E7" s="5">
        <v>5</v>
      </c>
      <c r="F7" s="123">
        <v>44232</v>
      </c>
      <c r="G7" s="11"/>
      <c r="H7" s="4">
        <v>5</v>
      </c>
      <c r="I7" s="5">
        <v>5</v>
      </c>
      <c r="J7" s="123">
        <v>44260</v>
      </c>
      <c r="K7" s="51"/>
      <c r="L7" s="4">
        <v>5</v>
      </c>
      <c r="M7" s="5">
        <v>5</v>
      </c>
      <c r="N7" s="123">
        <v>44291</v>
      </c>
      <c r="O7" s="51">
        <v>44291</v>
      </c>
      <c r="P7" s="4">
        <v>1</v>
      </c>
      <c r="Q7" s="5">
        <v>5</v>
      </c>
      <c r="R7" s="123">
        <v>44321</v>
      </c>
      <c r="S7" s="51">
        <v>44321</v>
      </c>
      <c r="T7" s="4">
        <v>3</v>
      </c>
      <c r="U7" s="5">
        <v>5</v>
      </c>
      <c r="V7" s="123">
        <v>44352</v>
      </c>
      <c r="W7" s="51">
        <v>44352</v>
      </c>
      <c r="X7" s="4">
        <v>6</v>
      </c>
      <c r="Y7" s="5">
        <v>5</v>
      </c>
      <c r="Z7" s="123">
        <v>44382</v>
      </c>
      <c r="AA7" s="11"/>
      <c r="AB7" s="4">
        <v>1</v>
      </c>
      <c r="AC7" s="5">
        <v>5</v>
      </c>
      <c r="AD7" s="123">
        <v>44413</v>
      </c>
      <c r="AE7" s="11"/>
      <c r="AF7" s="4">
        <v>4</v>
      </c>
      <c r="AG7" s="5">
        <v>5</v>
      </c>
      <c r="AH7" s="123">
        <v>44444</v>
      </c>
      <c r="AI7" s="11"/>
      <c r="AJ7" s="4">
        <v>7</v>
      </c>
      <c r="AK7" s="5">
        <v>5</v>
      </c>
      <c r="AL7" s="123">
        <v>44474</v>
      </c>
      <c r="AM7" s="11"/>
      <c r="AN7" s="4">
        <v>2</v>
      </c>
      <c r="AO7" s="5">
        <v>5</v>
      </c>
      <c r="AP7" s="123">
        <v>44505</v>
      </c>
      <c r="AQ7" s="11"/>
      <c r="AR7" s="4">
        <v>5</v>
      </c>
      <c r="AS7" s="5">
        <v>5</v>
      </c>
      <c r="AT7" s="123">
        <v>44535</v>
      </c>
      <c r="AU7" s="11"/>
      <c r="AV7" s="2">
        <v>7</v>
      </c>
    </row>
    <row r="8" spans="1:48" ht="17.649999999999999" customHeight="1" x14ac:dyDescent="0.25">
      <c r="A8">
        <v>6</v>
      </c>
      <c r="B8" s="123">
        <v>44202</v>
      </c>
      <c r="C8" s="11"/>
      <c r="D8" s="4">
        <v>3</v>
      </c>
      <c r="E8" s="5">
        <v>6</v>
      </c>
      <c r="F8" s="123">
        <v>44233</v>
      </c>
      <c r="G8" s="11"/>
      <c r="H8" s="4">
        <v>6</v>
      </c>
      <c r="I8" s="5">
        <v>6</v>
      </c>
      <c r="J8" s="123">
        <v>44261</v>
      </c>
      <c r="K8" s="51"/>
      <c r="L8" s="4">
        <v>6</v>
      </c>
      <c r="M8" s="5">
        <v>6</v>
      </c>
      <c r="N8" s="123">
        <v>44292</v>
      </c>
      <c r="O8" s="51">
        <v>44292</v>
      </c>
      <c r="P8" s="4">
        <v>2</v>
      </c>
      <c r="Q8" s="5">
        <v>6</v>
      </c>
      <c r="R8" s="123">
        <v>44322</v>
      </c>
      <c r="S8" s="51">
        <v>44322</v>
      </c>
      <c r="T8" s="4">
        <v>4</v>
      </c>
      <c r="U8" s="5">
        <v>6</v>
      </c>
      <c r="V8" s="123">
        <v>44353</v>
      </c>
      <c r="W8" s="51">
        <v>44353</v>
      </c>
      <c r="X8" s="4">
        <v>7</v>
      </c>
      <c r="Y8" s="5">
        <v>6</v>
      </c>
      <c r="Z8" s="123">
        <v>44383</v>
      </c>
      <c r="AA8" s="11"/>
      <c r="AB8" s="4">
        <v>2</v>
      </c>
      <c r="AC8" s="5">
        <v>6</v>
      </c>
      <c r="AD8" s="123">
        <v>44414</v>
      </c>
      <c r="AE8" s="11"/>
      <c r="AF8" s="4">
        <v>5</v>
      </c>
      <c r="AG8" s="5">
        <v>6</v>
      </c>
      <c r="AH8" s="123">
        <v>44445</v>
      </c>
      <c r="AI8" s="11"/>
      <c r="AJ8" s="4">
        <v>1</v>
      </c>
      <c r="AK8" s="5">
        <v>6</v>
      </c>
      <c r="AL8" s="123">
        <v>44475</v>
      </c>
      <c r="AM8" s="11"/>
      <c r="AN8" s="4">
        <v>3</v>
      </c>
      <c r="AO8" s="5">
        <v>6</v>
      </c>
      <c r="AP8" s="123">
        <v>44506</v>
      </c>
      <c r="AQ8" s="11"/>
      <c r="AR8" s="4">
        <v>6</v>
      </c>
      <c r="AS8" s="5">
        <v>6</v>
      </c>
      <c r="AT8" s="123">
        <v>44536</v>
      </c>
      <c r="AU8" s="11"/>
      <c r="AV8" s="2">
        <v>1</v>
      </c>
    </row>
    <row r="9" spans="1:48" ht="17.649999999999999" customHeight="1" x14ac:dyDescent="0.25">
      <c r="A9">
        <v>7</v>
      </c>
      <c r="B9" s="123">
        <v>44203</v>
      </c>
      <c r="C9" s="11"/>
      <c r="D9" s="4">
        <v>4</v>
      </c>
      <c r="E9" s="5">
        <v>7</v>
      </c>
      <c r="F9" s="123">
        <v>44234</v>
      </c>
      <c r="G9" s="11"/>
      <c r="H9" s="4">
        <v>7</v>
      </c>
      <c r="I9" s="5">
        <v>7</v>
      </c>
      <c r="J9" s="123">
        <v>44262</v>
      </c>
      <c r="K9" s="51"/>
      <c r="L9" s="4">
        <v>7</v>
      </c>
      <c r="M9" s="5">
        <v>7</v>
      </c>
      <c r="N9" s="123">
        <v>44293</v>
      </c>
      <c r="O9" s="51">
        <v>44293</v>
      </c>
      <c r="P9" s="4">
        <v>3</v>
      </c>
      <c r="Q9" s="5">
        <v>7</v>
      </c>
      <c r="R9" s="123">
        <v>44323</v>
      </c>
      <c r="S9" s="51">
        <v>44323</v>
      </c>
      <c r="T9" s="4">
        <v>5</v>
      </c>
      <c r="U9" s="5">
        <v>7</v>
      </c>
      <c r="V9" s="123">
        <v>44354</v>
      </c>
      <c r="W9" s="51">
        <v>44354</v>
      </c>
      <c r="X9" s="4">
        <v>1</v>
      </c>
      <c r="Y9" s="5">
        <v>7</v>
      </c>
      <c r="Z9" s="123">
        <v>44384</v>
      </c>
      <c r="AA9" s="11"/>
      <c r="AB9" s="4">
        <v>3</v>
      </c>
      <c r="AC9" s="5">
        <v>7</v>
      </c>
      <c r="AD9" s="123">
        <v>44415</v>
      </c>
      <c r="AE9" s="11"/>
      <c r="AF9" s="4">
        <v>6</v>
      </c>
      <c r="AG9" s="5">
        <v>7</v>
      </c>
      <c r="AH9" s="123">
        <v>44446</v>
      </c>
      <c r="AI9" s="11"/>
      <c r="AJ9" s="4">
        <v>2</v>
      </c>
      <c r="AK9" s="5">
        <v>7</v>
      </c>
      <c r="AL9" s="123">
        <v>44476</v>
      </c>
      <c r="AM9" s="11"/>
      <c r="AN9" s="4">
        <v>4</v>
      </c>
      <c r="AO9" s="5">
        <v>7</v>
      </c>
      <c r="AP9" s="123">
        <v>44507</v>
      </c>
      <c r="AQ9" s="11"/>
      <c r="AR9" s="4">
        <v>7</v>
      </c>
      <c r="AS9" s="5">
        <v>7</v>
      </c>
      <c r="AT9" s="123">
        <v>44537</v>
      </c>
      <c r="AU9" s="11"/>
      <c r="AV9" s="2">
        <v>2</v>
      </c>
    </row>
    <row r="10" spans="1:48" ht="17.649999999999999" customHeight="1" x14ac:dyDescent="0.25">
      <c r="A10">
        <v>8</v>
      </c>
      <c r="B10" s="123">
        <v>44204</v>
      </c>
      <c r="C10" s="11"/>
      <c r="D10" s="4">
        <v>5</v>
      </c>
      <c r="E10" s="5">
        <v>8</v>
      </c>
      <c r="F10" s="123">
        <v>44235</v>
      </c>
      <c r="G10" s="11"/>
      <c r="H10" s="4">
        <v>1</v>
      </c>
      <c r="I10" s="5">
        <v>8</v>
      </c>
      <c r="J10" s="123">
        <v>44263</v>
      </c>
      <c r="K10" s="51"/>
      <c r="L10" s="4">
        <v>1</v>
      </c>
      <c r="M10" s="5">
        <v>8</v>
      </c>
      <c r="N10" s="123">
        <v>44294</v>
      </c>
      <c r="O10" s="51">
        <v>44294</v>
      </c>
      <c r="P10" s="4">
        <v>4</v>
      </c>
      <c r="Q10" s="5">
        <v>8</v>
      </c>
      <c r="R10" s="123">
        <v>44324</v>
      </c>
      <c r="S10" s="51">
        <v>44324</v>
      </c>
      <c r="T10" s="4">
        <v>6</v>
      </c>
      <c r="U10" s="5">
        <v>8</v>
      </c>
      <c r="V10" s="123">
        <v>44355</v>
      </c>
      <c r="W10" s="51">
        <v>44355</v>
      </c>
      <c r="X10" s="4">
        <v>2</v>
      </c>
      <c r="Y10" s="5">
        <v>8</v>
      </c>
      <c r="Z10" s="123">
        <v>44385</v>
      </c>
      <c r="AA10" s="11"/>
      <c r="AB10" s="4">
        <v>4</v>
      </c>
      <c r="AC10" s="5">
        <v>8</v>
      </c>
      <c r="AD10" s="123">
        <v>44416</v>
      </c>
      <c r="AE10" s="11"/>
      <c r="AF10" s="4">
        <v>7</v>
      </c>
      <c r="AG10" s="5">
        <v>8</v>
      </c>
      <c r="AH10" s="123">
        <v>44447</v>
      </c>
      <c r="AI10" s="11"/>
      <c r="AJ10" s="4">
        <v>3</v>
      </c>
      <c r="AK10" s="5">
        <v>8</v>
      </c>
      <c r="AL10" s="123">
        <v>44477</v>
      </c>
      <c r="AM10" s="11"/>
      <c r="AN10" s="4">
        <v>5</v>
      </c>
      <c r="AO10" s="5">
        <v>8</v>
      </c>
      <c r="AP10" s="123">
        <v>44508</v>
      </c>
      <c r="AQ10" s="11"/>
      <c r="AR10" s="4">
        <v>1</v>
      </c>
      <c r="AS10" s="5">
        <v>8</v>
      </c>
      <c r="AT10" s="123">
        <v>44538</v>
      </c>
      <c r="AU10" s="11"/>
      <c r="AV10" s="2">
        <v>3</v>
      </c>
    </row>
    <row r="11" spans="1:48" ht="17.649999999999999" customHeight="1" x14ac:dyDescent="0.25">
      <c r="A11">
        <v>9</v>
      </c>
      <c r="B11" s="123">
        <v>44205</v>
      </c>
      <c r="C11" s="11"/>
      <c r="D11" s="4">
        <v>6</v>
      </c>
      <c r="E11" s="5">
        <v>9</v>
      </c>
      <c r="F11" s="123">
        <v>44236</v>
      </c>
      <c r="G11" s="11"/>
      <c r="H11" s="4">
        <v>2</v>
      </c>
      <c r="I11" s="5">
        <v>9</v>
      </c>
      <c r="J11" s="123">
        <v>44264</v>
      </c>
      <c r="K11" s="51"/>
      <c r="L11" s="4">
        <v>2</v>
      </c>
      <c r="M11" s="5">
        <v>9</v>
      </c>
      <c r="N11" s="123">
        <v>44295</v>
      </c>
      <c r="O11" s="51">
        <v>44295</v>
      </c>
      <c r="P11" s="4">
        <v>5</v>
      </c>
      <c r="Q11" s="5">
        <v>9</v>
      </c>
      <c r="R11" s="123">
        <v>44325</v>
      </c>
      <c r="S11" s="51">
        <v>44325</v>
      </c>
      <c r="T11" s="4">
        <v>7</v>
      </c>
      <c r="U11" s="5">
        <v>9</v>
      </c>
      <c r="V11" s="123">
        <v>44356</v>
      </c>
      <c r="W11" s="51">
        <v>44356</v>
      </c>
      <c r="X11" s="4">
        <v>3</v>
      </c>
      <c r="Y11" s="5">
        <v>9</v>
      </c>
      <c r="Z11" s="123">
        <v>44386</v>
      </c>
      <c r="AA11" s="11"/>
      <c r="AB11" s="4">
        <v>5</v>
      </c>
      <c r="AC11" s="5">
        <v>9</v>
      </c>
      <c r="AD11" s="123">
        <v>44417</v>
      </c>
      <c r="AE11" s="11"/>
      <c r="AF11" s="4">
        <v>1</v>
      </c>
      <c r="AG11" s="5">
        <v>9</v>
      </c>
      <c r="AH11" s="123">
        <v>44448</v>
      </c>
      <c r="AI11" s="11"/>
      <c r="AJ11" s="4">
        <v>4</v>
      </c>
      <c r="AK11" s="5">
        <v>9</v>
      </c>
      <c r="AL11" s="123">
        <v>44478</v>
      </c>
      <c r="AM11" s="11"/>
      <c r="AN11" s="4">
        <v>6</v>
      </c>
      <c r="AO11" s="5">
        <v>9</v>
      </c>
      <c r="AP11" s="123">
        <v>44509</v>
      </c>
      <c r="AQ11" s="11"/>
      <c r="AR11" s="4">
        <v>2</v>
      </c>
      <c r="AS11" s="5">
        <v>9</v>
      </c>
      <c r="AT11" s="123">
        <v>44539</v>
      </c>
      <c r="AU11" s="11"/>
      <c r="AV11" s="2">
        <v>4</v>
      </c>
    </row>
    <row r="12" spans="1:48" ht="17.649999999999999" customHeight="1" x14ac:dyDescent="0.25">
      <c r="A12">
        <v>10</v>
      </c>
      <c r="B12" s="123">
        <v>44206</v>
      </c>
      <c r="C12" s="11"/>
      <c r="D12" s="4">
        <v>7</v>
      </c>
      <c r="E12" s="5">
        <v>10</v>
      </c>
      <c r="F12" s="123">
        <v>44237</v>
      </c>
      <c r="G12" s="11"/>
      <c r="H12" s="4">
        <v>3</v>
      </c>
      <c r="I12" s="5">
        <v>10</v>
      </c>
      <c r="J12" s="123">
        <v>44265</v>
      </c>
      <c r="K12" s="51"/>
      <c r="L12" s="4">
        <v>3</v>
      </c>
      <c r="M12" s="5">
        <v>10</v>
      </c>
      <c r="N12" s="123">
        <v>44296</v>
      </c>
      <c r="O12" s="51">
        <v>44296</v>
      </c>
      <c r="P12" s="4">
        <v>6</v>
      </c>
      <c r="Q12" s="5">
        <v>10</v>
      </c>
      <c r="R12" s="123">
        <v>44326</v>
      </c>
      <c r="S12" s="51">
        <v>44326</v>
      </c>
      <c r="T12" s="4">
        <v>1</v>
      </c>
      <c r="U12" s="5">
        <v>10</v>
      </c>
      <c r="V12" s="123">
        <v>44357</v>
      </c>
      <c r="W12" s="51">
        <v>44357</v>
      </c>
      <c r="X12" s="4">
        <v>4</v>
      </c>
      <c r="Y12" s="5">
        <v>10</v>
      </c>
      <c r="Z12" s="123">
        <v>44387</v>
      </c>
      <c r="AA12" s="11"/>
      <c r="AB12" s="4">
        <v>6</v>
      </c>
      <c r="AC12" s="5">
        <v>10</v>
      </c>
      <c r="AD12" s="123">
        <v>44418</v>
      </c>
      <c r="AE12" s="11"/>
      <c r="AF12" s="4">
        <v>2</v>
      </c>
      <c r="AG12" s="5">
        <v>10</v>
      </c>
      <c r="AH12" s="123">
        <v>44449</v>
      </c>
      <c r="AI12" s="11"/>
      <c r="AJ12" s="4">
        <v>5</v>
      </c>
      <c r="AK12" s="5">
        <v>10</v>
      </c>
      <c r="AL12" s="123">
        <v>44479</v>
      </c>
      <c r="AM12" s="11"/>
      <c r="AN12" s="4">
        <v>7</v>
      </c>
      <c r="AO12" s="5">
        <v>10</v>
      </c>
      <c r="AP12" s="123">
        <v>44510</v>
      </c>
      <c r="AQ12" s="11"/>
      <c r="AR12" s="4">
        <v>3</v>
      </c>
      <c r="AS12" s="5">
        <v>10</v>
      </c>
      <c r="AT12" s="123">
        <v>44540</v>
      </c>
      <c r="AU12" s="11"/>
      <c r="AV12" s="2">
        <v>5</v>
      </c>
    </row>
    <row r="13" spans="1:48" ht="17.649999999999999" customHeight="1" x14ac:dyDescent="0.25">
      <c r="A13">
        <v>11</v>
      </c>
      <c r="B13" s="123">
        <v>44207</v>
      </c>
      <c r="C13" s="11"/>
      <c r="D13" s="4">
        <v>1</v>
      </c>
      <c r="E13" s="5">
        <v>11</v>
      </c>
      <c r="F13" s="123">
        <v>44238</v>
      </c>
      <c r="G13" s="11"/>
      <c r="H13" s="4">
        <v>4</v>
      </c>
      <c r="I13" s="5">
        <v>11</v>
      </c>
      <c r="J13" s="123">
        <v>44266</v>
      </c>
      <c r="K13" s="51"/>
      <c r="L13" s="4">
        <v>4</v>
      </c>
      <c r="M13" s="5">
        <v>11</v>
      </c>
      <c r="N13" s="123">
        <v>44297</v>
      </c>
      <c r="O13" s="51">
        <v>44297</v>
      </c>
      <c r="P13" s="4">
        <v>7</v>
      </c>
      <c r="Q13" s="5">
        <v>11</v>
      </c>
      <c r="R13" s="123">
        <v>44327</v>
      </c>
      <c r="S13" s="51">
        <v>44327</v>
      </c>
      <c r="T13" s="4">
        <v>2</v>
      </c>
      <c r="U13" s="5">
        <v>11</v>
      </c>
      <c r="V13" s="123">
        <v>44358</v>
      </c>
      <c r="W13" s="51">
        <v>44358</v>
      </c>
      <c r="X13" s="4">
        <v>5</v>
      </c>
      <c r="Y13" s="5">
        <v>11</v>
      </c>
      <c r="Z13" s="123">
        <v>44388</v>
      </c>
      <c r="AA13" s="11"/>
      <c r="AB13" s="4">
        <v>7</v>
      </c>
      <c r="AC13" s="5">
        <v>11</v>
      </c>
      <c r="AD13" s="123">
        <v>44419</v>
      </c>
      <c r="AE13" s="11"/>
      <c r="AF13" s="4">
        <v>3</v>
      </c>
      <c r="AG13" s="5">
        <v>11</v>
      </c>
      <c r="AH13" s="123">
        <v>44450</v>
      </c>
      <c r="AI13" s="11"/>
      <c r="AJ13" s="4">
        <v>6</v>
      </c>
      <c r="AK13" s="5">
        <v>11</v>
      </c>
      <c r="AL13" s="123">
        <v>44480</v>
      </c>
      <c r="AM13" s="11"/>
      <c r="AN13" s="4">
        <v>1</v>
      </c>
      <c r="AO13" s="5">
        <v>11</v>
      </c>
      <c r="AP13" s="127">
        <v>44511</v>
      </c>
      <c r="AQ13" s="55"/>
      <c r="AR13" s="4">
        <v>4</v>
      </c>
      <c r="AS13" s="5">
        <v>11</v>
      </c>
      <c r="AT13" s="123">
        <v>44541</v>
      </c>
      <c r="AU13" s="11"/>
      <c r="AV13" s="2">
        <v>6</v>
      </c>
    </row>
    <row r="14" spans="1:48" ht="17.649999999999999" customHeight="1" x14ac:dyDescent="0.25">
      <c r="A14">
        <v>12</v>
      </c>
      <c r="B14" s="123">
        <v>44208</v>
      </c>
      <c r="C14" s="11"/>
      <c r="D14" s="4">
        <v>2</v>
      </c>
      <c r="E14" s="5">
        <v>12</v>
      </c>
      <c r="F14" s="123">
        <v>44239</v>
      </c>
      <c r="G14" s="11"/>
      <c r="H14" s="4">
        <v>5</v>
      </c>
      <c r="I14" s="5">
        <v>12</v>
      </c>
      <c r="J14" s="123">
        <v>44267</v>
      </c>
      <c r="K14" s="51"/>
      <c r="L14" s="4">
        <v>5</v>
      </c>
      <c r="M14" s="5">
        <v>12</v>
      </c>
      <c r="N14" s="123">
        <v>44298</v>
      </c>
      <c r="O14" s="51">
        <v>44298</v>
      </c>
      <c r="P14" s="4">
        <v>1</v>
      </c>
      <c r="Q14" s="5">
        <v>12</v>
      </c>
      <c r="R14" s="123">
        <v>44328</v>
      </c>
      <c r="S14" s="51">
        <v>44328</v>
      </c>
      <c r="T14" s="4">
        <v>3</v>
      </c>
      <c r="U14" s="5">
        <v>12</v>
      </c>
      <c r="V14" s="123">
        <v>44359</v>
      </c>
      <c r="W14" s="51">
        <v>44359</v>
      </c>
      <c r="X14" s="4">
        <v>6</v>
      </c>
      <c r="Y14" s="5">
        <v>12</v>
      </c>
      <c r="Z14" s="123">
        <v>44389</v>
      </c>
      <c r="AA14" s="11"/>
      <c r="AB14" s="4">
        <v>1</v>
      </c>
      <c r="AC14" s="5">
        <v>12</v>
      </c>
      <c r="AD14" s="123">
        <v>44420</v>
      </c>
      <c r="AE14" s="11"/>
      <c r="AF14" s="4">
        <v>4</v>
      </c>
      <c r="AG14" s="5">
        <v>12</v>
      </c>
      <c r="AH14" s="123">
        <v>44451</v>
      </c>
      <c r="AI14" s="11"/>
      <c r="AJ14" s="4">
        <v>7</v>
      </c>
      <c r="AK14" s="5">
        <v>12</v>
      </c>
      <c r="AL14" s="123">
        <v>44481</v>
      </c>
      <c r="AM14" s="11"/>
      <c r="AN14" s="4">
        <v>2</v>
      </c>
      <c r="AO14" s="5">
        <v>12</v>
      </c>
      <c r="AP14" s="123">
        <v>44512</v>
      </c>
      <c r="AQ14" s="11"/>
      <c r="AR14" s="4">
        <v>5</v>
      </c>
      <c r="AS14" s="5">
        <v>12</v>
      </c>
      <c r="AT14" s="123">
        <v>44542</v>
      </c>
      <c r="AU14" s="11"/>
      <c r="AV14" s="2">
        <v>7</v>
      </c>
    </row>
    <row r="15" spans="1:48" ht="17.649999999999999" customHeight="1" x14ac:dyDescent="0.25">
      <c r="A15">
        <v>13</v>
      </c>
      <c r="B15" s="123">
        <v>44209</v>
      </c>
      <c r="C15" s="11"/>
      <c r="D15" s="4">
        <v>3</v>
      </c>
      <c r="E15" s="5">
        <v>13</v>
      </c>
      <c r="F15" s="123">
        <v>44240</v>
      </c>
      <c r="G15" s="11"/>
      <c r="H15" s="4">
        <v>6</v>
      </c>
      <c r="I15" s="5">
        <v>13</v>
      </c>
      <c r="J15" s="123">
        <v>44268</v>
      </c>
      <c r="K15" s="51"/>
      <c r="L15" s="4">
        <v>6</v>
      </c>
      <c r="M15" s="5">
        <v>13</v>
      </c>
      <c r="N15" s="123">
        <v>44299</v>
      </c>
      <c r="O15" s="51">
        <v>44299</v>
      </c>
      <c r="P15" s="4">
        <v>2</v>
      </c>
      <c r="Q15" s="5">
        <v>13</v>
      </c>
      <c r="R15" s="123">
        <v>44329</v>
      </c>
      <c r="S15" s="51">
        <v>44329</v>
      </c>
      <c r="T15" s="4">
        <v>4</v>
      </c>
      <c r="U15" s="5">
        <v>13</v>
      </c>
      <c r="V15" s="123">
        <v>44360</v>
      </c>
      <c r="W15" s="51">
        <v>44360</v>
      </c>
      <c r="X15" s="4">
        <v>7</v>
      </c>
      <c r="Y15" s="5">
        <v>13</v>
      </c>
      <c r="Z15" s="123">
        <v>44390</v>
      </c>
      <c r="AA15" s="11"/>
      <c r="AB15" s="4">
        <v>2</v>
      </c>
      <c r="AC15" s="5">
        <v>13</v>
      </c>
      <c r="AD15" s="123">
        <v>44421</v>
      </c>
      <c r="AE15" s="11"/>
      <c r="AF15" s="4">
        <v>5</v>
      </c>
      <c r="AG15" s="5">
        <v>13</v>
      </c>
      <c r="AH15" s="123">
        <v>44452</v>
      </c>
      <c r="AI15" s="11"/>
      <c r="AJ15" s="4">
        <v>1</v>
      </c>
      <c r="AK15" s="5">
        <v>13</v>
      </c>
      <c r="AL15" s="123">
        <v>44482</v>
      </c>
      <c r="AM15" s="11"/>
      <c r="AN15" s="4">
        <v>3</v>
      </c>
      <c r="AO15" s="5">
        <v>13</v>
      </c>
      <c r="AP15" s="123">
        <v>44513</v>
      </c>
      <c r="AQ15" s="11"/>
      <c r="AR15" s="4">
        <v>6</v>
      </c>
      <c r="AS15" s="5">
        <v>13</v>
      </c>
      <c r="AT15" s="123">
        <v>44543</v>
      </c>
      <c r="AU15" s="11"/>
      <c r="AV15" s="2">
        <v>1</v>
      </c>
    </row>
    <row r="16" spans="1:48" ht="17.649999999999999" customHeight="1" x14ac:dyDescent="0.25">
      <c r="A16">
        <v>14</v>
      </c>
      <c r="B16" s="123">
        <v>44210</v>
      </c>
      <c r="C16" s="11"/>
      <c r="D16" s="4">
        <v>4</v>
      </c>
      <c r="E16" s="5">
        <v>14</v>
      </c>
      <c r="F16" s="123">
        <v>44241</v>
      </c>
      <c r="G16" s="11"/>
      <c r="H16" s="4">
        <v>7</v>
      </c>
      <c r="I16" s="5">
        <v>14</v>
      </c>
      <c r="J16" s="123">
        <v>44269</v>
      </c>
      <c r="K16" s="51">
        <v>44269</v>
      </c>
      <c r="L16" s="4">
        <v>7</v>
      </c>
      <c r="M16" s="5">
        <v>14</v>
      </c>
      <c r="N16" s="123">
        <v>44300</v>
      </c>
      <c r="O16" s="51">
        <v>44300</v>
      </c>
      <c r="P16" s="4">
        <v>3</v>
      </c>
      <c r="Q16" s="5">
        <v>14</v>
      </c>
      <c r="R16" s="123">
        <v>44330</v>
      </c>
      <c r="S16" s="51">
        <v>44330</v>
      </c>
      <c r="T16" s="4">
        <v>5</v>
      </c>
      <c r="U16" s="5">
        <v>14</v>
      </c>
      <c r="V16" s="123">
        <v>44361</v>
      </c>
      <c r="W16" s="51">
        <v>44361</v>
      </c>
      <c r="X16" s="4">
        <v>1</v>
      </c>
      <c r="Y16" s="5">
        <v>14</v>
      </c>
      <c r="Z16" s="123">
        <v>44391</v>
      </c>
      <c r="AA16" s="11"/>
      <c r="AB16" s="4">
        <v>3</v>
      </c>
      <c r="AC16" s="5">
        <v>14</v>
      </c>
      <c r="AD16" s="123">
        <v>44422</v>
      </c>
      <c r="AE16" s="11"/>
      <c r="AF16" s="4">
        <v>6</v>
      </c>
      <c r="AG16" s="5">
        <v>14</v>
      </c>
      <c r="AH16" s="123">
        <v>44453</v>
      </c>
      <c r="AI16" s="11"/>
      <c r="AJ16" s="4">
        <v>2</v>
      </c>
      <c r="AK16" s="5">
        <v>14</v>
      </c>
      <c r="AL16" s="123">
        <v>44483</v>
      </c>
      <c r="AM16" s="11"/>
      <c r="AN16" s="4">
        <v>4</v>
      </c>
      <c r="AO16" s="5">
        <v>14</v>
      </c>
      <c r="AP16" s="123">
        <v>44514</v>
      </c>
      <c r="AQ16" s="11"/>
      <c r="AR16" s="4">
        <v>7</v>
      </c>
      <c r="AS16" s="5">
        <v>14</v>
      </c>
      <c r="AT16" s="123">
        <v>44544</v>
      </c>
      <c r="AU16" s="11"/>
      <c r="AV16" s="2">
        <v>2</v>
      </c>
    </row>
    <row r="17" spans="1:48" ht="17.649999999999999" customHeight="1" x14ac:dyDescent="0.25">
      <c r="A17">
        <v>15</v>
      </c>
      <c r="B17" s="123">
        <v>44211</v>
      </c>
      <c r="C17" s="11"/>
      <c r="D17" s="4">
        <v>5</v>
      </c>
      <c r="E17" s="5">
        <v>15</v>
      </c>
      <c r="F17" s="123">
        <v>44242</v>
      </c>
      <c r="G17" s="11"/>
      <c r="H17" s="4">
        <v>1</v>
      </c>
      <c r="I17" s="5">
        <v>15</v>
      </c>
      <c r="J17" s="123">
        <v>44270</v>
      </c>
      <c r="K17" s="51">
        <v>44270</v>
      </c>
      <c r="L17" s="4">
        <v>1</v>
      </c>
      <c r="M17" s="5">
        <v>15</v>
      </c>
      <c r="N17" s="123">
        <v>44301</v>
      </c>
      <c r="O17" s="51">
        <v>44301</v>
      </c>
      <c r="P17" s="4">
        <v>4</v>
      </c>
      <c r="Q17" s="5">
        <v>15</v>
      </c>
      <c r="R17" s="123">
        <v>44331</v>
      </c>
      <c r="S17" s="51">
        <v>44331</v>
      </c>
      <c r="T17" s="4">
        <v>6</v>
      </c>
      <c r="U17" s="5">
        <v>15</v>
      </c>
      <c r="V17" s="123">
        <v>44362</v>
      </c>
      <c r="W17" s="51">
        <v>44362</v>
      </c>
      <c r="X17" s="4">
        <v>2</v>
      </c>
      <c r="Y17" s="5">
        <v>15</v>
      </c>
      <c r="Z17" s="123">
        <v>44392</v>
      </c>
      <c r="AA17" s="11"/>
      <c r="AB17" s="4">
        <v>4</v>
      </c>
      <c r="AC17" s="5">
        <v>15</v>
      </c>
      <c r="AD17" s="127">
        <v>44423</v>
      </c>
      <c r="AE17" s="54"/>
      <c r="AF17" s="4">
        <v>7</v>
      </c>
      <c r="AG17" s="5">
        <v>15</v>
      </c>
      <c r="AH17" s="123">
        <v>44454</v>
      </c>
      <c r="AI17" s="11"/>
      <c r="AJ17" s="4">
        <v>3</v>
      </c>
      <c r="AK17" s="5">
        <v>15</v>
      </c>
      <c r="AL17" s="123">
        <v>44484</v>
      </c>
      <c r="AM17" s="11"/>
      <c r="AN17" s="4">
        <v>5</v>
      </c>
      <c r="AO17" s="5">
        <v>15</v>
      </c>
      <c r="AP17" s="123">
        <v>44515</v>
      </c>
      <c r="AQ17" s="11"/>
      <c r="AR17" s="4">
        <v>1</v>
      </c>
      <c r="AS17" s="5">
        <v>15</v>
      </c>
      <c r="AT17" s="123">
        <v>44545</v>
      </c>
      <c r="AU17" s="11"/>
      <c r="AV17" s="2">
        <v>3</v>
      </c>
    </row>
    <row r="18" spans="1:48" ht="17.649999999999999" customHeight="1" x14ac:dyDescent="0.25">
      <c r="A18">
        <v>16</v>
      </c>
      <c r="B18" s="123">
        <v>44212</v>
      </c>
      <c r="C18" s="11"/>
      <c r="D18" s="4">
        <v>6</v>
      </c>
      <c r="E18" s="5">
        <v>16</v>
      </c>
      <c r="F18" s="123">
        <v>44243</v>
      </c>
      <c r="G18" s="11"/>
      <c r="H18" s="4">
        <v>2</v>
      </c>
      <c r="I18" s="5">
        <v>16</v>
      </c>
      <c r="J18" s="123">
        <v>44271</v>
      </c>
      <c r="K18" s="51">
        <v>44271</v>
      </c>
      <c r="L18" s="4">
        <v>2</v>
      </c>
      <c r="M18" s="5">
        <v>16</v>
      </c>
      <c r="N18" s="123">
        <v>44302</v>
      </c>
      <c r="O18" s="51">
        <v>44302</v>
      </c>
      <c r="P18" s="4">
        <v>5</v>
      </c>
      <c r="Q18" s="5">
        <v>16</v>
      </c>
      <c r="R18" s="123">
        <v>44332</v>
      </c>
      <c r="S18" s="51">
        <v>44332</v>
      </c>
      <c r="T18" s="4">
        <v>7</v>
      </c>
      <c r="U18" s="5">
        <v>16</v>
      </c>
      <c r="V18" s="123">
        <v>44363</v>
      </c>
      <c r="W18" s="51">
        <v>44363</v>
      </c>
      <c r="X18" s="4">
        <v>3</v>
      </c>
      <c r="Y18" s="5">
        <v>16</v>
      </c>
      <c r="Z18" s="123">
        <v>44393</v>
      </c>
      <c r="AA18" s="11"/>
      <c r="AB18" s="4">
        <v>5</v>
      </c>
      <c r="AC18" s="5">
        <v>16</v>
      </c>
      <c r="AD18" s="123">
        <v>44424</v>
      </c>
      <c r="AE18" s="11"/>
      <c r="AF18" s="4">
        <v>1</v>
      </c>
      <c r="AG18" s="5">
        <v>16</v>
      </c>
      <c r="AH18" s="123">
        <v>44455</v>
      </c>
      <c r="AI18" s="11"/>
      <c r="AJ18" s="4">
        <v>4</v>
      </c>
      <c r="AK18" s="5">
        <v>16</v>
      </c>
      <c r="AL18" s="123">
        <v>44485</v>
      </c>
      <c r="AM18" s="11"/>
      <c r="AN18" s="4">
        <v>6</v>
      </c>
      <c r="AO18" s="5">
        <v>16</v>
      </c>
      <c r="AP18" s="123">
        <v>44516</v>
      </c>
      <c r="AQ18" s="11"/>
      <c r="AR18" s="4">
        <v>2</v>
      </c>
      <c r="AS18" s="5">
        <v>16</v>
      </c>
      <c r="AT18" s="123">
        <v>44546</v>
      </c>
      <c r="AU18" s="11"/>
      <c r="AV18" s="2">
        <v>4</v>
      </c>
    </row>
    <row r="19" spans="1:48" ht="17.649999999999999" customHeight="1" x14ac:dyDescent="0.25">
      <c r="A19">
        <v>17</v>
      </c>
      <c r="B19" s="123">
        <v>44213</v>
      </c>
      <c r="C19" s="11"/>
      <c r="D19" s="4">
        <v>7</v>
      </c>
      <c r="E19" s="5">
        <v>17</v>
      </c>
      <c r="F19" s="123">
        <v>44244</v>
      </c>
      <c r="G19" s="11"/>
      <c r="H19" s="4">
        <v>3</v>
      </c>
      <c r="I19" s="5">
        <v>17</v>
      </c>
      <c r="J19" s="123">
        <v>44272</v>
      </c>
      <c r="K19" s="51">
        <v>44272</v>
      </c>
      <c r="L19" s="4">
        <v>3</v>
      </c>
      <c r="M19" s="5">
        <v>17</v>
      </c>
      <c r="N19" s="123">
        <v>44303</v>
      </c>
      <c r="O19" s="51">
        <v>44303</v>
      </c>
      <c r="P19" s="4">
        <v>6</v>
      </c>
      <c r="Q19" s="5">
        <v>17</v>
      </c>
      <c r="R19" s="123">
        <v>44333</v>
      </c>
      <c r="S19" s="51">
        <v>44333</v>
      </c>
      <c r="T19" s="4">
        <v>1</v>
      </c>
      <c r="U19" s="5">
        <v>17</v>
      </c>
      <c r="V19" s="123">
        <v>44364</v>
      </c>
      <c r="W19" s="51">
        <v>44364</v>
      </c>
      <c r="X19" s="4">
        <v>4</v>
      </c>
      <c r="Y19" s="5">
        <v>17</v>
      </c>
      <c r="Z19" s="123">
        <v>44394</v>
      </c>
      <c r="AA19" s="11"/>
      <c r="AB19" s="4">
        <v>6</v>
      </c>
      <c r="AC19" s="5">
        <v>17</v>
      </c>
      <c r="AD19" s="123">
        <v>44425</v>
      </c>
      <c r="AE19" s="11"/>
      <c r="AF19" s="4">
        <v>2</v>
      </c>
      <c r="AG19" s="5">
        <v>17</v>
      </c>
      <c r="AH19" s="123">
        <v>44456</v>
      </c>
      <c r="AI19" s="11"/>
      <c r="AJ19" s="4">
        <v>5</v>
      </c>
      <c r="AK19" s="5">
        <v>17</v>
      </c>
      <c r="AL19" s="123">
        <v>44486</v>
      </c>
      <c r="AM19" s="11"/>
      <c r="AN19" s="4">
        <v>7</v>
      </c>
      <c r="AO19" s="5">
        <v>17</v>
      </c>
      <c r="AP19" s="123">
        <v>44517</v>
      </c>
      <c r="AQ19" s="11"/>
      <c r="AR19" s="4">
        <v>3</v>
      </c>
      <c r="AS19" s="5">
        <v>17</v>
      </c>
      <c r="AT19" s="123">
        <v>44547</v>
      </c>
      <c r="AU19" s="11"/>
      <c r="AV19" s="2">
        <v>5</v>
      </c>
    </row>
    <row r="20" spans="1:48" ht="17.649999999999999" customHeight="1" x14ac:dyDescent="0.25">
      <c r="A20">
        <v>18</v>
      </c>
      <c r="B20" s="123">
        <v>44214</v>
      </c>
      <c r="C20" s="11"/>
      <c r="D20" s="4">
        <v>1</v>
      </c>
      <c r="E20" s="5">
        <v>18</v>
      </c>
      <c r="F20" s="123">
        <v>44245</v>
      </c>
      <c r="G20" s="11"/>
      <c r="H20" s="4">
        <v>4</v>
      </c>
      <c r="I20" s="5">
        <v>18</v>
      </c>
      <c r="J20" s="123">
        <v>44273</v>
      </c>
      <c r="K20" s="51">
        <v>44273</v>
      </c>
      <c r="L20" s="4">
        <v>4</v>
      </c>
      <c r="M20" s="5">
        <v>18</v>
      </c>
      <c r="N20" s="123">
        <v>44304</v>
      </c>
      <c r="O20" s="51">
        <v>44304</v>
      </c>
      <c r="P20" s="4">
        <v>7</v>
      </c>
      <c r="Q20" s="5">
        <v>18</v>
      </c>
      <c r="R20" s="123">
        <v>44334</v>
      </c>
      <c r="S20" s="51">
        <v>44334</v>
      </c>
      <c r="T20" s="4">
        <v>2</v>
      </c>
      <c r="U20" s="5">
        <v>18</v>
      </c>
      <c r="V20" s="123">
        <v>44365</v>
      </c>
      <c r="W20" s="51">
        <v>44365</v>
      </c>
      <c r="X20" s="4">
        <v>5</v>
      </c>
      <c r="Y20" s="5">
        <v>18</v>
      </c>
      <c r="Z20" s="123">
        <v>44395</v>
      </c>
      <c r="AA20" s="11"/>
      <c r="AB20" s="4">
        <v>7</v>
      </c>
      <c r="AC20" s="5">
        <v>18</v>
      </c>
      <c r="AD20" s="123">
        <v>44426</v>
      </c>
      <c r="AE20" s="11"/>
      <c r="AF20" s="4">
        <v>3</v>
      </c>
      <c r="AG20" s="5">
        <v>18</v>
      </c>
      <c r="AH20" s="123">
        <v>44457</v>
      </c>
      <c r="AI20" s="11"/>
      <c r="AJ20" s="4">
        <v>6</v>
      </c>
      <c r="AK20" s="5">
        <v>18</v>
      </c>
      <c r="AL20" s="123">
        <v>44487</v>
      </c>
      <c r="AM20" s="11"/>
      <c r="AN20" s="4">
        <v>1</v>
      </c>
      <c r="AO20" s="5">
        <v>18</v>
      </c>
      <c r="AP20" s="123">
        <v>44518</v>
      </c>
      <c r="AQ20" s="11"/>
      <c r="AR20" s="4">
        <v>4</v>
      </c>
      <c r="AS20" s="5">
        <v>18</v>
      </c>
      <c r="AT20" s="123">
        <v>44548</v>
      </c>
      <c r="AU20" s="11"/>
      <c r="AV20" s="2">
        <v>6</v>
      </c>
    </row>
    <row r="21" spans="1:48" ht="17.649999999999999" customHeight="1" x14ac:dyDescent="0.25">
      <c r="A21">
        <v>19</v>
      </c>
      <c r="B21" s="123">
        <v>44215</v>
      </c>
      <c r="C21" s="11"/>
      <c r="D21" s="4">
        <v>2</v>
      </c>
      <c r="E21" s="5">
        <v>19</v>
      </c>
      <c r="F21" s="123">
        <v>44246</v>
      </c>
      <c r="G21" s="11"/>
      <c r="H21" s="4">
        <v>5</v>
      </c>
      <c r="I21" s="5">
        <v>19</v>
      </c>
      <c r="J21" s="123">
        <v>44274</v>
      </c>
      <c r="K21" s="51">
        <v>44274</v>
      </c>
      <c r="L21" s="4">
        <v>5</v>
      </c>
      <c r="M21" s="5">
        <v>19</v>
      </c>
      <c r="N21" s="123">
        <v>44305</v>
      </c>
      <c r="O21" s="51">
        <v>44305</v>
      </c>
      <c r="P21" s="4">
        <v>1</v>
      </c>
      <c r="Q21" s="5">
        <v>19</v>
      </c>
      <c r="R21" s="123">
        <v>44335</v>
      </c>
      <c r="S21" s="51">
        <v>44335</v>
      </c>
      <c r="T21" s="4">
        <v>3</v>
      </c>
      <c r="U21" s="5">
        <v>19</v>
      </c>
      <c r="V21" s="123">
        <v>44366</v>
      </c>
      <c r="W21" s="51">
        <v>44366</v>
      </c>
      <c r="X21" s="4">
        <v>6</v>
      </c>
      <c r="Y21" s="5">
        <v>19</v>
      </c>
      <c r="Z21" s="123">
        <v>44396</v>
      </c>
      <c r="AA21" s="11"/>
      <c r="AB21" s="4">
        <v>1</v>
      </c>
      <c r="AC21" s="5">
        <v>19</v>
      </c>
      <c r="AD21" s="123">
        <v>44427</v>
      </c>
      <c r="AE21" s="11"/>
      <c r="AF21" s="4">
        <v>4</v>
      </c>
      <c r="AG21" s="5">
        <v>19</v>
      </c>
      <c r="AH21" s="123">
        <v>44458</v>
      </c>
      <c r="AI21" s="11"/>
      <c r="AJ21" s="4">
        <v>7</v>
      </c>
      <c r="AK21" s="5">
        <v>19</v>
      </c>
      <c r="AL21" s="123">
        <v>44488</v>
      </c>
      <c r="AM21" s="11"/>
      <c r="AN21" s="4">
        <v>2</v>
      </c>
      <c r="AO21" s="5">
        <v>19</v>
      </c>
      <c r="AP21" s="123">
        <v>44519</v>
      </c>
      <c r="AQ21" s="11"/>
      <c r="AR21" s="4">
        <v>5</v>
      </c>
      <c r="AS21" s="5">
        <v>19</v>
      </c>
      <c r="AT21" s="123">
        <v>44549</v>
      </c>
      <c r="AU21" s="11"/>
      <c r="AV21" s="2">
        <v>7</v>
      </c>
    </row>
    <row r="22" spans="1:48" ht="17.649999999999999" customHeight="1" x14ac:dyDescent="0.25">
      <c r="A22">
        <v>20</v>
      </c>
      <c r="B22" s="123">
        <v>44216</v>
      </c>
      <c r="C22" s="11"/>
      <c r="D22" s="4">
        <v>3</v>
      </c>
      <c r="E22" s="5">
        <v>20</v>
      </c>
      <c r="F22" s="123">
        <v>44247</v>
      </c>
      <c r="G22" s="11"/>
      <c r="H22" s="4">
        <v>6</v>
      </c>
      <c r="I22" s="5">
        <v>20</v>
      </c>
      <c r="J22" s="123">
        <v>44275</v>
      </c>
      <c r="K22" s="51">
        <v>44275</v>
      </c>
      <c r="L22" s="4">
        <v>6</v>
      </c>
      <c r="M22" s="5">
        <v>20</v>
      </c>
      <c r="N22" s="123">
        <v>44306</v>
      </c>
      <c r="O22" s="51">
        <v>44306</v>
      </c>
      <c r="P22" s="4">
        <v>2</v>
      </c>
      <c r="Q22" s="5">
        <v>20</v>
      </c>
      <c r="R22" s="123">
        <v>44336</v>
      </c>
      <c r="S22" s="51">
        <v>44336</v>
      </c>
      <c r="T22" s="4">
        <v>4</v>
      </c>
      <c r="U22" s="5">
        <v>20</v>
      </c>
      <c r="V22" s="123">
        <v>44367</v>
      </c>
      <c r="W22" s="51">
        <v>44367</v>
      </c>
      <c r="X22" s="4">
        <v>7</v>
      </c>
      <c r="Y22" s="5">
        <v>20</v>
      </c>
      <c r="Z22" s="123">
        <v>44397</v>
      </c>
      <c r="AA22" s="11"/>
      <c r="AB22" s="4">
        <v>2</v>
      </c>
      <c r="AC22" s="5">
        <v>20</v>
      </c>
      <c r="AD22" s="123">
        <v>44428</v>
      </c>
      <c r="AE22" s="11"/>
      <c r="AF22" s="4">
        <v>5</v>
      </c>
      <c r="AG22" s="5">
        <v>20</v>
      </c>
      <c r="AH22" s="123">
        <v>44459</v>
      </c>
      <c r="AI22" s="11"/>
      <c r="AJ22" s="4">
        <v>1</v>
      </c>
      <c r="AK22" s="5">
        <v>20</v>
      </c>
      <c r="AL22" s="123">
        <v>44489</v>
      </c>
      <c r="AM22" s="11"/>
      <c r="AN22" s="4">
        <v>3</v>
      </c>
      <c r="AO22" s="5">
        <v>20</v>
      </c>
      <c r="AP22" s="123">
        <v>44520</v>
      </c>
      <c r="AQ22" s="11"/>
      <c r="AR22" s="4">
        <v>6</v>
      </c>
      <c r="AS22" s="5">
        <v>20</v>
      </c>
      <c r="AT22" s="123">
        <v>44550</v>
      </c>
      <c r="AU22" s="11"/>
      <c r="AV22" s="2">
        <v>1</v>
      </c>
    </row>
    <row r="23" spans="1:48" ht="17.649999999999999" customHeight="1" x14ac:dyDescent="0.25">
      <c r="A23">
        <v>21</v>
      </c>
      <c r="B23" s="123">
        <v>44217</v>
      </c>
      <c r="C23" s="11"/>
      <c r="D23" s="4">
        <v>4</v>
      </c>
      <c r="E23" s="5">
        <v>21</v>
      </c>
      <c r="F23" s="123">
        <v>44248</v>
      </c>
      <c r="G23" s="11"/>
      <c r="H23" s="4">
        <v>7</v>
      </c>
      <c r="I23" s="5">
        <v>21</v>
      </c>
      <c r="J23" s="123">
        <v>44276</v>
      </c>
      <c r="K23" s="51">
        <v>44276</v>
      </c>
      <c r="L23" s="4">
        <v>7</v>
      </c>
      <c r="M23" s="5">
        <v>21</v>
      </c>
      <c r="N23" s="123">
        <v>44307</v>
      </c>
      <c r="O23" s="51">
        <v>44307</v>
      </c>
      <c r="P23" s="4">
        <v>3</v>
      </c>
      <c r="Q23" s="5">
        <v>21</v>
      </c>
      <c r="R23" s="123">
        <v>44337</v>
      </c>
      <c r="S23" s="51">
        <v>44337</v>
      </c>
      <c r="T23" s="4">
        <v>5</v>
      </c>
      <c r="U23" s="5">
        <v>21</v>
      </c>
      <c r="V23" s="123">
        <v>44368</v>
      </c>
      <c r="W23" s="51">
        <v>44368</v>
      </c>
      <c r="X23" s="4">
        <v>1</v>
      </c>
      <c r="Y23" s="5">
        <v>21</v>
      </c>
      <c r="Z23" s="127">
        <v>44398</v>
      </c>
      <c r="AA23" s="54"/>
      <c r="AB23" s="4">
        <v>3</v>
      </c>
      <c r="AC23" s="5">
        <v>21</v>
      </c>
      <c r="AD23" s="123">
        <v>44429</v>
      </c>
      <c r="AE23" s="11"/>
      <c r="AF23" s="4">
        <v>6</v>
      </c>
      <c r="AG23" s="5">
        <v>21</v>
      </c>
      <c r="AH23" s="123">
        <v>44460</v>
      </c>
      <c r="AI23" s="11"/>
      <c r="AJ23" s="4">
        <v>2</v>
      </c>
      <c r="AK23" s="5">
        <v>21</v>
      </c>
      <c r="AL23" s="123">
        <v>44490</v>
      </c>
      <c r="AM23" s="11"/>
      <c r="AN23" s="4">
        <v>4</v>
      </c>
      <c r="AO23" s="5">
        <v>21</v>
      </c>
      <c r="AP23" s="123">
        <v>44521</v>
      </c>
      <c r="AQ23" s="11"/>
      <c r="AR23" s="4">
        <v>7</v>
      </c>
      <c r="AS23" s="5">
        <v>21</v>
      </c>
      <c r="AT23" s="123">
        <v>44551</v>
      </c>
      <c r="AU23" s="11"/>
      <c r="AV23" s="2">
        <v>2</v>
      </c>
    </row>
    <row r="24" spans="1:48" ht="17.649999999999999" customHeight="1" x14ac:dyDescent="0.25">
      <c r="A24">
        <v>22</v>
      </c>
      <c r="B24" s="123">
        <v>44218</v>
      </c>
      <c r="C24" s="11"/>
      <c r="D24" s="4">
        <v>5</v>
      </c>
      <c r="E24" s="5">
        <v>22</v>
      </c>
      <c r="F24" s="123">
        <v>44249</v>
      </c>
      <c r="G24" s="11"/>
      <c r="H24" s="4">
        <v>1</v>
      </c>
      <c r="I24" s="5">
        <v>22</v>
      </c>
      <c r="J24" s="123">
        <v>44277</v>
      </c>
      <c r="K24" s="51">
        <v>44277</v>
      </c>
      <c r="L24" s="4">
        <v>1</v>
      </c>
      <c r="M24" s="5">
        <v>22</v>
      </c>
      <c r="N24" s="123">
        <v>44308</v>
      </c>
      <c r="O24" s="51">
        <v>44308</v>
      </c>
      <c r="P24" s="4">
        <v>4</v>
      </c>
      <c r="Q24" s="5">
        <v>22</v>
      </c>
      <c r="R24" s="123">
        <v>44338</v>
      </c>
      <c r="S24" s="51">
        <v>44338</v>
      </c>
      <c r="T24" s="4">
        <v>6</v>
      </c>
      <c r="U24" s="5">
        <v>22</v>
      </c>
      <c r="V24" s="123">
        <v>44369</v>
      </c>
      <c r="W24" s="51">
        <v>44369</v>
      </c>
      <c r="X24" s="4">
        <v>2</v>
      </c>
      <c r="Y24" s="5">
        <v>22</v>
      </c>
      <c r="Z24" s="123">
        <v>44399</v>
      </c>
      <c r="AA24" s="11"/>
      <c r="AB24" s="4">
        <v>4</v>
      </c>
      <c r="AC24" s="5">
        <v>22</v>
      </c>
      <c r="AD24" s="123">
        <v>44430</v>
      </c>
      <c r="AE24" s="11"/>
      <c r="AF24" s="4">
        <v>7</v>
      </c>
      <c r="AG24" s="5">
        <v>22</v>
      </c>
      <c r="AH24" s="123">
        <v>44461</v>
      </c>
      <c r="AI24" s="11"/>
      <c r="AJ24" s="4">
        <v>3</v>
      </c>
      <c r="AK24" s="5">
        <v>22</v>
      </c>
      <c r="AL24" s="123">
        <v>44491</v>
      </c>
      <c r="AM24" s="11"/>
      <c r="AN24" s="4">
        <v>5</v>
      </c>
      <c r="AO24" s="5">
        <v>22</v>
      </c>
      <c r="AP24" s="123">
        <v>44522</v>
      </c>
      <c r="AQ24" s="11"/>
      <c r="AR24" s="4">
        <v>1</v>
      </c>
      <c r="AS24" s="5">
        <v>22</v>
      </c>
      <c r="AT24" s="123">
        <v>44552</v>
      </c>
      <c r="AU24" s="11"/>
      <c r="AV24" s="2">
        <v>3</v>
      </c>
    </row>
    <row r="25" spans="1:48" ht="17.649999999999999" customHeight="1" x14ac:dyDescent="0.25">
      <c r="A25">
        <v>23</v>
      </c>
      <c r="B25" s="123">
        <v>44219</v>
      </c>
      <c r="C25" s="11"/>
      <c r="D25" s="4">
        <v>6</v>
      </c>
      <c r="E25" s="5">
        <v>23</v>
      </c>
      <c r="F25" s="123">
        <v>44250</v>
      </c>
      <c r="G25" s="11"/>
      <c r="H25" s="4">
        <v>2</v>
      </c>
      <c r="I25" s="5">
        <v>23</v>
      </c>
      <c r="J25" s="123">
        <v>44278</v>
      </c>
      <c r="K25" s="51">
        <v>44278</v>
      </c>
      <c r="L25" s="4">
        <v>2</v>
      </c>
      <c r="M25" s="5">
        <v>23</v>
      </c>
      <c r="N25" s="123">
        <v>44309</v>
      </c>
      <c r="O25" s="51">
        <v>44309</v>
      </c>
      <c r="P25" s="4">
        <v>5</v>
      </c>
      <c r="Q25" s="5">
        <v>23</v>
      </c>
      <c r="R25" s="123">
        <v>44339</v>
      </c>
      <c r="S25" s="51">
        <v>44339</v>
      </c>
      <c r="T25" s="4">
        <v>7</v>
      </c>
      <c r="U25" s="5">
        <v>23</v>
      </c>
      <c r="V25" s="123">
        <v>44370</v>
      </c>
      <c r="W25" s="51">
        <v>44370</v>
      </c>
      <c r="X25" s="4">
        <v>3</v>
      </c>
      <c r="Y25" s="5">
        <v>23</v>
      </c>
      <c r="Z25" s="123">
        <v>44400</v>
      </c>
      <c r="AA25" s="11"/>
      <c r="AB25" s="4">
        <v>5</v>
      </c>
      <c r="AC25" s="5">
        <v>23</v>
      </c>
      <c r="AD25" s="123">
        <v>44431</v>
      </c>
      <c r="AE25" s="11"/>
      <c r="AF25" s="4">
        <v>1</v>
      </c>
      <c r="AG25" s="5">
        <v>23</v>
      </c>
      <c r="AH25" s="123">
        <v>44462</v>
      </c>
      <c r="AI25" s="11"/>
      <c r="AJ25" s="4">
        <v>4</v>
      </c>
      <c r="AK25" s="5">
        <v>23</v>
      </c>
      <c r="AL25" s="123">
        <v>44492</v>
      </c>
      <c r="AM25" s="11"/>
      <c r="AN25" s="4">
        <v>6</v>
      </c>
      <c r="AO25" s="5">
        <v>23</v>
      </c>
      <c r="AP25" s="123">
        <v>44523</v>
      </c>
      <c r="AQ25" s="11"/>
      <c r="AR25" s="4">
        <v>2</v>
      </c>
      <c r="AS25" s="5">
        <v>23</v>
      </c>
      <c r="AT25" s="123">
        <v>44553</v>
      </c>
      <c r="AU25" s="11"/>
      <c r="AV25" s="2">
        <v>4</v>
      </c>
    </row>
    <row r="26" spans="1:48" ht="17.649999999999999" customHeight="1" x14ac:dyDescent="0.25">
      <c r="A26">
        <v>24</v>
      </c>
      <c r="B26" s="123">
        <v>44220</v>
      </c>
      <c r="C26" s="11"/>
      <c r="D26" s="4">
        <v>7</v>
      </c>
      <c r="E26" s="5">
        <v>24</v>
      </c>
      <c r="F26" s="123">
        <v>44251</v>
      </c>
      <c r="G26" s="11"/>
      <c r="H26" s="4">
        <v>3</v>
      </c>
      <c r="I26" s="5">
        <v>24</v>
      </c>
      <c r="J26" s="123">
        <v>44279</v>
      </c>
      <c r="K26" s="51">
        <v>44279</v>
      </c>
      <c r="L26" s="4">
        <v>3</v>
      </c>
      <c r="M26" s="5">
        <v>24</v>
      </c>
      <c r="N26" s="123">
        <v>44310</v>
      </c>
      <c r="O26" s="51">
        <v>44310</v>
      </c>
      <c r="P26" s="4">
        <v>6</v>
      </c>
      <c r="Q26" s="5">
        <v>24</v>
      </c>
      <c r="R26" s="123">
        <v>44340</v>
      </c>
      <c r="S26" s="51">
        <v>44340</v>
      </c>
      <c r="T26" s="4">
        <v>1</v>
      </c>
      <c r="U26" s="5">
        <v>24</v>
      </c>
      <c r="V26" s="123">
        <v>44371</v>
      </c>
      <c r="W26" s="51">
        <v>44371</v>
      </c>
      <c r="X26" s="4">
        <v>4</v>
      </c>
      <c r="Y26" s="5">
        <v>24</v>
      </c>
      <c r="Z26" s="123">
        <v>44401</v>
      </c>
      <c r="AA26" s="11"/>
      <c r="AB26" s="4">
        <v>6</v>
      </c>
      <c r="AC26" s="5">
        <v>24</v>
      </c>
      <c r="AD26" s="123">
        <v>44432</v>
      </c>
      <c r="AE26" s="11"/>
      <c r="AF26" s="4">
        <v>2</v>
      </c>
      <c r="AG26" s="5">
        <v>24</v>
      </c>
      <c r="AH26" s="123">
        <v>44463</v>
      </c>
      <c r="AI26" s="11"/>
      <c r="AJ26" s="4">
        <v>5</v>
      </c>
      <c r="AK26" s="5">
        <v>24</v>
      </c>
      <c r="AL26" s="123">
        <v>44493</v>
      </c>
      <c r="AM26" s="11"/>
      <c r="AN26" s="4">
        <v>7</v>
      </c>
      <c r="AO26" s="5">
        <v>24</v>
      </c>
      <c r="AP26" s="123">
        <v>44524</v>
      </c>
      <c r="AQ26" s="11"/>
      <c r="AR26" s="4">
        <v>3</v>
      </c>
      <c r="AS26" s="5">
        <v>24</v>
      </c>
      <c r="AT26" s="123">
        <v>44554</v>
      </c>
      <c r="AU26" s="11"/>
      <c r="AV26" s="2">
        <v>5</v>
      </c>
    </row>
    <row r="27" spans="1:48" ht="17.649999999999999" customHeight="1" x14ac:dyDescent="0.25">
      <c r="A27">
        <v>25</v>
      </c>
      <c r="B27" s="123">
        <v>44221</v>
      </c>
      <c r="C27" s="11"/>
      <c r="D27" s="4">
        <v>1</v>
      </c>
      <c r="E27" s="5">
        <v>25</v>
      </c>
      <c r="F27" s="123">
        <v>44252</v>
      </c>
      <c r="G27" s="11"/>
      <c r="H27" s="4">
        <v>4</v>
      </c>
      <c r="I27" s="5">
        <v>25</v>
      </c>
      <c r="J27" s="123">
        <v>44280</v>
      </c>
      <c r="K27" s="51">
        <v>44280</v>
      </c>
      <c r="L27" s="4">
        <v>4</v>
      </c>
      <c r="M27" s="5">
        <v>25</v>
      </c>
      <c r="N27" s="123">
        <v>44311</v>
      </c>
      <c r="O27" s="51">
        <v>44311</v>
      </c>
      <c r="P27" s="4">
        <v>7</v>
      </c>
      <c r="Q27" s="5">
        <v>25</v>
      </c>
      <c r="R27" s="123">
        <v>44341</v>
      </c>
      <c r="S27" s="51">
        <v>44341</v>
      </c>
      <c r="T27" s="4">
        <v>2</v>
      </c>
      <c r="U27" s="5">
        <v>25</v>
      </c>
      <c r="V27" s="123">
        <v>44372</v>
      </c>
      <c r="W27" s="51">
        <v>44372</v>
      </c>
      <c r="X27" s="4">
        <v>5</v>
      </c>
      <c r="Y27" s="5">
        <v>25</v>
      </c>
      <c r="Z27" s="123">
        <v>44402</v>
      </c>
      <c r="AA27" s="11"/>
      <c r="AB27" s="4">
        <v>7</v>
      </c>
      <c r="AC27" s="5">
        <v>25</v>
      </c>
      <c r="AD27" s="123">
        <v>44433</v>
      </c>
      <c r="AE27" s="11"/>
      <c r="AF27" s="4">
        <v>3</v>
      </c>
      <c r="AG27" s="5">
        <v>25</v>
      </c>
      <c r="AH27" s="123">
        <v>44464</v>
      </c>
      <c r="AI27" s="11"/>
      <c r="AJ27" s="4">
        <v>6</v>
      </c>
      <c r="AK27" s="5">
        <v>25</v>
      </c>
      <c r="AL27" s="123">
        <v>44494</v>
      </c>
      <c r="AM27" s="11"/>
      <c r="AN27" s="4">
        <v>1</v>
      </c>
      <c r="AO27" s="5">
        <v>25</v>
      </c>
      <c r="AP27" s="123">
        <v>44525</v>
      </c>
      <c r="AQ27" s="11"/>
      <c r="AR27" s="4">
        <v>4</v>
      </c>
      <c r="AS27" s="5">
        <v>25</v>
      </c>
      <c r="AT27" s="127">
        <v>44555</v>
      </c>
      <c r="AU27" s="55"/>
      <c r="AV27" s="2">
        <v>6</v>
      </c>
    </row>
    <row r="28" spans="1:48" ht="17.649999999999999" customHeight="1" x14ac:dyDescent="0.25">
      <c r="A28">
        <v>26</v>
      </c>
      <c r="B28" s="123">
        <v>44222</v>
      </c>
      <c r="C28" s="11"/>
      <c r="D28" s="4">
        <v>2</v>
      </c>
      <c r="E28" s="5">
        <v>26</v>
      </c>
      <c r="F28" s="123">
        <v>44253</v>
      </c>
      <c r="G28" s="11"/>
      <c r="H28" s="4">
        <v>5</v>
      </c>
      <c r="I28" s="5">
        <v>26</v>
      </c>
      <c r="J28" s="123">
        <v>44281</v>
      </c>
      <c r="K28" s="51">
        <v>44281</v>
      </c>
      <c r="L28" s="4">
        <v>5</v>
      </c>
      <c r="M28" s="5">
        <v>26</v>
      </c>
      <c r="N28" s="123">
        <v>44312</v>
      </c>
      <c r="O28" s="51">
        <v>44312</v>
      </c>
      <c r="P28" s="4">
        <v>1</v>
      </c>
      <c r="Q28" s="5">
        <v>26</v>
      </c>
      <c r="R28" s="123">
        <v>44342</v>
      </c>
      <c r="S28" s="51">
        <v>44342</v>
      </c>
      <c r="T28" s="4">
        <v>3</v>
      </c>
      <c r="U28" s="5">
        <v>26</v>
      </c>
      <c r="V28" s="123">
        <v>44373</v>
      </c>
      <c r="W28" s="51">
        <v>44373</v>
      </c>
      <c r="X28" s="4">
        <v>6</v>
      </c>
      <c r="Y28" s="5">
        <v>26</v>
      </c>
      <c r="Z28" s="123">
        <v>44403</v>
      </c>
      <c r="AA28" s="11"/>
      <c r="AB28" s="4">
        <v>1</v>
      </c>
      <c r="AC28" s="5">
        <v>26</v>
      </c>
      <c r="AD28" s="123">
        <v>44434</v>
      </c>
      <c r="AE28" s="11"/>
      <c r="AF28" s="4">
        <v>4</v>
      </c>
      <c r="AG28" s="5">
        <v>26</v>
      </c>
      <c r="AH28" s="123">
        <v>44465</v>
      </c>
      <c r="AI28" s="11"/>
      <c r="AJ28" s="4">
        <v>7</v>
      </c>
      <c r="AK28" s="5">
        <v>26</v>
      </c>
      <c r="AL28" s="123">
        <v>44495</v>
      </c>
      <c r="AM28" s="11"/>
      <c r="AN28" s="4">
        <v>2</v>
      </c>
      <c r="AO28" s="5">
        <v>26</v>
      </c>
      <c r="AP28" s="123">
        <v>44526</v>
      </c>
      <c r="AQ28" s="11"/>
      <c r="AR28" s="4">
        <v>5</v>
      </c>
      <c r="AS28" s="5">
        <v>26</v>
      </c>
      <c r="AT28" s="123">
        <v>44556</v>
      </c>
      <c r="AU28" s="11"/>
      <c r="AV28" s="2">
        <v>7</v>
      </c>
    </row>
    <row r="29" spans="1:48" ht="17.649999999999999" customHeight="1" x14ac:dyDescent="0.25">
      <c r="A29">
        <v>27</v>
      </c>
      <c r="B29" s="123">
        <v>44223</v>
      </c>
      <c r="C29" s="11"/>
      <c r="D29" s="4">
        <v>3</v>
      </c>
      <c r="E29" s="5">
        <v>27</v>
      </c>
      <c r="F29" s="123">
        <v>44254</v>
      </c>
      <c r="G29" s="11"/>
      <c r="H29" s="4">
        <v>6</v>
      </c>
      <c r="I29" s="5">
        <v>27</v>
      </c>
      <c r="J29" s="123">
        <v>44282</v>
      </c>
      <c r="K29" s="51">
        <v>44282</v>
      </c>
      <c r="L29" s="4">
        <v>6</v>
      </c>
      <c r="M29" s="5">
        <v>27</v>
      </c>
      <c r="N29" s="123">
        <v>44313</v>
      </c>
      <c r="O29" s="51">
        <v>44313</v>
      </c>
      <c r="P29" s="4">
        <v>2</v>
      </c>
      <c r="Q29" s="5">
        <v>27</v>
      </c>
      <c r="R29" s="123">
        <v>44343</v>
      </c>
      <c r="S29" s="51">
        <v>44343</v>
      </c>
      <c r="T29" s="4">
        <v>4</v>
      </c>
      <c r="U29" s="5">
        <v>27</v>
      </c>
      <c r="V29" s="123">
        <v>44374</v>
      </c>
      <c r="W29" s="51">
        <v>44374</v>
      </c>
      <c r="X29" s="4">
        <v>7</v>
      </c>
      <c r="Y29" s="5">
        <v>27</v>
      </c>
      <c r="Z29" s="123">
        <v>44404</v>
      </c>
      <c r="AA29" s="11"/>
      <c r="AB29" s="4">
        <v>2</v>
      </c>
      <c r="AC29" s="5">
        <v>27</v>
      </c>
      <c r="AD29" s="123">
        <v>44435</v>
      </c>
      <c r="AE29" s="11"/>
      <c r="AF29" s="4">
        <v>5</v>
      </c>
      <c r="AG29" s="5">
        <v>27</v>
      </c>
      <c r="AH29" s="123">
        <v>44466</v>
      </c>
      <c r="AI29" s="11"/>
      <c r="AJ29" s="4">
        <v>1</v>
      </c>
      <c r="AK29" s="5">
        <v>27</v>
      </c>
      <c r="AL29" s="123">
        <v>44496</v>
      </c>
      <c r="AM29" s="11"/>
      <c r="AN29" s="4">
        <v>3</v>
      </c>
      <c r="AO29" s="5">
        <v>27</v>
      </c>
      <c r="AP29" s="123">
        <v>44527</v>
      </c>
      <c r="AQ29" s="11"/>
      <c r="AR29" s="4">
        <v>6</v>
      </c>
      <c r="AS29" s="5">
        <v>27</v>
      </c>
      <c r="AT29" s="123">
        <v>44557</v>
      </c>
      <c r="AU29" s="11"/>
      <c r="AV29" s="2">
        <v>1</v>
      </c>
    </row>
    <row r="30" spans="1:48" ht="17.649999999999999" customHeight="1" x14ac:dyDescent="0.25">
      <c r="A30">
        <v>28</v>
      </c>
      <c r="B30" s="123">
        <v>44224</v>
      </c>
      <c r="C30" s="11"/>
      <c r="D30" s="4">
        <v>4</v>
      </c>
      <c r="E30" s="5">
        <v>28</v>
      </c>
      <c r="F30" s="123">
        <v>44255</v>
      </c>
      <c r="G30" s="11"/>
      <c r="H30" s="4">
        <v>7</v>
      </c>
      <c r="I30" s="5">
        <v>28</v>
      </c>
      <c r="J30" s="123">
        <v>44283</v>
      </c>
      <c r="K30" s="51">
        <v>44283</v>
      </c>
      <c r="L30" s="4">
        <v>7</v>
      </c>
      <c r="M30" s="5">
        <v>28</v>
      </c>
      <c r="N30" s="123">
        <v>44314</v>
      </c>
      <c r="O30" s="51">
        <v>44314</v>
      </c>
      <c r="P30" s="4">
        <v>3</v>
      </c>
      <c r="Q30" s="5">
        <v>28</v>
      </c>
      <c r="R30" s="123">
        <v>44344</v>
      </c>
      <c r="S30" s="51">
        <v>44344</v>
      </c>
      <c r="T30" s="4">
        <v>5</v>
      </c>
      <c r="U30" s="5">
        <v>28</v>
      </c>
      <c r="V30" s="123">
        <v>44375</v>
      </c>
      <c r="W30" s="51">
        <v>44375</v>
      </c>
      <c r="X30" s="4">
        <v>1</v>
      </c>
      <c r="Y30" s="5">
        <v>28</v>
      </c>
      <c r="Z30" s="123">
        <v>44405</v>
      </c>
      <c r="AA30" s="11"/>
      <c r="AB30" s="4">
        <v>3</v>
      </c>
      <c r="AC30" s="5">
        <v>28</v>
      </c>
      <c r="AD30" s="123">
        <v>44436</v>
      </c>
      <c r="AE30" s="11"/>
      <c r="AF30" s="4">
        <v>6</v>
      </c>
      <c r="AG30" s="5">
        <v>28</v>
      </c>
      <c r="AH30" s="123">
        <v>44467</v>
      </c>
      <c r="AI30" s="11"/>
      <c r="AJ30" s="4">
        <v>2</v>
      </c>
      <c r="AK30" s="5">
        <v>28</v>
      </c>
      <c r="AL30" s="123">
        <v>44497</v>
      </c>
      <c r="AM30" s="11"/>
      <c r="AN30" s="4">
        <v>4</v>
      </c>
      <c r="AO30" s="5">
        <v>28</v>
      </c>
      <c r="AP30" s="123">
        <v>44528</v>
      </c>
      <c r="AQ30" s="11"/>
      <c r="AR30" s="4">
        <v>7</v>
      </c>
      <c r="AS30" s="5">
        <v>28</v>
      </c>
      <c r="AT30" s="123">
        <v>44558</v>
      </c>
      <c r="AU30" s="11"/>
      <c r="AV30" s="2">
        <v>2</v>
      </c>
    </row>
    <row r="31" spans="1:48" ht="17.649999999999999" customHeight="1" thickBot="1" x14ac:dyDescent="0.3">
      <c r="A31">
        <v>29</v>
      </c>
      <c r="B31" s="123">
        <v>44225</v>
      </c>
      <c r="C31" s="11"/>
      <c r="D31" s="4">
        <v>5</v>
      </c>
      <c r="E31" s="5">
        <v>29</v>
      </c>
      <c r="F31" s="124" t="s">
        <v>48</v>
      </c>
      <c r="G31" s="12"/>
      <c r="H31" s="4" t="e">
        <v>#VALUE!</v>
      </c>
      <c r="I31" s="5">
        <v>29</v>
      </c>
      <c r="J31" s="123">
        <v>44284</v>
      </c>
      <c r="K31" s="51">
        <v>44284</v>
      </c>
      <c r="L31" s="4">
        <v>1</v>
      </c>
      <c r="M31" s="5">
        <v>29</v>
      </c>
      <c r="N31" s="123">
        <v>44315</v>
      </c>
      <c r="O31" s="51">
        <v>44315</v>
      </c>
      <c r="P31" s="4">
        <v>4</v>
      </c>
      <c r="Q31" s="5">
        <v>29</v>
      </c>
      <c r="R31" s="123">
        <v>44345</v>
      </c>
      <c r="S31" s="51">
        <v>44345</v>
      </c>
      <c r="T31" s="4">
        <v>6</v>
      </c>
      <c r="U31" s="5">
        <v>29</v>
      </c>
      <c r="V31" s="123">
        <v>44376</v>
      </c>
      <c r="W31" s="51">
        <v>44376</v>
      </c>
      <c r="X31" s="4">
        <v>2</v>
      </c>
      <c r="Y31" s="5">
        <v>29</v>
      </c>
      <c r="Z31" s="123">
        <v>44406</v>
      </c>
      <c r="AA31" s="11"/>
      <c r="AB31" s="4">
        <v>4</v>
      </c>
      <c r="AC31" s="5">
        <v>29</v>
      </c>
      <c r="AD31" s="123">
        <v>44437</v>
      </c>
      <c r="AE31" s="11"/>
      <c r="AF31" s="4">
        <v>7</v>
      </c>
      <c r="AG31" s="5">
        <v>29</v>
      </c>
      <c r="AH31" s="123">
        <v>44468</v>
      </c>
      <c r="AI31" s="11"/>
      <c r="AJ31" s="4">
        <v>3</v>
      </c>
      <c r="AK31" s="5">
        <v>29</v>
      </c>
      <c r="AL31" s="123">
        <v>44498</v>
      </c>
      <c r="AM31" s="11"/>
      <c r="AN31" s="4">
        <v>5</v>
      </c>
      <c r="AO31" s="5">
        <v>29</v>
      </c>
      <c r="AP31" s="123">
        <v>44529</v>
      </c>
      <c r="AQ31" s="11"/>
      <c r="AR31" s="4">
        <v>1</v>
      </c>
      <c r="AS31" s="5">
        <v>29</v>
      </c>
      <c r="AT31" s="123">
        <v>44559</v>
      </c>
      <c r="AU31" s="11"/>
      <c r="AV31" s="2">
        <v>3</v>
      </c>
    </row>
    <row r="32" spans="1:48" ht="17.649999999999999" customHeight="1" thickBot="1" x14ac:dyDescent="0.3">
      <c r="A32">
        <v>30</v>
      </c>
      <c r="B32" s="123">
        <v>44226</v>
      </c>
      <c r="C32" s="11"/>
      <c r="D32" s="4">
        <v>6</v>
      </c>
      <c r="E32" s="5"/>
      <c r="F32" s="6"/>
      <c r="G32" s="6"/>
      <c r="H32" s="5"/>
      <c r="I32" s="5">
        <v>30</v>
      </c>
      <c r="J32" s="123">
        <v>44285</v>
      </c>
      <c r="K32" s="51">
        <v>44285</v>
      </c>
      <c r="L32" s="4">
        <v>2</v>
      </c>
      <c r="M32" s="5">
        <v>30</v>
      </c>
      <c r="N32" s="124">
        <v>44316</v>
      </c>
      <c r="O32" s="52">
        <v>44316</v>
      </c>
      <c r="P32" s="4">
        <v>5</v>
      </c>
      <c r="Q32" s="5">
        <v>30</v>
      </c>
      <c r="R32" s="123">
        <v>44346</v>
      </c>
      <c r="S32" s="51">
        <v>44346</v>
      </c>
      <c r="T32" s="4">
        <v>7</v>
      </c>
      <c r="U32" s="5">
        <v>30</v>
      </c>
      <c r="V32" s="124">
        <v>44377</v>
      </c>
      <c r="W32" s="52">
        <v>44377</v>
      </c>
      <c r="X32" s="4">
        <v>3</v>
      </c>
      <c r="Y32" s="5">
        <v>30</v>
      </c>
      <c r="Z32" s="123">
        <v>44407</v>
      </c>
      <c r="AA32" s="11"/>
      <c r="AB32" s="4">
        <v>5</v>
      </c>
      <c r="AC32" s="5">
        <v>30</v>
      </c>
      <c r="AD32" s="123">
        <v>44438</v>
      </c>
      <c r="AE32" s="11"/>
      <c r="AF32" s="4">
        <v>1</v>
      </c>
      <c r="AG32" s="5">
        <v>30</v>
      </c>
      <c r="AH32" s="124">
        <v>44469</v>
      </c>
      <c r="AI32" s="15"/>
      <c r="AJ32" s="5"/>
      <c r="AK32" s="5">
        <v>30</v>
      </c>
      <c r="AL32" s="123">
        <v>44499</v>
      </c>
      <c r="AM32" s="11"/>
      <c r="AN32" s="4">
        <v>6</v>
      </c>
      <c r="AO32" s="5">
        <v>30</v>
      </c>
      <c r="AP32" s="124">
        <v>44530</v>
      </c>
      <c r="AQ32" s="12"/>
      <c r="AR32" s="4">
        <v>2</v>
      </c>
      <c r="AS32" s="5">
        <v>30</v>
      </c>
      <c r="AT32" s="123">
        <v>44560</v>
      </c>
      <c r="AU32" s="11"/>
      <c r="AV32" s="2">
        <v>4</v>
      </c>
    </row>
    <row r="33" spans="1:48" ht="17.649999999999999" customHeight="1" thickBot="1" x14ac:dyDescent="0.3">
      <c r="A33">
        <v>31</v>
      </c>
      <c r="B33" s="124">
        <v>44227</v>
      </c>
      <c r="C33" s="12"/>
      <c r="D33" s="4">
        <v>7</v>
      </c>
      <c r="E33" s="5"/>
      <c r="F33" s="6"/>
      <c r="G33" s="6"/>
      <c r="H33" s="5"/>
      <c r="I33" s="5">
        <v>31</v>
      </c>
      <c r="J33" s="124">
        <v>44286</v>
      </c>
      <c r="K33" s="52">
        <v>44286</v>
      </c>
      <c r="L33" s="4">
        <v>3</v>
      </c>
      <c r="M33" s="5"/>
      <c r="N33" s="6"/>
      <c r="O33" s="5"/>
      <c r="P33" s="5"/>
      <c r="Q33" s="5">
        <v>31</v>
      </c>
      <c r="R33" s="124">
        <v>44347</v>
      </c>
      <c r="S33" s="52">
        <v>44347</v>
      </c>
      <c r="T33" s="4">
        <v>1</v>
      </c>
      <c r="U33" s="5"/>
      <c r="V33" s="6"/>
      <c r="W33" s="5"/>
      <c r="X33" s="5"/>
      <c r="Y33" s="5">
        <v>31</v>
      </c>
      <c r="Z33" s="124">
        <v>44408</v>
      </c>
      <c r="AA33" s="12"/>
      <c r="AB33" s="4">
        <v>6</v>
      </c>
      <c r="AC33" s="5">
        <v>31</v>
      </c>
      <c r="AD33" s="124">
        <v>44439</v>
      </c>
      <c r="AE33" s="12"/>
      <c r="AF33" s="4">
        <v>2</v>
      </c>
      <c r="AG33" s="5"/>
      <c r="AH33" s="6"/>
      <c r="AI33" s="5"/>
      <c r="AJ33" s="5"/>
      <c r="AK33" s="5">
        <v>31</v>
      </c>
      <c r="AL33" s="124">
        <v>44500</v>
      </c>
      <c r="AM33" s="12"/>
      <c r="AN33" s="4">
        <v>7</v>
      </c>
      <c r="AO33" s="5"/>
      <c r="AP33" s="6"/>
      <c r="AQ33" s="5"/>
      <c r="AR33" s="5"/>
      <c r="AS33" s="5">
        <v>31</v>
      </c>
      <c r="AT33" s="124">
        <v>44561</v>
      </c>
      <c r="AU33" s="12"/>
      <c r="AV33" s="2">
        <v>5</v>
      </c>
    </row>
  </sheetData>
  <mergeCells count="16">
    <mergeCell ref="AT2:AU2"/>
    <mergeCell ref="B1:C1"/>
    <mergeCell ref="B2:C2"/>
    <mergeCell ref="F2:G2"/>
    <mergeCell ref="J2:K2"/>
    <mergeCell ref="AD2:AE2"/>
    <mergeCell ref="AH2:AI2"/>
    <mergeCell ref="AL2:AM2"/>
    <mergeCell ref="AP2:AQ2"/>
    <mergeCell ref="V1:Z1"/>
    <mergeCell ref="V2:W2"/>
    <mergeCell ref="Z2:AA2"/>
    <mergeCell ref="N2:O2"/>
    <mergeCell ref="G1:J1"/>
    <mergeCell ref="N1:R1"/>
    <mergeCell ref="R2:S2"/>
  </mergeCells>
  <phoneticPr fontId="0" type="noConversion"/>
  <conditionalFormatting sqref="D3:D33">
    <cfRule type="cellIs" dxfId="138" priority="1" stopIfTrue="1" operator="greaterThan">
      <formula>5</formula>
    </cfRule>
  </conditionalFormatting>
  <conditionalFormatting sqref="B4:B33">
    <cfRule type="expression" dxfId="137" priority="2" stopIfTrue="1">
      <formula>$D4&gt;5</formula>
    </cfRule>
  </conditionalFormatting>
  <conditionalFormatting sqref="C4:C33">
    <cfRule type="expression" dxfId="136" priority="3" stopIfTrue="1">
      <formula>$D4&gt;5</formula>
    </cfRule>
  </conditionalFormatting>
  <conditionalFormatting sqref="F3:F30">
    <cfRule type="expression" dxfId="135" priority="4" stopIfTrue="1">
      <formula>$H3&gt;5</formula>
    </cfRule>
  </conditionalFormatting>
  <conditionalFormatting sqref="G3:G30">
    <cfRule type="expression" dxfId="134" priority="5" stopIfTrue="1">
      <formula>$H3&gt;5</formula>
    </cfRule>
  </conditionalFormatting>
  <conditionalFormatting sqref="F31">
    <cfRule type="cellIs" dxfId="133" priority="6" stopIfTrue="1" operator="equal">
      <formula>"$J$3"</formula>
    </cfRule>
    <cfRule type="expression" dxfId="132" priority="7" stopIfTrue="1">
      <formula>$H31&gt;5</formula>
    </cfRule>
  </conditionalFormatting>
  <conditionalFormatting sqref="J3:J14 J16">
    <cfRule type="expression" dxfId="131" priority="8" stopIfTrue="1">
      <formula>$L3&gt;5</formula>
    </cfRule>
  </conditionalFormatting>
  <conditionalFormatting sqref="Z24:AA33 AA3:AA22 Z3:Z21">
    <cfRule type="expression" dxfId="130" priority="9" stopIfTrue="1">
      <formula>$AB3&gt;5</formula>
    </cfRule>
  </conditionalFormatting>
  <conditionalFormatting sqref="AD3:AE16 AD18:AE33">
    <cfRule type="expression" dxfId="129" priority="10" stopIfTrue="1">
      <formula>$AF3&gt;5</formula>
    </cfRule>
  </conditionalFormatting>
  <conditionalFormatting sqref="AH3:AI31 AH32">
    <cfRule type="expression" dxfId="128" priority="11" stopIfTrue="1">
      <formula>$AJ3&gt;5</formula>
    </cfRule>
  </conditionalFormatting>
  <conditionalFormatting sqref="AL3:AM33">
    <cfRule type="expression" dxfId="127" priority="12" stopIfTrue="1">
      <formula>$AN3&gt;5</formula>
    </cfRule>
  </conditionalFormatting>
  <conditionalFormatting sqref="AP4:AQ12 AP14:AQ32">
    <cfRule type="expression" dxfId="126" priority="13" stopIfTrue="1">
      <formula>$AR4&gt;5</formula>
    </cfRule>
  </conditionalFormatting>
  <conditionalFormatting sqref="AT3:AU26 AT28:AU33">
    <cfRule type="expression" dxfId="125" priority="14" stopIfTrue="1">
      <formula>$AV3&gt;5</formula>
    </cfRule>
  </conditionalFormatting>
  <conditionalFormatting sqref="G31">
    <cfRule type="expression" dxfId="124" priority="15" stopIfTrue="1">
      <formula>$H31&gt;5</formula>
    </cfRule>
  </conditionalFormatting>
  <conditionalFormatting sqref="J18:J33">
    <cfRule type="expression" dxfId="123" priority="16" stopIfTrue="1">
      <formula>$L18&gt;5</formula>
    </cfRule>
    <cfRule type="cellIs" dxfId="122" priority="17" stopIfTrue="1" operator="equal">
      <formula>$K$1</formula>
    </cfRule>
  </conditionalFormatting>
  <conditionalFormatting sqref="N4:N32">
    <cfRule type="expression" dxfId="121" priority="18" stopIfTrue="1">
      <formula>$P4&gt;5</formula>
    </cfRule>
    <cfRule type="cellIs" dxfId="120" priority="19" stopIfTrue="1" operator="equal">
      <formula>$K$1</formula>
    </cfRule>
  </conditionalFormatting>
  <conditionalFormatting sqref="R5:R33">
    <cfRule type="expression" dxfId="119" priority="20" stopIfTrue="1">
      <formula>$T5&gt;5</formula>
    </cfRule>
    <cfRule type="cellIs" dxfId="118" priority="21" stopIfTrue="1" operator="equal">
      <formula>$S$1</formula>
    </cfRule>
    <cfRule type="cellIs" dxfId="117" priority="22" stopIfTrue="1" operator="equal">
      <formula>$AA$1</formula>
    </cfRule>
  </conditionalFormatting>
  <conditionalFormatting sqref="V3:V32">
    <cfRule type="expression" dxfId="116" priority="23" stopIfTrue="1">
      <formula>$X3&gt;5</formula>
    </cfRule>
    <cfRule type="cellIs" dxfId="115" priority="24" stopIfTrue="1" operator="equal">
      <formula>$S$1</formula>
    </cfRule>
    <cfRule type="cellIs" dxfId="114" priority="25" stopIfTrue="1" operator="equal">
      <formula>$AA$1</formula>
    </cfRule>
  </conditionalFormatting>
  <conditionalFormatting sqref="K4:K15">
    <cfRule type="expression" dxfId="113" priority="26" stopIfTrue="1">
      <formula>$L4&gt;5</formula>
    </cfRule>
  </conditionalFormatting>
  <conditionalFormatting sqref="J17">
    <cfRule type="expression" dxfId="112" priority="27" stopIfTrue="1">
      <formula>$L17&gt;5</formula>
    </cfRule>
    <cfRule type="cellIs" dxfId="111" priority="28" stopIfTrue="1" operator="equal">
      <formula>$K$1</formula>
    </cfRule>
  </conditionalFormatting>
  <conditionalFormatting sqref="N3">
    <cfRule type="expression" dxfId="110" priority="29" stopIfTrue="1">
      <formula>$P3&gt;5</formula>
    </cfRule>
    <cfRule type="cellIs" dxfId="109" priority="30" stopIfTrue="1" operator="equal">
      <formula>$K$1</formula>
    </cfRule>
  </conditionalFormatting>
  <conditionalFormatting sqref="R4">
    <cfRule type="expression" dxfId="108" priority="31" stopIfTrue="1">
      <formula>$T4&gt;5</formula>
    </cfRule>
    <cfRule type="cellIs" dxfId="107" priority="32" stopIfTrue="1" operator="equal">
      <formula>$S$1</formula>
    </cfRule>
    <cfRule type="cellIs" dxfId="106" priority="33" stopIfTrue="1" operator="equal">
      <formula>$AA$1</formula>
    </cfRule>
  </conditionalFormatting>
  <conditionalFormatting sqref="S4:S33">
    <cfRule type="expression" dxfId="105" priority="34" stopIfTrue="1">
      <formula>$T4&gt;5</formula>
    </cfRule>
    <cfRule type="cellIs" dxfId="104" priority="35" stopIfTrue="1" operator="equal">
      <formula>$S$1</formula>
    </cfRule>
    <cfRule type="cellIs" dxfId="103" priority="36" stopIfTrue="1" operator="equal">
      <formula>$AA$1</formula>
    </cfRule>
  </conditionalFormatting>
  <conditionalFormatting sqref="W3:W32">
    <cfRule type="expression" dxfId="102" priority="37" stopIfTrue="1">
      <formula>$X3&gt;5</formula>
    </cfRule>
    <cfRule type="cellIs" dxfId="101" priority="38" stopIfTrue="1" operator="equal">
      <formula>$S$1</formula>
    </cfRule>
    <cfRule type="cellIs" dxfId="100" priority="39" stopIfTrue="1" operator="equal">
      <formula>$AA$1</formula>
    </cfRule>
  </conditionalFormatting>
  <conditionalFormatting sqref="K3">
    <cfRule type="expression" dxfId="99" priority="40" stopIfTrue="1">
      <formula>$L3&gt;5</formula>
    </cfRule>
  </conditionalFormatting>
  <conditionalFormatting sqref="J15">
    <cfRule type="expression" dxfId="98" priority="41" stopIfTrue="1">
      <formula>$L15&gt;5</formula>
    </cfRule>
  </conditionalFormatting>
  <conditionalFormatting sqref="K16:K33">
    <cfRule type="expression" dxfId="97" priority="42" stopIfTrue="1">
      <formula>$L16&gt;5</formula>
    </cfRule>
    <cfRule type="cellIs" dxfId="96" priority="43" stopIfTrue="1" operator="equal">
      <formula>$K$1</formula>
    </cfRule>
  </conditionalFormatting>
  <conditionalFormatting sqref="O3:O26">
    <cfRule type="expression" dxfId="95" priority="44" stopIfTrue="1">
      <formula>$P3&gt;5</formula>
    </cfRule>
    <cfRule type="cellIs" dxfId="94" priority="45" stopIfTrue="1" operator="equal">
      <formula>$K$1</formula>
    </cfRule>
  </conditionalFormatting>
  <conditionalFormatting sqref="O27:O32">
    <cfRule type="expression" dxfId="93" priority="46" stopIfTrue="1">
      <formula>$P27&gt;5</formula>
    </cfRule>
    <cfRule type="cellIs" dxfId="92" priority="47" stopIfTrue="1" operator="equal">
      <formula>$S$1</formula>
    </cfRule>
  </conditionalFormatting>
  <conditionalFormatting sqref="Z22">
    <cfRule type="expression" dxfId="91" priority="48" stopIfTrue="1">
      <formula>$AB22&gt;5</formula>
    </cfRule>
  </conditionalFormatting>
  <pageMargins left="0.23622047244094491" right="0.11811023622047245" top="3.937007874015748E-2" bottom="0" header="0.23622047244094491" footer="0.23622047244094491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V35"/>
  <sheetViews>
    <sheetView topLeftCell="B2" zoomScale="70" zoomScaleNormal="70" workbookViewId="0">
      <selection activeCell="O49" sqref="O49"/>
    </sheetView>
  </sheetViews>
  <sheetFormatPr baseColWidth="10" defaultRowHeight="12.75" x14ac:dyDescent="0.2"/>
  <cols>
    <col min="1" max="1" width="0" hidden="1" customWidth="1"/>
    <col min="2" max="2" width="12.7109375" customWidth="1"/>
    <col min="3" max="3" width="17.7109375" customWidth="1"/>
    <col min="4" max="5" width="0" hidden="1" customWidth="1"/>
    <col min="6" max="6" width="12.7109375" customWidth="1"/>
    <col min="7" max="7" width="17.7109375" customWidth="1"/>
    <col min="8" max="9" width="0" hidden="1" customWidth="1"/>
    <col min="10" max="10" width="12.7109375" customWidth="1"/>
    <col min="11" max="11" width="17.7109375" customWidth="1"/>
    <col min="12" max="13" width="0" hidden="1" customWidth="1"/>
    <col min="14" max="14" width="12.7109375" customWidth="1"/>
    <col min="15" max="15" width="17.7109375" customWidth="1"/>
    <col min="16" max="17" width="0" hidden="1" customWidth="1"/>
    <col min="18" max="18" width="12.7109375" customWidth="1"/>
    <col min="19" max="19" width="17.7109375" customWidth="1"/>
    <col min="20" max="21" width="0" hidden="1" customWidth="1"/>
    <col min="22" max="22" width="12.7109375" customWidth="1"/>
    <col min="23" max="23" width="17.7109375" customWidth="1"/>
    <col min="24" max="25" width="0" hidden="1" customWidth="1"/>
    <col min="26" max="26" width="12.7109375" customWidth="1"/>
    <col min="27" max="27" width="17.7109375" customWidth="1"/>
    <col min="28" max="29" width="0" hidden="1" customWidth="1"/>
    <col min="30" max="30" width="12.7109375" customWidth="1"/>
    <col min="31" max="31" width="17.7109375" customWidth="1"/>
    <col min="32" max="33" width="0" hidden="1" customWidth="1"/>
    <col min="34" max="34" width="12.7109375" customWidth="1"/>
    <col min="35" max="35" width="17.7109375" customWidth="1"/>
    <col min="36" max="37" width="0" hidden="1" customWidth="1"/>
    <col min="38" max="38" width="12.7109375" customWidth="1"/>
    <col min="39" max="39" width="17.7109375" customWidth="1"/>
    <col min="40" max="41" width="0" hidden="1" customWidth="1"/>
    <col min="42" max="42" width="12.7109375" customWidth="1"/>
    <col min="43" max="43" width="17.7109375" customWidth="1"/>
    <col min="44" max="45" width="0" hidden="1" customWidth="1"/>
    <col min="46" max="46" width="12.7109375" customWidth="1"/>
    <col min="47" max="47" width="17.7109375" customWidth="1"/>
    <col min="48" max="48" width="2" hidden="1" customWidth="1"/>
  </cols>
  <sheetData>
    <row r="1" spans="1:48" s="1" customFormat="1" ht="23.25" hidden="1" x14ac:dyDescent="0.35">
      <c r="B1" s="114" t="s">
        <v>41</v>
      </c>
      <c r="C1" s="114"/>
      <c r="D1" s="33"/>
      <c r="E1" s="20"/>
      <c r="F1" s="20">
        <v>2021</v>
      </c>
      <c r="G1" s="115" t="s">
        <v>42</v>
      </c>
      <c r="H1" s="115"/>
      <c r="I1" s="115"/>
      <c r="J1" s="115"/>
      <c r="K1" s="34">
        <v>44291</v>
      </c>
      <c r="N1" s="115" t="s">
        <v>43</v>
      </c>
      <c r="O1" s="115"/>
      <c r="R1" s="34">
        <v>44329</v>
      </c>
      <c r="S1" s="115" t="s">
        <v>44</v>
      </c>
      <c r="T1" s="115"/>
      <c r="U1" s="115"/>
      <c r="V1" s="115"/>
      <c r="W1" s="34">
        <v>44340</v>
      </c>
    </row>
    <row r="2" spans="1:48" s="49" customFormat="1" ht="34.5" thickBot="1" x14ac:dyDescent="0.55000000000000004">
      <c r="B2" s="111">
        <v>44197</v>
      </c>
      <c r="C2" s="111"/>
      <c r="D2" s="111"/>
      <c r="E2" s="111"/>
      <c r="F2" s="111"/>
      <c r="G2" s="111"/>
      <c r="H2" s="111"/>
      <c r="I2" s="111"/>
      <c r="J2" s="111"/>
      <c r="K2" s="111"/>
      <c r="N2" s="111">
        <v>44197</v>
      </c>
      <c r="O2" s="111"/>
      <c r="P2" s="111"/>
      <c r="Q2" s="111"/>
      <c r="R2" s="111"/>
      <c r="S2" s="111"/>
      <c r="T2" s="111"/>
      <c r="U2" s="111"/>
      <c r="V2" s="111"/>
      <c r="W2" s="111"/>
      <c r="Z2" s="111">
        <v>44197</v>
      </c>
      <c r="AA2" s="111"/>
      <c r="AB2" s="111"/>
      <c r="AC2" s="111"/>
      <c r="AD2" s="111"/>
      <c r="AE2" s="111"/>
      <c r="AF2" s="111"/>
      <c r="AG2" s="111"/>
      <c r="AH2" s="111"/>
      <c r="AI2" s="111"/>
      <c r="AL2" s="111">
        <v>44197</v>
      </c>
      <c r="AM2" s="111"/>
      <c r="AN2" s="111"/>
      <c r="AO2" s="111"/>
      <c r="AP2" s="111"/>
      <c r="AQ2" s="111"/>
      <c r="AR2" s="111"/>
      <c r="AS2" s="111"/>
      <c r="AT2" s="111"/>
      <c r="AU2" s="111"/>
    </row>
    <row r="3" spans="1:48" s="20" customFormat="1" ht="24" thickBot="1" x14ac:dyDescent="0.4">
      <c r="A3" s="19">
        <v>1</v>
      </c>
      <c r="B3" s="107">
        <v>3</v>
      </c>
      <c r="C3" s="108"/>
      <c r="D3" s="30"/>
      <c r="E3" s="31">
        <v>2</v>
      </c>
      <c r="F3" s="109">
        <v>44228</v>
      </c>
      <c r="G3" s="110"/>
      <c r="H3" s="32"/>
      <c r="I3" s="31">
        <v>3</v>
      </c>
      <c r="J3" s="107">
        <v>44256</v>
      </c>
      <c r="K3" s="108"/>
      <c r="L3" s="32"/>
      <c r="M3" s="31">
        <v>4</v>
      </c>
      <c r="N3" s="107">
        <v>44287</v>
      </c>
      <c r="O3" s="108"/>
      <c r="P3" s="32"/>
      <c r="Q3" s="31">
        <v>5</v>
      </c>
      <c r="R3" s="107">
        <v>44317</v>
      </c>
      <c r="S3" s="108"/>
      <c r="T3" s="32"/>
      <c r="U3" s="31">
        <v>6</v>
      </c>
      <c r="V3" s="107">
        <v>44348</v>
      </c>
      <c r="W3" s="108"/>
      <c r="X3" s="32"/>
      <c r="Y3" s="31">
        <v>7</v>
      </c>
      <c r="Z3" s="109">
        <v>44378</v>
      </c>
      <c r="AA3" s="110"/>
      <c r="AB3" s="32"/>
      <c r="AC3" s="31">
        <v>8</v>
      </c>
      <c r="AD3" s="109">
        <v>44409</v>
      </c>
      <c r="AE3" s="110"/>
      <c r="AF3" s="32"/>
      <c r="AG3" s="31">
        <v>9</v>
      </c>
      <c r="AH3" s="112">
        <v>44440</v>
      </c>
      <c r="AI3" s="113"/>
      <c r="AJ3" s="32"/>
      <c r="AK3" s="31">
        <v>10</v>
      </c>
      <c r="AL3" s="112">
        <v>44470</v>
      </c>
      <c r="AM3" s="113"/>
      <c r="AN3" s="32"/>
      <c r="AO3" s="31">
        <v>11</v>
      </c>
      <c r="AP3" s="112">
        <v>44501</v>
      </c>
      <c r="AQ3" s="113"/>
      <c r="AR3" s="32"/>
      <c r="AS3" s="31">
        <v>12</v>
      </c>
      <c r="AT3" s="112">
        <v>44531</v>
      </c>
      <c r="AU3" s="113"/>
      <c r="AV3" s="19"/>
    </row>
    <row r="4" spans="1:48" ht="22.9" customHeight="1" x14ac:dyDescent="0.3">
      <c r="A4">
        <v>1</v>
      </c>
      <c r="B4" s="129">
        <v>44197</v>
      </c>
      <c r="C4" s="37">
        <v>44197</v>
      </c>
      <c r="D4" s="17">
        <v>5</v>
      </c>
      <c r="E4" s="16">
        <v>1</v>
      </c>
      <c r="F4" s="132">
        <v>44228</v>
      </c>
      <c r="G4" s="27"/>
      <c r="H4" s="17">
        <v>1</v>
      </c>
      <c r="I4" s="16">
        <v>1</v>
      </c>
      <c r="J4" s="133">
        <v>44256</v>
      </c>
      <c r="K4" s="43"/>
      <c r="L4" s="17">
        <v>1</v>
      </c>
      <c r="M4" s="16">
        <v>1</v>
      </c>
      <c r="N4" s="133">
        <v>44287</v>
      </c>
      <c r="O4" s="43">
        <v>44287</v>
      </c>
      <c r="P4" s="17">
        <v>4</v>
      </c>
      <c r="Q4" s="16">
        <v>1</v>
      </c>
      <c r="R4" s="129">
        <v>44317</v>
      </c>
      <c r="S4" s="46">
        <v>44317</v>
      </c>
      <c r="T4" s="17">
        <v>6</v>
      </c>
      <c r="U4" s="16">
        <v>1</v>
      </c>
      <c r="V4" s="133">
        <v>44348</v>
      </c>
      <c r="W4" s="65">
        <v>44348</v>
      </c>
      <c r="X4" s="17">
        <v>2</v>
      </c>
      <c r="Y4" s="16">
        <v>1</v>
      </c>
      <c r="Z4" s="132">
        <v>44378</v>
      </c>
      <c r="AA4" s="27"/>
      <c r="AB4" s="17">
        <v>4</v>
      </c>
      <c r="AC4" s="16">
        <v>1</v>
      </c>
      <c r="AD4" s="132">
        <v>44409</v>
      </c>
      <c r="AE4" s="27"/>
      <c r="AF4" s="17">
        <v>7</v>
      </c>
      <c r="AG4" s="16">
        <v>1</v>
      </c>
      <c r="AH4" s="132">
        <v>44440</v>
      </c>
      <c r="AI4" s="27"/>
      <c r="AJ4" s="28">
        <v>3</v>
      </c>
      <c r="AK4" s="29">
        <v>1</v>
      </c>
      <c r="AL4" s="132">
        <v>44470</v>
      </c>
      <c r="AM4" s="27"/>
      <c r="AN4" s="28">
        <v>5</v>
      </c>
      <c r="AO4" s="29">
        <v>1</v>
      </c>
      <c r="AP4" s="135">
        <v>44501</v>
      </c>
      <c r="AQ4" s="41"/>
      <c r="AR4" s="28">
        <v>1</v>
      </c>
      <c r="AS4" s="29">
        <v>1</v>
      </c>
      <c r="AT4" s="132">
        <v>44531</v>
      </c>
      <c r="AU4" s="27"/>
      <c r="AV4" s="2">
        <v>3</v>
      </c>
    </row>
    <row r="5" spans="1:48" ht="22.9" customHeight="1" x14ac:dyDescent="0.3">
      <c r="A5">
        <v>2</v>
      </c>
      <c r="B5" s="130">
        <v>44198</v>
      </c>
      <c r="C5" s="38"/>
      <c r="D5" s="17">
        <v>6</v>
      </c>
      <c r="E5" s="16">
        <v>2</v>
      </c>
      <c r="F5" s="130">
        <v>44229</v>
      </c>
      <c r="G5" s="21"/>
      <c r="H5" s="17">
        <v>2</v>
      </c>
      <c r="I5" s="16">
        <v>2</v>
      </c>
      <c r="J5" s="130">
        <v>44257</v>
      </c>
      <c r="K5" s="44"/>
      <c r="L5" s="17">
        <v>2</v>
      </c>
      <c r="M5" s="16">
        <v>2</v>
      </c>
      <c r="N5" s="130">
        <v>44288</v>
      </c>
      <c r="O5" s="44">
        <v>44288</v>
      </c>
      <c r="P5" s="17">
        <v>5</v>
      </c>
      <c r="Q5" s="16">
        <v>2</v>
      </c>
      <c r="R5" s="130">
        <v>44318</v>
      </c>
      <c r="S5" s="47">
        <v>44318</v>
      </c>
      <c r="T5" s="17">
        <v>7</v>
      </c>
      <c r="U5" s="16">
        <v>2</v>
      </c>
      <c r="V5" s="130">
        <v>44349</v>
      </c>
      <c r="W5" s="65">
        <v>44349</v>
      </c>
      <c r="X5" s="17">
        <v>3</v>
      </c>
      <c r="Y5" s="16">
        <v>2</v>
      </c>
      <c r="Z5" s="130">
        <v>44379</v>
      </c>
      <c r="AA5" s="21"/>
      <c r="AB5" s="17">
        <v>5</v>
      </c>
      <c r="AC5" s="16">
        <v>2</v>
      </c>
      <c r="AD5" s="130">
        <v>44410</v>
      </c>
      <c r="AE5" s="21"/>
      <c r="AF5" s="17">
        <v>1</v>
      </c>
      <c r="AG5" s="16">
        <v>2</v>
      </c>
      <c r="AH5" s="130">
        <v>44441</v>
      </c>
      <c r="AI5" s="21"/>
      <c r="AJ5" s="23">
        <v>4</v>
      </c>
      <c r="AK5" s="26">
        <v>2</v>
      </c>
      <c r="AL5" s="130">
        <v>44471</v>
      </c>
      <c r="AM5" s="21"/>
      <c r="AN5" s="23">
        <v>6</v>
      </c>
      <c r="AO5" s="26">
        <v>2</v>
      </c>
      <c r="AP5" s="130">
        <v>44502</v>
      </c>
      <c r="AQ5" s="21"/>
      <c r="AR5" s="23">
        <v>2</v>
      </c>
      <c r="AS5" s="26">
        <v>2</v>
      </c>
      <c r="AT5" s="130">
        <v>44532</v>
      </c>
      <c r="AU5" s="21"/>
      <c r="AV5" s="2">
        <v>4</v>
      </c>
    </row>
    <row r="6" spans="1:48" ht="22.9" customHeight="1" x14ac:dyDescent="0.3">
      <c r="A6">
        <v>3</v>
      </c>
      <c r="B6" s="130">
        <v>44199</v>
      </c>
      <c r="C6" s="38"/>
      <c r="D6" s="17">
        <v>7</v>
      </c>
      <c r="E6" s="16">
        <v>3</v>
      </c>
      <c r="F6" s="130">
        <v>44230</v>
      </c>
      <c r="G6" s="21"/>
      <c r="H6" s="17">
        <v>3</v>
      </c>
      <c r="I6" s="16">
        <v>3</v>
      </c>
      <c r="J6" s="130">
        <v>44258</v>
      </c>
      <c r="K6" s="44"/>
      <c r="L6" s="17">
        <v>3</v>
      </c>
      <c r="M6" s="16">
        <v>3</v>
      </c>
      <c r="N6" s="130">
        <v>44289</v>
      </c>
      <c r="O6" s="44">
        <v>44289</v>
      </c>
      <c r="P6" s="17">
        <v>6</v>
      </c>
      <c r="Q6" s="16">
        <v>3</v>
      </c>
      <c r="R6" s="130">
        <v>44319</v>
      </c>
      <c r="S6" s="47">
        <v>44319</v>
      </c>
      <c r="T6" s="17">
        <v>1</v>
      </c>
      <c r="U6" s="16">
        <v>3</v>
      </c>
      <c r="V6" s="130">
        <v>44350</v>
      </c>
      <c r="W6" s="65">
        <v>44350</v>
      </c>
      <c r="X6" s="17">
        <v>4</v>
      </c>
      <c r="Y6" s="16">
        <v>3</v>
      </c>
      <c r="Z6" s="130">
        <v>44380</v>
      </c>
      <c r="AA6" s="21"/>
      <c r="AB6" s="17">
        <v>6</v>
      </c>
      <c r="AC6" s="16">
        <v>3</v>
      </c>
      <c r="AD6" s="130">
        <v>44411</v>
      </c>
      <c r="AE6" s="21"/>
      <c r="AF6" s="17">
        <v>2</v>
      </c>
      <c r="AG6" s="16">
        <v>3</v>
      </c>
      <c r="AH6" s="130">
        <v>44442</v>
      </c>
      <c r="AI6" s="21"/>
      <c r="AJ6" s="23">
        <v>5</v>
      </c>
      <c r="AK6" s="26">
        <v>3</v>
      </c>
      <c r="AL6" s="130">
        <v>44472</v>
      </c>
      <c r="AM6" s="21"/>
      <c r="AN6" s="23">
        <v>7</v>
      </c>
      <c r="AO6" s="26">
        <v>3</v>
      </c>
      <c r="AP6" s="130">
        <v>44503</v>
      </c>
      <c r="AQ6" s="21"/>
      <c r="AR6" s="23">
        <v>3</v>
      </c>
      <c r="AS6" s="26">
        <v>3</v>
      </c>
      <c r="AT6" s="130">
        <v>44533</v>
      </c>
      <c r="AU6" s="21"/>
      <c r="AV6" s="2">
        <v>5</v>
      </c>
    </row>
    <row r="7" spans="1:48" ht="22.9" customHeight="1" x14ac:dyDescent="0.3">
      <c r="A7">
        <v>4</v>
      </c>
      <c r="B7" s="130">
        <v>44200</v>
      </c>
      <c r="C7" s="38"/>
      <c r="D7" s="17">
        <v>1</v>
      </c>
      <c r="E7" s="16">
        <v>4</v>
      </c>
      <c r="F7" s="130">
        <v>44231</v>
      </c>
      <c r="G7" s="21"/>
      <c r="H7" s="17">
        <v>4</v>
      </c>
      <c r="I7" s="16">
        <v>4</v>
      </c>
      <c r="J7" s="130">
        <v>44259</v>
      </c>
      <c r="K7" s="44"/>
      <c r="L7" s="17">
        <v>4</v>
      </c>
      <c r="M7" s="16">
        <v>4</v>
      </c>
      <c r="N7" s="130">
        <v>44290</v>
      </c>
      <c r="O7" s="44">
        <v>44290</v>
      </c>
      <c r="P7" s="17">
        <v>7</v>
      </c>
      <c r="Q7" s="16">
        <v>4</v>
      </c>
      <c r="R7" s="130">
        <v>44320</v>
      </c>
      <c r="S7" s="47">
        <v>44320</v>
      </c>
      <c r="T7" s="17">
        <v>2</v>
      </c>
      <c r="U7" s="16">
        <v>4</v>
      </c>
      <c r="V7" s="130">
        <v>44351</v>
      </c>
      <c r="W7" s="65">
        <v>44351</v>
      </c>
      <c r="X7" s="17">
        <v>5</v>
      </c>
      <c r="Y7" s="16">
        <v>4</v>
      </c>
      <c r="Z7" s="130">
        <v>44381</v>
      </c>
      <c r="AA7" s="21"/>
      <c r="AB7" s="17">
        <v>7</v>
      </c>
      <c r="AC7" s="16">
        <v>4</v>
      </c>
      <c r="AD7" s="130">
        <v>44412</v>
      </c>
      <c r="AE7" s="21"/>
      <c r="AF7" s="17">
        <v>3</v>
      </c>
      <c r="AG7" s="16">
        <v>4</v>
      </c>
      <c r="AH7" s="130">
        <v>44443</v>
      </c>
      <c r="AI7" s="21"/>
      <c r="AJ7" s="23">
        <v>6</v>
      </c>
      <c r="AK7" s="26">
        <v>4</v>
      </c>
      <c r="AL7" s="130">
        <v>44473</v>
      </c>
      <c r="AM7" s="21"/>
      <c r="AN7" s="23">
        <v>1</v>
      </c>
      <c r="AO7" s="26">
        <v>4</v>
      </c>
      <c r="AP7" s="130">
        <v>44504</v>
      </c>
      <c r="AQ7" s="21"/>
      <c r="AR7" s="23">
        <v>4</v>
      </c>
      <c r="AS7" s="26">
        <v>4</v>
      </c>
      <c r="AT7" s="130">
        <v>44534</v>
      </c>
      <c r="AU7" s="21"/>
      <c r="AV7" s="2">
        <v>6</v>
      </c>
    </row>
    <row r="8" spans="1:48" ht="22.9" customHeight="1" x14ac:dyDescent="0.3">
      <c r="A8">
        <v>5</v>
      </c>
      <c r="B8" s="130">
        <v>44201</v>
      </c>
      <c r="C8" s="38"/>
      <c r="D8" s="17">
        <v>2</v>
      </c>
      <c r="E8" s="16">
        <v>5</v>
      </c>
      <c r="F8" s="130">
        <v>44232</v>
      </c>
      <c r="G8" s="21"/>
      <c r="H8" s="17">
        <v>5</v>
      </c>
      <c r="I8" s="16">
        <v>5</v>
      </c>
      <c r="J8" s="130">
        <v>44260</v>
      </c>
      <c r="K8" s="44"/>
      <c r="L8" s="17">
        <v>5</v>
      </c>
      <c r="M8" s="16">
        <v>5</v>
      </c>
      <c r="N8" s="130">
        <v>44291</v>
      </c>
      <c r="O8" s="44">
        <v>44291</v>
      </c>
      <c r="P8" s="17">
        <v>1</v>
      </c>
      <c r="Q8" s="16">
        <v>5</v>
      </c>
      <c r="R8" s="130">
        <v>44321</v>
      </c>
      <c r="S8" s="47">
        <v>44321</v>
      </c>
      <c r="T8" s="17">
        <v>3</v>
      </c>
      <c r="U8" s="16">
        <v>5</v>
      </c>
      <c r="V8" s="130">
        <v>44352</v>
      </c>
      <c r="W8" s="65">
        <v>44352</v>
      </c>
      <c r="X8" s="17">
        <v>6</v>
      </c>
      <c r="Y8" s="16">
        <v>5</v>
      </c>
      <c r="Z8" s="130">
        <v>44382</v>
      </c>
      <c r="AA8" s="21"/>
      <c r="AB8" s="17">
        <v>1</v>
      </c>
      <c r="AC8" s="16">
        <v>5</v>
      </c>
      <c r="AD8" s="130">
        <v>44413</v>
      </c>
      <c r="AE8" s="21"/>
      <c r="AF8" s="17">
        <v>4</v>
      </c>
      <c r="AG8" s="16">
        <v>5</v>
      </c>
      <c r="AH8" s="130">
        <v>44444</v>
      </c>
      <c r="AI8" s="21"/>
      <c r="AJ8" s="23">
        <v>7</v>
      </c>
      <c r="AK8" s="26">
        <v>5</v>
      </c>
      <c r="AL8" s="130">
        <v>44474</v>
      </c>
      <c r="AM8" s="21"/>
      <c r="AN8" s="23">
        <v>2</v>
      </c>
      <c r="AO8" s="26">
        <v>5</v>
      </c>
      <c r="AP8" s="130">
        <v>44505</v>
      </c>
      <c r="AQ8" s="21"/>
      <c r="AR8" s="23">
        <v>5</v>
      </c>
      <c r="AS8" s="26">
        <v>5</v>
      </c>
      <c r="AT8" s="130">
        <v>44535</v>
      </c>
      <c r="AU8" s="21"/>
      <c r="AV8" s="2">
        <v>7</v>
      </c>
    </row>
    <row r="9" spans="1:48" ht="22.9" customHeight="1" x14ac:dyDescent="0.3">
      <c r="A9">
        <v>6</v>
      </c>
      <c r="B9" s="130">
        <v>44202</v>
      </c>
      <c r="C9" s="38"/>
      <c r="D9" s="17">
        <v>3</v>
      </c>
      <c r="E9" s="16">
        <v>6</v>
      </c>
      <c r="F9" s="130">
        <v>44233</v>
      </c>
      <c r="G9" s="21"/>
      <c r="H9" s="17">
        <v>6</v>
      </c>
      <c r="I9" s="16">
        <v>6</v>
      </c>
      <c r="J9" s="130">
        <v>44261</v>
      </c>
      <c r="K9" s="44"/>
      <c r="L9" s="17">
        <v>6</v>
      </c>
      <c r="M9" s="16">
        <v>6</v>
      </c>
      <c r="N9" s="130">
        <v>44292</v>
      </c>
      <c r="O9" s="44">
        <v>44292</v>
      </c>
      <c r="P9" s="17">
        <v>2</v>
      </c>
      <c r="Q9" s="16">
        <v>6</v>
      </c>
      <c r="R9" s="130">
        <v>44322</v>
      </c>
      <c r="S9" s="47">
        <v>44322</v>
      </c>
      <c r="T9" s="17">
        <v>4</v>
      </c>
      <c r="U9" s="16">
        <v>6</v>
      </c>
      <c r="V9" s="130">
        <v>44353</v>
      </c>
      <c r="W9" s="65">
        <v>44353</v>
      </c>
      <c r="X9" s="17">
        <v>7</v>
      </c>
      <c r="Y9" s="16">
        <v>6</v>
      </c>
      <c r="Z9" s="130">
        <v>44383</v>
      </c>
      <c r="AA9" s="21"/>
      <c r="AB9" s="17">
        <v>2</v>
      </c>
      <c r="AC9" s="16">
        <v>6</v>
      </c>
      <c r="AD9" s="130">
        <v>44414</v>
      </c>
      <c r="AE9" s="21"/>
      <c r="AF9" s="17">
        <v>5</v>
      </c>
      <c r="AG9" s="16">
        <v>6</v>
      </c>
      <c r="AH9" s="130">
        <v>44445</v>
      </c>
      <c r="AI9" s="21"/>
      <c r="AJ9" s="23">
        <v>1</v>
      </c>
      <c r="AK9" s="26">
        <v>6</v>
      </c>
      <c r="AL9" s="130">
        <v>44475</v>
      </c>
      <c r="AM9" s="21"/>
      <c r="AN9" s="23">
        <v>3</v>
      </c>
      <c r="AO9" s="26">
        <v>6</v>
      </c>
      <c r="AP9" s="130">
        <v>44506</v>
      </c>
      <c r="AQ9" s="21"/>
      <c r="AR9" s="23">
        <v>6</v>
      </c>
      <c r="AS9" s="26">
        <v>6</v>
      </c>
      <c r="AT9" s="130">
        <v>44536</v>
      </c>
      <c r="AU9" s="21"/>
      <c r="AV9" s="2">
        <v>1</v>
      </c>
    </row>
    <row r="10" spans="1:48" ht="22.9" customHeight="1" x14ac:dyDescent="0.3">
      <c r="A10">
        <v>7</v>
      </c>
      <c r="B10" s="130">
        <v>44203</v>
      </c>
      <c r="C10" s="38"/>
      <c r="D10" s="17">
        <v>4</v>
      </c>
      <c r="E10" s="16">
        <v>7</v>
      </c>
      <c r="F10" s="130">
        <v>44234</v>
      </c>
      <c r="G10" s="21"/>
      <c r="H10" s="17">
        <v>7</v>
      </c>
      <c r="I10" s="16">
        <v>7</v>
      </c>
      <c r="J10" s="130">
        <v>44262</v>
      </c>
      <c r="K10" s="44"/>
      <c r="L10" s="17">
        <v>7</v>
      </c>
      <c r="M10" s="16">
        <v>7</v>
      </c>
      <c r="N10" s="130">
        <v>44293</v>
      </c>
      <c r="O10" s="44">
        <v>44293</v>
      </c>
      <c r="P10" s="17">
        <v>3</v>
      </c>
      <c r="Q10" s="16">
        <v>7</v>
      </c>
      <c r="R10" s="130">
        <v>44323</v>
      </c>
      <c r="S10" s="47">
        <v>44323</v>
      </c>
      <c r="T10" s="17">
        <v>5</v>
      </c>
      <c r="U10" s="16">
        <v>7</v>
      </c>
      <c r="V10" s="130">
        <v>44354</v>
      </c>
      <c r="W10" s="65">
        <v>44354</v>
      </c>
      <c r="X10" s="17">
        <v>1</v>
      </c>
      <c r="Y10" s="16">
        <v>7</v>
      </c>
      <c r="Z10" s="130">
        <v>44384</v>
      </c>
      <c r="AA10" s="21"/>
      <c r="AB10" s="17">
        <v>3</v>
      </c>
      <c r="AC10" s="16">
        <v>7</v>
      </c>
      <c r="AD10" s="130">
        <v>44415</v>
      </c>
      <c r="AE10" s="21"/>
      <c r="AF10" s="17">
        <v>6</v>
      </c>
      <c r="AG10" s="16">
        <v>7</v>
      </c>
      <c r="AH10" s="130">
        <v>44446</v>
      </c>
      <c r="AI10" s="21"/>
      <c r="AJ10" s="23">
        <v>2</v>
      </c>
      <c r="AK10" s="26">
        <v>7</v>
      </c>
      <c r="AL10" s="130">
        <v>44476</v>
      </c>
      <c r="AM10" s="21"/>
      <c r="AN10" s="23">
        <v>4</v>
      </c>
      <c r="AO10" s="26">
        <v>7</v>
      </c>
      <c r="AP10" s="130">
        <v>44507</v>
      </c>
      <c r="AQ10" s="21"/>
      <c r="AR10" s="23">
        <v>7</v>
      </c>
      <c r="AS10" s="26">
        <v>7</v>
      </c>
      <c r="AT10" s="130">
        <v>44537</v>
      </c>
      <c r="AU10" s="21"/>
      <c r="AV10" s="2">
        <v>2</v>
      </c>
    </row>
    <row r="11" spans="1:48" ht="22.9" customHeight="1" x14ac:dyDescent="0.3">
      <c r="A11">
        <v>8</v>
      </c>
      <c r="B11" s="130">
        <v>44204</v>
      </c>
      <c r="C11" s="38"/>
      <c r="D11" s="17">
        <v>5</v>
      </c>
      <c r="E11" s="16">
        <v>8</v>
      </c>
      <c r="F11" s="130">
        <v>44235</v>
      </c>
      <c r="G11" s="21"/>
      <c r="H11" s="17">
        <v>1</v>
      </c>
      <c r="I11" s="16">
        <v>8</v>
      </c>
      <c r="J11" s="130">
        <v>44263</v>
      </c>
      <c r="K11" s="44"/>
      <c r="L11" s="17">
        <v>1</v>
      </c>
      <c r="M11" s="16">
        <v>8</v>
      </c>
      <c r="N11" s="130">
        <v>44294</v>
      </c>
      <c r="O11" s="44">
        <v>44294</v>
      </c>
      <c r="P11" s="17">
        <v>4</v>
      </c>
      <c r="Q11" s="16">
        <v>8</v>
      </c>
      <c r="R11" s="130">
        <v>44324</v>
      </c>
      <c r="S11" s="47">
        <v>44324</v>
      </c>
      <c r="T11" s="17">
        <v>6</v>
      </c>
      <c r="U11" s="16">
        <v>8</v>
      </c>
      <c r="V11" s="130">
        <v>44355</v>
      </c>
      <c r="W11" s="65">
        <v>44355</v>
      </c>
      <c r="X11" s="17">
        <v>2</v>
      </c>
      <c r="Y11" s="16">
        <v>8</v>
      </c>
      <c r="Z11" s="130">
        <v>44385</v>
      </c>
      <c r="AA11" s="21"/>
      <c r="AB11" s="17">
        <v>4</v>
      </c>
      <c r="AC11" s="16">
        <v>8</v>
      </c>
      <c r="AD11" s="130">
        <v>44416</v>
      </c>
      <c r="AE11" s="21"/>
      <c r="AF11" s="17">
        <v>7</v>
      </c>
      <c r="AG11" s="16">
        <v>8</v>
      </c>
      <c r="AH11" s="130">
        <v>44447</v>
      </c>
      <c r="AI11" s="21"/>
      <c r="AJ11" s="23">
        <v>3</v>
      </c>
      <c r="AK11" s="26">
        <v>8</v>
      </c>
      <c r="AL11" s="130">
        <v>44477</v>
      </c>
      <c r="AM11" s="21"/>
      <c r="AN11" s="23">
        <v>5</v>
      </c>
      <c r="AO11" s="26">
        <v>8</v>
      </c>
      <c r="AP11" s="130">
        <v>44508</v>
      </c>
      <c r="AQ11" s="21"/>
      <c r="AR11" s="23">
        <v>1</v>
      </c>
      <c r="AS11" s="26">
        <v>8</v>
      </c>
      <c r="AT11" s="130">
        <v>44538</v>
      </c>
      <c r="AU11" s="21"/>
      <c r="AV11" s="2">
        <v>3</v>
      </c>
    </row>
    <row r="12" spans="1:48" ht="22.9" customHeight="1" x14ac:dyDescent="0.3">
      <c r="A12">
        <v>9</v>
      </c>
      <c r="B12" s="130">
        <v>44205</v>
      </c>
      <c r="C12" s="38"/>
      <c r="D12" s="17">
        <v>6</v>
      </c>
      <c r="E12" s="16">
        <v>9</v>
      </c>
      <c r="F12" s="130">
        <v>44236</v>
      </c>
      <c r="G12" s="21"/>
      <c r="H12" s="17">
        <v>2</v>
      </c>
      <c r="I12" s="16">
        <v>9</v>
      </c>
      <c r="J12" s="130">
        <v>44264</v>
      </c>
      <c r="K12" s="44"/>
      <c r="L12" s="17">
        <v>2</v>
      </c>
      <c r="M12" s="16">
        <v>9</v>
      </c>
      <c r="N12" s="130">
        <v>44295</v>
      </c>
      <c r="O12" s="44">
        <v>44295</v>
      </c>
      <c r="P12" s="17">
        <v>5</v>
      </c>
      <c r="Q12" s="16">
        <v>9</v>
      </c>
      <c r="R12" s="130">
        <v>44325</v>
      </c>
      <c r="S12" s="47">
        <v>44325</v>
      </c>
      <c r="T12" s="17">
        <v>7</v>
      </c>
      <c r="U12" s="16">
        <v>9</v>
      </c>
      <c r="V12" s="130">
        <v>44356</v>
      </c>
      <c r="W12" s="65">
        <v>44356</v>
      </c>
      <c r="X12" s="17">
        <v>3</v>
      </c>
      <c r="Y12" s="16">
        <v>9</v>
      </c>
      <c r="Z12" s="130">
        <v>44386</v>
      </c>
      <c r="AA12" s="21"/>
      <c r="AB12" s="17">
        <v>5</v>
      </c>
      <c r="AC12" s="16">
        <v>9</v>
      </c>
      <c r="AD12" s="130">
        <v>44417</v>
      </c>
      <c r="AE12" s="21"/>
      <c r="AF12" s="17">
        <v>1</v>
      </c>
      <c r="AG12" s="16">
        <v>9</v>
      </c>
      <c r="AH12" s="130">
        <v>44448</v>
      </c>
      <c r="AI12" s="21"/>
      <c r="AJ12" s="23">
        <v>4</v>
      </c>
      <c r="AK12" s="26">
        <v>9</v>
      </c>
      <c r="AL12" s="130">
        <v>44478</v>
      </c>
      <c r="AM12" s="21"/>
      <c r="AN12" s="23">
        <v>6</v>
      </c>
      <c r="AO12" s="26">
        <v>9</v>
      </c>
      <c r="AP12" s="130">
        <v>44509</v>
      </c>
      <c r="AQ12" s="21"/>
      <c r="AR12" s="23">
        <v>2</v>
      </c>
      <c r="AS12" s="26">
        <v>9</v>
      </c>
      <c r="AT12" s="130">
        <v>44539</v>
      </c>
      <c r="AU12" s="21"/>
      <c r="AV12" s="2">
        <v>4</v>
      </c>
    </row>
    <row r="13" spans="1:48" ht="22.9" customHeight="1" x14ac:dyDescent="0.3">
      <c r="A13">
        <v>10</v>
      </c>
      <c r="B13" s="130">
        <v>44206</v>
      </c>
      <c r="C13" s="38"/>
      <c r="D13" s="17">
        <v>7</v>
      </c>
      <c r="E13" s="16">
        <v>10</v>
      </c>
      <c r="F13" s="130">
        <v>44237</v>
      </c>
      <c r="G13" s="21"/>
      <c r="H13" s="17">
        <v>3</v>
      </c>
      <c r="I13" s="16">
        <v>10</v>
      </c>
      <c r="J13" s="130">
        <v>44265</v>
      </c>
      <c r="K13" s="44"/>
      <c r="L13" s="17">
        <v>3</v>
      </c>
      <c r="M13" s="16">
        <v>10</v>
      </c>
      <c r="N13" s="130">
        <v>44296</v>
      </c>
      <c r="O13" s="44">
        <v>44296</v>
      </c>
      <c r="P13" s="17">
        <v>6</v>
      </c>
      <c r="Q13" s="16">
        <v>10</v>
      </c>
      <c r="R13" s="130">
        <v>44326</v>
      </c>
      <c r="S13" s="47">
        <v>44326</v>
      </c>
      <c r="T13" s="17">
        <v>1</v>
      </c>
      <c r="U13" s="16">
        <v>10</v>
      </c>
      <c r="V13" s="130">
        <v>44357</v>
      </c>
      <c r="W13" s="65">
        <v>44357</v>
      </c>
      <c r="X13" s="17">
        <v>4</v>
      </c>
      <c r="Y13" s="16">
        <v>10</v>
      </c>
      <c r="Z13" s="130">
        <v>44387</v>
      </c>
      <c r="AA13" s="21"/>
      <c r="AB13" s="17">
        <v>6</v>
      </c>
      <c r="AC13" s="16">
        <v>10</v>
      </c>
      <c r="AD13" s="130">
        <v>44418</v>
      </c>
      <c r="AE13" s="21"/>
      <c r="AF13" s="17">
        <v>2</v>
      </c>
      <c r="AG13" s="16">
        <v>10</v>
      </c>
      <c r="AH13" s="130">
        <v>44449</v>
      </c>
      <c r="AI13" s="21"/>
      <c r="AJ13" s="23">
        <v>5</v>
      </c>
      <c r="AK13" s="26">
        <v>10</v>
      </c>
      <c r="AL13" s="130">
        <v>44479</v>
      </c>
      <c r="AM13" s="21"/>
      <c r="AN13" s="23">
        <v>7</v>
      </c>
      <c r="AO13" s="26">
        <v>10</v>
      </c>
      <c r="AP13" s="130">
        <v>44510</v>
      </c>
      <c r="AQ13" s="21"/>
      <c r="AR13" s="23">
        <v>3</v>
      </c>
      <c r="AS13" s="26">
        <v>10</v>
      </c>
      <c r="AT13" s="130">
        <v>44540</v>
      </c>
      <c r="AU13" s="21"/>
      <c r="AV13" s="2">
        <v>5</v>
      </c>
    </row>
    <row r="14" spans="1:48" ht="22.9" customHeight="1" x14ac:dyDescent="0.3">
      <c r="A14">
        <v>11</v>
      </c>
      <c r="B14" s="130">
        <v>44207</v>
      </c>
      <c r="C14" s="38"/>
      <c r="D14" s="17">
        <v>1</v>
      </c>
      <c r="E14" s="16">
        <v>11</v>
      </c>
      <c r="F14" s="130">
        <v>44238</v>
      </c>
      <c r="G14" s="21"/>
      <c r="H14" s="17">
        <v>4</v>
      </c>
      <c r="I14" s="16">
        <v>11</v>
      </c>
      <c r="J14" s="130">
        <v>44266</v>
      </c>
      <c r="K14" s="44"/>
      <c r="L14" s="17">
        <v>4</v>
      </c>
      <c r="M14" s="16">
        <v>11</v>
      </c>
      <c r="N14" s="130">
        <v>44297</v>
      </c>
      <c r="O14" s="44">
        <v>44297</v>
      </c>
      <c r="P14" s="17">
        <v>7</v>
      </c>
      <c r="Q14" s="16">
        <v>11</v>
      </c>
      <c r="R14" s="130">
        <v>44327</v>
      </c>
      <c r="S14" s="47">
        <v>44327</v>
      </c>
      <c r="T14" s="17">
        <v>2</v>
      </c>
      <c r="U14" s="16">
        <v>11</v>
      </c>
      <c r="V14" s="130">
        <v>44358</v>
      </c>
      <c r="W14" s="65">
        <v>44358</v>
      </c>
      <c r="X14" s="17">
        <v>5</v>
      </c>
      <c r="Y14" s="16">
        <v>11</v>
      </c>
      <c r="Z14" s="130">
        <v>44388</v>
      </c>
      <c r="AA14" s="21"/>
      <c r="AB14" s="17">
        <v>7</v>
      </c>
      <c r="AC14" s="16">
        <v>11</v>
      </c>
      <c r="AD14" s="130">
        <v>44419</v>
      </c>
      <c r="AE14" s="21"/>
      <c r="AF14" s="17">
        <v>3</v>
      </c>
      <c r="AG14" s="16">
        <v>11</v>
      </c>
      <c r="AH14" s="130">
        <v>44450</v>
      </c>
      <c r="AI14" s="21"/>
      <c r="AJ14" s="23">
        <v>6</v>
      </c>
      <c r="AK14" s="26">
        <v>11</v>
      </c>
      <c r="AL14" s="130">
        <v>44480</v>
      </c>
      <c r="AM14" s="21"/>
      <c r="AN14" s="23">
        <v>1</v>
      </c>
      <c r="AO14" s="26">
        <v>11</v>
      </c>
      <c r="AP14" s="134">
        <v>44511</v>
      </c>
      <c r="AQ14" s="42"/>
      <c r="AR14" s="23">
        <v>4</v>
      </c>
      <c r="AS14" s="26">
        <v>11</v>
      </c>
      <c r="AT14" s="130">
        <v>44541</v>
      </c>
      <c r="AU14" s="21"/>
      <c r="AV14" s="2">
        <v>6</v>
      </c>
    </row>
    <row r="15" spans="1:48" ht="22.9" customHeight="1" x14ac:dyDescent="0.3">
      <c r="A15">
        <v>12</v>
      </c>
      <c r="B15" s="130">
        <v>44208</v>
      </c>
      <c r="C15" s="38"/>
      <c r="D15" s="17">
        <v>2</v>
      </c>
      <c r="E15" s="16">
        <v>12</v>
      </c>
      <c r="F15" s="130">
        <v>44239</v>
      </c>
      <c r="G15" s="21"/>
      <c r="H15" s="17">
        <v>5</v>
      </c>
      <c r="I15" s="16">
        <v>12</v>
      </c>
      <c r="J15" s="130">
        <v>44267</v>
      </c>
      <c r="K15" s="44"/>
      <c r="L15" s="17">
        <v>5</v>
      </c>
      <c r="M15" s="16">
        <v>12</v>
      </c>
      <c r="N15" s="130">
        <v>44298</v>
      </c>
      <c r="O15" s="44">
        <v>44298</v>
      </c>
      <c r="P15" s="17">
        <v>1</v>
      </c>
      <c r="Q15" s="16">
        <v>12</v>
      </c>
      <c r="R15" s="130">
        <v>44328</v>
      </c>
      <c r="S15" s="47">
        <v>44328</v>
      </c>
      <c r="T15" s="17">
        <v>3</v>
      </c>
      <c r="U15" s="16">
        <v>12</v>
      </c>
      <c r="V15" s="130">
        <v>44359</v>
      </c>
      <c r="W15" s="65">
        <v>44359</v>
      </c>
      <c r="X15" s="17">
        <v>6</v>
      </c>
      <c r="Y15" s="16">
        <v>12</v>
      </c>
      <c r="Z15" s="130">
        <v>44389</v>
      </c>
      <c r="AA15" s="21"/>
      <c r="AB15" s="17">
        <v>1</v>
      </c>
      <c r="AC15" s="16">
        <v>12</v>
      </c>
      <c r="AD15" s="130">
        <v>44420</v>
      </c>
      <c r="AE15" s="21"/>
      <c r="AF15" s="17">
        <v>4</v>
      </c>
      <c r="AG15" s="16">
        <v>12</v>
      </c>
      <c r="AH15" s="130">
        <v>44451</v>
      </c>
      <c r="AI15" s="21"/>
      <c r="AJ15" s="23">
        <v>7</v>
      </c>
      <c r="AK15" s="26">
        <v>12</v>
      </c>
      <c r="AL15" s="130">
        <v>44481</v>
      </c>
      <c r="AM15" s="21"/>
      <c r="AN15" s="23">
        <v>2</v>
      </c>
      <c r="AO15" s="26">
        <v>12</v>
      </c>
      <c r="AP15" s="130">
        <v>44512</v>
      </c>
      <c r="AQ15" s="21"/>
      <c r="AR15" s="23">
        <v>5</v>
      </c>
      <c r="AS15" s="26">
        <v>12</v>
      </c>
      <c r="AT15" s="130">
        <v>44542</v>
      </c>
      <c r="AU15" s="21"/>
      <c r="AV15" s="2">
        <v>7</v>
      </c>
    </row>
    <row r="16" spans="1:48" ht="22.9" customHeight="1" x14ac:dyDescent="0.3">
      <c r="A16">
        <v>13</v>
      </c>
      <c r="B16" s="130">
        <v>44209</v>
      </c>
      <c r="C16" s="38"/>
      <c r="D16" s="17">
        <v>3</v>
      </c>
      <c r="E16" s="16">
        <v>13</v>
      </c>
      <c r="F16" s="130">
        <v>44240</v>
      </c>
      <c r="G16" s="21"/>
      <c r="H16" s="17">
        <v>6</v>
      </c>
      <c r="I16" s="16">
        <v>13</v>
      </c>
      <c r="J16" s="130">
        <v>44268</v>
      </c>
      <c r="K16" s="44">
        <v>44268</v>
      </c>
      <c r="L16" s="17">
        <v>6</v>
      </c>
      <c r="M16" s="16">
        <v>13</v>
      </c>
      <c r="N16" s="130">
        <v>44299</v>
      </c>
      <c r="O16" s="44">
        <v>44299</v>
      </c>
      <c r="P16" s="17">
        <v>2</v>
      </c>
      <c r="Q16" s="16">
        <v>13</v>
      </c>
      <c r="R16" s="130">
        <v>44329</v>
      </c>
      <c r="S16" s="47">
        <v>44329</v>
      </c>
      <c r="T16" s="17">
        <v>4</v>
      </c>
      <c r="U16" s="16">
        <v>13</v>
      </c>
      <c r="V16" s="130">
        <v>44360</v>
      </c>
      <c r="W16" s="65">
        <v>44360</v>
      </c>
      <c r="X16" s="17">
        <v>7</v>
      </c>
      <c r="Y16" s="16">
        <v>13</v>
      </c>
      <c r="Z16" s="130">
        <v>44390</v>
      </c>
      <c r="AA16" s="21"/>
      <c r="AB16" s="17">
        <v>2</v>
      </c>
      <c r="AC16" s="16">
        <v>13</v>
      </c>
      <c r="AD16" s="130">
        <v>44421</v>
      </c>
      <c r="AE16" s="21"/>
      <c r="AF16" s="17">
        <v>5</v>
      </c>
      <c r="AG16" s="16">
        <v>13</v>
      </c>
      <c r="AH16" s="130">
        <v>44452</v>
      </c>
      <c r="AI16" s="21"/>
      <c r="AJ16" s="23">
        <v>1</v>
      </c>
      <c r="AK16" s="26">
        <v>13</v>
      </c>
      <c r="AL16" s="130">
        <v>44482</v>
      </c>
      <c r="AM16" s="21"/>
      <c r="AN16" s="23">
        <v>3</v>
      </c>
      <c r="AO16" s="26">
        <v>13</v>
      </c>
      <c r="AP16" s="130">
        <v>44513</v>
      </c>
      <c r="AQ16" s="21"/>
      <c r="AR16" s="23">
        <v>6</v>
      </c>
      <c r="AS16" s="26">
        <v>13</v>
      </c>
      <c r="AT16" s="130">
        <v>44543</v>
      </c>
      <c r="AU16" s="21"/>
      <c r="AV16" s="2">
        <v>1</v>
      </c>
    </row>
    <row r="17" spans="1:48" ht="22.9" customHeight="1" x14ac:dyDescent="0.3">
      <c r="A17">
        <v>14</v>
      </c>
      <c r="B17" s="130">
        <v>44210</v>
      </c>
      <c r="C17" s="38"/>
      <c r="D17" s="17">
        <v>4</v>
      </c>
      <c r="E17" s="16">
        <v>14</v>
      </c>
      <c r="F17" s="130">
        <v>44241</v>
      </c>
      <c r="G17" s="21"/>
      <c r="H17" s="17">
        <v>7</v>
      </c>
      <c r="I17" s="16">
        <v>14</v>
      </c>
      <c r="J17" s="130">
        <v>44269</v>
      </c>
      <c r="K17" s="44">
        <v>44269</v>
      </c>
      <c r="L17" s="17">
        <v>7</v>
      </c>
      <c r="M17" s="16">
        <v>14</v>
      </c>
      <c r="N17" s="130">
        <v>44300</v>
      </c>
      <c r="O17" s="44">
        <v>44300</v>
      </c>
      <c r="P17" s="17">
        <v>3</v>
      </c>
      <c r="Q17" s="16">
        <v>14</v>
      </c>
      <c r="R17" s="130">
        <v>44330</v>
      </c>
      <c r="S17" s="47">
        <v>44330</v>
      </c>
      <c r="T17" s="17">
        <v>5</v>
      </c>
      <c r="U17" s="16">
        <v>14</v>
      </c>
      <c r="V17" s="130">
        <v>44361</v>
      </c>
      <c r="W17" s="65">
        <v>44361</v>
      </c>
      <c r="X17" s="17">
        <v>1</v>
      </c>
      <c r="Y17" s="16">
        <v>14</v>
      </c>
      <c r="Z17" s="130">
        <v>44391</v>
      </c>
      <c r="AA17" s="21"/>
      <c r="AB17" s="17">
        <v>3</v>
      </c>
      <c r="AC17" s="16">
        <v>14</v>
      </c>
      <c r="AD17" s="130">
        <v>44422</v>
      </c>
      <c r="AE17" s="21"/>
      <c r="AF17" s="17">
        <v>6</v>
      </c>
      <c r="AG17" s="16">
        <v>14</v>
      </c>
      <c r="AH17" s="130">
        <v>44453</v>
      </c>
      <c r="AI17" s="21"/>
      <c r="AJ17" s="23">
        <v>2</v>
      </c>
      <c r="AK17" s="26">
        <v>14</v>
      </c>
      <c r="AL17" s="130">
        <v>44483</v>
      </c>
      <c r="AM17" s="21"/>
      <c r="AN17" s="23">
        <v>4</v>
      </c>
      <c r="AO17" s="26">
        <v>14</v>
      </c>
      <c r="AP17" s="130">
        <v>44514</v>
      </c>
      <c r="AQ17" s="21"/>
      <c r="AR17" s="23">
        <v>7</v>
      </c>
      <c r="AS17" s="26">
        <v>14</v>
      </c>
      <c r="AT17" s="130">
        <v>44544</v>
      </c>
      <c r="AU17" s="21"/>
      <c r="AV17" s="2">
        <v>2</v>
      </c>
    </row>
    <row r="18" spans="1:48" ht="22.9" customHeight="1" x14ac:dyDescent="0.3">
      <c r="A18">
        <v>15</v>
      </c>
      <c r="B18" s="130">
        <v>44211</v>
      </c>
      <c r="C18" s="38"/>
      <c r="D18" s="17">
        <v>5</v>
      </c>
      <c r="E18" s="16">
        <v>15</v>
      </c>
      <c r="F18" s="130">
        <v>44242</v>
      </c>
      <c r="G18" s="21"/>
      <c r="H18" s="17">
        <v>1</v>
      </c>
      <c r="I18" s="16">
        <v>15</v>
      </c>
      <c r="J18" s="130">
        <v>44270</v>
      </c>
      <c r="K18" s="44">
        <v>44270</v>
      </c>
      <c r="L18" s="17">
        <v>1</v>
      </c>
      <c r="M18" s="16">
        <v>15</v>
      </c>
      <c r="N18" s="130">
        <v>44301</v>
      </c>
      <c r="O18" s="44">
        <v>44301</v>
      </c>
      <c r="P18" s="17">
        <v>4</v>
      </c>
      <c r="Q18" s="16">
        <v>15</v>
      </c>
      <c r="R18" s="130">
        <v>44331</v>
      </c>
      <c r="S18" s="47">
        <v>44331</v>
      </c>
      <c r="T18" s="17">
        <v>6</v>
      </c>
      <c r="U18" s="16">
        <v>15</v>
      </c>
      <c r="V18" s="130">
        <v>44362</v>
      </c>
      <c r="W18" s="65">
        <v>44362</v>
      </c>
      <c r="X18" s="17">
        <v>2</v>
      </c>
      <c r="Y18" s="16">
        <v>15</v>
      </c>
      <c r="Z18" s="130">
        <v>44392</v>
      </c>
      <c r="AA18" s="21"/>
      <c r="AB18" s="17">
        <v>4</v>
      </c>
      <c r="AC18" s="16">
        <v>15</v>
      </c>
      <c r="AD18" s="134">
        <v>44423</v>
      </c>
      <c r="AE18" s="40"/>
      <c r="AF18" s="17">
        <v>7</v>
      </c>
      <c r="AG18" s="16">
        <v>15</v>
      </c>
      <c r="AH18" s="130">
        <v>44454</v>
      </c>
      <c r="AI18" s="21"/>
      <c r="AJ18" s="23">
        <v>3</v>
      </c>
      <c r="AK18" s="26">
        <v>15</v>
      </c>
      <c r="AL18" s="130">
        <v>44484</v>
      </c>
      <c r="AM18" s="21"/>
      <c r="AN18" s="23">
        <v>5</v>
      </c>
      <c r="AO18" s="26">
        <v>15</v>
      </c>
      <c r="AP18" s="130">
        <v>44515</v>
      </c>
      <c r="AQ18" s="21"/>
      <c r="AR18" s="23">
        <v>1</v>
      </c>
      <c r="AS18" s="26">
        <v>15</v>
      </c>
      <c r="AT18" s="130">
        <v>44545</v>
      </c>
      <c r="AU18" s="21"/>
      <c r="AV18" s="2">
        <v>3</v>
      </c>
    </row>
    <row r="19" spans="1:48" ht="22.9" customHeight="1" x14ac:dyDescent="0.3">
      <c r="A19">
        <v>16</v>
      </c>
      <c r="B19" s="130">
        <v>44212</v>
      </c>
      <c r="C19" s="38"/>
      <c r="D19" s="17">
        <v>6</v>
      </c>
      <c r="E19" s="16">
        <v>16</v>
      </c>
      <c r="F19" s="130">
        <v>44243</v>
      </c>
      <c r="G19" s="21"/>
      <c r="H19" s="17">
        <v>2</v>
      </c>
      <c r="I19" s="16">
        <v>16</v>
      </c>
      <c r="J19" s="130">
        <v>44271</v>
      </c>
      <c r="K19" s="44">
        <v>44271</v>
      </c>
      <c r="L19" s="17">
        <v>2</v>
      </c>
      <c r="M19" s="16">
        <v>16</v>
      </c>
      <c r="N19" s="130">
        <v>44302</v>
      </c>
      <c r="O19" s="44">
        <v>44302</v>
      </c>
      <c r="P19" s="17">
        <v>5</v>
      </c>
      <c r="Q19" s="16">
        <v>16</v>
      </c>
      <c r="R19" s="130">
        <v>44332</v>
      </c>
      <c r="S19" s="47">
        <v>44332</v>
      </c>
      <c r="T19" s="17">
        <v>7</v>
      </c>
      <c r="U19" s="16">
        <v>16</v>
      </c>
      <c r="V19" s="130">
        <v>44363</v>
      </c>
      <c r="W19" s="65">
        <v>44363</v>
      </c>
      <c r="X19" s="17">
        <v>3</v>
      </c>
      <c r="Y19" s="16">
        <v>16</v>
      </c>
      <c r="Z19" s="130">
        <v>44393</v>
      </c>
      <c r="AA19" s="21"/>
      <c r="AB19" s="17">
        <v>5</v>
      </c>
      <c r="AC19" s="16">
        <v>16</v>
      </c>
      <c r="AD19" s="130">
        <v>44424</v>
      </c>
      <c r="AE19" s="21"/>
      <c r="AF19" s="17">
        <v>1</v>
      </c>
      <c r="AG19" s="16">
        <v>16</v>
      </c>
      <c r="AH19" s="130">
        <v>44455</v>
      </c>
      <c r="AI19" s="21"/>
      <c r="AJ19" s="23">
        <v>4</v>
      </c>
      <c r="AK19" s="26">
        <v>16</v>
      </c>
      <c r="AL19" s="130">
        <v>44485</v>
      </c>
      <c r="AM19" s="21"/>
      <c r="AN19" s="23">
        <v>6</v>
      </c>
      <c r="AO19" s="26">
        <v>16</v>
      </c>
      <c r="AP19" s="130">
        <v>44516</v>
      </c>
      <c r="AQ19" s="21"/>
      <c r="AR19" s="23">
        <v>2</v>
      </c>
      <c r="AS19" s="26">
        <v>16</v>
      </c>
      <c r="AT19" s="130">
        <v>44546</v>
      </c>
      <c r="AU19" s="21"/>
      <c r="AV19" s="2">
        <v>4</v>
      </c>
    </row>
    <row r="20" spans="1:48" ht="22.9" customHeight="1" x14ac:dyDescent="0.3">
      <c r="A20">
        <v>17</v>
      </c>
      <c r="B20" s="130">
        <v>44213</v>
      </c>
      <c r="C20" s="38"/>
      <c r="D20" s="17">
        <v>7</v>
      </c>
      <c r="E20" s="16">
        <v>17</v>
      </c>
      <c r="F20" s="130">
        <v>44244</v>
      </c>
      <c r="G20" s="21"/>
      <c r="H20" s="17">
        <v>3</v>
      </c>
      <c r="I20" s="16">
        <v>17</v>
      </c>
      <c r="J20" s="130">
        <v>44272</v>
      </c>
      <c r="K20" s="44">
        <v>44272</v>
      </c>
      <c r="L20" s="17">
        <v>3</v>
      </c>
      <c r="M20" s="16">
        <v>17</v>
      </c>
      <c r="N20" s="130">
        <v>44303</v>
      </c>
      <c r="O20" s="44">
        <v>44303</v>
      </c>
      <c r="P20" s="17">
        <v>6</v>
      </c>
      <c r="Q20" s="16">
        <v>17</v>
      </c>
      <c r="R20" s="130">
        <v>44333</v>
      </c>
      <c r="S20" s="47">
        <v>44333</v>
      </c>
      <c r="T20" s="17">
        <v>1</v>
      </c>
      <c r="U20" s="16">
        <v>17</v>
      </c>
      <c r="V20" s="130">
        <v>44364</v>
      </c>
      <c r="W20" s="65">
        <v>44364</v>
      </c>
      <c r="X20" s="17">
        <v>4</v>
      </c>
      <c r="Y20" s="16">
        <v>17</v>
      </c>
      <c r="Z20" s="130">
        <v>44394</v>
      </c>
      <c r="AA20" s="21"/>
      <c r="AB20" s="17">
        <v>6</v>
      </c>
      <c r="AC20" s="16">
        <v>17</v>
      </c>
      <c r="AD20" s="130">
        <v>44425</v>
      </c>
      <c r="AE20" s="21"/>
      <c r="AF20" s="17">
        <v>2</v>
      </c>
      <c r="AG20" s="16">
        <v>17</v>
      </c>
      <c r="AH20" s="130">
        <v>44456</v>
      </c>
      <c r="AI20" s="21"/>
      <c r="AJ20" s="23">
        <v>5</v>
      </c>
      <c r="AK20" s="26">
        <v>17</v>
      </c>
      <c r="AL20" s="130">
        <v>44486</v>
      </c>
      <c r="AM20" s="21"/>
      <c r="AN20" s="23">
        <v>7</v>
      </c>
      <c r="AO20" s="26">
        <v>17</v>
      </c>
      <c r="AP20" s="130">
        <v>44517</v>
      </c>
      <c r="AQ20" s="21"/>
      <c r="AR20" s="23">
        <v>3</v>
      </c>
      <c r="AS20" s="26">
        <v>17</v>
      </c>
      <c r="AT20" s="130">
        <v>44547</v>
      </c>
      <c r="AU20" s="21"/>
      <c r="AV20" s="2">
        <v>5</v>
      </c>
    </row>
    <row r="21" spans="1:48" ht="22.9" customHeight="1" x14ac:dyDescent="0.3">
      <c r="A21">
        <v>18</v>
      </c>
      <c r="B21" s="130">
        <v>44214</v>
      </c>
      <c r="C21" s="38"/>
      <c r="D21" s="17">
        <v>1</v>
      </c>
      <c r="E21" s="16">
        <v>18</v>
      </c>
      <c r="F21" s="130">
        <v>44245</v>
      </c>
      <c r="G21" s="21"/>
      <c r="H21" s="17">
        <v>4</v>
      </c>
      <c r="I21" s="16">
        <v>18</v>
      </c>
      <c r="J21" s="130">
        <v>44273</v>
      </c>
      <c r="K21" s="44">
        <v>44273</v>
      </c>
      <c r="L21" s="17">
        <v>4</v>
      </c>
      <c r="M21" s="16">
        <v>18</v>
      </c>
      <c r="N21" s="130">
        <v>44304</v>
      </c>
      <c r="O21" s="44">
        <v>44304</v>
      </c>
      <c r="P21" s="17">
        <v>7</v>
      </c>
      <c r="Q21" s="16">
        <v>18</v>
      </c>
      <c r="R21" s="130">
        <v>44334</v>
      </c>
      <c r="S21" s="47">
        <v>44334</v>
      </c>
      <c r="T21" s="17">
        <v>2</v>
      </c>
      <c r="U21" s="16">
        <v>18</v>
      </c>
      <c r="V21" s="130">
        <v>44365</v>
      </c>
      <c r="W21" s="65">
        <v>44365</v>
      </c>
      <c r="X21" s="17">
        <v>5</v>
      </c>
      <c r="Y21" s="16">
        <v>18</v>
      </c>
      <c r="Z21" s="130">
        <v>44395</v>
      </c>
      <c r="AA21" s="21"/>
      <c r="AB21" s="17">
        <v>7</v>
      </c>
      <c r="AC21" s="16">
        <v>18</v>
      </c>
      <c r="AD21" s="130">
        <v>44426</v>
      </c>
      <c r="AE21" s="21"/>
      <c r="AF21" s="17">
        <v>3</v>
      </c>
      <c r="AG21" s="16">
        <v>18</v>
      </c>
      <c r="AH21" s="130">
        <v>44457</v>
      </c>
      <c r="AI21" s="21"/>
      <c r="AJ21" s="23">
        <v>6</v>
      </c>
      <c r="AK21" s="26">
        <v>18</v>
      </c>
      <c r="AL21" s="130">
        <v>44487</v>
      </c>
      <c r="AM21" s="21"/>
      <c r="AN21" s="23">
        <v>1</v>
      </c>
      <c r="AO21" s="26">
        <v>18</v>
      </c>
      <c r="AP21" s="130">
        <v>44518</v>
      </c>
      <c r="AQ21" s="21"/>
      <c r="AR21" s="23">
        <v>4</v>
      </c>
      <c r="AS21" s="26">
        <v>18</v>
      </c>
      <c r="AT21" s="130">
        <v>44548</v>
      </c>
      <c r="AU21" s="21"/>
      <c r="AV21" s="2">
        <v>6</v>
      </c>
    </row>
    <row r="22" spans="1:48" ht="22.9" customHeight="1" x14ac:dyDescent="0.3">
      <c r="A22">
        <v>19</v>
      </c>
      <c r="B22" s="130">
        <v>44215</v>
      </c>
      <c r="C22" s="38"/>
      <c r="D22" s="17">
        <v>2</v>
      </c>
      <c r="E22" s="16">
        <v>19</v>
      </c>
      <c r="F22" s="130">
        <v>44246</v>
      </c>
      <c r="G22" s="21"/>
      <c r="H22" s="17">
        <v>5</v>
      </c>
      <c r="I22" s="16">
        <v>19</v>
      </c>
      <c r="J22" s="130">
        <v>44274</v>
      </c>
      <c r="K22" s="44">
        <v>44274</v>
      </c>
      <c r="L22" s="17">
        <v>5</v>
      </c>
      <c r="M22" s="16">
        <v>19</v>
      </c>
      <c r="N22" s="130">
        <v>44305</v>
      </c>
      <c r="O22" s="44">
        <v>44305</v>
      </c>
      <c r="P22" s="17">
        <v>1</v>
      </c>
      <c r="Q22" s="16">
        <v>19</v>
      </c>
      <c r="R22" s="130">
        <v>44335</v>
      </c>
      <c r="S22" s="47">
        <v>44335</v>
      </c>
      <c r="T22" s="17">
        <v>3</v>
      </c>
      <c r="U22" s="16">
        <v>19</v>
      </c>
      <c r="V22" s="130">
        <v>44366</v>
      </c>
      <c r="W22" s="65">
        <v>44366</v>
      </c>
      <c r="X22" s="17">
        <v>6</v>
      </c>
      <c r="Y22" s="16">
        <v>19</v>
      </c>
      <c r="Z22" s="130">
        <v>44396</v>
      </c>
      <c r="AA22" s="21"/>
      <c r="AB22" s="17">
        <v>1</v>
      </c>
      <c r="AC22" s="16">
        <v>19</v>
      </c>
      <c r="AD22" s="130">
        <v>44427</v>
      </c>
      <c r="AE22" s="21"/>
      <c r="AF22" s="17">
        <v>4</v>
      </c>
      <c r="AG22" s="16">
        <v>19</v>
      </c>
      <c r="AH22" s="130">
        <v>44458</v>
      </c>
      <c r="AI22" s="21"/>
      <c r="AJ22" s="23">
        <v>7</v>
      </c>
      <c r="AK22" s="26">
        <v>19</v>
      </c>
      <c r="AL22" s="130">
        <v>44488</v>
      </c>
      <c r="AM22" s="21"/>
      <c r="AN22" s="23">
        <v>2</v>
      </c>
      <c r="AO22" s="26">
        <v>19</v>
      </c>
      <c r="AP22" s="130">
        <v>44519</v>
      </c>
      <c r="AQ22" s="21"/>
      <c r="AR22" s="23">
        <v>5</v>
      </c>
      <c r="AS22" s="26">
        <v>19</v>
      </c>
      <c r="AT22" s="130">
        <v>44549</v>
      </c>
      <c r="AU22" s="21"/>
      <c r="AV22" s="2">
        <v>7</v>
      </c>
    </row>
    <row r="23" spans="1:48" ht="22.9" customHeight="1" x14ac:dyDescent="0.3">
      <c r="A23">
        <v>20</v>
      </c>
      <c r="B23" s="130">
        <v>44216</v>
      </c>
      <c r="C23" s="38"/>
      <c r="D23" s="17">
        <v>3</v>
      </c>
      <c r="E23" s="16">
        <v>20</v>
      </c>
      <c r="F23" s="130">
        <v>44247</v>
      </c>
      <c r="G23" s="21"/>
      <c r="H23" s="17">
        <v>6</v>
      </c>
      <c r="I23" s="16">
        <v>20</v>
      </c>
      <c r="J23" s="130">
        <v>44275</v>
      </c>
      <c r="K23" s="44">
        <v>44275</v>
      </c>
      <c r="L23" s="17">
        <v>6</v>
      </c>
      <c r="M23" s="16">
        <v>20</v>
      </c>
      <c r="N23" s="130">
        <v>44306</v>
      </c>
      <c r="O23" s="44">
        <v>44306</v>
      </c>
      <c r="P23" s="17">
        <v>2</v>
      </c>
      <c r="Q23" s="16">
        <v>20</v>
      </c>
      <c r="R23" s="130">
        <v>44336</v>
      </c>
      <c r="S23" s="47">
        <v>44336</v>
      </c>
      <c r="T23" s="17">
        <v>4</v>
      </c>
      <c r="U23" s="16">
        <v>20</v>
      </c>
      <c r="V23" s="130">
        <v>44367</v>
      </c>
      <c r="W23" s="65">
        <v>44367</v>
      </c>
      <c r="X23" s="17">
        <v>7</v>
      </c>
      <c r="Y23" s="16">
        <v>20</v>
      </c>
      <c r="Z23" s="130">
        <v>44397</v>
      </c>
      <c r="AA23" s="21"/>
      <c r="AB23" s="17">
        <v>2</v>
      </c>
      <c r="AC23" s="16">
        <v>20</v>
      </c>
      <c r="AD23" s="130">
        <v>44428</v>
      </c>
      <c r="AE23" s="21"/>
      <c r="AF23" s="17">
        <v>5</v>
      </c>
      <c r="AG23" s="16">
        <v>20</v>
      </c>
      <c r="AH23" s="130">
        <v>44459</v>
      </c>
      <c r="AI23" s="21"/>
      <c r="AJ23" s="23">
        <v>1</v>
      </c>
      <c r="AK23" s="26">
        <v>20</v>
      </c>
      <c r="AL23" s="130">
        <v>44489</v>
      </c>
      <c r="AM23" s="21"/>
      <c r="AN23" s="23">
        <v>3</v>
      </c>
      <c r="AO23" s="26">
        <v>20</v>
      </c>
      <c r="AP23" s="130">
        <v>44520</v>
      </c>
      <c r="AQ23" s="21"/>
      <c r="AR23" s="23">
        <v>6</v>
      </c>
      <c r="AS23" s="26">
        <v>20</v>
      </c>
      <c r="AT23" s="130">
        <v>44550</v>
      </c>
      <c r="AU23" s="21"/>
      <c r="AV23" s="2">
        <v>1</v>
      </c>
    </row>
    <row r="24" spans="1:48" ht="22.9" customHeight="1" x14ac:dyDescent="0.3">
      <c r="A24">
        <v>21</v>
      </c>
      <c r="B24" s="130">
        <v>44217</v>
      </c>
      <c r="C24" s="38"/>
      <c r="D24" s="17">
        <v>4</v>
      </c>
      <c r="E24" s="16">
        <v>21</v>
      </c>
      <c r="F24" s="130">
        <v>44248</v>
      </c>
      <c r="G24" s="21"/>
      <c r="H24" s="17">
        <v>7</v>
      </c>
      <c r="I24" s="16">
        <v>21</v>
      </c>
      <c r="J24" s="130">
        <v>44276</v>
      </c>
      <c r="K24" s="44">
        <v>44276</v>
      </c>
      <c r="L24" s="17">
        <v>7</v>
      </c>
      <c r="M24" s="16">
        <v>21</v>
      </c>
      <c r="N24" s="130">
        <v>44307</v>
      </c>
      <c r="O24" s="44">
        <v>44307</v>
      </c>
      <c r="P24" s="17">
        <v>3</v>
      </c>
      <c r="Q24" s="16">
        <v>21</v>
      </c>
      <c r="R24" s="130">
        <v>44337</v>
      </c>
      <c r="S24" s="47">
        <v>44337</v>
      </c>
      <c r="T24" s="17">
        <v>5</v>
      </c>
      <c r="U24" s="16">
        <v>21</v>
      </c>
      <c r="V24" s="130">
        <v>44368</v>
      </c>
      <c r="W24" s="65">
        <v>44368</v>
      </c>
      <c r="X24" s="17">
        <v>1</v>
      </c>
      <c r="Y24" s="16">
        <v>21</v>
      </c>
      <c r="Z24" s="134">
        <v>44398</v>
      </c>
      <c r="AA24" s="40"/>
      <c r="AB24" s="17">
        <v>3</v>
      </c>
      <c r="AC24" s="16">
        <v>21</v>
      </c>
      <c r="AD24" s="130">
        <v>44429</v>
      </c>
      <c r="AE24" s="21"/>
      <c r="AF24" s="17">
        <v>6</v>
      </c>
      <c r="AG24" s="16">
        <v>21</v>
      </c>
      <c r="AH24" s="130">
        <v>44460</v>
      </c>
      <c r="AI24" s="21"/>
      <c r="AJ24" s="23">
        <v>2</v>
      </c>
      <c r="AK24" s="26">
        <v>21</v>
      </c>
      <c r="AL24" s="130">
        <v>44490</v>
      </c>
      <c r="AM24" s="21"/>
      <c r="AN24" s="23">
        <v>4</v>
      </c>
      <c r="AO24" s="26">
        <v>21</v>
      </c>
      <c r="AP24" s="130">
        <v>44521</v>
      </c>
      <c r="AQ24" s="21"/>
      <c r="AR24" s="23">
        <v>7</v>
      </c>
      <c r="AS24" s="26">
        <v>21</v>
      </c>
      <c r="AT24" s="130">
        <v>44551</v>
      </c>
      <c r="AU24" s="21"/>
      <c r="AV24" s="2">
        <v>2</v>
      </c>
    </row>
    <row r="25" spans="1:48" ht="22.9" customHeight="1" x14ac:dyDescent="0.3">
      <c r="A25">
        <v>22</v>
      </c>
      <c r="B25" s="130">
        <v>44218</v>
      </c>
      <c r="C25" s="38"/>
      <c r="D25" s="17">
        <v>5</v>
      </c>
      <c r="E25" s="16">
        <v>22</v>
      </c>
      <c r="F25" s="130">
        <v>44249</v>
      </c>
      <c r="G25" s="21"/>
      <c r="H25" s="17">
        <v>1</v>
      </c>
      <c r="I25" s="16">
        <v>22</v>
      </c>
      <c r="J25" s="130">
        <v>44277</v>
      </c>
      <c r="K25" s="44">
        <v>44277</v>
      </c>
      <c r="L25" s="17">
        <v>1</v>
      </c>
      <c r="M25" s="16">
        <v>22</v>
      </c>
      <c r="N25" s="130">
        <v>44308</v>
      </c>
      <c r="O25" s="44">
        <v>44308</v>
      </c>
      <c r="P25" s="17">
        <v>4</v>
      </c>
      <c r="Q25" s="16">
        <v>22</v>
      </c>
      <c r="R25" s="130">
        <v>44338</v>
      </c>
      <c r="S25" s="47">
        <v>44338</v>
      </c>
      <c r="T25" s="17">
        <v>6</v>
      </c>
      <c r="U25" s="16">
        <v>22</v>
      </c>
      <c r="V25" s="130">
        <v>44369</v>
      </c>
      <c r="W25" s="65">
        <v>44369</v>
      </c>
      <c r="X25" s="17">
        <v>2</v>
      </c>
      <c r="Y25" s="16">
        <v>22</v>
      </c>
      <c r="Z25" s="130">
        <v>44399</v>
      </c>
      <c r="AA25" s="21"/>
      <c r="AB25" s="17">
        <v>4</v>
      </c>
      <c r="AC25" s="16">
        <v>22</v>
      </c>
      <c r="AD25" s="130">
        <v>44430</v>
      </c>
      <c r="AE25" s="21"/>
      <c r="AF25" s="17">
        <v>7</v>
      </c>
      <c r="AG25" s="16">
        <v>22</v>
      </c>
      <c r="AH25" s="130">
        <v>44461</v>
      </c>
      <c r="AI25" s="21"/>
      <c r="AJ25" s="23">
        <v>3</v>
      </c>
      <c r="AK25" s="26">
        <v>22</v>
      </c>
      <c r="AL25" s="130">
        <v>44491</v>
      </c>
      <c r="AM25" s="21"/>
      <c r="AN25" s="23">
        <v>5</v>
      </c>
      <c r="AO25" s="26">
        <v>22</v>
      </c>
      <c r="AP25" s="130">
        <v>44522</v>
      </c>
      <c r="AQ25" s="21"/>
      <c r="AR25" s="23">
        <v>1</v>
      </c>
      <c r="AS25" s="26">
        <v>22</v>
      </c>
      <c r="AT25" s="130">
        <v>44552</v>
      </c>
      <c r="AU25" s="21"/>
      <c r="AV25" s="2">
        <v>3</v>
      </c>
    </row>
    <row r="26" spans="1:48" ht="22.9" customHeight="1" x14ac:dyDescent="0.3">
      <c r="A26">
        <v>23</v>
      </c>
      <c r="B26" s="130">
        <v>44219</v>
      </c>
      <c r="C26" s="38"/>
      <c r="D26" s="17">
        <v>6</v>
      </c>
      <c r="E26" s="16">
        <v>23</v>
      </c>
      <c r="F26" s="130">
        <v>44250</v>
      </c>
      <c r="G26" s="21"/>
      <c r="H26" s="17">
        <v>2</v>
      </c>
      <c r="I26" s="16">
        <v>23</v>
      </c>
      <c r="J26" s="130">
        <v>44278</v>
      </c>
      <c r="K26" s="44">
        <v>44278</v>
      </c>
      <c r="L26" s="17">
        <v>2</v>
      </c>
      <c r="M26" s="16">
        <v>23</v>
      </c>
      <c r="N26" s="130">
        <v>44309</v>
      </c>
      <c r="O26" s="44">
        <v>44309</v>
      </c>
      <c r="P26" s="17">
        <v>5</v>
      </c>
      <c r="Q26" s="16">
        <v>23</v>
      </c>
      <c r="R26" s="130">
        <v>44339</v>
      </c>
      <c r="S26" s="47">
        <v>44339</v>
      </c>
      <c r="T26" s="17">
        <v>7</v>
      </c>
      <c r="U26" s="16">
        <v>23</v>
      </c>
      <c r="V26" s="130">
        <v>44370</v>
      </c>
      <c r="W26" s="65">
        <v>44370</v>
      </c>
      <c r="X26" s="17">
        <v>3</v>
      </c>
      <c r="Y26" s="16">
        <v>23</v>
      </c>
      <c r="Z26" s="130">
        <v>44400</v>
      </c>
      <c r="AA26" s="21"/>
      <c r="AB26" s="17">
        <v>5</v>
      </c>
      <c r="AC26" s="16">
        <v>23</v>
      </c>
      <c r="AD26" s="130">
        <v>44431</v>
      </c>
      <c r="AE26" s="21"/>
      <c r="AF26" s="17">
        <v>1</v>
      </c>
      <c r="AG26" s="16">
        <v>23</v>
      </c>
      <c r="AH26" s="130">
        <v>44462</v>
      </c>
      <c r="AI26" s="21"/>
      <c r="AJ26" s="23">
        <v>4</v>
      </c>
      <c r="AK26" s="26">
        <v>23</v>
      </c>
      <c r="AL26" s="130">
        <v>44492</v>
      </c>
      <c r="AM26" s="21"/>
      <c r="AN26" s="23">
        <v>6</v>
      </c>
      <c r="AO26" s="26">
        <v>23</v>
      </c>
      <c r="AP26" s="130">
        <v>44523</v>
      </c>
      <c r="AQ26" s="21"/>
      <c r="AR26" s="23">
        <v>2</v>
      </c>
      <c r="AS26" s="26">
        <v>23</v>
      </c>
      <c r="AT26" s="130">
        <v>44553</v>
      </c>
      <c r="AU26" s="21"/>
      <c r="AV26" s="2">
        <v>4</v>
      </c>
    </row>
    <row r="27" spans="1:48" ht="22.9" customHeight="1" x14ac:dyDescent="0.3">
      <c r="A27">
        <v>24</v>
      </c>
      <c r="B27" s="130">
        <v>44220</v>
      </c>
      <c r="C27" s="38"/>
      <c r="D27" s="17">
        <v>7</v>
      </c>
      <c r="E27" s="16">
        <v>24</v>
      </c>
      <c r="F27" s="130">
        <v>44251</v>
      </c>
      <c r="G27" s="21"/>
      <c r="H27" s="17">
        <v>3</v>
      </c>
      <c r="I27" s="16">
        <v>24</v>
      </c>
      <c r="J27" s="130">
        <v>44279</v>
      </c>
      <c r="K27" s="44">
        <v>44279</v>
      </c>
      <c r="L27" s="17">
        <v>3</v>
      </c>
      <c r="M27" s="16">
        <v>24</v>
      </c>
      <c r="N27" s="130">
        <v>44310</v>
      </c>
      <c r="O27" s="44">
        <v>44310</v>
      </c>
      <c r="P27" s="17">
        <v>6</v>
      </c>
      <c r="Q27" s="16">
        <v>24</v>
      </c>
      <c r="R27" s="130">
        <v>44340</v>
      </c>
      <c r="S27" s="47">
        <v>44340</v>
      </c>
      <c r="T27" s="17">
        <v>1</v>
      </c>
      <c r="U27" s="16">
        <v>24</v>
      </c>
      <c r="V27" s="130">
        <v>44371</v>
      </c>
      <c r="W27" s="65">
        <v>44371</v>
      </c>
      <c r="X27" s="17">
        <v>4</v>
      </c>
      <c r="Y27" s="16">
        <v>24</v>
      </c>
      <c r="Z27" s="130">
        <v>44401</v>
      </c>
      <c r="AA27" s="21"/>
      <c r="AB27" s="17">
        <v>6</v>
      </c>
      <c r="AC27" s="16">
        <v>24</v>
      </c>
      <c r="AD27" s="130">
        <v>44432</v>
      </c>
      <c r="AE27" s="21"/>
      <c r="AF27" s="17">
        <v>2</v>
      </c>
      <c r="AG27" s="16">
        <v>24</v>
      </c>
      <c r="AH27" s="130">
        <v>44463</v>
      </c>
      <c r="AI27" s="21"/>
      <c r="AJ27" s="23">
        <v>5</v>
      </c>
      <c r="AK27" s="26">
        <v>24</v>
      </c>
      <c r="AL27" s="130">
        <v>44493</v>
      </c>
      <c r="AM27" s="21"/>
      <c r="AN27" s="23">
        <v>7</v>
      </c>
      <c r="AO27" s="26">
        <v>24</v>
      </c>
      <c r="AP27" s="130">
        <v>44524</v>
      </c>
      <c r="AQ27" s="21"/>
      <c r="AR27" s="23">
        <v>3</v>
      </c>
      <c r="AS27" s="26">
        <v>24</v>
      </c>
      <c r="AT27" s="130">
        <v>44554</v>
      </c>
      <c r="AU27" s="21"/>
      <c r="AV27" s="2">
        <v>5</v>
      </c>
    </row>
    <row r="28" spans="1:48" ht="22.9" customHeight="1" x14ac:dyDescent="0.3">
      <c r="A28">
        <v>25</v>
      </c>
      <c r="B28" s="130">
        <v>44221</v>
      </c>
      <c r="C28" s="38"/>
      <c r="D28" s="17">
        <v>1</v>
      </c>
      <c r="E28" s="16">
        <v>25</v>
      </c>
      <c r="F28" s="130">
        <v>44252</v>
      </c>
      <c r="G28" s="21"/>
      <c r="H28" s="17">
        <v>4</v>
      </c>
      <c r="I28" s="16">
        <v>25</v>
      </c>
      <c r="J28" s="130">
        <v>44280</v>
      </c>
      <c r="K28" s="44">
        <v>44280</v>
      </c>
      <c r="L28" s="17">
        <v>4</v>
      </c>
      <c r="M28" s="16">
        <v>25</v>
      </c>
      <c r="N28" s="130">
        <v>44311</v>
      </c>
      <c r="O28" s="44">
        <v>44311</v>
      </c>
      <c r="P28" s="17">
        <v>7</v>
      </c>
      <c r="Q28" s="16">
        <v>25</v>
      </c>
      <c r="R28" s="130">
        <v>44341</v>
      </c>
      <c r="S28" s="47">
        <v>44341</v>
      </c>
      <c r="T28" s="17">
        <v>2</v>
      </c>
      <c r="U28" s="16">
        <v>25</v>
      </c>
      <c r="V28" s="130">
        <v>44372</v>
      </c>
      <c r="W28" s="65">
        <v>44372</v>
      </c>
      <c r="X28" s="17">
        <v>5</v>
      </c>
      <c r="Y28" s="16">
        <v>25</v>
      </c>
      <c r="Z28" s="130">
        <v>44402</v>
      </c>
      <c r="AA28" s="21"/>
      <c r="AB28" s="17">
        <v>7</v>
      </c>
      <c r="AC28" s="16">
        <v>25</v>
      </c>
      <c r="AD28" s="130">
        <v>44433</v>
      </c>
      <c r="AE28" s="21"/>
      <c r="AF28" s="17">
        <v>3</v>
      </c>
      <c r="AG28" s="16">
        <v>25</v>
      </c>
      <c r="AH28" s="130">
        <v>44464</v>
      </c>
      <c r="AI28" s="21"/>
      <c r="AJ28" s="23">
        <v>6</v>
      </c>
      <c r="AK28" s="26">
        <v>25</v>
      </c>
      <c r="AL28" s="130">
        <v>44494</v>
      </c>
      <c r="AM28" s="21"/>
      <c r="AN28" s="23">
        <v>1</v>
      </c>
      <c r="AO28" s="26">
        <v>25</v>
      </c>
      <c r="AP28" s="130">
        <v>44525</v>
      </c>
      <c r="AQ28" s="21"/>
      <c r="AR28" s="23">
        <v>4</v>
      </c>
      <c r="AS28" s="26">
        <v>25</v>
      </c>
      <c r="AT28" s="134">
        <v>44555</v>
      </c>
      <c r="AU28" s="42"/>
      <c r="AV28" s="2">
        <v>6</v>
      </c>
    </row>
    <row r="29" spans="1:48" ht="22.9" customHeight="1" x14ac:dyDescent="0.3">
      <c r="A29">
        <v>26</v>
      </c>
      <c r="B29" s="130">
        <v>44222</v>
      </c>
      <c r="C29" s="38"/>
      <c r="D29" s="17">
        <v>2</v>
      </c>
      <c r="E29" s="16">
        <v>26</v>
      </c>
      <c r="F29" s="130">
        <v>44253</v>
      </c>
      <c r="G29" s="21"/>
      <c r="H29" s="17">
        <v>5</v>
      </c>
      <c r="I29" s="16">
        <v>26</v>
      </c>
      <c r="J29" s="130">
        <v>44281</v>
      </c>
      <c r="K29" s="44">
        <v>44281</v>
      </c>
      <c r="L29" s="17">
        <v>5</v>
      </c>
      <c r="M29" s="16">
        <v>26</v>
      </c>
      <c r="N29" s="130">
        <v>44312</v>
      </c>
      <c r="O29" s="44">
        <v>44312</v>
      </c>
      <c r="P29" s="17">
        <v>1</v>
      </c>
      <c r="Q29" s="16">
        <v>26</v>
      </c>
      <c r="R29" s="130">
        <v>44342</v>
      </c>
      <c r="S29" s="47">
        <v>44342</v>
      </c>
      <c r="T29" s="17">
        <v>3</v>
      </c>
      <c r="U29" s="16">
        <v>26</v>
      </c>
      <c r="V29" s="130">
        <v>44373</v>
      </c>
      <c r="W29" s="65">
        <v>44373</v>
      </c>
      <c r="X29" s="17">
        <v>6</v>
      </c>
      <c r="Y29" s="16">
        <v>26</v>
      </c>
      <c r="Z29" s="130">
        <v>44403</v>
      </c>
      <c r="AA29" s="21"/>
      <c r="AB29" s="17">
        <v>1</v>
      </c>
      <c r="AC29" s="16">
        <v>26</v>
      </c>
      <c r="AD29" s="130">
        <v>44434</v>
      </c>
      <c r="AE29" s="21"/>
      <c r="AF29" s="17">
        <v>4</v>
      </c>
      <c r="AG29" s="16">
        <v>26</v>
      </c>
      <c r="AH29" s="130">
        <v>44465</v>
      </c>
      <c r="AI29" s="21"/>
      <c r="AJ29" s="23">
        <v>7</v>
      </c>
      <c r="AK29" s="26">
        <v>26</v>
      </c>
      <c r="AL29" s="130">
        <v>44495</v>
      </c>
      <c r="AM29" s="21"/>
      <c r="AN29" s="23">
        <v>2</v>
      </c>
      <c r="AO29" s="26">
        <v>26</v>
      </c>
      <c r="AP29" s="130">
        <v>44526</v>
      </c>
      <c r="AQ29" s="21"/>
      <c r="AR29" s="23">
        <v>5</v>
      </c>
      <c r="AS29" s="26">
        <v>26</v>
      </c>
      <c r="AT29" s="130">
        <v>44556</v>
      </c>
      <c r="AU29" s="21"/>
      <c r="AV29" s="2">
        <v>7</v>
      </c>
    </row>
    <row r="30" spans="1:48" ht="22.9" customHeight="1" x14ac:dyDescent="0.3">
      <c r="A30">
        <v>27</v>
      </c>
      <c r="B30" s="130">
        <v>44223</v>
      </c>
      <c r="C30" s="38"/>
      <c r="D30" s="17">
        <v>3</v>
      </c>
      <c r="E30" s="16">
        <v>27</v>
      </c>
      <c r="F30" s="130">
        <v>44254</v>
      </c>
      <c r="G30" s="21"/>
      <c r="H30" s="17">
        <v>6</v>
      </c>
      <c r="I30" s="16">
        <v>27</v>
      </c>
      <c r="J30" s="130">
        <v>44282</v>
      </c>
      <c r="K30" s="44">
        <v>44282</v>
      </c>
      <c r="L30" s="17">
        <v>6</v>
      </c>
      <c r="M30" s="16">
        <v>27</v>
      </c>
      <c r="N30" s="130">
        <v>44313</v>
      </c>
      <c r="O30" s="44">
        <v>44313</v>
      </c>
      <c r="P30" s="17">
        <v>2</v>
      </c>
      <c r="Q30" s="16">
        <v>27</v>
      </c>
      <c r="R30" s="130">
        <v>44343</v>
      </c>
      <c r="S30" s="47">
        <v>44343</v>
      </c>
      <c r="T30" s="17">
        <v>4</v>
      </c>
      <c r="U30" s="16">
        <v>27</v>
      </c>
      <c r="V30" s="130">
        <v>44374</v>
      </c>
      <c r="W30" s="65">
        <v>44374</v>
      </c>
      <c r="X30" s="17">
        <v>7</v>
      </c>
      <c r="Y30" s="16">
        <v>27</v>
      </c>
      <c r="Z30" s="130">
        <v>44404</v>
      </c>
      <c r="AA30" s="21"/>
      <c r="AB30" s="17">
        <v>2</v>
      </c>
      <c r="AC30" s="16">
        <v>27</v>
      </c>
      <c r="AD30" s="130">
        <v>44435</v>
      </c>
      <c r="AE30" s="21"/>
      <c r="AF30" s="17">
        <v>5</v>
      </c>
      <c r="AG30" s="16">
        <v>27</v>
      </c>
      <c r="AH30" s="130">
        <v>44466</v>
      </c>
      <c r="AI30" s="21"/>
      <c r="AJ30" s="23">
        <v>1</v>
      </c>
      <c r="AK30" s="26">
        <v>27</v>
      </c>
      <c r="AL30" s="130">
        <v>44496</v>
      </c>
      <c r="AM30" s="21"/>
      <c r="AN30" s="23">
        <v>3</v>
      </c>
      <c r="AO30" s="26">
        <v>27</v>
      </c>
      <c r="AP30" s="130">
        <v>44527</v>
      </c>
      <c r="AQ30" s="21"/>
      <c r="AR30" s="23">
        <v>6</v>
      </c>
      <c r="AS30" s="26">
        <v>27</v>
      </c>
      <c r="AT30" s="130">
        <v>44557</v>
      </c>
      <c r="AU30" s="21"/>
      <c r="AV30" s="2">
        <v>1</v>
      </c>
    </row>
    <row r="31" spans="1:48" ht="22.9" customHeight="1" x14ac:dyDescent="0.3">
      <c r="A31">
        <v>28</v>
      </c>
      <c r="B31" s="130">
        <v>44224</v>
      </c>
      <c r="C31" s="38"/>
      <c r="D31" s="17">
        <v>4</v>
      </c>
      <c r="E31" s="16">
        <v>28</v>
      </c>
      <c r="F31" s="130">
        <v>44255</v>
      </c>
      <c r="G31" s="21"/>
      <c r="H31" s="17">
        <v>7</v>
      </c>
      <c r="I31" s="16">
        <v>28</v>
      </c>
      <c r="J31" s="130">
        <v>44283</v>
      </c>
      <c r="K31" s="44">
        <v>44283</v>
      </c>
      <c r="L31" s="17">
        <v>7</v>
      </c>
      <c r="M31" s="16">
        <v>28</v>
      </c>
      <c r="N31" s="130">
        <v>44314</v>
      </c>
      <c r="O31" s="44">
        <v>44314</v>
      </c>
      <c r="P31" s="17">
        <v>3</v>
      </c>
      <c r="Q31" s="16">
        <v>28</v>
      </c>
      <c r="R31" s="130">
        <v>44344</v>
      </c>
      <c r="S31" s="47">
        <v>44344</v>
      </c>
      <c r="T31" s="17">
        <v>5</v>
      </c>
      <c r="U31" s="16">
        <v>28</v>
      </c>
      <c r="V31" s="130">
        <v>44375</v>
      </c>
      <c r="W31" s="65">
        <v>44375</v>
      </c>
      <c r="X31" s="17">
        <v>1</v>
      </c>
      <c r="Y31" s="16">
        <v>28</v>
      </c>
      <c r="Z31" s="130">
        <v>44405</v>
      </c>
      <c r="AA31" s="21"/>
      <c r="AB31" s="17">
        <v>3</v>
      </c>
      <c r="AC31" s="16">
        <v>28</v>
      </c>
      <c r="AD31" s="130">
        <v>44436</v>
      </c>
      <c r="AE31" s="21"/>
      <c r="AF31" s="17">
        <v>6</v>
      </c>
      <c r="AG31" s="16">
        <v>28</v>
      </c>
      <c r="AH31" s="130">
        <v>44467</v>
      </c>
      <c r="AI31" s="21"/>
      <c r="AJ31" s="23">
        <v>2</v>
      </c>
      <c r="AK31" s="26">
        <v>28</v>
      </c>
      <c r="AL31" s="130">
        <v>44497</v>
      </c>
      <c r="AM31" s="21"/>
      <c r="AN31" s="23">
        <v>4</v>
      </c>
      <c r="AO31" s="26">
        <v>28</v>
      </c>
      <c r="AP31" s="130">
        <v>44528</v>
      </c>
      <c r="AQ31" s="21"/>
      <c r="AR31" s="23">
        <v>7</v>
      </c>
      <c r="AS31" s="26">
        <v>28</v>
      </c>
      <c r="AT31" s="130">
        <v>44558</v>
      </c>
      <c r="AU31" s="21"/>
      <c r="AV31" s="2">
        <v>2</v>
      </c>
    </row>
    <row r="32" spans="1:48" ht="22.9" customHeight="1" thickBot="1" x14ac:dyDescent="0.35">
      <c r="A32">
        <v>29</v>
      </c>
      <c r="B32" s="130">
        <v>44225</v>
      </c>
      <c r="C32" s="38"/>
      <c r="D32" s="17">
        <v>5</v>
      </c>
      <c r="E32" s="16">
        <v>29</v>
      </c>
      <c r="F32" s="131" t="s">
        <v>48</v>
      </c>
      <c r="G32" s="22"/>
      <c r="H32" s="17" t="e">
        <v>#VALUE!</v>
      </c>
      <c r="I32" s="16">
        <v>29</v>
      </c>
      <c r="J32" s="130">
        <v>44284</v>
      </c>
      <c r="K32" s="44">
        <v>44284</v>
      </c>
      <c r="L32" s="17">
        <v>1</v>
      </c>
      <c r="M32" s="16">
        <v>29</v>
      </c>
      <c r="N32" s="130">
        <v>44315</v>
      </c>
      <c r="O32" s="44">
        <v>44315</v>
      </c>
      <c r="P32" s="17">
        <v>4</v>
      </c>
      <c r="Q32" s="16">
        <v>29</v>
      </c>
      <c r="R32" s="130">
        <v>44345</v>
      </c>
      <c r="S32" s="47">
        <v>44345</v>
      </c>
      <c r="T32" s="17">
        <v>6</v>
      </c>
      <c r="U32" s="16">
        <v>29</v>
      </c>
      <c r="V32" s="130">
        <v>44376</v>
      </c>
      <c r="W32" s="65">
        <v>44376</v>
      </c>
      <c r="X32" s="17">
        <v>2</v>
      </c>
      <c r="Y32" s="16">
        <v>29</v>
      </c>
      <c r="Z32" s="130">
        <v>44406</v>
      </c>
      <c r="AA32" s="21"/>
      <c r="AB32" s="17">
        <v>4</v>
      </c>
      <c r="AC32" s="16">
        <v>29</v>
      </c>
      <c r="AD32" s="130">
        <v>44437</v>
      </c>
      <c r="AE32" s="21"/>
      <c r="AF32" s="17">
        <v>7</v>
      </c>
      <c r="AG32" s="16">
        <v>29</v>
      </c>
      <c r="AH32" s="130">
        <v>44468</v>
      </c>
      <c r="AI32" s="21"/>
      <c r="AJ32" s="23">
        <v>3</v>
      </c>
      <c r="AK32" s="26">
        <v>29</v>
      </c>
      <c r="AL32" s="130">
        <v>44498</v>
      </c>
      <c r="AM32" s="21"/>
      <c r="AN32" s="23">
        <v>5</v>
      </c>
      <c r="AO32" s="26">
        <v>29</v>
      </c>
      <c r="AP32" s="130">
        <v>44529</v>
      </c>
      <c r="AQ32" s="21"/>
      <c r="AR32" s="23">
        <v>1</v>
      </c>
      <c r="AS32" s="26">
        <v>29</v>
      </c>
      <c r="AT32" s="130">
        <v>44559</v>
      </c>
      <c r="AU32" s="21"/>
      <c r="AV32" s="2">
        <v>3</v>
      </c>
    </row>
    <row r="33" spans="1:48" ht="22.9" customHeight="1" thickBot="1" x14ac:dyDescent="0.35">
      <c r="A33">
        <v>30</v>
      </c>
      <c r="B33" s="130">
        <v>44226</v>
      </c>
      <c r="C33" s="38"/>
      <c r="D33" s="17">
        <v>6</v>
      </c>
      <c r="E33" s="16"/>
      <c r="F33" s="18"/>
      <c r="G33" s="18"/>
      <c r="H33" s="16"/>
      <c r="I33" s="16">
        <v>30</v>
      </c>
      <c r="J33" s="130">
        <v>44285</v>
      </c>
      <c r="K33" s="44">
        <v>44285</v>
      </c>
      <c r="L33" s="17">
        <v>2</v>
      </c>
      <c r="M33" s="16">
        <v>30</v>
      </c>
      <c r="N33" s="131">
        <v>44316</v>
      </c>
      <c r="O33" s="45">
        <v>44316</v>
      </c>
      <c r="P33" s="17">
        <v>5</v>
      </c>
      <c r="Q33" s="16">
        <v>30</v>
      </c>
      <c r="R33" s="130">
        <v>44346</v>
      </c>
      <c r="S33" s="47">
        <v>44346</v>
      </c>
      <c r="T33" s="17">
        <v>7</v>
      </c>
      <c r="U33" s="16">
        <v>30</v>
      </c>
      <c r="V33" s="131">
        <v>44377</v>
      </c>
      <c r="W33" s="65">
        <v>44377</v>
      </c>
      <c r="X33" s="17">
        <v>3</v>
      </c>
      <c r="Y33" s="16">
        <v>30</v>
      </c>
      <c r="Z33" s="130">
        <v>44407</v>
      </c>
      <c r="AA33" s="21"/>
      <c r="AB33" s="17">
        <v>5</v>
      </c>
      <c r="AC33" s="16">
        <v>30</v>
      </c>
      <c r="AD33" s="130">
        <v>44438</v>
      </c>
      <c r="AE33" s="21"/>
      <c r="AF33" s="17">
        <v>1</v>
      </c>
      <c r="AG33" s="16">
        <v>30</v>
      </c>
      <c r="AH33" s="131">
        <v>44469</v>
      </c>
      <c r="AI33" s="25"/>
      <c r="AJ33" s="24"/>
      <c r="AK33" s="26">
        <v>30</v>
      </c>
      <c r="AL33" s="130">
        <v>44499</v>
      </c>
      <c r="AM33" s="21"/>
      <c r="AN33" s="23">
        <v>6</v>
      </c>
      <c r="AO33" s="26">
        <v>30</v>
      </c>
      <c r="AP33" s="131">
        <v>44530</v>
      </c>
      <c r="AQ33" s="22"/>
      <c r="AR33" s="23">
        <v>2</v>
      </c>
      <c r="AS33" s="26">
        <v>30</v>
      </c>
      <c r="AT33" s="130">
        <v>44560</v>
      </c>
      <c r="AU33" s="21"/>
      <c r="AV33" s="2">
        <v>4</v>
      </c>
    </row>
    <row r="34" spans="1:48" ht="22.9" customHeight="1" thickBot="1" x14ac:dyDescent="0.35">
      <c r="A34">
        <v>31</v>
      </c>
      <c r="B34" s="131">
        <v>44227</v>
      </c>
      <c r="C34" s="39"/>
      <c r="D34" s="17">
        <v>7</v>
      </c>
      <c r="E34" s="16"/>
      <c r="F34" s="18"/>
      <c r="G34" s="18"/>
      <c r="H34" s="16"/>
      <c r="I34" s="16">
        <v>31</v>
      </c>
      <c r="J34" s="131">
        <v>44286</v>
      </c>
      <c r="K34" s="44">
        <v>44286</v>
      </c>
      <c r="L34" s="17">
        <v>3</v>
      </c>
      <c r="M34" s="16"/>
      <c r="N34" s="18"/>
      <c r="O34" s="16"/>
      <c r="P34" s="16"/>
      <c r="Q34" s="16">
        <v>31</v>
      </c>
      <c r="R34" s="131">
        <v>44347</v>
      </c>
      <c r="S34" s="48">
        <v>44347</v>
      </c>
      <c r="T34" s="17">
        <v>1</v>
      </c>
      <c r="U34" s="16"/>
      <c r="V34" s="18"/>
      <c r="W34" s="16"/>
      <c r="X34" s="16"/>
      <c r="Y34" s="16">
        <v>31</v>
      </c>
      <c r="Z34" s="131">
        <v>44408</v>
      </c>
      <c r="AA34" s="22"/>
      <c r="AB34" s="17">
        <v>6</v>
      </c>
      <c r="AC34" s="16">
        <v>31</v>
      </c>
      <c r="AD34" s="131">
        <v>44439</v>
      </c>
      <c r="AE34" s="22"/>
      <c r="AF34" s="17">
        <v>2</v>
      </c>
      <c r="AG34" s="16"/>
      <c r="AH34" s="18"/>
      <c r="AI34" s="16"/>
      <c r="AJ34" s="16"/>
      <c r="AK34" s="16">
        <v>31</v>
      </c>
      <c r="AL34" s="131">
        <v>44500</v>
      </c>
      <c r="AM34" s="22"/>
      <c r="AN34" s="17">
        <v>7</v>
      </c>
      <c r="AO34" s="16"/>
      <c r="AP34" s="18"/>
      <c r="AQ34" s="16"/>
      <c r="AR34" s="16"/>
      <c r="AS34" s="16">
        <v>31</v>
      </c>
      <c r="AT34" s="131">
        <v>44561</v>
      </c>
      <c r="AU34" s="22"/>
      <c r="AV34" s="2">
        <v>5</v>
      </c>
    </row>
    <row r="35" spans="1:48" x14ac:dyDescent="0.2">
      <c r="D35" s="2"/>
    </row>
  </sheetData>
  <mergeCells count="20">
    <mergeCell ref="B1:C1"/>
    <mergeCell ref="N2:W2"/>
    <mergeCell ref="Z2:AI2"/>
    <mergeCell ref="G1:J1"/>
    <mergeCell ref="N1:O1"/>
    <mergeCell ref="S1:V1"/>
    <mergeCell ref="B3:C3"/>
    <mergeCell ref="F3:G3"/>
    <mergeCell ref="J3:K3"/>
    <mergeCell ref="N3:O3"/>
    <mergeCell ref="AL2:AU2"/>
    <mergeCell ref="AH3:AI3"/>
    <mergeCell ref="AL3:AM3"/>
    <mergeCell ref="AP3:AQ3"/>
    <mergeCell ref="AT3:AU3"/>
    <mergeCell ref="R3:S3"/>
    <mergeCell ref="V3:W3"/>
    <mergeCell ref="Z3:AA3"/>
    <mergeCell ref="AD3:AE3"/>
    <mergeCell ref="B2:K2"/>
  </mergeCells>
  <phoneticPr fontId="0" type="noConversion"/>
  <conditionalFormatting sqref="D4:D34">
    <cfRule type="cellIs" dxfId="90" priority="1" stopIfTrue="1" operator="greaterThan">
      <formula>5</formula>
    </cfRule>
  </conditionalFormatting>
  <conditionalFormatting sqref="B6:B34">
    <cfRule type="expression" dxfId="89" priority="2" stopIfTrue="1">
      <formula>$D6&gt;5</formula>
    </cfRule>
  </conditionalFormatting>
  <conditionalFormatting sqref="F5:F31">
    <cfRule type="expression" dxfId="88" priority="3" stopIfTrue="1">
      <formula>$H5&gt;5</formula>
    </cfRule>
  </conditionalFormatting>
  <conditionalFormatting sqref="G5:G32">
    <cfRule type="expression" dxfId="87" priority="4" stopIfTrue="1">
      <formula>$H5&gt;5</formula>
    </cfRule>
  </conditionalFormatting>
  <conditionalFormatting sqref="F32">
    <cfRule type="cellIs" dxfId="86" priority="5" stopIfTrue="1" operator="equal">
      <formula>"$J$3"</formula>
    </cfRule>
    <cfRule type="expression" dxfId="85" priority="6" stopIfTrue="1">
      <formula>$H32&gt;5</formula>
    </cfRule>
  </conditionalFormatting>
  <conditionalFormatting sqref="J4:J14 J16:J17">
    <cfRule type="expression" dxfId="84" priority="7" stopIfTrue="1">
      <formula>$L4&gt;5</formula>
    </cfRule>
  </conditionalFormatting>
  <conditionalFormatting sqref="Z4:AA23 Z25:AA34">
    <cfRule type="expression" dxfId="83" priority="8" stopIfTrue="1">
      <formula>$AB4&gt;5</formula>
    </cfRule>
  </conditionalFormatting>
  <conditionalFormatting sqref="AD4:AE17 AD19:AE34">
    <cfRule type="expression" dxfId="82" priority="9" stopIfTrue="1">
      <formula>$AF4&gt;5</formula>
    </cfRule>
  </conditionalFormatting>
  <conditionalFormatting sqref="AH4:AI32 AH33">
    <cfRule type="expression" dxfId="81" priority="10" stopIfTrue="1">
      <formula>$AJ4&gt;5</formula>
    </cfRule>
  </conditionalFormatting>
  <conditionalFormatting sqref="AL4:AM34">
    <cfRule type="expression" dxfId="80" priority="11" stopIfTrue="1">
      <formula>$AN4&gt;5</formula>
    </cfRule>
  </conditionalFormatting>
  <conditionalFormatting sqref="AP5:AQ13 AP15:AQ33">
    <cfRule type="expression" dxfId="79" priority="12" stopIfTrue="1">
      <formula>$AR5&gt;5</formula>
    </cfRule>
  </conditionalFormatting>
  <conditionalFormatting sqref="AT4:AU27 AT29:AU34">
    <cfRule type="expression" dxfId="78" priority="13" stopIfTrue="1">
      <formula>$AV4&gt;5</formula>
    </cfRule>
  </conditionalFormatting>
  <conditionalFormatting sqref="N5:N33">
    <cfRule type="expression" dxfId="77" priority="14" stopIfTrue="1">
      <formula>$P5&gt;5</formula>
    </cfRule>
    <cfRule type="cellIs" dxfId="76" priority="15" stopIfTrue="1" operator="equal">
      <formula>$K$1</formula>
    </cfRule>
  </conditionalFormatting>
  <conditionalFormatting sqref="J19:J34">
    <cfRule type="expression" dxfId="75" priority="16" stopIfTrue="1">
      <formula>$L19&gt;5</formula>
    </cfRule>
    <cfRule type="cellIs" dxfId="74" priority="17" stopIfTrue="1" operator="equal">
      <formula>$K$1</formula>
    </cfRule>
  </conditionalFormatting>
  <conditionalFormatting sqref="R8:R34 R6">
    <cfRule type="expression" dxfId="73" priority="18" stopIfTrue="1">
      <formula>$T6&gt;5</formula>
    </cfRule>
    <cfRule type="cellIs" dxfId="72" priority="19" stopIfTrue="1" operator="equal">
      <formula>$R$1</formula>
    </cfRule>
    <cfRule type="cellIs" dxfId="71" priority="20" stopIfTrue="1" operator="equal">
      <formula>$W$1</formula>
    </cfRule>
  </conditionalFormatting>
  <conditionalFormatting sqref="V5:V33">
    <cfRule type="expression" dxfId="70" priority="21" stopIfTrue="1">
      <formula>$X5&gt;5</formula>
    </cfRule>
    <cfRule type="cellIs" dxfId="69" priority="22" stopIfTrue="1" operator="equal">
      <formula>$R$1</formula>
    </cfRule>
    <cfRule type="cellIs" dxfId="68" priority="23" stopIfTrue="1" operator="equal">
      <formula>$W$1</formula>
    </cfRule>
  </conditionalFormatting>
  <conditionalFormatting sqref="B5">
    <cfRule type="expression" dxfId="67" priority="24" stopIfTrue="1">
      <formula>$D5&gt;5</formula>
    </cfRule>
  </conditionalFormatting>
  <conditionalFormatting sqref="C5:C34">
    <cfRule type="expression" dxfId="66" priority="25" stopIfTrue="1">
      <formula>$D5&gt;5</formula>
    </cfRule>
  </conditionalFormatting>
  <conditionalFormatting sqref="F4">
    <cfRule type="expression" dxfId="65" priority="26" stopIfTrue="1">
      <formula>$H4&gt;5</formula>
    </cfRule>
  </conditionalFormatting>
  <conditionalFormatting sqref="G4">
    <cfRule type="expression" dxfId="64" priority="27" stopIfTrue="1">
      <formula>$H4&gt;5</formula>
    </cfRule>
  </conditionalFormatting>
  <conditionalFormatting sqref="J18">
    <cfRule type="expression" dxfId="63" priority="28" stopIfTrue="1">
      <formula>$L18&gt;5</formula>
    </cfRule>
    <cfRule type="cellIs" dxfId="62" priority="29" stopIfTrue="1" operator="equal">
      <formula>$K$1</formula>
    </cfRule>
  </conditionalFormatting>
  <conditionalFormatting sqref="K4:K16">
    <cfRule type="expression" dxfId="61" priority="30" stopIfTrue="1">
      <formula>$L4&gt;5</formula>
    </cfRule>
  </conditionalFormatting>
  <conditionalFormatting sqref="J15">
    <cfRule type="expression" dxfId="60" priority="31" stopIfTrue="1">
      <formula>$L15&gt;5</formula>
    </cfRule>
  </conditionalFormatting>
  <conditionalFormatting sqref="N4">
    <cfRule type="expression" dxfId="59" priority="32" stopIfTrue="1">
      <formula>$P4&gt;5</formula>
    </cfRule>
    <cfRule type="cellIs" dxfId="58" priority="33" stopIfTrue="1" operator="equal">
      <formula>$K$1</formula>
    </cfRule>
  </conditionalFormatting>
  <conditionalFormatting sqref="O4:O16 O18:O33">
    <cfRule type="expression" dxfId="57" priority="34" stopIfTrue="1">
      <formula>$P4&gt;5</formula>
    </cfRule>
    <cfRule type="cellIs" dxfId="56" priority="35" stopIfTrue="1" operator="equal">
      <formula>$K$1</formula>
    </cfRule>
  </conditionalFormatting>
  <conditionalFormatting sqref="R7 R5">
    <cfRule type="expression" dxfId="55" priority="36" stopIfTrue="1">
      <formula>$T5&gt;5</formula>
    </cfRule>
    <cfRule type="cellIs" dxfId="54" priority="37" stopIfTrue="1" operator="equal">
      <formula>$R$1</formula>
    </cfRule>
    <cfRule type="cellIs" dxfId="53" priority="38" stopIfTrue="1" operator="equal">
      <formula>$W$1</formula>
    </cfRule>
  </conditionalFormatting>
  <conditionalFormatting sqref="S5:S34">
    <cfRule type="expression" dxfId="52" priority="39" stopIfTrue="1">
      <formula>$T5&gt;5</formula>
    </cfRule>
    <cfRule type="cellIs" dxfId="51" priority="40" stopIfTrue="1" operator="equal">
      <formula>$R$1</formula>
    </cfRule>
    <cfRule type="cellIs" dxfId="50" priority="41" stopIfTrue="1" operator="equal">
      <formula>$W$1</formula>
    </cfRule>
  </conditionalFormatting>
  <conditionalFormatting sqref="V4">
    <cfRule type="expression" dxfId="49" priority="42" stopIfTrue="1">
      <formula>$X4&gt;5</formula>
    </cfRule>
    <cfRule type="cellIs" dxfId="48" priority="43" stopIfTrue="1" operator="equal">
      <formula>$R$1</formula>
    </cfRule>
    <cfRule type="cellIs" dxfId="47" priority="44" stopIfTrue="1" operator="equal">
      <formula>$W$1</formula>
    </cfRule>
  </conditionalFormatting>
  <conditionalFormatting sqref="W4:W33">
    <cfRule type="expression" dxfId="46" priority="45" stopIfTrue="1">
      <formula>$X4&gt;5</formula>
    </cfRule>
    <cfRule type="cellIs" dxfId="45" priority="46" stopIfTrue="1" operator="equal">
      <formula>$R$1</formula>
    </cfRule>
    <cfRule type="cellIs" dxfId="44" priority="47" stopIfTrue="1" operator="equal">
      <formula>$W$1</formula>
    </cfRule>
  </conditionalFormatting>
  <conditionalFormatting sqref="O17">
    <cfRule type="expression" dxfId="43" priority="48" stopIfTrue="1">
      <formula>$P17&gt;5</formula>
    </cfRule>
    <cfRule type="cellIs" dxfId="42" priority="49" stopIfTrue="1" operator="equal">
      <formula>$K$1</formula>
    </cfRule>
  </conditionalFormatting>
  <conditionalFormatting sqref="K17:K34">
    <cfRule type="expression" dxfId="41" priority="50" stopIfTrue="1">
      <formula>$L17&gt;5</formula>
    </cfRule>
    <cfRule type="cellIs" dxfId="40" priority="51" stopIfTrue="1" operator="equal">
      <formula>$K$1</formula>
    </cfRule>
  </conditionalFormatting>
  <printOptions horizontalCentered="1"/>
  <pageMargins left="0.51181102362204722" right="0.51181102362204722" top="0.28000000000000003" bottom="0.51181102362204722" header="0.28000000000000003" footer="0.51181102362204722"/>
  <pageSetup paperSize="9" orientation="portrait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V33"/>
  <sheetViews>
    <sheetView topLeftCell="F2" zoomScale="25" zoomScaleNormal="25" workbookViewId="0">
      <selection activeCell="AT33" activeCellId="11" sqref="B3:B33 F3:F31 J3:J33 N3:N32 R3:R33 V3:V32 Z3:Z33 AD3:AD33 AH3:AH32 AL3:AL33 AP3:AP32 AT3:AT33"/>
    </sheetView>
  </sheetViews>
  <sheetFormatPr baseColWidth="10" defaultRowHeight="23.25" x14ac:dyDescent="0.3"/>
  <cols>
    <col min="1" max="1" width="0" style="67" hidden="1" customWidth="1"/>
    <col min="2" max="2" width="20.7109375" style="67" customWidth="1"/>
    <col min="3" max="3" width="70.7109375" style="67" customWidth="1"/>
    <col min="4" max="4" width="3" style="67" hidden="1" customWidth="1"/>
    <col min="5" max="5" width="4.7109375" style="67" hidden="1" customWidth="1"/>
    <col min="6" max="6" width="20.7109375" style="67" customWidth="1"/>
    <col min="7" max="7" width="70.7109375" style="67" customWidth="1"/>
    <col min="8" max="8" width="15.42578125" style="67" hidden="1" customWidth="1"/>
    <col min="9" max="9" width="4.7109375" style="67" hidden="1" customWidth="1"/>
    <col min="10" max="10" width="20.7109375" style="67" customWidth="1"/>
    <col min="11" max="11" width="70.7109375" style="67" customWidth="1"/>
    <col min="12" max="12" width="3" style="67" hidden="1" customWidth="1"/>
    <col min="13" max="13" width="4.7109375" style="67" hidden="1" customWidth="1"/>
    <col min="14" max="14" width="20.7109375" style="67" customWidth="1"/>
    <col min="15" max="15" width="70.7109375" style="67" customWidth="1"/>
    <col min="16" max="16" width="3" style="67" hidden="1" customWidth="1"/>
    <col min="17" max="17" width="4.7109375" style="67" hidden="1" customWidth="1"/>
    <col min="18" max="18" width="20.7109375" style="67" customWidth="1"/>
    <col min="19" max="19" width="70.7109375" style="67" customWidth="1"/>
    <col min="20" max="20" width="3" style="67" hidden="1" customWidth="1"/>
    <col min="21" max="21" width="9.140625" style="67" hidden="1" customWidth="1"/>
    <col min="22" max="22" width="20.7109375" style="67" customWidth="1"/>
    <col min="23" max="23" width="70.7109375" style="67" customWidth="1"/>
    <col min="24" max="24" width="3" style="67" hidden="1" customWidth="1"/>
    <col min="25" max="25" width="4.7109375" style="67" hidden="1" customWidth="1"/>
    <col min="26" max="26" width="20.7109375" style="67" customWidth="1"/>
    <col min="27" max="27" width="70.7109375" style="67" customWidth="1"/>
    <col min="28" max="28" width="3" style="67" hidden="1" customWidth="1"/>
    <col min="29" max="29" width="4.7109375" style="67" hidden="1" customWidth="1"/>
    <col min="30" max="30" width="20.7109375" style="67" customWidth="1"/>
    <col min="31" max="31" width="70.7109375" style="67" customWidth="1"/>
    <col min="32" max="32" width="3" style="67" hidden="1" customWidth="1"/>
    <col min="33" max="33" width="4.7109375" style="67" hidden="1" customWidth="1"/>
    <col min="34" max="34" width="20.7109375" style="67" customWidth="1"/>
    <col min="35" max="35" width="70.7109375" style="67" customWidth="1"/>
    <col min="36" max="36" width="3" style="67" hidden="1" customWidth="1"/>
    <col min="37" max="37" width="4.7109375" style="67" hidden="1" customWidth="1"/>
    <col min="38" max="38" width="20.7109375" style="67" customWidth="1"/>
    <col min="39" max="39" width="70.7109375" style="67" customWidth="1"/>
    <col min="40" max="40" width="3" style="67" hidden="1" customWidth="1"/>
    <col min="41" max="41" width="4.7109375" style="67" hidden="1" customWidth="1"/>
    <col min="42" max="42" width="20.7109375" style="67" customWidth="1"/>
    <col min="43" max="43" width="70.7109375" style="67" customWidth="1"/>
    <col min="44" max="44" width="3" style="67" hidden="1" customWidth="1"/>
    <col min="45" max="45" width="4.7109375" style="67" hidden="1" customWidth="1"/>
    <col min="46" max="46" width="20.7109375" style="67" customWidth="1"/>
    <col min="47" max="47" width="70.7109375" style="67" customWidth="1"/>
    <col min="48" max="48" width="2" style="67" hidden="1" customWidth="1"/>
    <col min="49" max="16384" width="11.42578125" style="67"/>
  </cols>
  <sheetData>
    <row r="1" spans="1:48" ht="24.75" hidden="1" thickBot="1" x14ac:dyDescent="0.4">
      <c r="B1" s="68" t="s">
        <v>37</v>
      </c>
      <c r="C1" s="68"/>
      <c r="D1" s="69"/>
      <c r="F1" s="67">
        <v>2021</v>
      </c>
      <c r="G1" s="70" t="s">
        <v>38</v>
      </c>
      <c r="H1" s="70"/>
      <c r="I1" s="70"/>
      <c r="J1" s="70"/>
      <c r="K1" s="71">
        <v>44291</v>
      </c>
      <c r="N1" s="70" t="s">
        <v>39</v>
      </c>
      <c r="O1" s="70"/>
      <c r="P1" s="70"/>
      <c r="Q1" s="70"/>
      <c r="R1" s="70"/>
      <c r="S1" s="71">
        <v>44329</v>
      </c>
      <c r="U1" s="72">
        <v>44329</v>
      </c>
      <c r="V1" s="70" t="s">
        <v>40</v>
      </c>
      <c r="W1" s="70"/>
      <c r="X1" s="70"/>
      <c r="Y1" s="70"/>
      <c r="Z1" s="70"/>
      <c r="AA1" s="71">
        <v>44340</v>
      </c>
      <c r="AD1" s="67" t="s">
        <v>47</v>
      </c>
      <c r="AE1" s="73">
        <v>44398</v>
      </c>
    </row>
    <row r="2" spans="1:48" s="49" customFormat="1" ht="34.5" thickBot="1" x14ac:dyDescent="0.55000000000000004">
      <c r="A2" s="82">
        <v>1</v>
      </c>
      <c r="B2" s="116">
        <v>44197</v>
      </c>
      <c r="C2" s="119"/>
      <c r="D2" s="83"/>
      <c r="E2" s="84">
        <v>2</v>
      </c>
      <c r="F2" s="118">
        <v>44228</v>
      </c>
      <c r="G2" s="119"/>
      <c r="H2" s="83"/>
      <c r="I2" s="84">
        <v>3</v>
      </c>
      <c r="J2" s="118">
        <v>44256</v>
      </c>
      <c r="K2" s="119"/>
      <c r="L2" s="83"/>
      <c r="M2" s="84">
        <v>4</v>
      </c>
      <c r="N2" s="118">
        <v>44287</v>
      </c>
      <c r="O2" s="119"/>
      <c r="P2" s="83"/>
      <c r="Q2" s="84">
        <v>5</v>
      </c>
      <c r="R2" s="116">
        <v>44317</v>
      </c>
      <c r="S2" s="117"/>
      <c r="T2" s="83"/>
      <c r="U2" s="84">
        <v>6</v>
      </c>
      <c r="V2" s="116">
        <v>44348</v>
      </c>
      <c r="W2" s="117"/>
      <c r="X2" s="85"/>
      <c r="Y2" s="84">
        <v>7</v>
      </c>
      <c r="Z2" s="116">
        <v>44378</v>
      </c>
      <c r="AA2" s="119"/>
      <c r="AB2" s="83"/>
      <c r="AC2" s="84">
        <v>8</v>
      </c>
      <c r="AD2" s="118">
        <v>44409</v>
      </c>
      <c r="AE2" s="119"/>
      <c r="AF2" s="83"/>
      <c r="AG2" s="84">
        <v>9</v>
      </c>
      <c r="AH2" s="118">
        <v>44440</v>
      </c>
      <c r="AI2" s="119"/>
      <c r="AJ2" s="83"/>
      <c r="AK2" s="84">
        <v>10</v>
      </c>
      <c r="AL2" s="118">
        <v>44470</v>
      </c>
      <c r="AM2" s="119"/>
      <c r="AN2" s="83"/>
      <c r="AO2" s="84">
        <v>11</v>
      </c>
      <c r="AP2" s="118">
        <v>44501</v>
      </c>
      <c r="AQ2" s="119"/>
      <c r="AR2" s="83"/>
      <c r="AS2" s="84">
        <v>12</v>
      </c>
      <c r="AT2" s="118">
        <v>44531</v>
      </c>
      <c r="AU2" s="117"/>
      <c r="AV2" s="82"/>
    </row>
    <row r="3" spans="1:48" ht="24" x14ac:dyDescent="0.35">
      <c r="A3" s="67">
        <v>1</v>
      </c>
      <c r="B3" s="136">
        <v>44197</v>
      </c>
      <c r="C3" s="86"/>
      <c r="D3" s="69">
        <v>5</v>
      </c>
      <c r="E3" s="67">
        <v>1</v>
      </c>
      <c r="F3" s="139">
        <v>44228</v>
      </c>
      <c r="G3" s="74"/>
      <c r="H3" s="69">
        <v>1</v>
      </c>
      <c r="I3" s="67">
        <v>1</v>
      </c>
      <c r="J3" s="139">
        <v>44256</v>
      </c>
      <c r="K3" s="75"/>
      <c r="L3" s="69">
        <v>1</v>
      </c>
      <c r="M3" s="67">
        <v>1</v>
      </c>
      <c r="N3" s="139">
        <v>44287</v>
      </c>
      <c r="O3" s="75">
        <v>44287</v>
      </c>
      <c r="P3" s="69">
        <v>4</v>
      </c>
      <c r="Q3" s="67">
        <v>1</v>
      </c>
      <c r="R3" s="136">
        <v>44317</v>
      </c>
      <c r="S3" s="86"/>
      <c r="T3" s="69">
        <v>6</v>
      </c>
      <c r="U3" s="67">
        <v>1</v>
      </c>
      <c r="V3" s="139">
        <v>44348</v>
      </c>
      <c r="W3" s="75">
        <v>44348</v>
      </c>
      <c r="X3" s="69">
        <v>2</v>
      </c>
      <c r="Y3" s="67">
        <v>1</v>
      </c>
      <c r="Z3" s="140">
        <v>44378</v>
      </c>
      <c r="AA3" s="76"/>
      <c r="AB3" s="69">
        <v>4</v>
      </c>
      <c r="AC3" s="67">
        <v>1</v>
      </c>
      <c r="AD3" s="140">
        <v>44409</v>
      </c>
      <c r="AE3" s="76"/>
      <c r="AF3" s="69">
        <v>7</v>
      </c>
      <c r="AG3" s="67">
        <v>1</v>
      </c>
      <c r="AH3" s="140">
        <v>44440</v>
      </c>
      <c r="AI3" s="76"/>
      <c r="AJ3" s="69">
        <v>3</v>
      </c>
      <c r="AK3" s="67">
        <v>1</v>
      </c>
      <c r="AL3" s="140">
        <v>44470</v>
      </c>
      <c r="AM3" s="76"/>
      <c r="AN3" s="69">
        <v>5</v>
      </c>
      <c r="AO3" s="67">
        <v>1</v>
      </c>
      <c r="AP3" s="142">
        <v>44501</v>
      </c>
      <c r="AQ3" s="87"/>
      <c r="AR3" s="69">
        <v>1</v>
      </c>
      <c r="AS3" s="67">
        <v>1</v>
      </c>
      <c r="AT3" s="140">
        <v>44531</v>
      </c>
      <c r="AU3" s="76"/>
      <c r="AV3" s="69">
        <v>3</v>
      </c>
    </row>
    <row r="4" spans="1:48" x14ac:dyDescent="0.3">
      <c r="A4" s="67">
        <v>2</v>
      </c>
      <c r="B4" s="137">
        <v>44198</v>
      </c>
      <c r="C4" s="77"/>
      <c r="D4" s="69">
        <v>6</v>
      </c>
      <c r="E4" s="67">
        <v>2</v>
      </c>
      <c r="F4" s="137">
        <v>44229</v>
      </c>
      <c r="G4" s="77"/>
      <c r="H4" s="69">
        <v>2</v>
      </c>
      <c r="I4" s="67">
        <v>2</v>
      </c>
      <c r="J4" s="137">
        <v>44257</v>
      </c>
      <c r="K4" s="78"/>
      <c r="L4" s="69">
        <v>2</v>
      </c>
      <c r="M4" s="67">
        <v>2</v>
      </c>
      <c r="N4" s="137">
        <v>44288</v>
      </c>
      <c r="O4" s="78">
        <v>44288</v>
      </c>
      <c r="P4" s="69">
        <v>5</v>
      </c>
      <c r="Q4" s="67">
        <v>2</v>
      </c>
      <c r="R4" s="137">
        <v>44318</v>
      </c>
      <c r="S4" s="78">
        <v>44318</v>
      </c>
      <c r="T4" s="69">
        <v>7</v>
      </c>
      <c r="U4" s="67">
        <v>2</v>
      </c>
      <c r="V4" s="137">
        <v>44349</v>
      </c>
      <c r="W4" s="78">
        <v>44349</v>
      </c>
      <c r="X4" s="69">
        <v>3</v>
      </c>
      <c r="Y4" s="67">
        <v>2</v>
      </c>
      <c r="Z4" s="137">
        <v>44379</v>
      </c>
      <c r="AA4" s="77"/>
      <c r="AB4" s="69">
        <v>5</v>
      </c>
      <c r="AC4" s="67">
        <v>2</v>
      </c>
      <c r="AD4" s="137">
        <v>44410</v>
      </c>
      <c r="AE4" s="77"/>
      <c r="AF4" s="69">
        <v>1</v>
      </c>
      <c r="AG4" s="67">
        <v>2</v>
      </c>
      <c r="AH4" s="137">
        <v>44441</v>
      </c>
      <c r="AI4" s="77"/>
      <c r="AJ4" s="69">
        <v>4</v>
      </c>
      <c r="AK4" s="67">
        <v>2</v>
      </c>
      <c r="AL4" s="137">
        <v>44471</v>
      </c>
      <c r="AM4" s="77"/>
      <c r="AN4" s="69">
        <v>6</v>
      </c>
      <c r="AO4" s="67">
        <v>2</v>
      </c>
      <c r="AP4" s="137">
        <v>44502</v>
      </c>
      <c r="AQ4" s="77"/>
      <c r="AR4" s="69">
        <v>2</v>
      </c>
      <c r="AS4" s="67">
        <v>2</v>
      </c>
      <c r="AT4" s="137">
        <v>44532</v>
      </c>
      <c r="AU4" s="77"/>
      <c r="AV4" s="69">
        <v>4</v>
      </c>
    </row>
    <row r="5" spans="1:48" x14ac:dyDescent="0.3">
      <c r="A5" s="67">
        <v>3</v>
      </c>
      <c r="B5" s="137">
        <v>44199</v>
      </c>
      <c r="C5" s="77"/>
      <c r="D5" s="69">
        <v>7</v>
      </c>
      <c r="E5" s="67">
        <v>3</v>
      </c>
      <c r="F5" s="137">
        <v>44230</v>
      </c>
      <c r="G5" s="77"/>
      <c r="H5" s="69">
        <v>3</v>
      </c>
      <c r="I5" s="67">
        <v>3</v>
      </c>
      <c r="J5" s="137">
        <v>44258</v>
      </c>
      <c r="K5" s="78"/>
      <c r="L5" s="69">
        <v>3</v>
      </c>
      <c r="M5" s="67">
        <v>3</v>
      </c>
      <c r="N5" s="137">
        <v>44289</v>
      </c>
      <c r="O5" s="78">
        <v>44289</v>
      </c>
      <c r="P5" s="69">
        <v>6</v>
      </c>
      <c r="Q5" s="67">
        <v>3</v>
      </c>
      <c r="R5" s="137">
        <v>44319</v>
      </c>
      <c r="S5" s="78">
        <v>44319</v>
      </c>
      <c r="T5" s="69">
        <v>1</v>
      </c>
      <c r="U5" s="67">
        <v>3</v>
      </c>
      <c r="V5" s="137">
        <v>44350</v>
      </c>
      <c r="W5" s="78">
        <v>44350</v>
      </c>
      <c r="X5" s="69">
        <v>4</v>
      </c>
      <c r="Y5" s="67">
        <v>3</v>
      </c>
      <c r="Z5" s="137">
        <v>44380</v>
      </c>
      <c r="AA5" s="77"/>
      <c r="AB5" s="69">
        <v>6</v>
      </c>
      <c r="AC5" s="67">
        <v>3</v>
      </c>
      <c r="AD5" s="137">
        <v>44411</v>
      </c>
      <c r="AE5" s="77"/>
      <c r="AF5" s="69">
        <v>2</v>
      </c>
      <c r="AG5" s="67">
        <v>3</v>
      </c>
      <c r="AH5" s="137">
        <v>44442</v>
      </c>
      <c r="AI5" s="77"/>
      <c r="AJ5" s="69">
        <v>5</v>
      </c>
      <c r="AK5" s="67">
        <v>3</v>
      </c>
      <c r="AL5" s="137">
        <v>44472</v>
      </c>
      <c r="AM5" s="77"/>
      <c r="AN5" s="69">
        <v>7</v>
      </c>
      <c r="AO5" s="67">
        <v>3</v>
      </c>
      <c r="AP5" s="137">
        <v>44503</v>
      </c>
      <c r="AQ5" s="77"/>
      <c r="AR5" s="69">
        <v>3</v>
      </c>
      <c r="AS5" s="67">
        <v>3</v>
      </c>
      <c r="AT5" s="137">
        <v>44533</v>
      </c>
      <c r="AU5" s="77"/>
      <c r="AV5" s="69">
        <v>5</v>
      </c>
    </row>
    <row r="6" spans="1:48" x14ac:dyDescent="0.3">
      <c r="A6" s="67">
        <v>4</v>
      </c>
      <c r="B6" s="137">
        <v>44200</v>
      </c>
      <c r="C6" s="77"/>
      <c r="D6" s="69">
        <v>1</v>
      </c>
      <c r="E6" s="67">
        <v>4</v>
      </c>
      <c r="F6" s="137">
        <v>44231</v>
      </c>
      <c r="G6" s="77"/>
      <c r="H6" s="69">
        <v>4</v>
      </c>
      <c r="I6" s="67">
        <v>4</v>
      </c>
      <c r="J6" s="137">
        <v>44259</v>
      </c>
      <c r="K6" s="78"/>
      <c r="L6" s="69">
        <v>4</v>
      </c>
      <c r="M6" s="67">
        <v>4</v>
      </c>
      <c r="N6" s="137">
        <v>44290</v>
      </c>
      <c r="O6" s="78">
        <v>44290</v>
      </c>
      <c r="P6" s="69">
        <v>7</v>
      </c>
      <c r="Q6" s="67">
        <v>4</v>
      </c>
      <c r="R6" s="137">
        <v>44320</v>
      </c>
      <c r="S6" s="78">
        <v>44320</v>
      </c>
      <c r="T6" s="69">
        <v>2</v>
      </c>
      <c r="U6" s="67">
        <v>4</v>
      </c>
      <c r="V6" s="137">
        <v>44351</v>
      </c>
      <c r="W6" s="78">
        <v>44351</v>
      </c>
      <c r="X6" s="69">
        <v>5</v>
      </c>
      <c r="Y6" s="67">
        <v>4</v>
      </c>
      <c r="Z6" s="137">
        <v>44381</v>
      </c>
      <c r="AA6" s="77"/>
      <c r="AB6" s="69">
        <v>7</v>
      </c>
      <c r="AC6" s="67">
        <v>4</v>
      </c>
      <c r="AD6" s="137">
        <v>44412</v>
      </c>
      <c r="AE6" s="77"/>
      <c r="AF6" s="69">
        <v>3</v>
      </c>
      <c r="AG6" s="67">
        <v>4</v>
      </c>
      <c r="AH6" s="137">
        <v>44443</v>
      </c>
      <c r="AI6" s="77"/>
      <c r="AJ6" s="69">
        <v>6</v>
      </c>
      <c r="AK6" s="67">
        <v>4</v>
      </c>
      <c r="AL6" s="137">
        <v>44473</v>
      </c>
      <c r="AM6" s="77"/>
      <c r="AN6" s="69">
        <v>1</v>
      </c>
      <c r="AO6" s="67">
        <v>4</v>
      </c>
      <c r="AP6" s="137">
        <v>44504</v>
      </c>
      <c r="AQ6" s="77"/>
      <c r="AR6" s="69">
        <v>4</v>
      </c>
      <c r="AS6" s="67">
        <v>4</v>
      </c>
      <c r="AT6" s="137">
        <v>44534</v>
      </c>
      <c r="AU6" s="77"/>
      <c r="AV6" s="69">
        <v>6</v>
      </c>
    </row>
    <row r="7" spans="1:48" x14ac:dyDescent="0.3">
      <c r="A7" s="67">
        <v>5</v>
      </c>
      <c r="B7" s="137">
        <v>44201</v>
      </c>
      <c r="C7" s="77"/>
      <c r="D7" s="69">
        <v>2</v>
      </c>
      <c r="E7" s="67">
        <v>5</v>
      </c>
      <c r="F7" s="137">
        <v>44232</v>
      </c>
      <c r="G7" s="77"/>
      <c r="H7" s="69">
        <v>5</v>
      </c>
      <c r="I7" s="67">
        <v>5</v>
      </c>
      <c r="J7" s="137">
        <v>44260</v>
      </c>
      <c r="K7" s="78"/>
      <c r="L7" s="69">
        <v>5</v>
      </c>
      <c r="M7" s="67">
        <v>5</v>
      </c>
      <c r="N7" s="137">
        <v>44291</v>
      </c>
      <c r="O7" s="78">
        <v>44291</v>
      </c>
      <c r="P7" s="69">
        <v>1</v>
      </c>
      <c r="Q7" s="67">
        <v>5</v>
      </c>
      <c r="R7" s="137">
        <v>44321</v>
      </c>
      <c r="S7" s="78">
        <v>44321</v>
      </c>
      <c r="T7" s="69">
        <v>3</v>
      </c>
      <c r="U7" s="67">
        <v>5</v>
      </c>
      <c r="V7" s="137">
        <v>44352</v>
      </c>
      <c r="W7" s="78">
        <v>44352</v>
      </c>
      <c r="X7" s="69">
        <v>6</v>
      </c>
      <c r="Y7" s="67">
        <v>5</v>
      </c>
      <c r="Z7" s="137">
        <v>44382</v>
      </c>
      <c r="AA7" s="77"/>
      <c r="AB7" s="69">
        <v>1</v>
      </c>
      <c r="AC7" s="67">
        <v>5</v>
      </c>
      <c r="AD7" s="137">
        <v>44413</v>
      </c>
      <c r="AE7" s="77"/>
      <c r="AF7" s="69">
        <v>4</v>
      </c>
      <c r="AG7" s="67">
        <v>5</v>
      </c>
      <c r="AH7" s="137">
        <v>44444</v>
      </c>
      <c r="AI7" s="77"/>
      <c r="AJ7" s="69">
        <v>7</v>
      </c>
      <c r="AK7" s="67">
        <v>5</v>
      </c>
      <c r="AL7" s="137">
        <v>44474</v>
      </c>
      <c r="AM7" s="77"/>
      <c r="AN7" s="69">
        <v>2</v>
      </c>
      <c r="AO7" s="67">
        <v>5</v>
      </c>
      <c r="AP7" s="137">
        <v>44505</v>
      </c>
      <c r="AQ7" s="77"/>
      <c r="AR7" s="69">
        <v>5</v>
      </c>
      <c r="AS7" s="67">
        <v>5</v>
      </c>
      <c r="AT7" s="137">
        <v>44535</v>
      </c>
      <c r="AU7" s="77"/>
      <c r="AV7" s="69">
        <v>7</v>
      </c>
    </row>
    <row r="8" spans="1:48" x14ac:dyDescent="0.3">
      <c r="A8" s="67">
        <v>6</v>
      </c>
      <c r="B8" s="137">
        <v>44202</v>
      </c>
      <c r="C8" s="77"/>
      <c r="D8" s="69">
        <v>3</v>
      </c>
      <c r="E8" s="67">
        <v>6</v>
      </c>
      <c r="F8" s="137">
        <v>44233</v>
      </c>
      <c r="G8" s="77"/>
      <c r="H8" s="69">
        <v>6</v>
      </c>
      <c r="I8" s="67">
        <v>6</v>
      </c>
      <c r="J8" s="137">
        <v>44261</v>
      </c>
      <c r="K8" s="78"/>
      <c r="L8" s="69">
        <v>6</v>
      </c>
      <c r="M8" s="67">
        <v>6</v>
      </c>
      <c r="N8" s="137">
        <v>44292</v>
      </c>
      <c r="O8" s="78">
        <v>44292</v>
      </c>
      <c r="P8" s="69">
        <v>2</v>
      </c>
      <c r="Q8" s="67">
        <v>6</v>
      </c>
      <c r="R8" s="137">
        <v>44322</v>
      </c>
      <c r="S8" s="78">
        <v>44322</v>
      </c>
      <c r="T8" s="69">
        <v>4</v>
      </c>
      <c r="U8" s="67">
        <v>6</v>
      </c>
      <c r="V8" s="137">
        <v>44353</v>
      </c>
      <c r="W8" s="78">
        <v>44353</v>
      </c>
      <c r="X8" s="69">
        <v>7</v>
      </c>
      <c r="Y8" s="67">
        <v>6</v>
      </c>
      <c r="Z8" s="137">
        <v>44383</v>
      </c>
      <c r="AA8" s="77"/>
      <c r="AB8" s="69">
        <v>2</v>
      </c>
      <c r="AC8" s="67">
        <v>6</v>
      </c>
      <c r="AD8" s="137">
        <v>44414</v>
      </c>
      <c r="AE8" s="77"/>
      <c r="AF8" s="69">
        <v>5</v>
      </c>
      <c r="AG8" s="67">
        <v>6</v>
      </c>
      <c r="AH8" s="137">
        <v>44445</v>
      </c>
      <c r="AI8" s="77"/>
      <c r="AJ8" s="69">
        <v>1</v>
      </c>
      <c r="AK8" s="67">
        <v>6</v>
      </c>
      <c r="AL8" s="137">
        <v>44475</v>
      </c>
      <c r="AM8" s="77"/>
      <c r="AN8" s="69">
        <v>3</v>
      </c>
      <c r="AO8" s="67">
        <v>6</v>
      </c>
      <c r="AP8" s="137">
        <v>44506</v>
      </c>
      <c r="AQ8" s="77"/>
      <c r="AR8" s="69">
        <v>6</v>
      </c>
      <c r="AS8" s="67">
        <v>6</v>
      </c>
      <c r="AT8" s="137">
        <v>44536</v>
      </c>
      <c r="AU8" s="77"/>
      <c r="AV8" s="69">
        <v>1</v>
      </c>
    </row>
    <row r="9" spans="1:48" x14ac:dyDescent="0.3">
      <c r="A9" s="67">
        <v>7</v>
      </c>
      <c r="B9" s="137">
        <v>44203</v>
      </c>
      <c r="C9" s="77"/>
      <c r="D9" s="69">
        <v>4</v>
      </c>
      <c r="E9" s="67">
        <v>7</v>
      </c>
      <c r="F9" s="137">
        <v>44234</v>
      </c>
      <c r="G9" s="77"/>
      <c r="H9" s="69">
        <v>7</v>
      </c>
      <c r="I9" s="67">
        <v>7</v>
      </c>
      <c r="J9" s="137">
        <v>44262</v>
      </c>
      <c r="K9" s="78"/>
      <c r="L9" s="69">
        <v>7</v>
      </c>
      <c r="M9" s="67">
        <v>7</v>
      </c>
      <c r="N9" s="137">
        <v>44293</v>
      </c>
      <c r="O9" s="78">
        <v>44293</v>
      </c>
      <c r="P9" s="69">
        <v>3</v>
      </c>
      <c r="Q9" s="67">
        <v>7</v>
      </c>
      <c r="R9" s="137">
        <v>44323</v>
      </c>
      <c r="S9" s="78">
        <v>44323</v>
      </c>
      <c r="T9" s="69">
        <v>5</v>
      </c>
      <c r="U9" s="67">
        <v>7</v>
      </c>
      <c r="V9" s="137">
        <v>44354</v>
      </c>
      <c r="W9" s="78">
        <v>44354</v>
      </c>
      <c r="X9" s="69">
        <v>1</v>
      </c>
      <c r="Y9" s="67">
        <v>7</v>
      </c>
      <c r="Z9" s="137">
        <v>44384</v>
      </c>
      <c r="AA9" s="77"/>
      <c r="AB9" s="69">
        <v>3</v>
      </c>
      <c r="AC9" s="67">
        <v>7</v>
      </c>
      <c r="AD9" s="137">
        <v>44415</v>
      </c>
      <c r="AE9" s="77"/>
      <c r="AF9" s="69">
        <v>6</v>
      </c>
      <c r="AG9" s="67">
        <v>7</v>
      </c>
      <c r="AH9" s="137">
        <v>44446</v>
      </c>
      <c r="AI9" s="77"/>
      <c r="AJ9" s="69">
        <v>2</v>
      </c>
      <c r="AK9" s="67">
        <v>7</v>
      </c>
      <c r="AL9" s="137">
        <v>44476</v>
      </c>
      <c r="AM9" s="77"/>
      <c r="AN9" s="69">
        <v>4</v>
      </c>
      <c r="AO9" s="67">
        <v>7</v>
      </c>
      <c r="AP9" s="137">
        <v>44507</v>
      </c>
      <c r="AQ9" s="77"/>
      <c r="AR9" s="69">
        <v>7</v>
      </c>
      <c r="AS9" s="67">
        <v>7</v>
      </c>
      <c r="AT9" s="137">
        <v>44537</v>
      </c>
      <c r="AU9" s="77"/>
      <c r="AV9" s="69">
        <v>2</v>
      </c>
    </row>
    <row r="10" spans="1:48" x14ac:dyDescent="0.3">
      <c r="A10" s="67">
        <v>8</v>
      </c>
      <c r="B10" s="137">
        <v>44204</v>
      </c>
      <c r="C10" s="77"/>
      <c r="D10" s="69">
        <v>5</v>
      </c>
      <c r="E10" s="67">
        <v>8</v>
      </c>
      <c r="F10" s="137">
        <v>44235</v>
      </c>
      <c r="G10" s="77"/>
      <c r="H10" s="69">
        <v>1</v>
      </c>
      <c r="I10" s="67">
        <v>8</v>
      </c>
      <c r="J10" s="137">
        <v>44263</v>
      </c>
      <c r="K10" s="78"/>
      <c r="L10" s="69">
        <v>1</v>
      </c>
      <c r="M10" s="67">
        <v>8</v>
      </c>
      <c r="N10" s="137">
        <v>44294</v>
      </c>
      <c r="O10" s="78">
        <v>44294</v>
      </c>
      <c r="P10" s="69">
        <v>4</v>
      </c>
      <c r="Q10" s="67">
        <v>8</v>
      </c>
      <c r="R10" s="137">
        <v>44324</v>
      </c>
      <c r="S10" s="78">
        <v>44324</v>
      </c>
      <c r="T10" s="69">
        <v>6</v>
      </c>
      <c r="U10" s="67">
        <v>8</v>
      </c>
      <c r="V10" s="137">
        <v>44355</v>
      </c>
      <c r="W10" s="78">
        <v>44355</v>
      </c>
      <c r="X10" s="69">
        <v>2</v>
      </c>
      <c r="Y10" s="67">
        <v>8</v>
      </c>
      <c r="Z10" s="137">
        <v>44385</v>
      </c>
      <c r="AA10" s="77"/>
      <c r="AB10" s="69">
        <v>4</v>
      </c>
      <c r="AC10" s="67">
        <v>8</v>
      </c>
      <c r="AD10" s="137">
        <v>44416</v>
      </c>
      <c r="AE10" s="77"/>
      <c r="AF10" s="69">
        <v>7</v>
      </c>
      <c r="AG10" s="67">
        <v>8</v>
      </c>
      <c r="AH10" s="137">
        <v>44447</v>
      </c>
      <c r="AI10" s="77"/>
      <c r="AJ10" s="69">
        <v>3</v>
      </c>
      <c r="AK10" s="67">
        <v>8</v>
      </c>
      <c r="AL10" s="137">
        <v>44477</v>
      </c>
      <c r="AM10" s="77"/>
      <c r="AN10" s="69">
        <v>5</v>
      </c>
      <c r="AO10" s="67">
        <v>8</v>
      </c>
      <c r="AP10" s="137">
        <v>44508</v>
      </c>
      <c r="AQ10" s="77"/>
      <c r="AR10" s="69">
        <v>1</v>
      </c>
      <c r="AS10" s="67">
        <v>8</v>
      </c>
      <c r="AT10" s="137">
        <v>44538</v>
      </c>
      <c r="AU10" s="77"/>
      <c r="AV10" s="69">
        <v>3</v>
      </c>
    </row>
    <row r="11" spans="1:48" x14ac:dyDescent="0.3">
      <c r="A11" s="67">
        <v>9</v>
      </c>
      <c r="B11" s="137">
        <v>44205</v>
      </c>
      <c r="C11" s="77"/>
      <c r="D11" s="69">
        <v>6</v>
      </c>
      <c r="E11" s="67">
        <v>9</v>
      </c>
      <c r="F11" s="137">
        <v>44236</v>
      </c>
      <c r="G11" s="77"/>
      <c r="H11" s="69">
        <v>2</v>
      </c>
      <c r="I11" s="67">
        <v>9</v>
      </c>
      <c r="J11" s="137">
        <v>44264</v>
      </c>
      <c r="K11" s="78"/>
      <c r="L11" s="69">
        <v>2</v>
      </c>
      <c r="M11" s="67">
        <v>9</v>
      </c>
      <c r="N11" s="137">
        <v>44295</v>
      </c>
      <c r="O11" s="78">
        <v>44295</v>
      </c>
      <c r="P11" s="69">
        <v>5</v>
      </c>
      <c r="Q11" s="67">
        <v>9</v>
      </c>
      <c r="R11" s="137">
        <v>44325</v>
      </c>
      <c r="S11" s="78">
        <v>44325</v>
      </c>
      <c r="T11" s="69">
        <v>7</v>
      </c>
      <c r="U11" s="67">
        <v>9</v>
      </c>
      <c r="V11" s="137">
        <v>44356</v>
      </c>
      <c r="W11" s="78">
        <v>44356</v>
      </c>
      <c r="X11" s="69">
        <v>3</v>
      </c>
      <c r="Y11" s="67">
        <v>9</v>
      </c>
      <c r="Z11" s="137">
        <v>44386</v>
      </c>
      <c r="AA11" s="77"/>
      <c r="AB11" s="69">
        <v>5</v>
      </c>
      <c r="AC11" s="67">
        <v>9</v>
      </c>
      <c r="AD11" s="137">
        <v>44417</v>
      </c>
      <c r="AE11" s="77"/>
      <c r="AF11" s="69">
        <v>1</v>
      </c>
      <c r="AG11" s="67">
        <v>9</v>
      </c>
      <c r="AH11" s="137">
        <v>44448</v>
      </c>
      <c r="AI11" s="77"/>
      <c r="AJ11" s="69">
        <v>4</v>
      </c>
      <c r="AK11" s="67">
        <v>9</v>
      </c>
      <c r="AL11" s="137">
        <v>44478</v>
      </c>
      <c r="AM11" s="77"/>
      <c r="AN11" s="69">
        <v>6</v>
      </c>
      <c r="AO11" s="67">
        <v>9</v>
      </c>
      <c r="AP11" s="137">
        <v>44509</v>
      </c>
      <c r="AQ11" s="77"/>
      <c r="AR11" s="69">
        <v>2</v>
      </c>
      <c r="AS11" s="67">
        <v>9</v>
      </c>
      <c r="AT11" s="137">
        <v>44539</v>
      </c>
      <c r="AU11" s="77"/>
      <c r="AV11" s="69">
        <v>4</v>
      </c>
    </row>
    <row r="12" spans="1:48" x14ac:dyDescent="0.3">
      <c r="A12" s="67">
        <v>10</v>
      </c>
      <c r="B12" s="137">
        <v>44206</v>
      </c>
      <c r="C12" s="77"/>
      <c r="D12" s="69">
        <v>7</v>
      </c>
      <c r="E12" s="67">
        <v>10</v>
      </c>
      <c r="F12" s="137">
        <v>44237</v>
      </c>
      <c r="G12" s="77"/>
      <c r="H12" s="69">
        <v>3</v>
      </c>
      <c r="I12" s="67">
        <v>10</v>
      </c>
      <c r="J12" s="137">
        <v>44265</v>
      </c>
      <c r="K12" s="78"/>
      <c r="L12" s="69">
        <v>3</v>
      </c>
      <c r="M12" s="67">
        <v>10</v>
      </c>
      <c r="N12" s="137">
        <v>44296</v>
      </c>
      <c r="O12" s="78">
        <v>44296</v>
      </c>
      <c r="P12" s="69">
        <v>6</v>
      </c>
      <c r="Q12" s="67">
        <v>10</v>
      </c>
      <c r="R12" s="137">
        <v>44326</v>
      </c>
      <c r="S12" s="78">
        <v>44326</v>
      </c>
      <c r="T12" s="69">
        <v>1</v>
      </c>
      <c r="U12" s="67">
        <v>10</v>
      </c>
      <c r="V12" s="137">
        <v>44357</v>
      </c>
      <c r="W12" s="78">
        <v>44357</v>
      </c>
      <c r="X12" s="69">
        <v>4</v>
      </c>
      <c r="Y12" s="67">
        <v>10</v>
      </c>
      <c r="Z12" s="137">
        <v>44387</v>
      </c>
      <c r="AA12" s="77"/>
      <c r="AB12" s="69">
        <v>6</v>
      </c>
      <c r="AC12" s="67">
        <v>10</v>
      </c>
      <c r="AD12" s="137">
        <v>44418</v>
      </c>
      <c r="AE12" s="77"/>
      <c r="AF12" s="69">
        <v>2</v>
      </c>
      <c r="AG12" s="67">
        <v>10</v>
      </c>
      <c r="AH12" s="137">
        <v>44449</v>
      </c>
      <c r="AI12" s="77"/>
      <c r="AJ12" s="69">
        <v>5</v>
      </c>
      <c r="AK12" s="67">
        <v>10</v>
      </c>
      <c r="AL12" s="137">
        <v>44479</v>
      </c>
      <c r="AM12" s="77"/>
      <c r="AN12" s="69">
        <v>7</v>
      </c>
      <c r="AO12" s="67">
        <v>10</v>
      </c>
      <c r="AP12" s="137">
        <v>44510</v>
      </c>
      <c r="AQ12" s="77"/>
      <c r="AR12" s="69">
        <v>3</v>
      </c>
      <c r="AS12" s="67">
        <v>10</v>
      </c>
      <c r="AT12" s="137">
        <v>44540</v>
      </c>
      <c r="AU12" s="77"/>
      <c r="AV12" s="69">
        <v>5</v>
      </c>
    </row>
    <row r="13" spans="1:48" ht="24" x14ac:dyDescent="0.35">
      <c r="A13" s="67">
        <v>11</v>
      </c>
      <c r="B13" s="137">
        <v>44207</v>
      </c>
      <c r="C13" s="77"/>
      <c r="D13" s="69">
        <v>1</v>
      </c>
      <c r="E13" s="67">
        <v>11</v>
      </c>
      <c r="F13" s="137">
        <v>44238</v>
      </c>
      <c r="G13" s="77"/>
      <c r="H13" s="69">
        <v>4</v>
      </c>
      <c r="I13" s="67">
        <v>11</v>
      </c>
      <c r="J13" s="137">
        <v>44266</v>
      </c>
      <c r="K13" s="78"/>
      <c r="L13" s="69">
        <v>4</v>
      </c>
      <c r="M13" s="67">
        <v>11</v>
      </c>
      <c r="N13" s="137">
        <v>44297</v>
      </c>
      <c r="O13" s="78">
        <v>44297</v>
      </c>
      <c r="P13" s="69">
        <v>7</v>
      </c>
      <c r="Q13" s="67">
        <v>11</v>
      </c>
      <c r="R13" s="137">
        <v>44327</v>
      </c>
      <c r="S13" s="78">
        <v>44327</v>
      </c>
      <c r="T13" s="69">
        <v>2</v>
      </c>
      <c r="U13" s="67">
        <v>11</v>
      </c>
      <c r="V13" s="137">
        <v>44358</v>
      </c>
      <c r="W13" s="78">
        <v>44358</v>
      </c>
      <c r="X13" s="69">
        <v>5</v>
      </c>
      <c r="Y13" s="67">
        <v>11</v>
      </c>
      <c r="Z13" s="137">
        <v>44388</v>
      </c>
      <c r="AA13" s="77"/>
      <c r="AB13" s="69">
        <v>7</v>
      </c>
      <c r="AC13" s="67">
        <v>11</v>
      </c>
      <c r="AD13" s="137">
        <v>44419</v>
      </c>
      <c r="AE13" s="77"/>
      <c r="AF13" s="69">
        <v>3</v>
      </c>
      <c r="AG13" s="67">
        <v>11</v>
      </c>
      <c r="AH13" s="137">
        <v>44450</v>
      </c>
      <c r="AI13" s="77"/>
      <c r="AJ13" s="69">
        <v>6</v>
      </c>
      <c r="AK13" s="67">
        <v>11</v>
      </c>
      <c r="AL13" s="137">
        <v>44480</v>
      </c>
      <c r="AM13" s="77"/>
      <c r="AN13" s="69">
        <v>1</v>
      </c>
      <c r="AO13" s="67">
        <v>11</v>
      </c>
      <c r="AP13" s="141">
        <v>44511</v>
      </c>
      <c r="AQ13" s="87"/>
      <c r="AR13" s="69">
        <v>4</v>
      </c>
      <c r="AS13" s="67">
        <v>11</v>
      </c>
      <c r="AT13" s="137">
        <v>44541</v>
      </c>
      <c r="AU13" s="77"/>
      <c r="AV13" s="69">
        <v>6</v>
      </c>
    </row>
    <row r="14" spans="1:48" x14ac:dyDescent="0.3">
      <c r="A14" s="67">
        <v>12</v>
      </c>
      <c r="B14" s="137">
        <v>44208</v>
      </c>
      <c r="C14" s="77"/>
      <c r="D14" s="69">
        <v>2</v>
      </c>
      <c r="E14" s="67">
        <v>12</v>
      </c>
      <c r="F14" s="137">
        <v>44239</v>
      </c>
      <c r="G14" s="77"/>
      <c r="H14" s="69">
        <v>5</v>
      </c>
      <c r="I14" s="67">
        <v>12</v>
      </c>
      <c r="J14" s="137">
        <v>44267</v>
      </c>
      <c r="K14" s="78"/>
      <c r="L14" s="69">
        <v>5</v>
      </c>
      <c r="M14" s="67">
        <v>12</v>
      </c>
      <c r="N14" s="137">
        <v>44298</v>
      </c>
      <c r="O14" s="78">
        <v>44298</v>
      </c>
      <c r="P14" s="69">
        <v>1</v>
      </c>
      <c r="Q14" s="67">
        <v>12</v>
      </c>
      <c r="R14" s="137">
        <v>44328</v>
      </c>
      <c r="S14" s="78">
        <v>44328</v>
      </c>
      <c r="T14" s="69">
        <v>3</v>
      </c>
      <c r="U14" s="67">
        <v>12</v>
      </c>
      <c r="V14" s="137">
        <v>44359</v>
      </c>
      <c r="W14" s="78">
        <v>44359</v>
      </c>
      <c r="X14" s="69">
        <v>6</v>
      </c>
      <c r="Y14" s="67">
        <v>12</v>
      </c>
      <c r="Z14" s="137">
        <v>44389</v>
      </c>
      <c r="AA14" s="77"/>
      <c r="AB14" s="69">
        <v>1</v>
      </c>
      <c r="AC14" s="67">
        <v>12</v>
      </c>
      <c r="AD14" s="137">
        <v>44420</v>
      </c>
      <c r="AE14" s="77"/>
      <c r="AF14" s="69">
        <v>4</v>
      </c>
      <c r="AG14" s="67">
        <v>12</v>
      </c>
      <c r="AH14" s="137">
        <v>44451</v>
      </c>
      <c r="AI14" s="77"/>
      <c r="AJ14" s="69">
        <v>7</v>
      </c>
      <c r="AK14" s="67">
        <v>12</v>
      </c>
      <c r="AL14" s="137">
        <v>44481</v>
      </c>
      <c r="AM14" s="77"/>
      <c r="AN14" s="69">
        <v>2</v>
      </c>
      <c r="AO14" s="67">
        <v>12</v>
      </c>
      <c r="AP14" s="137">
        <v>44512</v>
      </c>
      <c r="AQ14" s="77"/>
      <c r="AR14" s="69">
        <v>5</v>
      </c>
      <c r="AS14" s="67">
        <v>12</v>
      </c>
      <c r="AT14" s="137">
        <v>44542</v>
      </c>
      <c r="AU14" s="77"/>
      <c r="AV14" s="69">
        <v>7</v>
      </c>
    </row>
    <row r="15" spans="1:48" x14ac:dyDescent="0.3">
      <c r="A15" s="67">
        <v>13</v>
      </c>
      <c r="B15" s="137">
        <v>44209</v>
      </c>
      <c r="C15" s="77"/>
      <c r="D15" s="69">
        <v>3</v>
      </c>
      <c r="E15" s="67">
        <v>13</v>
      </c>
      <c r="F15" s="137">
        <v>44240</v>
      </c>
      <c r="G15" s="77"/>
      <c r="H15" s="69">
        <v>6</v>
      </c>
      <c r="I15" s="67">
        <v>13</v>
      </c>
      <c r="J15" s="137">
        <v>44268</v>
      </c>
      <c r="K15" s="78"/>
      <c r="L15" s="69">
        <v>6</v>
      </c>
      <c r="M15" s="67">
        <v>13</v>
      </c>
      <c r="N15" s="137">
        <v>44299</v>
      </c>
      <c r="O15" s="78">
        <v>44299</v>
      </c>
      <c r="P15" s="69">
        <v>2</v>
      </c>
      <c r="Q15" s="67">
        <v>13</v>
      </c>
      <c r="R15" s="137">
        <v>44329</v>
      </c>
      <c r="S15" s="78">
        <v>44329</v>
      </c>
      <c r="T15" s="69">
        <v>4</v>
      </c>
      <c r="U15" s="67">
        <v>13</v>
      </c>
      <c r="V15" s="137">
        <v>44360</v>
      </c>
      <c r="W15" s="78">
        <v>44360</v>
      </c>
      <c r="X15" s="69">
        <v>7</v>
      </c>
      <c r="Y15" s="67">
        <v>13</v>
      </c>
      <c r="Z15" s="137">
        <v>44390</v>
      </c>
      <c r="AA15" s="77"/>
      <c r="AB15" s="69">
        <v>2</v>
      </c>
      <c r="AC15" s="67">
        <v>13</v>
      </c>
      <c r="AD15" s="137">
        <v>44421</v>
      </c>
      <c r="AE15" s="77"/>
      <c r="AF15" s="69">
        <v>5</v>
      </c>
      <c r="AG15" s="67">
        <v>13</v>
      </c>
      <c r="AH15" s="137">
        <v>44452</v>
      </c>
      <c r="AI15" s="77"/>
      <c r="AJ15" s="69">
        <v>1</v>
      </c>
      <c r="AK15" s="67">
        <v>13</v>
      </c>
      <c r="AL15" s="137">
        <v>44482</v>
      </c>
      <c r="AM15" s="77"/>
      <c r="AN15" s="69">
        <v>3</v>
      </c>
      <c r="AO15" s="67">
        <v>13</v>
      </c>
      <c r="AP15" s="137">
        <v>44513</v>
      </c>
      <c r="AQ15" s="77"/>
      <c r="AR15" s="69">
        <v>6</v>
      </c>
      <c r="AS15" s="67">
        <v>13</v>
      </c>
      <c r="AT15" s="137">
        <v>44543</v>
      </c>
      <c r="AU15" s="77"/>
      <c r="AV15" s="69">
        <v>1</v>
      </c>
    </row>
    <row r="16" spans="1:48" x14ac:dyDescent="0.3">
      <c r="A16" s="67">
        <v>14</v>
      </c>
      <c r="B16" s="137">
        <v>44210</v>
      </c>
      <c r="C16" s="77"/>
      <c r="D16" s="69">
        <v>4</v>
      </c>
      <c r="E16" s="67">
        <v>14</v>
      </c>
      <c r="F16" s="137">
        <v>44241</v>
      </c>
      <c r="G16" s="77"/>
      <c r="H16" s="69">
        <v>7</v>
      </c>
      <c r="I16" s="67">
        <v>14</v>
      </c>
      <c r="J16" s="137">
        <v>44269</v>
      </c>
      <c r="K16" s="78">
        <v>44269</v>
      </c>
      <c r="L16" s="69">
        <v>7</v>
      </c>
      <c r="M16" s="67">
        <v>14</v>
      </c>
      <c r="N16" s="137">
        <v>44300</v>
      </c>
      <c r="O16" s="78">
        <v>44300</v>
      </c>
      <c r="P16" s="69">
        <v>3</v>
      </c>
      <c r="Q16" s="67">
        <v>14</v>
      </c>
      <c r="R16" s="137">
        <v>44330</v>
      </c>
      <c r="S16" s="78">
        <v>44330</v>
      </c>
      <c r="T16" s="69">
        <v>5</v>
      </c>
      <c r="U16" s="67">
        <v>14</v>
      </c>
      <c r="V16" s="137">
        <v>44361</v>
      </c>
      <c r="W16" s="78">
        <v>44361</v>
      </c>
      <c r="X16" s="69">
        <v>1</v>
      </c>
      <c r="Y16" s="67">
        <v>14</v>
      </c>
      <c r="Z16" s="137">
        <v>44391</v>
      </c>
      <c r="AA16" s="77"/>
      <c r="AB16" s="69">
        <v>3</v>
      </c>
      <c r="AC16" s="67">
        <v>14</v>
      </c>
      <c r="AD16" s="137">
        <v>44422</v>
      </c>
      <c r="AE16" s="77"/>
      <c r="AF16" s="69">
        <v>6</v>
      </c>
      <c r="AG16" s="67">
        <v>14</v>
      </c>
      <c r="AH16" s="137">
        <v>44453</v>
      </c>
      <c r="AI16" s="77"/>
      <c r="AJ16" s="69">
        <v>2</v>
      </c>
      <c r="AK16" s="67">
        <v>14</v>
      </c>
      <c r="AL16" s="137">
        <v>44483</v>
      </c>
      <c r="AM16" s="77"/>
      <c r="AN16" s="69">
        <v>4</v>
      </c>
      <c r="AO16" s="67">
        <v>14</v>
      </c>
      <c r="AP16" s="137">
        <v>44514</v>
      </c>
      <c r="AQ16" s="77"/>
      <c r="AR16" s="69">
        <v>7</v>
      </c>
      <c r="AS16" s="67">
        <v>14</v>
      </c>
      <c r="AT16" s="137">
        <v>44544</v>
      </c>
      <c r="AU16" s="77"/>
      <c r="AV16" s="69">
        <v>2</v>
      </c>
    </row>
    <row r="17" spans="1:48" ht="24" x14ac:dyDescent="0.35">
      <c r="A17" s="67">
        <v>15</v>
      </c>
      <c r="B17" s="137">
        <v>44211</v>
      </c>
      <c r="C17" s="77"/>
      <c r="D17" s="69">
        <v>5</v>
      </c>
      <c r="E17" s="67">
        <v>15</v>
      </c>
      <c r="F17" s="137">
        <v>44242</v>
      </c>
      <c r="G17" s="77"/>
      <c r="H17" s="69">
        <v>1</v>
      </c>
      <c r="I17" s="67">
        <v>15</v>
      </c>
      <c r="J17" s="137">
        <v>44270</v>
      </c>
      <c r="K17" s="78">
        <v>44270</v>
      </c>
      <c r="L17" s="69">
        <v>1</v>
      </c>
      <c r="M17" s="67">
        <v>15</v>
      </c>
      <c r="N17" s="137">
        <v>44301</v>
      </c>
      <c r="O17" s="78">
        <v>44301</v>
      </c>
      <c r="P17" s="69">
        <v>4</v>
      </c>
      <c r="Q17" s="67">
        <v>15</v>
      </c>
      <c r="R17" s="137">
        <v>44331</v>
      </c>
      <c r="S17" s="78">
        <v>44331</v>
      </c>
      <c r="T17" s="69">
        <v>6</v>
      </c>
      <c r="U17" s="67">
        <v>15</v>
      </c>
      <c r="V17" s="137">
        <v>44362</v>
      </c>
      <c r="W17" s="78">
        <v>44362</v>
      </c>
      <c r="X17" s="69">
        <v>2</v>
      </c>
      <c r="Y17" s="67">
        <v>15</v>
      </c>
      <c r="Z17" s="137">
        <v>44392</v>
      </c>
      <c r="AA17" s="77"/>
      <c r="AB17" s="69">
        <v>4</v>
      </c>
      <c r="AC17" s="67">
        <v>15</v>
      </c>
      <c r="AD17" s="141">
        <v>44423</v>
      </c>
      <c r="AE17" s="88"/>
      <c r="AF17" s="69">
        <v>7</v>
      </c>
      <c r="AG17" s="67">
        <v>15</v>
      </c>
      <c r="AH17" s="137">
        <v>44454</v>
      </c>
      <c r="AI17" s="77"/>
      <c r="AJ17" s="69">
        <v>3</v>
      </c>
      <c r="AK17" s="67">
        <v>15</v>
      </c>
      <c r="AL17" s="137">
        <v>44484</v>
      </c>
      <c r="AM17" s="77"/>
      <c r="AN17" s="69">
        <v>5</v>
      </c>
      <c r="AO17" s="67">
        <v>15</v>
      </c>
      <c r="AP17" s="137">
        <v>44515</v>
      </c>
      <c r="AQ17" s="77"/>
      <c r="AR17" s="69">
        <v>1</v>
      </c>
      <c r="AS17" s="67">
        <v>15</v>
      </c>
      <c r="AT17" s="137">
        <v>44545</v>
      </c>
      <c r="AU17" s="77"/>
      <c r="AV17" s="69">
        <v>3</v>
      </c>
    </row>
    <row r="18" spans="1:48" x14ac:dyDescent="0.3">
      <c r="A18" s="67">
        <v>16</v>
      </c>
      <c r="B18" s="137">
        <v>44212</v>
      </c>
      <c r="C18" s="77"/>
      <c r="D18" s="69">
        <v>6</v>
      </c>
      <c r="E18" s="67">
        <v>16</v>
      </c>
      <c r="F18" s="137">
        <v>44243</v>
      </c>
      <c r="G18" s="77"/>
      <c r="H18" s="69">
        <v>2</v>
      </c>
      <c r="I18" s="67">
        <v>16</v>
      </c>
      <c r="J18" s="137">
        <v>44271</v>
      </c>
      <c r="K18" s="78">
        <v>44271</v>
      </c>
      <c r="L18" s="69">
        <v>2</v>
      </c>
      <c r="M18" s="67">
        <v>16</v>
      </c>
      <c r="N18" s="137">
        <v>44302</v>
      </c>
      <c r="O18" s="78">
        <v>44302</v>
      </c>
      <c r="P18" s="69">
        <v>5</v>
      </c>
      <c r="Q18" s="67">
        <v>16</v>
      </c>
      <c r="R18" s="137">
        <v>44332</v>
      </c>
      <c r="S18" s="78">
        <v>44332</v>
      </c>
      <c r="T18" s="69">
        <v>7</v>
      </c>
      <c r="U18" s="67">
        <v>16</v>
      </c>
      <c r="V18" s="137">
        <v>44363</v>
      </c>
      <c r="W18" s="78">
        <v>44363</v>
      </c>
      <c r="X18" s="69">
        <v>3</v>
      </c>
      <c r="Y18" s="67">
        <v>16</v>
      </c>
      <c r="Z18" s="137">
        <v>44393</v>
      </c>
      <c r="AA18" s="77"/>
      <c r="AB18" s="69">
        <v>5</v>
      </c>
      <c r="AC18" s="67">
        <v>16</v>
      </c>
      <c r="AD18" s="137">
        <v>44424</v>
      </c>
      <c r="AE18" s="77"/>
      <c r="AF18" s="69">
        <v>1</v>
      </c>
      <c r="AG18" s="67">
        <v>16</v>
      </c>
      <c r="AH18" s="137">
        <v>44455</v>
      </c>
      <c r="AI18" s="77"/>
      <c r="AJ18" s="69">
        <v>4</v>
      </c>
      <c r="AK18" s="67">
        <v>16</v>
      </c>
      <c r="AL18" s="137">
        <v>44485</v>
      </c>
      <c r="AM18" s="77"/>
      <c r="AN18" s="69">
        <v>6</v>
      </c>
      <c r="AO18" s="67">
        <v>16</v>
      </c>
      <c r="AP18" s="137">
        <v>44516</v>
      </c>
      <c r="AQ18" s="77"/>
      <c r="AR18" s="69">
        <v>2</v>
      </c>
      <c r="AS18" s="67">
        <v>16</v>
      </c>
      <c r="AT18" s="137">
        <v>44546</v>
      </c>
      <c r="AU18" s="77"/>
      <c r="AV18" s="69">
        <v>4</v>
      </c>
    </row>
    <row r="19" spans="1:48" x14ac:dyDescent="0.3">
      <c r="A19" s="67">
        <v>17</v>
      </c>
      <c r="B19" s="137">
        <v>44213</v>
      </c>
      <c r="C19" s="77"/>
      <c r="D19" s="69">
        <v>7</v>
      </c>
      <c r="E19" s="67">
        <v>17</v>
      </c>
      <c r="F19" s="137">
        <v>44244</v>
      </c>
      <c r="G19" s="77"/>
      <c r="H19" s="69">
        <v>3</v>
      </c>
      <c r="I19" s="67">
        <v>17</v>
      </c>
      <c r="J19" s="137">
        <v>44272</v>
      </c>
      <c r="K19" s="78">
        <v>44272</v>
      </c>
      <c r="L19" s="69">
        <v>3</v>
      </c>
      <c r="M19" s="67">
        <v>17</v>
      </c>
      <c r="N19" s="137">
        <v>44303</v>
      </c>
      <c r="O19" s="78">
        <v>44303</v>
      </c>
      <c r="P19" s="69">
        <v>6</v>
      </c>
      <c r="Q19" s="67">
        <v>17</v>
      </c>
      <c r="R19" s="137">
        <v>44333</v>
      </c>
      <c r="S19" s="78">
        <v>44333</v>
      </c>
      <c r="T19" s="69">
        <v>1</v>
      </c>
      <c r="U19" s="67">
        <v>17</v>
      </c>
      <c r="V19" s="137">
        <v>44364</v>
      </c>
      <c r="W19" s="78">
        <v>44364</v>
      </c>
      <c r="X19" s="69">
        <v>4</v>
      </c>
      <c r="Y19" s="67">
        <v>17</v>
      </c>
      <c r="Z19" s="137">
        <v>44394</v>
      </c>
      <c r="AA19" s="77"/>
      <c r="AB19" s="69">
        <v>6</v>
      </c>
      <c r="AC19" s="67">
        <v>17</v>
      </c>
      <c r="AD19" s="137">
        <v>44425</v>
      </c>
      <c r="AE19" s="77"/>
      <c r="AF19" s="69">
        <v>2</v>
      </c>
      <c r="AG19" s="67">
        <v>17</v>
      </c>
      <c r="AH19" s="137">
        <v>44456</v>
      </c>
      <c r="AI19" s="77"/>
      <c r="AJ19" s="69">
        <v>5</v>
      </c>
      <c r="AK19" s="67">
        <v>17</v>
      </c>
      <c r="AL19" s="137">
        <v>44486</v>
      </c>
      <c r="AM19" s="77"/>
      <c r="AN19" s="69">
        <v>7</v>
      </c>
      <c r="AO19" s="67">
        <v>17</v>
      </c>
      <c r="AP19" s="137">
        <v>44517</v>
      </c>
      <c r="AQ19" s="77"/>
      <c r="AR19" s="69">
        <v>3</v>
      </c>
      <c r="AS19" s="67">
        <v>17</v>
      </c>
      <c r="AT19" s="137">
        <v>44547</v>
      </c>
      <c r="AU19" s="77"/>
      <c r="AV19" s="69">
        <v>5</v>
      </c>
    </row>
    <row r="20" spans="1:48" x14ac:dyDescent="0.3">
      <c r="A20" s="67">
        <v>18</v>
      </c>
      <c r="B20" s="137">
        <v>44214</v>
      </c>
      <c r="C20" s="77"/>
      <c r="D20" s="69">
        <v>1</v>
      </c>
      <c r="E20" s="67">
        <v>18</v>
      </c>
      <c r="F20" s="137">
        <v>44245</v>
      </c>
      <c r="G20" s="77"/>
      <c r="H20" s="69">
        <v>4</v>
      </c>
      <c r="I20" s="67">
        <v>18</v>
      </c>
      <c r="J20" s="137">
        <v>44273</v>
      </c>
      <c r="K20" s="78">
        <v>44273</v>
      </c>
      <c r="L20" s="69">
        <v>4</v>
      </c>
      <c r="M20" s="67">
        <v>18</v>
      </c>
      <c r="N20" s="137">
        <v>44304</v>
      </c>
      <c r="O20" s="78">
        <v>44304</v>
      </c>
      <c r="P20" s="69">
        <v>7</v>
      </c>
      <c r="Q20" s="67">
        <v>18</v>
      </c>
      <c r="R20" s="137">
        <v>44334</v>
      </c>
      <c r="S20" s="78">
        <v>44334</v>
      </c>
      <c r="T20" s="69">
        <v>2</v>
      </c>
      <c r="U20" s="67">
        <v>18</v>
      </c>
      <c r="V20" s="137">
        <v>44365</v>
      </c>
      <c r="W20" s="78">
        <v>44365</v>
      </c>
      <c r="X20" s="69">
        <v>5</v>
      </c>
      <c r="Y20" s="67">
        <v>18</v>
      </c>
      <c r="Z20" s="137">
        <v>44395</v>
      </c>
      <c r="AA20" s="77"/>
      <c r="AB20" s="69">
        <v>7</v>
      </c>
      <c r="AC20" s="67">
        <v>18</v>
      </c>
      <c r="AD20" s="137">
        <v>44426</v>
      </c>
      <c r="AE20" s="77"/>
      <c r="AF20" s="69">
        <v>3</v>
      </c>
      <c r="AG20" s="67">
        <v>18</v>
      </c>
      <c r="AH20" s="137">
        <v>44457</v>
      </c>
      <c r="AI20" s="77"/>
      <c r="AJ20" s="69">
        <v>6</v>
      </c>
      <c r="AK20" s="67">
        <v>18</v>
      </c>
      <c r="AL20" s="137">
        <v>44487</v>
      </c>
      <c r="AM20" s="77"/>
      <c r="AN20" s="69">
        <v>1</v>
      </c>
      <c r="AO20" s="67">
        <v>18</v>
      </c>
      <c r="AP20" s="137">
        <v>44518</v>
      </c>
      <c r="AQ20" s="77"/>
      <c r="AR20" s="69">
        <v>4</v>
      </c>
      <c r="AS20" s="67">
        <v>18</v>
      </c>
      <c r="AT20" s="137">
        <v>44548</v>
      </c>
      <c r="AU20" s="77"/>
      <c r="AV20" s="69">
        <v>6</v>
      </c>
    </row>
    <row r="21" spans="1:48" x14ac:dyDescent="0.3">
      <c r="A21" s="67">
        <v>19</v>
      </c>
      <c r="B21" s="137">
        <v>44215</v>
      </c>
      <c r="C21" s="77"/>
      <c r="D21" s="69">
        <v>2</v>
      </c>
      <c r="E21" s="67">
        <v>19</v>
      </c>
      <c r="F21" s="137">
        <v>44246</v>
      </c>
      <c r="G21" s="77"/>
      <c r="H21" s="69">
        <v>5</v>
      </c>
      <c r="I21" s="67">
        <v>19</v>
      </c>
      <c r="J21" s="137">
        <v>44274</v>
      </c>
      <c r="K21" s="78">
        <v>44274</v>
      </c>
      <c r="L21" s="69">
        <v>5</v>
      </c>
      <c r="M21" s="67">
        <v>19</v>
      </c>
      <c r="N21" s="137">
        <v>44305</v>
      </c>
      <c r="O21" s="78">
        <v>44305</v>
      </c>
      <c r="P21" s="69">
        <v>1</v>
      </c>
      <c r="Q21" s="67">
        <v>19</v>
      </c>
      <c r="R21" s="137">
        <v>44335</v>
      </c>
      <c r="S21" s="78">
        <v>44335</v>
      </c>
      <c r="T21" s="69">
        <v>3</v>
      </c>
      <c r="U21" s="67">
        <v>19</v>
      </c>
      <c r="V21" s="137">
        <v>44366</v>
      </c>
      <c r="W21" s="78">
        <v>44366</v>
      </c>
      <c r="X21" s="69">
        <v>6</v>
      </c>
      <c r="Y21" s="67">
        <v>19</v>
      </c>
      <c r="Z21" s="137">
        <v>44396</v>
      </c>
      <c r="AA21" s="77"/>
      <c r="AB21" s="69">
        <v>1</v>
      </c>
      <c r="AC21" s="67">
        <v>19</v>
      </c>
      <c r="AD21" s="137">
        <v>44427</v>
      </c>
      <c r="AE21" s="77"/>
      <c r="AF21" s="69">
        <v>4</v>
      </c>
      <c r="AG21" s="67">
        <v>19</v>
      </c>
      <c r="AH21" s="137">
        <v>44458</v>
      </c>
      <c r="AI21" s="77"/>
      <c r="AJ21" s="69">
        <v>7</v>
      </c>
      <c r="AK21" s="67">
        <v>19</v>
      </c>
      <c r="AL21" s="137">
        <v>44488</v>
      </c>
      <c r="AM21" s="77"/>
      <c r="AN21" s="69">
        <v>2</v>
      </c>
      <c r="AO21" s="67">
        <v>19</v>
      </c>
      <c r="AP21" s="137">
        <v>44519</v>
      </c>
      <c r="AQ21" s="77"/>
      <c r="AR21" s="69">
        <v>5</v>
      </c>
      <c r="AS21" s="67">
        <v>19</v>
      </c>
      <c r="AT21" s="137">
        <v>44549</v>
      </c>
      <c r="AU21" s="77"/>
      <c r="AV21" s="69">
        <v>7</v>
      </c>
    </row>
    <row r="22" spans="1:48" x14ac:dyDescent="0.3">
      <c r="A22" s="67">
        <v>20</v>
      </c>
      <c r="B22" s="137">
        <v>44216</v>
      </c>
      <c r="C22" s="77"/>
      <c r="D22" s="69">
        <v>3</v>
      </c>
      <c r="E22" s="67">
        <v>20</v>
      </c>
      <c r="F22" s="137">
        <v>44247</v>
      </c>
      <c r="G22" s="77"/>
      <c r="H22" s="69">
        <v>6</v>
      </c>
      <c r="I22" s="67">
        <v>20</v>
      </c>
      <c r="J22" s="137">
        <v>44275</v>
      </c>
      <c r="K22" s="78">
        <v>44275</v>
      </c>
      <c r="L22" s="69">
        <v>6</v>
      </c>
      <c r="M22" s="67">
        <v>20</v>
      </c>
      <c r="N22" s="137">
        <v>44306</v>
      </c>
      <c r="O22" s="78">
        <v>44306</v>
      </c>
      <c r="P22" s="69">
        <v>2</v>
      </c>
      <c r="Q22" s="67">
        <v>20</v>
      </c>
      <c r="R22" s="137">
        <v>44336</v>
      </c>
      <c r="S22" s="78">
        <v>44336</v>
      </c>
      <c r="T22" s="69">
        <v>4</v>
      </c>
      <c r="U22" s="67">
        <v>20</v>
      </c>
      <c r="V22" s="137">
        <v>44367</v>
      </c>
      <c r="W22" s="78">
        <v>44367</v>
      </c>
      <c r="X22" s="69">
        <v>7</v>
      </c>
      <c r="Y22" s="67">
        <v>20</v>
      </c>
      <c r="Z22" s="137">
        <v>44397</v>
      </c>
      <c r="AA22" s="77"/>
      <c r="AB22" s="69">
        <v>2</v>
      </c>
      <c r="AC22" s="67">
        <v>20</v>
      </c>
      <c r="AD22" s="137">
        <v>44428</v>
      </c>
      <c r="AE22" s="77"/>
      <c r="AF22" s="69">
        <v>5</v>
      </c>
      <c r="AG22" s="67">
        <v>20</v>
      </c>
      <c r="AH22" s="137">
        <v>44459</v>
      </c>
      <c r="AI22" s="77"/>
      <c r="AJ22" s="69">
        <v>1</v>
      </c>
      <c r="AK22" s="67">
        <v>20</v>
      </c>
      <c r="AL22" s="137">
        <v>44489</v>
      </c>
      <c r="AM22" s="77"/>
      <c r="AN22" s="69">
        <v>3</v>
      </c>
      <c r="AO22" s="67">
        <v>20</v>
      </c>
      <c r="AP22" s="137">
        <v>44520</v>
      </c>
      <c r="AQ22" s="77"/>
      <c r="AR22" s="69">
        <v>6</v>
      </c>
      <c r="AS22" s="67">
        <v>20</v>
      </c>
      <c r="AT22" s="137">
        <v>44550</v>
      </c>
      <c r="AU22" s="77"/>
      <c r="AV22" s="69">
        <v>1</v>
      </c>
    </row>
    <row r="23" spans="1:48" ht="24" x14ac:dyDescent="0.35">
      <c r="A23" s="67">
        <v>21</v>
      </c>
      <c r="B23" s="137">
        <v>44217</v>
      </c>
      <c r="C23" s="77"/>
      <c r="D23" s="69">
        <v>4</v>
      </c>
      <c r="E23" s="67">
        <v>21</v>
      </c>
      <c r="F23" s="137">
        <v>44248</v>
      </c>
      <c r="G23" s="77"/>
      <c r="H23" s="69">
        <v>7</v>
      </c>
      <c r="I23" s="67">
        <v>21</v>
      </c>
      <c r="J23" s="137">
        <v>44276</v>
      </c>
      <c r="K23" s="78">
        <v>44276</v>
      </c>
      <c r="L23" s="69">
        <v>7</v>
      </c>
      <c r="M23" s="67">
        <v>21</v>
      </c>
      <c r="N23" s="137">
        <v>44307</v>
      </c>
      <c r="O23" s="78">
        <v>44307</v>
      </c>
      <c r="P23" s="69">
        <v>3</v>
      </c>
      <c r="Q23" s="67">
        <v>21</v>
      </c>
      <c r="R23" s="137">
        <v>44337</v>
      </c>
      <c r="S23" s="78">
        <v>44337</v>
      </c>
      <c r="T23" s="69">
        <v>5</v>
      </c>
      <c r="U23" s="67">
        <v>21</v>
      </c>
      <c r="V23" s="137">
        <v>44368</v>
      </c>
      <c r="W23" s="78">
        <v>44368</v>
      </c>
      <c r="X23" s="69">
        <v>1</v>
      </c>
      <c r="Y23" s="67">
        <v>21</v>
      </c>
      <c r="Z23" s="141">
        <v>44398</v>
      </c>
      <c r="AA23" s="88"/>
      <c r="AB23" s="69">
        <v>3</v>
      </c>
      <c r="AC23" s="67">
        <v>21</v>
      </c>
      <c r="AD23" s="137">
        <v>44429</v>
      </c>
      <c r="AE23" s="77"/>
      <c r="AF23" s="69">
        <v>6</v>
      </c>
      <c r="AG23" s="67">
        <v>21</v>
      </c>
      <c r="AH23" s="137">
        <v>44460</v>
      </c>
      <c r="AI23" s="77"/>
      <c r="AJ23" s="69">
        <v>2</v>
      </c>
      <c r="AK23" s="67">
        <v>21</v>
      </c>
      <c r="AL23" s="137">
        <v>44490</v>
      </c>
      <c r="AM23" s="77"/>
      <c r="AN23" s="69">
        <v>4</v>
      </c>
      <c r="AO23" s="67">
        <v>21</v>
      </c>
      <c r="AP23" s="137">
        <v>44521</v>
      </c>
      <c r="AQ23" s="77"/>
      <c r="AR23" s="69">
        <v>7</v>
      </c>
      <c r="AS23" s="67">
        <v>21</v>
      </c>
      <c r="AT23" s="137">
        <v>44551</v>
      </c>
      <c r="AU23" s="77"/>
      <c r="AV23" s="69">
        <v>2</v>
      </c>
    </row>
    <row r="24" spans="1:48" x14ac:dyDescent="0.3">
      <c r="A24" s="67">
        <v>22</v>
      </c>
      <c r="B24" s="137">
        <v>44218</v>
      </c>
      <c r="C24" s="77"/>
      <c r="D24" s="69">
        <v>5</v>
      </c>
      <c r="E24" s="67">
        <v>22</v>
      </c>
      <c r="F24" s="137">
        <v>44249</v>
      </c>
      <c r="G24" s="77"/>
      <c r="H24" s="69">
        <v>1</v>
      </c>
      <c r="I24" s="67">
        <v>22</v>
      </c>
      <c r="J24" s="137">
        <v>44277</v>
      </c>
      <c r="K24" s="78">
        <v>44277</v>
      </c>
      <c r="L24" s="69">
        <v>1</v>
      </c>
      <c r="M24" s="67">
        <v>22</v>
      </c>
      <c r="N24" s="137">
        <v>44308</v>
      </c>
      <c r="O24" s="78">
        <v>44308</v>
      </c>
      <c r="P24" s="69">
        <v>4</v>
      </c>
      <c r="Q24" s="67">
        <v>22</v>
      </c>
      <c r="R24" s="137">
        <v>44338</v>
      </c>
      <c r="S24" s="78">
        <v>44338</v>
      </c>
      <c r="T24" s="69">
        <v>6</v>
      </c>
      <c r="U24" s="67">
        <v>22</v>
      </c>
      <c r="V24" s="137">
        <v>44369</v>
      </c>
      <c r="W24" s="78">
        <v>44369</v>
      </c>
      <c r="X24" s="69">
        <v>2</v>
      </c>
      <c r="Y24" s="67">
        <v>22</v>
      </c>
      <c r="Z24" s="137">
        <v>44399</v>
      </c>
      <c r="AA24" s="77"/>
      <c r="AB24" s="69">
        <v>4</v>
      </c>
      <c r="AC24" s="67">
        <v>22</v>
      </c>
      <c r="AD24" s="137">
        <v>44430</v>
      </c>
      <c r="AE24" s="77"/>
      <c r="AF24" s="69">
        <v>7</v>
      </c>
      <c r="AG24" s="67">
        <v>22</v>
      </c>
      <c r="AH24" s="137">
        <v>44461</v>
      </c>
      <c r="AI24" s="77"/>
      <c r="AJ24" s="69">
        <v>3</v>
      </c>
      <c r="AK24" s="67">
        <v>22</v>
      </c>
      <c r="AL24" s="137">
        <v>44491</v>
      </c>
      <c r="AM24" s="77"/>
      <c r="AN24" s="69">
        <v>5</v>
      </c>
      <c r="AO24" s="67">
        <v>22</v>
      </c>
      <c r="AP24" s="137">
        <v>44522</v>
      </c>
      <c r="AQ24" s="77"/>
      <c r="AR24" s="69">
        <v>1</v>
      </c>
      <c r="AS24" s="67">
        <v>22</v>
      </c>
      <c r="AT24" s="137">
        <v>44552</v>
      </c>
      <c r="AU24" s="77"/>
      <c r="AV24" s="69">
        <v>3</v>
      </c>
    </row>
    <row r="25" spans="1:48" x14ac:dyDescent="0.3">
      <c r="A25" s="67">
        <v>23</v>
      </c>
      <c r="B25" s="137">
        <v>44219</v>
      </c>
      <c r="C25" s="77"/>
      <c r="D25" s="69">
        <v>6</v>
      </c>
      <c r="E25" s="67">
        <v>23</v>
      </c>
      <c r="F25" s="137">
        <v>44250</v>
      </c>
      <c r="G25" s="77"/>
      <c r="H25" s="69">
        <v>2</v>
      </c>
      <c r="I25" s="67">
        <v>23</v>
      </c>
      <c r="J25" s="137">
        <v>44278</v>
      </c>
      <c r="K25" s="78">
        <v>44278</v>
      </c>
      <c r="L25" s="69">
        <v>2</v>
      </c>
      <c r="M25" s="67">
        <v>23</v>
      </c>
      <c r="N25" s="137">
        <v>44309</v>
      </c>
      <c r="O25" s="78">
        <v>44309</v>
      </c>
      <c r="P25" s="69">
        <v>5</v>
      </c>
      <c r="Q25" s="67">
        <v>23</v>
      </c>
      <c r="R25" s="137">
        <v>44339</v>
      </c>
      <c r="S25" s="78">
        <v>44339</v>
      </c>
      <c r="T25" s="69">
        <v>7</v>
      </c>
      <c r="U25" s="67">
        <v>23</v>
      </c>
      <c r="V25" s="137">
        <v>44370</v>
      </c>
      <c r="W25" s="78">
        <v>44370</v>
      </c>
      <c r="X25" s="69">
        <v>3</v>
      </c>
      <c r="Y25" s="67">
        <v>23</v>
      </c>
      <c r="Z25" s="137">
        <v>44400</v>
      </c>
      <c r="AA25" s="77"/>
      <c r="AB25" s="69">
        <v>5</v>
      </c>
      <c r="AC25" s="67">
        <v>23</v>
      </c>
      <c r="AD25" s="137">
        <v>44431</v>
      </c>
      <c r="AE25" s="77"/>
      <c r="AF25" s="69">
        <v>1</v>
      </c>
      <c r="AG25" s="67">
        <v>23</v>
      </c>
      <c r="AH25" s="137">
        <v>44462</v>
      </c>
      <c r="AI25" s="77"/>
      <c r="AJ25" s="69">
        <v>4</v>
      </c>
      <c r="AK25" s="67">
        <v>23</v>
      </c>
      <c r="AL25" s="137">
        <v>44492</v>
      </c>
      <c r="AM25" s="77"/>
      <c r="AN25" s="69">
        <v>6</v>
      </c>
      <c r="AO25" s="67">
        <v>23</v>
      </c>
      <c r="AP25" s="137">
        <v>44523</v>
      </c>
      <c r="AQ25" s="77"/>
      <c r="AR25" s="69">
        <v>2</v>
      </c>
      <c r="AS25" s="67">
        <v>23</v>
      </c>
      <c r="AT25" s="137">
        <v>44553</v>
      </c>
      <c r="AU25" s="77"/>
      <c r="AV25" s="69">
        <v>4</v>
      </c>
    </row>
    <row r="26" spans="1:48" x14ac:dyDescent="0.3">
      <c r="A26" s="67">
        <v>24</v>
      </c>
      <c r="B26" s="137">
        <v>44220</v>
      </c>
      <c r="C26" s="77"/>
      <c r="D26" s="69">
        <v>7</v>
      </c>
      <c r="E26" s="67">
        <v>24</v>
      </c>
      <c r="F26" s="137">
        <v>44251</v>
      </c>
      <c r="G26" s="77"/>
      <c r="H26" s="69">
        <v>3</v>
      </c>
      <c r="I26" s="67">
        <v>24</v>
      </c>
      <c r="J26" s="137">
        <v>44279</v>
      </c>
      <c r="K26" s="78">
        <v>44279</v>
      </c>
      <c r="L26" s="69">
        <v>3</v>
      </c>
      <c r="M26" s="67">
        <v>24</v>
      </c>
      <c r="N26" s="137">
        <v>44310</v>
      </c>
      <c r="O26" s="78">
        <v>44310</v>
      </c>
      <c r="P26" s="69">
        <v>6</v>
      </c>
      <c r="Q26" s="67">
        <v>24</v>
      </c>
      <c r="R26" s="137">
        <v>44340</v>
      </c>
      <c r="S26" s="78">
        <v>44340</v>
      </c>
      <c r="T26" s="69">
        <v>1</v>
      </c>
      <c r="U26" s="67">
        <v>24</v>
      </c>
      <c r="V26" s="137">
        <v>44371</v>
      </c>
      <c r="W26" s="78">
        <v>44371</v>
      </c>
      <c r="X26" s="69">
        <v>4</v>
      </c>
      <c r="Y26" s="67">
        <v>24</v>
      </c>
      <c r="Z26" s="137">
        <v>44401</v>
      </c>
      <c r="AA26" s="77"/>
      <c r="AB26" s="69">
        <v>6</v>
      </c>
      <c r="AC26" s="67">
        <v>24</v>
      </c>
      <c r="AD26" s="137">
        <v>44432</v>
      </c>
      <c r="AE26" s="77"/>
      <c r="AF26" s="69">
        <v>2</v>
      </c>
      <c r="AG26" s="67">
        <v>24</v>
      </c>
      <c r="AH26" s="137">
        <v>44463</v>
      </c>
      <c r="AI26" s="77"/>
      <c r="AJ26" s="69">
        <v>5</v>
      </c>
      <c r="AK26" s="67">
        <v>24</v>
      </c>
      <c r="AL26" s="137">
        <v>44493</v>
      </c>
      <c r="AM26" s="77"/>
      <c r="AN26" s="69">
        <v>7</v>
      </c>
      <c r="AO26" s="67">
        <v>24</v>
      </c>
      <c r="AP26" s="137">
        <v>44524</v>
      </c>
      <c r="AQ26" s="77"/>
      <c r="AR26" s="69">
        <v>3</v>
      </c>
      <c r="AS26" s="67">
        <v>24</v>
      </c>
      <c r="AT26" s="137">
        <v>44554</v>
      </c>
      <c r="AU26" s="77"/>
      <c r="AV26" s="69">
        <v>5</v>
      </c>
    </row>
    <row r="27" spans="1:48" ht="24" x14ac:dyDescent="0.35">
      <c r="A27" s="67">
        <v>25</v>
      </c>
      <c r="B27" s="137">
        <v>44221</v>
      </c>
      <c r="C27" s="77"/>
      <c r="D27" s="69">
        <v>1</v>
      </c>
      <c r="E27" s="67">
        <v>25</v>
      </c>
      <c r="F27" s="137">
        <v>44252</v>
      </c>
      <c r="G27" s="77"/>
      <c r="H27" s="69">
        <v>4</v>
      </c>
      <c r="I27" s="67">
        <v>25</v>
      </c>
      <c r="J27" s="137">
        <v>44280</v>
      </c>
      <c r="K27" s="78">
        <v>44280</v>
      </c>
      <c r="L27" s="69">
        <v>4</v>
      </c>
      <c r="M27" s="67">
        <v>25</v>
      </c>
      <c r="N27" s="137">
        <v>44311</v>
      </c>
      <c r="O27" s="78">
        <v>44311</v>
      </c>
      <c r="P27" s="69">
        <v>7</v>
      </c>
      <c r="Q27" s="67">
        <v>25</v>
      </c>
      <c r="R27" s="137">
        <v>44341</v>
      </c>
      <c r="S27" s="78">
        <v>44341</v>
      </c>
      <c r="T27" s="69">
        <v>2</v>
      </c>
      <c r="U27" s="67">
        <v>25</v>
      </c>
      <c r="V27" s="137">
        <v>44372</v>
      </c>
      <c r="W27" s="78">
        <v>44372</v>
      </c>
      <c r="X27" s="69">
        <v>5</v>
      </c>
      <c r="Y27" s="67">
        <v>25</v>
      </c>
      <c r="Z27" s="137">
        <v>44402</v>
      </c>
      <c r="AA27" s="77"/>
      <c r="AB27" s="69">
        <v>7</v>
      </c>
      <c r="AC27" s="67">
        <v>25</v>
      </c>
      <c r="AD27" s="137">
        <v>44433</v>
      </c>
      <c r="AE27" s="77"/>
      <c r="AF27" s="69">
        <v>3</v>
      </c>
      <c r="AG27" s="67">
        <v>25</v>
      </c>
      <c r="AH27" s="137">
        <v>44464</v>
      </c>
      <c r="AI27" s="77"/>
      <c r="AJ27" s="69">
        <v>6</v>
      </c>
      <c r="AK27" s="67">
        <v>25</v>
      </c>
      <c r="AL27" s="137">
        <v>44494</v>
      </c>
      <c r="AM27" s="77"/>
      <c r="AN27" s="69">
        <v>1</v>
      </c>
      <c r="AO27" s="67">
        <v>25</v>
      </c>
      <c r="AP27" s="137">
        <v>44525</v>
      </c>
      <c r="AQ27" s="77"/>
      <c r="AR27" s="69">
        <v>4</v>
      </c>
      <c r="AS27" s="67">
        <v>25</v>
      </c>
      <c r="AT27" s="141">
        <v>44555</v>
      </c>
      <c r="AU27" s="87"/>
      <c r="AV27" s="69">
        <v>6</v>
      </c>
    </row>
    <row r="28" spans="1:48" x14ac:dyDescent="0.3">
      <c r="A28" s="67">
        <v>26</v>
      </c>
      <c r="B28" s="137">
        <v>44222</v>
      </c>
      <c r="C28" s="77"/>
      <c r="D28" s="69">
        <v>2</v>
      </c>
      <c r="E28" s="67">
        <v>26</v>
      </c>
      <c r="F28" s="137">
        <v>44253</v>
      </c>
      <c r="G28" s="77"/>
      <c r="H28" s="69">
        <v>5</v>
      </c>
      <c r="I28" s="67">
        <v>26</v>
      </c>
      <c r="J28" s="137">
        <v>44281</v>
      </c>
      <c r="K28" s="78">
        <v>44281</v>
      </c>
      <c r="L28" s="69">
        <v>5</v>
      </c>
      <c r="M28" s="67">
        <v>26</v>
      </c>
      <c r="N28" s="137">
        <v>44312</v>
      </c>
      <c r="O28" s="78">
        <v>44312</v>
      </c>
      <c r="P28" s="69">
        <v>1</v>
      </c>
      <c r="Q28" s="67">
        <v>26</v>
      </c>
      <c r="R28" s="137">
        <v>44342</v>
      </c>
      <c r="S28" s="78">
        <v>44342</v>
      </c>
      <c r="T28" s="69">
        <v>3</v>
      </c>
      <c r="U28" s="67">
        <v>26</v>
      </c>
      <c r="V28" s="137">
        <v>44373</v>
      </c>
      <c r="W28" s="78">
        <v>44373</v>
      </c>
      <c r="X28" s="69">
        <v>6</v>
      </c>
      <c r="Y28" s="67">
        <v>26</v>
      </c>
      <c r="Z28" s="137">
        <v>44403</v>
      </c>
      <c r="AA28" s="77"/>
      <c r="AB28" s="69">
        <v>1</v>
      </c>
      <c r="AC28" s="67">
        <v>26</v>
      </c>
      <c r="AD28" s="137">
        <v>44434</v>
      </c>
      <c r="AE28" s="77"/>
      <c r="AF28" s="69">
        <v>4</v>
      </c>
      <c r="AG28" s="67">
        <v>26</v>
      </c>
      <c r="AH28" s="137">
        <v>44465</v>
      </c>
      <c r="AI28" s="77"/>
      <c r="AJ28" s="69">
        <v>7</v>
      </c>
      <c r="AK28" s="67">
        <v>26</v>
      </c>
      <c r="AL28" s="137">
        <v>44495</v>
      </c>
      <c r="AM28" s="77"/>
      <c r="AN28" s="69">
        <v>2</v>
      </c>
      <c r="AO28" s="67">
        <v>26</v>
      </c>
      <c r="AP28" s="137">
        <v>44526</v>
      </c>
      <c r="AQ28" s="77"/>
      <c r="AR28" s="69">
        <v>5</v>
      </c>
      <c r="AS28" s="67">
        <v>26</v>
      </c>
      <c r="AT28" s="137">
        <v>44556</v>
      </c>
      <c r="AU28" s="77"/>
      <c r="AV28" s="69">
        <v>7</v>
      </c>
    </row>
    <row r="29" spans="1:48" x14ac:dyDescent="0.3">
      <c r="A29" s="67">
        <v>27</v>
      </c>
      <c r="B29" s="137">
        <v>44223</v>
      </c>
      <c r="C29" s="77"/>
      <c r="D29" s="69">
        <v>3</v>
      </c>
      <c r="E29" s="67">
        <v>27</v>
      </c>
      <c r="F29" s="137">
        <v>44254</v>
      </c>
      <c r="G29" s="77"/>
      <c r="H29" s="69">
        <v>6</v>
      </c>
      <c r="I29" s="67">
        <v>27</v>
      </c>
      <c r="J29" s="137">
        <v>44282</v>
      </c>
      <c r="K29" s="78">
        <v>44282</v>
      </c>
      <c r="L29" s="69">
        <v>6</v>
      </c>
      <c r="M29" s="67">
        <v>27</v>
      </c>
      <c r="N29" s="137">
        <v>44313</v>
      </c>
      <c r="O29" s="78">
        <v>44313</v>
      </c>
      <c r="P29" s="69">
        <v>2</v>
      </c>
      <c r="Q29" s="67">
        <v>27</v>
      </c>
      <c r="R29" s="137">
        <v>44343</v>
      </c>
      <c r="S29" s="78">
        <v>44343</v>
      </c>
      <c r="T29" s="69">
        <v>4</v>
      </c>
      <c r="U29" s="67">
        <v>27</v>
      </c>
      <c r="V29" s="137">
        <v>44374</v>
      </c>
      <c r="W29" s="78">
        <v>44374</v>
      </c>
      <c r="X29" s="69">
        <v>7</v>
      </c>
      <c r="Y29" s="67">
        <v>27</v>
      </c>
      <c r="Z29" s="137">
        <v>44404</v>
      </c>
      <c r="AA29" s="77"/>
      <c r="AB29" s="69">
        <v>2</v>
      </c>
      <c r="AC29" s="67">
        <v>27</v>
      </c>
      <c r="AD29" s="137">
        <v>44435</v>
      </c>
      <c r="AE29" s="77"/>
      <c r="AF29" s="69">
        <v>5</v>
      </c>
      <c r="AG29" s="67">
        <v>27</v>
      </c>
      <c r="AH29" s="137">
        <v>44466</v>
      </c>
      <c r="AI29" s="77"/>
      <c r="AJ29" s="69">
        <v>1</v>
      </c>
      <c r="AK29" s="67">
        <v>27</v>
      </c>
      <c r="AL29" s="137">
        <v>44496</v>
      </c>
      <c r="AM29" s="77"/>
      <c r="AN29" s="69">
        <v>3</v>
      </c>
      <c r="AO29" s="67">
        <v>27</v>
      </c>
      <c r="AP29" s="137">
        <v>44527</v>
      </c>
      <c r="AQ29" s="77"/>
      <c r="AR29" s="69">
        <v>6</v>
      </c>
      <c r="AS29" s="67">
        <v>27</v>
      </c>
      <c r="AT29" s="137">
        <v>44557</v>
      </c>
      <c r="AU29" s="77"/>
      <c r="AV29" s="69">
        <v>1</v>
      </c>
    </row>
    <row r="30" spans="1:48" x14ac:dyDescent="0.3">
      <c r="A30" s="67">
        <v>28</v>
      </c>
      <c r="B30" s="137">
        <v>44224</v>
      </c>
      <c r="C30" s="77"/>
      <c r="D30" s="69">
        <v>4</v>
      </c>
      <c r="E30" s="67">
        <v>28</v>
      </c>
      <c r="F30" s="137">
        <v>44255</v>
      </c>
      <c r="G30" s="77"/>
      <c r="H30" s="69">
        <v>7</v>
      </c>
      <c r="I30" s="67">
        <v>28</v>
      </c>
      <c r="J30" s="137">
        <v>44283</v>
      </c>
      <c r="K30" s="78">
        <v>44283</v>
      </c>
      <c r="L30" s="69">
        <v>7</v>
      </c>
      <c r="M30" s="67">
        <v>28</v>
      </c>
      <c r="N30" s="137">
        <v>44314</v>
      </c>
      <c r="O30" s="78">
        <v>44314</v>
      </c>
      <c r="P30" s="69">
        <v>3</v>
      </c>
      <c r="Q30" s="67">
        <v>28</v>
      </c>
      <c r="R30" s="137">
        <v>44344</v>
      </c>
      <c r="S30" s="78">
        <v>44344</v>
      </c>
      <c r="T30" s="69">
        <v>5</v>
      </c>
      <c r="U30" s="67">
        <v>28</v>
      </c>
      <c r="V30" s="137">
        <v>44375</v>
      </c>
      <c r="W30" s="78">
        <v>44375</v>
      </c>
      <c r="X30" s="69">
        <v>1</v>
      </c>
      <c r="Y30" s="67">
        <v>28</v>
      </c>
      <c r="Z30" s="137">
        <v>44405</v>
      </c>
      <c r="AA30" s="77"/>
      <c r="AB30" s="69">
        <v>3</v>
      </c>
      <c r="AC30" s="67">
        <v>28</v>
      </c>
      <c r="AD30" s="137">
        <v>44436</v>
      </c>
      <c r="AE30" s="77"/>
      <c r="AF30" s="69">
        <v>6</v>
      </c>
      <c r="AG30" s="67">
        <v>28</v>
      </c>
      <c r="AH30" s="137">
        <v>44467</v>
      </c>
      <c r="AI30" s="77"/>
      <c r="AJ30" s="69">
        <v>2</v>
      </c>
      <c r="AK30" s="67">
        <v>28</v>
      </c>
      <c r="AL30" s="137">
        <v>44497</v>
      </c>
      <c r="AM30" s="77"/>
      <c r="AN30" s="69">
        <v>4</v>
      </c>
      <c r="AO30" s="67">
        <v>28</v>
      </c>
      <c r="AP30" s="137">
        <v>44528</v>
      </c>
      <c r="AQ30" s="77"/>
      <c r="AR30" s="69">
        <v>7</v>
      </c>
      <c r="AS30" s="67">
        <v>28</v>
      </c>
      <c r="AT30" s="137">
        <v>44558</v>
      </c>
      <c r="AU30" s="77"/>
      <c r="AV30" s="69">
        <v>2</v>
      </c>
    </row>
    <row r="31" spans="1:48" ht="24" thickBot="1" x14ac:dyDescent="0.35">
      <c r="A31" s="67">
        <v>29</v>
      </c>
      <c r="B31" s="137">
        <v>44225</v>
      </c>
      <c r="C31" s="77"/>
      <c r="D31" s="69">
        <v>5</v>
      </c>
      <c r="E31" s="67">
        <v>29</v>
      </c>
      <c r="F31" s="138" t="s">
        <v>48</v>
      </c>
      <c r="G31" s="79"/>
      <c r="H31" s="69" t="e">
        <v>#VALUE!</v>
      </c>
      <c r="I31" s="67">
        <v>29</v>
      </c>
      <c r="J31" s="137">
        <v>44284</v>
      </c>
      <c r="K31" s="78">
        <v>44284</v>
      </c>
      <c r="L31" s="69">
        <v>1</v>
      </c>
      <c r="M31" s="67">
        <v>29</v>
      </c>
      <c r="N31" s="137">
        <v>44315</v>
      </c>
      <c r="O31" s="78">
        <v>44315</v>
      </c>
      <c r="P31" s="69">
        <v>4</v>
      </c>
      <c r="Q31" s="67">
        <v>29</v>
      </c>
      <c r="R31" s="137">
        <v>44345</v>
      </c>
      <c r="S31" s="78">
        <v>44345</v>
      </c>
      <c r="T31" s="69">
        <v>6</v>
      </c>
      <c r="U31" s="67">
        <v>29</v>
      </c>
      <c r="V31" s="137">
        <v>44376</v>
      </c>
      <c r="W31" s="78">
        <v>44376</v>
      </c>
      <c r="X31" s="69">
        <v>2</v>
      </c>
      <c r="Y31" s="67">
        <v>29</v>
      </c>
      <c r="Z31" s="137">
        <v>44406</v>
      </c>
      <c r="AA31" s="77"/>
      <c r="AB31" s="69">
        <v>4</v>
      </c>
      <c r="AC31" s="67">
        <v>29</v>
      </c>
      <c r="AD31" s="137">
        <v>44437</v>
      </c>
      <c r="AE31" s="77"/>
      <c r="AF31" s="69">
        <v>7</v>
      </c>
      <c r="AG31" s="67">
        <v>29</v>
      </c>
      <c r="AH31" s="137">
        <v>44468</v>
      </c>
      <c r="AI31" s="77"/>
      <c r="AJ31" s="69">
        <v>3</v>
      </c>
      <c r="AK31" s="67">
        <v>29</v>
      </c>
      <c r="AL31" s="137">
        <v>44498</v>
      </c>
      <c r="AM31" s="77"/>
      <c r="AN31" s="69">
        <v>5</v>
      </c>
      <c r="AO31" s="67">
        <v>29</v>
      </c>
      <c r="AP31" s="137">
        <v>44529</v>
      </c>
      <c r="AQ31" s="77"/>
      <c r="AR31" s="69">
        <v>1</v>
      </c>
      <c r="AS31" s="67">
        <v>29</v>
      </c>
      <c r="AT31" s="137">
        <v>44559</v>
      </c>
      <c r="AU31" s="77"/>
      <c r="AV31" s="69">
        <v>3</v>
      </c>
    </row>
    <row r="32" spans="1:48" ht="24" thickBot="1" x14ac:dyDescent="0.35">
      <c r="A32" s="67">
        <v>30</v>
      </c>
      <c r="B32" s="137">
        <v>44226</v>
      </c>
      <c r="C32" s="77"/>
      <c r="D32" s="69">
        <v>6</v>
      </c>
      <c r="F32" s="73"/>
      <c r="G32" s="73"/>
      <c r="I32" s="67">
        <v>30</v>
      </c>
      <c r="J32" s="137">
        <v>44285</v>
      </c>
      <c r="K32" s="78">
        <v>44285</v>
      </c>
      <c r="L32" s="69">
        <v>2</v>
      </c>
      <c r="M32" s="67">
        <v>30</v>
      </c>
      <c r="N32" s="138">
        <v>44316</v>
      </c>
      <c r="O32" s="80">
        <v>44316</v>
      </c>
      <c r="P32" s="69">
        <v>5</v>
      </c>
      <c r="Q32" s="67">
        <v>30</v>
      </c>
      <c r="R32" s="137">
        <v>44346</v>
      </c>
      <c r="S32" s="78">
        <v>44346</v>
      </c>
      <c r="T32" s="69">
        <v>7</v>
      </c>
      <c r="U32" s="67">
        <v>30</v>
      </c>
      <c r="V32" s="138">
        <v>44377</v>
      </c>
      <c r="W32" s="80">
        <v>44377</v>
      </c>
      <c r="X32" s="69">
        <v>3</v>
      </c>
      <c r="Y32" s="67">
        <v>30</v>
      </c>
      <c r="Z32" s="137">
        <v>44407</v>
      </c>
      <c r="AA32" s="77"/>
      <c r="AB32" s="69">
        <v>5</v>
      </c>
      <c r="AC32" s="67">
        <v>30</v>
      </c>
      <c r="AD32" s="137">
        <v>44438</v>
      </c>
      <c r="AE32" s="77"/>
      <c r="AF32" s="69">
        <v>1</v>
      </c>
      <c r="AG32" s="67">
        <v>30</v>
      </c>
      <c r="AH32" s="138">
        <v>44469</v>
      </c>
      <c r="AI32" s="81"/>
      <c r="AK32" s="67">
        <v>30</v>
      </c>
      <c r="AL32" s="137">
        <v>44499</v>
      </c>
      <c r="AM32" s="77"/>
      <c r="AN32" s="69">
        <v>6</v>
      </c>
      <c r="AO32" s="67">
        <v>30</v>
      </c>
      <c r="AP32" s="138">
        <v>44530</v>
      </c>
      <c r="AQ32" s="79"/>
      <c r="AR32" s="69">
        <v>2</v>
      </c>
      <c r="AS32" s="67">
        <v>30</v>
      </c>
      <c r="AT32" s="137">
        <v>44560</v>
      </c>
      <c r="AU32" s="77"/>
      <c r="AV32" s="69">
        <v>4</v>
      </c>
    </row>
    <row r="33" spans="1:48" ht="24" thickBot="1" x14ac:dyDescent="0.35">
      <c r="A33" s="67">
        <v>31</v>
      </c>
      <c r="B33" s="138">
        <v>44227</v>
      </c>
      <c r="C33" s="79"/>
      <c r="D33" s="69">
        <v>7</v>
      </c>
      <c r="F33" s="73"/>
      <c r="G33" s="73"/>
      <c r="I33" s="67">
        <v>31</v>
      </c>
      <c r="J33" s="138">
        <v>44286</v>
      </c>
      <c r="K33" s="80">
        <v>44286</v>
      </c>
      <c r="L33" s="69">
        <v>3</v>
      </c>
      <c r="N33" s="73"/>
      <c r="Q33" s="67">
        <v>31</v>
      </c>
      <c r="R33" s="138">
        <v>44347</v>
      </c>
      <c r="S33" s="80">
        <v>44347</v>
      </c>
      <c r="T33" s="69">
        <v>1</v>
      </c>
      <c r="V33" s="73"/>
      <c r="Y33" s="67">
        <v>31</v>
      </c>
      <c r="Z33" s="138">
        <v>44408</v>
      </c>
      <c r="AA33" s="79"/>
      <c r="AB33" s="69">
        <v>6</v>
      </c>
      <c r="AC33" s="67">
        <v>31</v>
      </c>
      <c r="AD33" s="138">
        <v>44439</v>
      </c>
      <c r="AE33" s="79"/>
      <c r="AF33" s="69">
        <v>2</v>
      </c>
      <c r="AH33" s="73"/>
      <c r="AK33" s="67">
        <v>31</v>
      </c>
      <c r="AL33" s="138">
        <v>44500</v>
      </c>
      <c r="AM33" s="79"/>
      <c r="AN33" s="69">
        <v>7</v>
      </c>
      <c r="AP33" s="73"/>
      <c r="AS33" s="67">
        <v>31</v>
      </c>
      <c r="AT33" s="138">
        <v>44561</v>
      </c>
      <c r="AU33" s="79"/>
      <c r="AV33" s="69">
        <v>5</v>
      </c>
    </row>
  </sheetData>
  <mergeCells count="12">
    <mergeCell ref="B2:C2"/>
    <mergeCell ref="F2:G2"/>
    <mergeCell ref="J2:K2"/>
    <mergeCell ref="N2:O2"/>
    <mergeCell ref="AD2:AE2"/>
    <mergeCell ref="Z2:AA2"/>
    <mergeCell ref="V2:W2"/>
    <mergeCell ref="R2:S2"/>
    <mergeCell ref="AT2:AU2"/>
    <mergeCell ref="AP2:AQ2"/>
    <mergeCell ref="AL2:AM2"/>
    <mergeCell ref="AH2:AI2"/>
  </mergeCells>
  <phoneticPr fontId="0" type="noConversion"/>
  <conditionalFormatting sqref="D3:D33">
    <cfRule type="cellIs" dxfId="39" priority="1" stopIfTrue="1" operator="greaterThan">
      <formula>5</formula>
    </cfRule>
  </conditionalFormatting>
  <conditionalFormatting sqref="B4:B33">
    <cfRule type="expression" dxfId="38" priority="2" stopIfTrue="1">
      <formula>$D4&gt;5</formula>
    </cfRule>
  </conditionalFormatting>
  <conditionalFormatting sqref="C4:C33">
    <cfRule type="expression" dxfId="37" priority="3" stopIfTrue="1">
      <formula>$D4&gt;5</formula>
    </cfRule>
  </conditionalFormatting>
  <conditionalFormatting sqref="F3:F30">
    <cfRule type="expression" dxfId="36" priority="4" stopIfTrue="1">
      <formula>$H3&gt;5</formula>
    </cfRule>
  </conditionalFormatting>
  <conditionalFormatting sqref="G3:G31">
    <cfRule type="expression" dxfId="35" priority="5" stopIfTrue="1">
      <formula>$H3&gt;5</formula>
    </cfRule>
  </conditionalFormatting>
  <conditionalFormatting sqref="F31">
    <cfRule type="cellIs" dxfId="34" priority="6" stopIfTrue="1" operator="equal">
      <formula>"$J$3"</formula>
    </cfRule>
    <cfRule type="expression" dxfId="33" priority="7" stopIfTrue="1">
      <formula>$H31&gt;5</formula>
    </cfRule>
  </conditionalFormatting>
  <conditionalFormatting sqref="J3:J16">
    <cfRule type="expression" dxfId="32" priority="8" stopIfTrue="1">
      <formula>$L3&gt;5</formula>
    </cfRule>
  </conditionalFormatting>
  <conditionalFormatting sqref="Z24:AA33 Z3:AA22">
    <cfRule type="expression" dxfId="31" priority="9" stopIfTrue="1">
      <formula>$AB3&gt;5</formula>
    </cfRule>
  </conditionalFormatting>
  <conditionalFormatting sqref="K3:K15">
    <cfRule type="expression" dxfId="30" priority="10" stopIfTrue="1">
      <formula>$L3&gt;5</formula>
    </cfRule>
  </conditionalFormatting>
  <conditionalFormatting sqref="K16">
    <cfRule type="expression" dxfId="29" priority="11" stopIfTrue="1">
      <formula>$L16&gt;5</formula>
    </cfRule>
    <cfRule type="cellIs" dxfId="28" priority="12" stopIfTrue="1" operator="equal">
      <formula>$K$1</formula>
    </cfRule>
  </conditionalFormatting>
  <conditionalFormatting sqref="AD3:AE16 AD18:AE33">
    <cfRule type="expression" dxfId="27" priority="13" stopIfTrue="1">
      <formula>$AF3&gt;5</formula>
    </cfRule>
  </conditionalFormatting>
  <conditionalFormatting sqref="AH3:AI31 AH32">
    <cfRule type="expression" dxfId="26" priority="14" stopIfTrue="1">
      <formula>$AJ3&gt;5</formula>
    </cfRule>
  </conditionalFormatting>
  <conditionalFormatting sqref="AL3:AM33">
    <cfRule type="expression" dxfId="25" priority="15" stopIfTrue="1">
      <formula>$AN3&gt;5</formula>
    </cfRule>
  </conditionalFormatting>
  <conditionalFormatting sqref="AP4:AQ12 AP14:AQ32">
    <cfRule type="expression" dxfId="24" priority="16" stopIfTrue="1">
      <formula>$AR4&gt;5</formula>
    </cfRule>
  </conditionalFormatting>
  <conditionalFormatting sqref="AT3:AU26 AT28:AU33">
    <cfRule type="expression" dxfId="23" priority="17" stopIfTrue="1">
      <formula>$AV3&gt;5</formula>
    </cfRule>
  </conditionalFormatting>
  <conditionalFormatting sqref="W3:W32">
    <cfRule type="expression" dxfId="22" priority="18" stopIfTrue="1">
      <formula>$X3&gt;5</formula>
    </cfRule>
    <cfRule type="cellIs" dxfId="21" priority="19" stopIfTrue="1" operator="equal">
      <formula>$S$1</formula>
    </cfRule>
    <cfRule type="cellIs" dxfId="20" priority="20" stopIfTrue="1" operator="equal">
      <formula>$AA$1</formula>
    </cfRule>
  </conditionalFormatting>
  <conditionalFormatting sqref="S4:S33">
    <cfRule type="expression" dxfId="19" priority="21" stopIfTrue="1">
      <formula>$T4&gt;5</formula>
    </cfRule>
    <cfRule type="cellIs" dxfId="18" priority="22" stopIfTrue="1" operator="equal">
      <formula>$S$1</formula>
    </cfRule>
    <cfRule type="cellIs" dxfId="17" priority="23" stopIfTrue="1" operator="equal">
      <formula>$AA$1</formula>
    </cfRule>
  </conditionalFormatting>
  <conditionalFormatting sqref="R4:R33">
    <cfRule type="expression" dxfId="16" priority="24" stopIfTrue="1">
      <formula>$T4&gt;5</formula>
    </cfRule>
    <cfRule type="cellIs" dxfId="15" priority="25" stopIfTrue="1" operator="equal">
      <formula>$S$1</formula>
    </cfRule>
    <cfRule type="cellIs" dxfId="14" priority="26" stopIfTrue="1" operator="equal">
      <formula>$AA$1</formula>
    </cfRule>
  </conditionalFormatting>
  <conditionalFormatting sqref="K17:K33">
    <cfRule type="expression" dxfId="13" priority="27" stopIfTrue="1">
      <formula>$L17&gt;5</formula>
    </cfRule>
    <cfRule type="cellIs" dxfId="12" priority="28" stopIfTrue="1" operator="equal">
      <formula>$K$1</formula>
    </cfRule>
  </conditionalFormatting>
  <conditionalFormatting sqref="J17:J33">
    <cfRule type="expression" dxfId="11" priority="29" stopIfTrue="1">
      <formula>$L17&gt;5</formula>
    </cfRule>
    <cfRule type="cellIs" dxfId="10" priority="30" stopIfTrue="1" operator="equal">
      <formula>$K$1</formula>
    </cfRule>
  </conditionalFormatting>
  <conditionalFormatting sqref="V3:V32">
    <cfRule type="expression" dxfId="9" priority="31" stopIfTrue="1">
      <formula>$X3&gt;5</formula>
    </cfRule>
    <cfRule type="cellIs" dxfId="8" priority="32" stopIfTrue="1" operator="equal">
      <formula>$S$1</formula>
    </cfRule>
    <cfRule type="cellIs" dxfId="7" priority="33" stopIfTrue="1" operator="equal">
      <formula>$AA$1</formula>
    </cfRule>
  </conditionalFormatting>
  <conditionalFormatting sqref="O3:O26">
    <cfRule type="expression" dxfId="6" priority="34" stopIfTrue="1">
      <formula>$P3&gt;5</formula>
    </cfRule>
    <cfRule type="cellIs" dxfId="5" priority="35" stopIfTrue="1" operator="equal">
      <formula>$K$1</formula>
    </cfRule>
  </conditionalFormatting>
  <conditionalFormatting sqref="O27:O32">
    <cfRule type="expression" dxfId="4" priority="36" stopIfTrue="1">
      <formula>$P27&gt;5</formula>
    </cfRule>
    <cfRule type="cellIs" dxfId="3" priority="37" stopIfTrue="1" operator="equal">
      <formula>$S$1</formula>
    </cfRule>
  </conditionalFormatting>
  <conditionalFormatting sqref="N3:N32">
    <cfRule type="expression" dxfId="2" priority="38" stopIfTrue="1">
      <formula>$P3&gt;5</formula>
    </cfRule>
    <cfRule type="cellIs" dxfId="1" priority="39" stopIfTrue="1" operator="equal">
      <formula>$K$1</formula>
    </cfRule>
  </conditionalFormatting>
  <printOptions horizontalCentered="1"/>
  <pageMargins left="0.43307086614173229" right="0.51181102362204722" top="0.42" bottom="0.25" header="0.42" footer="0.3"/>
  <pageSetup paperSize="9" orientation="portrait"/>
  <headerFooter alignWithMargin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L30"/>
  <sheetViews>
    <sheetView workbookViewId="0">
      <selection activeCell="J3" sqref="J3"/>
    </sheetView>
  </sheetViews>
  <sheetFormatPr baseColWidth="10" defaultRowHeight="12.75" x14ac:dyDescent="0.2"/>
  <cols>
    <col min="1" max="1" width="16" style="89" bestFit="1" customWidth="1"/>
    <col min="2" max="3" width="5.140625" style="89" bestFit="1" customWidth="1"/>
    <col min="4" max="4" width="3.7109375" style="89" bestFit="1" customWidth="1"/>
    <col min="5" max="5" width="4.42578125" style="89" bestFit="1" customWidth="1"/>
    <col min="6" max="6" width="3.7109375" style="89" bestFit="1" customWidth="1"/>
    <col min="7" max="7" width="11.42578125" style="89"/>
    <col min="8" max="8" width="7.42578125" style="89" bestFit="1" customWidth="1"/>
    <col min="9" max="9" width="42.42578125" style="89" bestFit="1" customWidth="1"/>
    <col min="10" max="10" width="23.7109375" style="89" bestFit="1" customWidth="1"/>
    <col min="11" max="11" width="7.42578125" style="89" bestFit="1" customWidth="1"/>
    <col min="12" max="16384" width="11.42578125" style="89"/>
  </cols>
  <sheetData>
    <row r="1" spans="1:12" ht="15" x14ac:dyDescent="0.2">
      <c r="A1" s="58" t="s">
        <v>0</v>
      </c>
      <c r="B1" s="57"/>
      <c r="C1" s="59"/>
      <c r="D1" s="57"/>
      <c r="E1" s="59"/>
      <c r="F1" s="57"/>
      <c r="G1" s="57"/>
      <c r="H1" s="58"/>
      <c r="I1" s="58"/>
      <c r="J1" s="58"/>
      <c r="K1" s="58"/>
      <c r="L1" s="60"/>
    </row>
    <row r="2" spans="1:12" ht="15" x14ac:dyDescent="0.2">
      <c r="A2" s="58">
        <f>SemestreX2horizontal!F1</f>
        <v>2021</v>
      </c>
      <c r="B2" s="57"/>
      <c r="C2" s="59"/>
      <c r="D2" s="57"/>
      <c r="E2" s="59"/>
      <c r="F2" s="57"/>
      <c r="G2" s="57"/>
      <c r="H2" s="58"/>
      <c r="I2" s="58"/>
      <c r="J2" s="58"/>
      <c r="K2" s="58"/>
      <c r="L2" s="60"/>
    </row>
    <row r="3" spans="1:12" ht="15" x14ac:dyDescent="0.2">
      <c r="A3" s="58"/>
      <c r="B3" s="57" t="s">
        <v>46</v>
      </c>
      <c r="C3" s="59"/>
      <c r="D3" s="57"/>
      <c r="E3" s="59"/>
      <c r="F3" s="57"/>
      <c r="G3" s="57"/>
      <c r="H3" s="58"/>
      <c r="I3" s="58"/>
      <c r="J3" s="58"/>
      <c r="K3" s="58"/>
      <c r="L3" s="60"/>
    </row>
    <row r="4" spans="1:12" ht="15" x14ac:dyDescent="0.2">
      <c r="A4" s="57" t="s">
        <v>1</v>
      </c>
      <c r="B4" s="57" t="s">
        <v>2</v>
      </c>
      <c r="C4" s="121" t="s">
        <v>3</v>
      </c>
      <c r="D4" s="121"/>
      <c r="E4" s="121" t="s">
        <v>4</v>
      </c>
      <c r="F4" s="121"/>
      <c r="G4" s="57"/>
      <c r="H4" s="58"/>
      <c r="I4" s="58" t="s">
        <v>5</v>
      </c>
      <c r="J4" s="58"/>
      <c r="K4" s="58"/>
      <c r="L4" s="60"/>
    </row>
    <row r="5" spans="1:12" ht="15.75" x14ac:dyDescent="0.25">
      <c r="A5" s="61" t="s">
        <v>6</v>
      </c>
      <c r="B5" s="57">
        <v>19</v>
      </c>
      <c r="C5" s="62"/>
      <c r="D5" s="57"/>
      <c r="E5" s="62" t="s">
        <v>7</v>
      </c>
      <c r="F5" s="57">
        <f>MOD(A2,B5)</f>
        <v>7</v>
      </c>
      <c r="G5" s="57"/>
      <c r="H5" s="58"/>
      <c r="I5" s="58" t="s">
        <v>8</v>
      </c>
      <c r="J5" s="58" t="s">
        <v>9</v>
      </c>
      <c r="K5" s="58" t="s">
        <v>10</v>
      </c>
      <c r="L5" s="60"/>
    </row>
    <row r="6" spans="1:12" ht="15.75" x14ac:dyDescent="0.25">
      <c r="A6" s="61" t="s">
        <v>6</v>
      </c>
      <c r="B6" s="57">
        <v>100</v>
      </c>
      <c r="C6" s="62" t="s">
        <v>11</v>
      </c>
      <c r="D6" s="57">
        <f>INT(A2/B6)</f>
        <v>20</v>
      </c>
      <c r="E6" s="62" t="s">
        <v>12</v>
      </c>
      <c r="F6" s="57">
        <f>MOD(A2,B6)</f>
        <v>21</v>
      </c>
      <c r="G6" s="57"/>
      <c r="H6" s="58"/>
      <c r="I6" s="57" t="s">
        <v>13</v>
      </c>
      <c r="J6" s="57" t="s">
        <v>14</v>
      </c>
      <c r="K6" s="57" t="s">
        <v>15</v>
      </c>
      <c r="L6" s="60"/>
    </row>
    <row r="7" spans="1:12" ht="15.75" x14ac:dyDescent="0.25">
      <c r="A7" s="61" t="s">
        <v>16</v>
      </c>
      <c r="B7" s="57">
        <v>4</v>
      </c>
      <c r="C7" s="62" t="s">
        <v>17</v>
      </c>
      <c r="D7" s="57">
        <f>INT(D6/B7)</f>
        <v>5</v>
      </c>
      <c r="E7" s="62" t="s">
        <v>18</v>
      </c>
      <c r="F7" s="57">
        <f>MOD(B6,B7)</f>
        <v>0</v>
      </c>
      <c r="G7" s="57"/>
      <c r="H7" s="58"/>
      <c r="I7" s="58">
        <f>F14+1</f>
        <v>4</v>
      </c>
      <c r="J7" s="58">
        <f>D14</f>
        <v>4</v>
      </c>
      <c r="K7" s="58">
        <f>A2</f>
        <v>2021</v>
      </c>
      <c r="L7" s="60"/>
    </row>
    <row r="8" spans="1:12" ht="15.75" x14ac:dyDescent="0.25">
      <c r="A8" s="61" t="s">
        <v>19</v>
      </c>
      <c r="B8" s="57">
        <v>25</v>
      </c>
      <c r="C8" s="62" t="s">
        <v>20</v>
      </c>
      <c r="D8" s="57">
        <f>INT((D6+8)/B8)</f>
        <v>1</v>
      </c>
      <c r="E8" s="62"/>
      <c r="F8" s="57"/>
      <c r="G8" s="57"/>
      <c r="H8" s="58"/>
      <c r="I8" s="58"/>
      <c r="J8" s="58"/>
      <c r="K8" s="58"/>
      <c r="L8" s="60"/>
    </row>
    <row r="9" spans="1:12" ht="15.75" x14ac:dyDescent="0.25">
      <c r="A9" s="61" t="s">
        <v>21</v>
      </c>
      <c r="B9" s="57">
        <v>3</v>
      </c>
      <c r="C9" s="62" t="s">
        <v>22</v>
      </c>
      <c r="D9" s="57">
        <f>INT((D6-D8+1)/3)</f>
        <v>6</v>
      </c>
      <c r="E9" s="62"/>
      <c r="F9" s="57"/>
      <c r="G9" s="57"/>
      <c r="H9" s="120" t="s">
        <v>23</v>
      </c>
      <c r="I9" s="58"/>
      <c r="J9" s="59" t="s">
        <v>24</v>
      </c>
      <c r="K9" s="63">
        <f>A2</f>
        <v>2021</v>
      </c>
      <c r="L9" s="60"/>
    </row>
    <row r="10" spans="1:12" ht="15.75" x14ac:dyDescent="0.25">
      <c r="A10" s="61" t="s">
        <v>25</v>
      </c>
      <c r="B10" s="57">
        <v>30</v>
      </c>
      <c r="C10" s="62"/>
      <c r="D10" s="57"/>
      <c r="E10" s="62" t="s">
        <v>26</v>
      </c>
      <c r="F10" s="57">
        <f>MOD(19*F5+D6-D7-D9+15,B10)</f>
        <v>7</v>
      </c>
      <c r="G10" s="57"/>
      <c r="H10" s="120"/>
      <c r="I10" s="64">
        <f>DATE(K7,J7,I7)</f>
        <v>44290</v>
      </c>
      <c r="J10" s="64"/>
      <c r="K10" s="64"/>
      <c r="L10" s="60"/>
    </row>
    <row r="11" spans="1:12" ht="15.75" x14ac:dyDescent="0.25">
      <c r="A11" s="61" t="s">
        <v>27</v>
      </c>
      <c r="B11" s="57">
        <v>4</v>
      </c>
      <c r="C11" s="62" t="s">
        <v>28</v>
      </c>
      <c r="D11" s="57">
        <f>INT(F6/B11)</f>
        <v>5</v>
      </c>
      <c r="E11" s="62" t="s">
        <v>29</v>
      </c>
      <c r="F11" s="57">
        <f>MOD(F6,B11)</f>
        <v>1</v>
      </c>
      <c r="G11" s="57"/>
      <c r="H11" s="58"/>
      <c r="I11" s="58"/>
      <c r="J11" s="58"/>
      <c r="K11" s="58"/>
      <c r="L11" s="60"/>
    </row>
    <row r="12" spans="1:12" ht="15.75" x14ac:dyDescent="0.25">
      <c r="A12" s="61" t="s">
        <v>30</v>
      </c>
      <c r="B12" s="57">
        <v>7</v>
      </c>
      <c r="C12" s="62"/>
      <c r="D12" s="57"/>
      <c r="E12" s="62" t="s">
        <v>31</v>
      </c>
      <c r="F12" s="57">
        <f>MOD(32+2*F7+2*D11-F10-F11,B12)</f>
        <v>6</v>
      </c>
      <c r="G12" s="57"/>
      <c r="H12" s="58"/>
      <c r="I12" s="58"/>
      <c r="J12" s="58"/>
      <c r="K12" s="58"/>
      <c r="L12" s="60"/>
    </row>
    <row r="13" spans="1:12" ht="15.75" x14ac:dyDescent="0.25">
      <c r="A13" s="61" t="s">
        <v>32</v>
      </c>
      <c r="B13" s="57">
        <v>451</v>
      </c>
      <c r="C13" s="62" t="s">
        <v>33</v>
      </c>
      <c r="D13" s="57">
        <f>INT((F5+11*F10+22*F12)/B13)</f>
        <v>0</v>
      </c>
      <c r="E13" s="62"/>
      <c r="F13" s="57"/>
      <c r="G13" s="57"/>
      <c r="H13" s="58"/>
      <c r="I13" s="58"/>
      <c r="J13" s="58"/>
      <c r="K13" s="58"/>
      <c r="L13" s="60"/>
    </row>
    <row r="14" spans="1:12" ht="15.75" x14ac:dyDescent="0.25">
      <c r="A14" s="61" t="s">
        <v>34</v>
      </c>
      <c r="B14" s="57">
        <v>31</v>
      </c>
      <c r="C14" s="62" t="s">
        <v>35</v>
      </c>
      <c r="D14" s="57">
        <f>INT((F10+F12-7*D13+114)/B14)</f>
        <v>4</v>
      </c>
      <c r="E14" s="62" t="s">
        <v>36</v>
      </c>
      <c r="F14" s="57">
        <f>MOD(F10+F12-7*D13+114,B14)</f>
        <v>3</v>
      </c>
      <c r="G14" s="57"/>
      <c r="H14" s="58"/>
      <c r="I14" s="58"/>
      <c r="J14" s="58"/>
      <c r="K14" s="58"/>
      <c r="L14" s="60"/>
    </row>
    <row r="15" spans="1:12" x14ac:dyDescent="0.2">
      <c r="A15" s="60"/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</row>
    <row r="16" spans="1:12" x14ac:dyDescent="0.2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</row>
    <row r="17" spans="1:12" ht="15" x14ac:dyDescent="0.2">
      <c r="A17" s="58" t="s">
        <v>0</v>
      </c>
      <c r="B17" s="57"/>
      <c r="C17" s="59"/>
      <c r="D17" s="57"/>
      <c r="E17" s="59"/>
      <c r="F17" s="57"/>
      <c r="G17" s="57"/>
      <c r="H17" s="58"/>
      <c r="I17" s="58"/>
      <c r="J17" s="58"/>
      <c r="K17" s="58"/>
      <c r="L17" s="60"/>
    </row>
    <row r="18" spans="1:12" ht="15" x14ac:dyDescent="0.2">
      <c r="A18" s="58">
        <f>TrimestreX4vertical!$F$1</f>
        <v>2021</v>
      </c>
      <c r="B18" s="57"/>
      <c r="C18" s="59"/>
      <c r="D18" s="57"/>
      <c r="E18" s="59"/>
      <c r="F18" s="57"/>
      <c r="G18" s="57"/>
      <c r="H18" s="58"/>
      <c r="I18" s="58"/>
      <c r="J18" s="58"/>
      <c r="K18" s="58"/>
      <c r="L18" s="60"/>
    </row>
    <row r="19" spans="1:12" ht="15" x14ac:dyDescent="0.2">
      <c r="A19" s="58"/>
      <c r="B19" s="57"/>
      <c r="C19" s="59"/>
      <c r="D19" s="57"/>
      <c r="E19" s="59"/>
      <c r="F19" s="57"/>
      <c r="G19" s="57"/>
      <c r="H19" s="58"/>
      <c r="I19" s="58"/>
      <c r="J19" s="58"/>
      <c r="K19" s="58"/>
      <c r="L19" s="60"/>
    </row>
    <row r="20" spans="1:12" ht="15" x14ac:dyDescent="0.2">
      <c r="A20" s="57" t="s">
        <v>1</v>
      </c>
      <c r="B20" s="57" t="s">
        <v>2</v>
      </c>
      <c r="C20" s="121" t="s">
        <v>3</v>
      </c>
      <c r="D20" s="121"/>
      <c r="E20" s="121" t="s">
        <v>4</v>
      </c>
      <c r="F20" s="121"/>
      <c r="G20" s="57"/>
      <c r="H20" s="58"/>
      <c r="I20" s="58" t="s">
        <v>5</v>
      </c>
      <c r="J20" s="58"/>
      <c r="K20" s="58"/>
      <c r="L20" s="60"/>
    </row>
    <row r="21" spans="1:12" ht="15.75" x14ac:dyDescent="0.25">
      <c r="A21" s="61" t="s">
        <v>6</v>
      </c>
      <c r="B21" s="57">
        <v>19</v>
      </c>
      <c r="C21" s="62"/>
      <c r="D21" s="57"/>
      <c r="E21" s="62" t="s">
        <v>7</v>
      </c>
      <c r="F21" s="57">
        <f>MOD(A18,B21)</f>
        <v>7</v>
      </c>
      <c r="G21" s="57"/>
      <c r="H21" s="58"/>
      <c r="I21" s="58" t="s">
        <v>8</v>
      </c>
      <c r="J21" s="58" t="s">
        <v>9</v>
      </c>
      <c r="K21" s="58" t="s">
        <v>10</v>
      </c>
      <c r="L21" s="60"/>
    </row>
    <row r="22" spans="1:12" ht="15.75" x14ac:dyDescent="0.25">
      <c r="A22" s="61" t="s">
        <v>6</v>
      </c>
      <c r="B22" s="57">
        <v>100</v>
      </c>
      <c r="C22" s="62" t="s">
        <v>11</v>
      </c>
      <c r="D22" s="57">
        <f>INT(A18/B22)</f>
        <v>20</v>
      </c>
      <c r="E22" s="62" t="s">
        <v>12</v>
      </c>
      <c r="F22" s="57">
        <f>MOD(A18,B22)</f>
        <v>21</v>
      </c>
      <c r="G22" s="57"/>
      <c r="H22" s="58"/>
      <c r="I22" s="57" t="s">
        <v>13</v>
      </c>
      <c r="J22" s="57" t="s">
        <v>14</v>
      </c>
      <c r="K22" s="57" t="s">
        <v>15</v>
      </c>
      <c r="L22" s="60"/>
    </row>
    <row r="23" spans="1:12" ht="15.75" x14ac:dyDescent="0.25">
      <c r="A23" s="61" t="s">
        <v>16</v>
      </c>
      <c r="B23" s="57">
        <v>4</v>
      </c>
      <c r="C23" s="62" t="s">
        <v>17</v>
      </c>
      <c r="D23" s="57">
        <f>INT(D22/B23)</f>
        <v>5</v>
      </c>
      <c r="E23" s="62" t="s">
        <v>18</v>
      </c>
      <c r="F23" s="57">
        <f>MOD(B22,B23)</f>
        <v>0</v>
      </c>
      <c r="G23" s="57"/>
      <c r="H23" s="58"/>
      <c r="I23" s="58">
        <f>F30+1</f>
        <v>4</v>
      </c>
      <c r="J23" s="58">
        <f>D30</f>
        <v>4</v>
      </c>
      <c r="K23" s="58">
        <f>A18</f>
        <v>2021</v>
      </c>
      <c r="L23" s="60"/>
    </row>
    <row r="24" spans="1:12" ht="15.75" x14ac:dyDescent="0.25">
      <c r="A24" s="61" t="s">
        <v>19</v>
      </c>
      <c r="B24" s="57">
        <v>25</v>
      </c>
      <c r="C24" s="62" t="s">
        <v>20</v>
      </c>
      <c r="D24" s="57">
        <f>INT((D22+8)/B24)</f>
        <v>1</v>
      </c>
      <c r="E24" s="62"/>
      <c r="F24" s="57"/>
      <c r="G24" s="57"/>
      <c r="H24" s="58"/>
      <c r="I24" s="58"/>
      <c r="J24" s="58"/>
      <c r="K24" s="58"/>
      <c r="L24" s="60"/>
    </row>
    <row r="25" spans="1:12" ht="15.75" x14ac:dyDescent="0.25">
      <c r="A25" s="61" t="s">
        <v>21</v>
      </c>
      <c r="B25" s="57">
        <v>3</v>
      </c>
      <c r="C25" s="62" t="s">
        <v>22</v>
      </c>
      <c r="D25" s="57">
        <f>INT((D22-D24+1)/3)</f>
        <v>6</v>
      </c>
      <c r="E25" s="62"/>
      <c r="F25" s="57"/>
      <c r="G25" s="57"/>
      <c r="H25" s="120" t="s">
        <v>23</v>
      </c>
      <c r="I25" s="58"/>
      <c r="J25" s="59" t="s">
        <v>24</v>
      </c>
      <c r="K25" s="63">
        <f>A18</f>
        <v>2021</v>
      </c>
      <c r="L25" s="60"/>
    </row>
    <row r="26" spans="1:12" ht="15.75" x14ac:dyDescent="0.25">
      <c r="A26" s="61" t="s">
        <v>25</v>
      </c>
      <c r="B26" s="57">
        <v>30</v>
      </c>
      <c r="C26" s="62"/>
      <c r="D26" s="57"/>
      <c r="E26" s="62" t="s">
        <v>26</v>
      </c>
      <c r="F26" s="57">
        <f>MOD(19*F21+D22-D23-D25+15,B26)</f>
        <v>7</v>
      </c>
      <c r="G26" s="57"/>
      <c r="H26" s="120"/>
      <c r="I26" s="64">
        <f>DATE(K23,J23,I23)</f>
        <v>44290</v>
      </c>
      <c r="J26" s="64"/>
      <c r="K26" s="64"/>
      <c r="L26" s="60"/>
    </row>
    <row r="27" spans="1:12" ht="15.75" x14ac:dyDescent="0.25">
      <c r="A27" s="61" t="s">
        <v>27</v>
      </c>
      <c r="B27" s="57">
        <v>4</v>
      </c>
      <c r="C27" s="62" t="s">
        <v>28</v>
      </c>
      <c r="D27" s="57">
        <f>INT(F22/B27)</f>
        <v>5</v>
      </c>
      <c r="E27" s="62" t="s">
        <v>29</v>
      </c>
      <c r="F27" s="57">
        <f>MOD(F22,B27)</f>
        <v>1</v>
      </c>
      <c r="G27" s="57"/>
      <c r="H27" s="58"/>
      <c r="I27" s="58"/>
      <c r="J27" s="58"/>
      <c r="K27" s="58"/>
      <c r="L27" s="60"/>
    </row>
    <row r="28" spans="1:12" ht="15.75" x14ac:dyDescent="0.25">
      <c r="A28" s="61" t="s">
        <v>30</v>
      </c>
      <c r="B28" s="57">
        <v>7</v>
      </c>
      <c r="C28" s="62"/>
      <c r="D28" s="57"/>
      <c r="E28" s="62" t="s">
        <v>31</v>
      </c>
      <c r="F28" s="57">
        <f>MOD(32+2*F23+2*D27-F26-F27,B28)</f>
        <v>6</v>
      </c>
      <c r="G28" s="57"/>
      <c r="H28" s="58"/>
      <c r="I28" s="58"/>
      <c r="J28" s="58"/>
      <c r="K28" s="58"/>
      <c r="L28" s="60"/>
    </row>
    <row r="29" spans="1:12" ht="15.75" x14ac:dyDescent="0.25">
      <c r="A29" s="61" t="s">
        <v>32</v>
      </c>
      <c r="B29" s="57">
        <v>451</v>
      </c>
      <c r="C29" s="62" t="s">
        <v>33</v>
      </c>
      <c r="D29" s="57">
        <f>INT((F21+11*F26+22*F28)/B29)</f>
        <v>0</v>
      </c>
      <c r="E29" s="62"/>
      <c r="F29" s="57"/>
      <c r="G29" s="57"/>
      <c r="H29" s="58"/>
      <c r="I29" s="58"/>
      <c r="J29" s="58"/>
      <c r="K29" s="58"/>
      <c r="L29" s="60"/>
    </row>
    <row r="30" spans="1:12" ht="15.75" x14ac:dyDescent="0.25">
      <c r="A30" s="61" t="s">
        <v>34</v>
      </c>
      <c r="B30" s="57">
        <v>31</v>
      </c>
      <c r="C30" s="62" t="s">
        <v>35</v>
      </c>
      <c r="D30" s="57">
        <f>INT((F26+F28-7*D29+114)/B30)</f>
        <v>4</v>
      </c>
      <c r="E30" s="62" t="s">
        <v>36</v>
      </c>
      <c r="F30" s="57">
        <f>MOD(F26+F28-7*D29+114,B30)</f>
        <v>3</v>
      </c>
      <c r="G30" s="57"/>
      <c r="H30" s="58"/>
      <c r="I30" s="58"/>
      <c r="J30" s="58"/>
      <c r="K30" s="58"/>
      <c r="L30" s="60"/>
    </row>
  </sheetData>
  <sheetProtection sheet="1" objects="1" scenarios="1"/>
  <mergeCells count="6">
    <mergeCell ref="H25:H26"/>
    <mergeCell ref="C4:D4"/>
    <mergeCell ref="E4:F4"/>
    <mergeCell ref="H9:H10"/>
    <mergeCell ref="C20:D20"/>
    <mergeCell ref="E20:F20"/>
  </mergeCells>
  <phoneticPr fontId="0" type="noConversion"/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intro</vt:lpstr>
      <vt:lpstr>SemestreX2horizontal</vt:lpstr>
      <vt:lpstr>TrimestreX4vertical</vt:lpstr>
      <vt:lpstr>pascal</vt:lpstr>
      <vt:lpstr>Calcul Pâques</vt:lpstr>
      <vt:lpstr>SemestreX2horizontal!Zone_d_impression</vt:lpstr>
      <vt:lpstr>TrimestreX4vertical!Zone_d_impression</vt:lpstr>
    </vt:vector>
  </TitlesOfParts>
  <Company>RHMS-Tournai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 Cnockaert</dc:creator>
  <cp:lastModifiedBy> </cp:lastModifiedBy>
  <cp:lastPrinted>2010-05-09T20:48:31Z</cp:lastPrinted>
  <dcterms:created xsi:type="dcterms:W3CDTF">2003-07-17T06:18:29Z</dcterms:created>
  <dcterms:modified xsi:type="dcterms:W3CDTF">2021-05-08T13:55:11Z</dcterms:modified>
</cp:coreProperties>
</file>