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8D8F03F-9698-4D38-A416-DD063173863A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salariés" sheetId="1" r:id="rId1"/>
    <sheet name="Absence" sheetId="2" r:id="rId2"/>
  </sheets>
  <externalReferences>
    <externalReference r:id="rId3"/>
  </externalReferences>
  <definedNames>
    <definedName name="calendrier" localSheetId="1">daysAndWks + dateOfFirst - WEEKDAY(dateOfFirst,2)</definedName>
    <definedName name="calendrier">daysAndWks + dateOfFirst - WEEKDAY(dateOfFirst,2)</definedName>
    <definedName name="dateOfFirst">DATE('[1]Congés Salariés'!$AN$7,MONTH('[1]Congés Salariés'!$C1),1)</definedName>
    <definedName name="DateRéférence">[1]Table!$B$3</definedName>
    <definedName name="daysAndWks">COLUMN(OFFSET(INDIRECT("$A$1"),0,0,1,42))-1</definedName>
    <definedName name="Demi">Absence!$I$5:$I$12</definedName>
    <definedName name="ListeDateDébut">Absence!$C$5:$C$12</definedName>
    <definedName name="ListeDateFin">Absence!$D$5:$D$12</definedName>
    <definedName name="ListeFériés">[1]!fériés[Jours fériés]</definedName>
    <definedName name="ListeNoms">Absence!$B$5:$B$12</definedName>
    <definedName name="ListeSalariés">[1]Table!$B$7:$B$34</definedName>
    <definedName name="NbCongés">Absence!$E$5:$E$12</definedName>
    <definedName name="nbJours">Absence!$F$4:$F$4</definedName>
    <definedName name="TypeCongés">[1]Table!$O$7:$O$15</definedName>
    <definedName name="TypeSalariés">'[1]Congés Salariés'!$AN$5</definedName>
    <definedName name="_xlnm.Print_Area" localSheetId="1">Absence!$B$4:$I$4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G12" i="2"/>
  <c r="G11" i="2"/>
  <c r="G10" i="2"/>
  <c r="G9" i="2"/>
  <c r="G8" i="2"/>
  <c r="G7" i="2"/>
  <c r="G6" i="2"/>
  <c r="G5" i="2"/>
  <c r="H9" i="2"/>
  <c r="H6" i="2"/>
  <c r="H5" i="2"/>
  <c r="H12" i="2"/>
  <c r="H8" i="2"/>
  <c r="H11" i="2"/>
  <c r="H7" i="2"/>
  <c r="H10" i="2"/>
</calcChain>
</file>

<file path=xl/sharedStrings.xml><?xml version="1.0" encoding="utf-8"?>
<sst xmlns="http://schemas.openxmlformats.org/spreadsheetml/2006/main" count="52" uniqueCount="31">
  <si>
    <t xml:space="preserve">  </t>
  </si>
  <si>
    <t>SALAIRE</t>
  </si>
  <si>
    <t>NOM</t>
  </si>
  <si>
    <t>SEXE</t>
  </si>
  <si>
    <t>Colonne3</t>
  </si>
  <si>
    <t>Brut</t>
  </si>
  <si>
    <t>H.S</t>
  </si>
  <si>
    <t>Avantage Nature</t>
  </si>
  <si>
    <t>TOTAL</t>
  </si>
  <si>
    <t>Jours Travaillés</t>
  </si>
  <si>
    <t>Mutuelle</t>
  </si>
  <si>
    <t>Colonne4</t>
  </si>
  <si>
    <t>Compos.</t>
  </si>
  <si>
    <t>Justificatif</t>
  </si>
  <si>
    <t>M</t>
  </si>
  <si>
    <t>Famille</t>
  </si>
  <si>
    <t>F</t>
  </si>
  <si>
    <t>-</t>
  </si>
  <si>
    <t>B</t>
  </si>
  <si>
    <t>A</t>
  </si>
  <si>
    <t>ABSENCE SALARIES</t>
  </si>
  <si>
    <t>Nom de l’employé</t>
  </si>
  <si>
    <t>Date de début</t>
  </si>
  <si>
    <t>Date de fin</t>
  </si>
  <si>
    <t>Type de congé</t>
  </si>
  <si>
    <t>Jours</t>
  </si>
  <si>
    <t>Repas</t>
  </si>
  <si>
    <t>Samedi</t>
  </si>
  <si>
    <t>Demi Journée</t>
  </si>
  <si>
    <t>Vacances</t>
  </si>
  <si>
    <t>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</si>
</sst>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.00\ &quot;€&quot;"/>
    <numFmt numFmtId="165" formatCode="#,##0\ &quot;€&quot;"/>
  </numFmts>
  <fonts count="9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0"/>
      <name val="Calibri"/>
      <family val="2"/>
    </font>
    <font>
      <b/>
      <sz val="10"/>
      <color theme="0"/>
      <name val="Calibri"/>
      <family val="2"/>
      <scheme val="minor"/>
    </font>
    <font>
      <b/>
      <sz val="10"/>
      <color theme="0"/>
      <name val="Calibri Light"/>
      <family val="1"/>
      <scheme val="maj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0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medium">
        <color indexed="64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/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/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 style="medium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theme="3" tint="0.39994506668294322"/>
      </left>
      <right/>
      <top style="thin">
        <color theme="1"/>
      </top>
      <bottom/>
      <diagonal/>
    </border>
    <border>
      <left style="thin">
        <color theme="0" tint="-0.24994659260841701"/>
      </left>
      <right/>
      <top style="thin">
        <color theme="1"/>
      </top>
      <bottom/>
      <diagonal/>
    </border>
  </borders>
  <cellStyleXfs count="1">
    <xf numFmtId="0" fontId="0" fillId="0" borderId="0">
      <alignment vertical="center"/>
    </xf>
  </cellStyleXfs>
  <cellXfs count="77">
    <xf numFmtId="0" fontId="0" fillId="0" borderId="0" xfId="0">
      <alignment vertical="center"/>
    </xf>
    <xf numFmtId="0" fontId="1" fillId="0" borderId="0" xfId="0" applyFont="1" applyAlignment="1"/>
    <xf numFmtId="0" fontId="1" fillId="0" borderId="0" xfId="0" applyFont="1" applyAlignment="1">
      <alignment horizontal="center"/>
    </xf>
    <xf numFmtId="14" fontId="1" fillId="0" borderId="0" xfId="0" applyNumberFormat="1" applyFont="1" applyAlignment="1"/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1" fillId="0" borderId="17" xfId="0" applyFont="1" applyBorder="1" applyAlignment="1"/>
    <xf numFmtId="0" fontId="1" fillId="0" borderId="18" xfId="0" applyFont="1" applyBorder="1" applyAlignment="1">
      <alignment horizontal="center"/>
    </xf>
    <xf numFmtId="164" fontId="1" fillId="0" borderId="20" xfId="0" applyNumberFormat="1" applyFont="1" applyBorder="1" applyAlignment="1">
      <alignment horizontal="center"/>
    </xf>
    <xf numFmtId="164" fontId="1" fillId="0" borderId="21" xfId="0" applyNumberFormat="1" applyFont="1" applyBorder="1" applyAlignment="1"/>
    <xf numFmtId="164" fontId="1" fillId="0" borderId="22" xfId="0" applyNumberFormat="1" applyFont="1" applyBorder="1" applyAlignment="1"/>
    <xf numFmtId="165" fontId="1" fillId="0" borderId="22" xfId="0" applyNumberFormat="1" applyFont="1" applyBorder="1" applyAlignment="1"/>
    <xf numFmtId="164" fontId="1" fillId="3" borderId="22" xfId="0" applyNumberFormat="1" applyFont="1" applyFill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0" fontId="1" fillId="0" borderId="24" xfId="0" applyFont="1" applyBorder="1" applyAlignment="1"/>
    <xf numFmtId="0" fontId="1" fillId="0" borderId="19" xfId="0" applyFont="1" applyBorder="1" applyAlignment="1">
      <alignment horizontal="center"/>
    </xf>
    <xf numFmtId="164" fontId="1" fillId="0" borderId="25" xfId="0" applyNumberFormat="1" applyFont="1" applyBorder="1" applyAlignment="1">
      <alignment horizontal="center"/>
    </xf>
    <xf numFmtId="164" fontId="1" fillId="0" borderId="24" xfId="0" applyNumberFormat="1" applyFont="1" applyBorder="1" applyAlignment="1"/>
    <xf numFmtId="164" fontId="1" fillId="0" borderId="19" xfId="0" applyNumberFormat="1" applyFont="1" applyBorder="1" applyAlignment="1">
      <alignment horizontal="center"/>
    </xf>
    <xf numFmtId="165" fontId="1" fillId="0" borderId="19" xfId="0" applyNumberFormat="1" applyFont="1" applyBorder="1" applyAlignment="1"/>
    <xf numFmtId="164" fontId="1" fillId="3" borderId="19" xfId="0" applyNumberFormat="1" applyFont="1" applyFill="1" applyBorder="1" applyAlignment="1">
      <alignment horizontal="center"/>
    </xf>
    <xf numFmtId="164" fontId="1" fillId="0" borderId="26" xfId="0" applyNumberFormat="1" applyFont="1" applyBorder="1" applyAlignment="1">
      <alignment horizontal="center"/>
    </xf>
    <xf numFmtId="164" fontId="1" fillId="0" borderId="19" xfId="0" applyNumberFormat="1" applyFont="1" applyBorder="1" applyAlignment="1"/>
    <xf numFmtId="3" fontId="1" fillId="0" borderId="26" xfId="0" applyNumberFormat="1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164" fontId="1" fillId="0" borderId="28" xfId="0" applyNumberFormat="1" applyFont="1" applyBorder="1" applyAlignment="1">
      <alignment horizontal="center"/>
    </xf>
    <xf numFmtId="164" fontId="1" fillId="0" borderId="29" xfId="0" applyNumberFormat="1" applyFont="1" applyBorder="1" applyAlignment="1"/>
    <xf numFmtId="164" fontId="1" fillId="0" borderId="30" xfId="0" applyNumberFormat="1" applyFont="1" applyBorder="1" applyAlignment="1"/>
    <xf numFmtId="165" fontId="1" fillId="0" borderId="30" xfId="0" applyNumberFormat="1" applyFont="1" applyBorder="1" applyAlignment="1"/>
    <xf numFmtId="164" fontId="1" fillId="3" borderId="30" xfId="0" applyNumberFormat="1" applyFont="1" applyFill="1" applyBorder="1" applyAlignment="1"/>
    <xf numFmtId="164" fontId="1" fillId="0" borderId="31" xfId="0" applyNumberFormat="1" applyFont="1" applyBorder="1" applyAlignment="1"/>
    <xf numFmtId="164" fontId="1" fillId="0" borderId="23" xfId="0" applyNumberFormat="1" applyFont="1" applyBorder="1" applyAlignment="1"/>
    <xf numFmtId="0" fontId="1" fillId="0" borderId="32" xfId="0" applyFont="1" applyBorder="1" applyAlignment="1">
      <alignment horizontal="center"/>
    </xf>
    <xf numFmtId="164" fontId="1" fillId="0" borderId="24" xfId="0" applyNumberFormat="1" applyFont="1" applyBorder="1" applyAlignment="1">
      <alignment horizontal="center"/>
    </xf>
    <xf numFmtId="164" fontId="1" fillId="0" borderId="26" xfId="0" applyNumberFormat="1" applyFont="1" applyBorder="1" applyAlignme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2" fontId="0" fillId="0" borderId="0" xfId="0" applyNumberFormat="1" applyAlignment="1">
      <alignment horizontal="left" vertical="center"/>
    </xf>
    <xf numFmtId="0" fontId="5" fillId="5" borderId="0" xfId="0" applyFont="1" applyFill="1" applyBorder="1" applyAlignment="1">
      <alignment horizontal="left" vertical="center" indent="1"/>
    </xf>
    <xf numFmtId="14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12" fontId="5" fillId="5" borderId="36" xfId="0" applyNumberFormat="1" applyFont="1" applyFill="1" applyBorder="1" applyAlignment="1">
      <alignment horizontal="left" vertical="center" indent="1"/>
    </xf>
    <xf numFmtId="0" fontId="6" fillId="0" borderId="37" xfId="0" applyFont="1" applyFill="1" applyBorder="1" applyAlignment="1">
      <alignment horizontal="left" vertical="center" indent="1"/>
    </xf>
    <xf numFmtId="14" fontId="7" fillId="0" borderId="38" xfId="0" applyNumberFormat="1" applyFont="1" applyFill="1" applyBorder="1" applyAlignment="1">
      <alignment horizontal="center" vertical="center"/>
    </xf>
    <xf numFmtId="14" fontId="7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left" vertical="center" indent="1"/>
    </xf>
    <xf numFmtId="0" fontId="7" fillId="0" borderId="38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12" fontId="7" fillId="0" borderId="39" xfId="0" applyNumberFormat="1" applyFont="1" applyFill="1" applyBorder="1" applyAlignment="1">
      <alignment horizontal="left" vertical="center"/>
    </xf>
    <xf numFmtId="0" fontId="8" fillId="0" borderId="22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4" fillId="4" borderId="33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7" formatCode="#&quot; &quot;?/?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0.39994506668294322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3" tint="0.39994506668294322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border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 Light"/>
        <scheme val="major"/>
      </font>
      <fill>
        <patternFill patternType="solid">
          <fgColor indexed="64"/>
          <bgColor theme="3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5" formatCode="#,##0\ &quot;€&quot;"/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5" formatCode="#,##0\ &quot;€&quot;"/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4" formatCode="#,##0.00\ &quot;€&quot;"/>
      <alignment horizontal="general" vertical="bottom" textRotation="0" wrapText="0" indent="0" justifyLastLine="0" shrinkToFit="0" readingOrder="0"/>
      <border diagonalUp="0" diagonalDown="0" outline="0">
        <left/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double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double">
          <color auto="1"/>
        </left>
        <right style="double">
          <color auto="1"/>
        </right>
        <top style="hair">
          <color auto="1"/>
        </top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 style="double">
          <color auto="1"/>
        </right>
        <top style="hair">
          <color auto="1"/>
        </top>
        <bottom/>
      </border>
    </dxf>
    <dxf>
      <font>
        <strike val="0"/>
        <outline val="0"/>
        <shadow val="0"/>
        <u val="none"/>
        <vertAlign val="baseline"/>
        <name val="Calibri"/>
        <scheme val="none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</dxf>
    <dxf>
      <font>
        <b/>
        <i val="0"/>
        <strike val="0"/>
      </font>
    </dxf>
    <dxf>
      <fill>
        <patternFill>
          <bgColor theme="2"/>
        </patternFill>
      </fill>
    </dxf>
    <dxf>
      <font>
        <b/>
        <i val="0"/>
        <strike val="0"/>
      </font>
    </dxf>
    <dxf>
      <font>
        <color theme="0"/>
      </font>
      <fill>
        <patternFill>
          <bgColor theme="3"/>
        </patternFill>
      </fill>
      <border>
        <vertical/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3" tint="0.39994506668294322"/>
        </vertical>
        <horizontal/>
      </border>
    </dxf>
  </dxfs>
  <tableStyles count="1" defaultTableStyle="TableStyleMedium2" defaultPivotStyle="PivotStyleLight16">
    <tableStyle name="Table Style 1" pivot="0" count="5" xr9:uid="{00000000-0011-0000-FFFF-FFFF00000000}">
      <tableStyleElement type="wholeTable" dxfId="27"/>
      <tableStyleElement type="headerRow" dxfId="26"/>
      <tableStyleElement type="firstColumn" dxfId="25"/>
      <tableStyleElement type="firstRowStripe" dxfId="24"/>
      <tableStyleElement type="firstHeaderCell" dxfId="2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ssources%20Humaines\Pr&#233;sence%20Salari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iés"/>
      <sheetName val="Table"/>
      <sheetName val="Congés annuels"/>
      <sheetName val="Congés Salariés"/>
      <sheetName val="Absence"/>
      <sheetName val="Récupération 2021"/>
      <sheetName val="Salaire 01-21"/>
      <sheetName val="Salaire 02-21"/>
      <sheetName val="Salaire 03-21"/>
      <sheetName val="Présence Salariés"/>
    </sheetNames>
    <sheetDataSet>
      <sheetData sheetId="0" refreshError="1"/>
      <sheetData sheetId="1" refreshError="1">
        <row r="3">
          <cell r="B3">
            <v>42818</v>
          </cell>
        </row>
        <row r="7">
          <cell r="B7" t="str">
            <v>DOS SANTOS Gilbert</v>
          </cell>
          <cell r="O7" t="str">
            <v>Maladie</v>
          </cell>
        </row>
        <row r="8">
          <cell r="B8" t="str">
            <v>BARATTA Alain</v>
          </cell>
          <cell r="O8" t="str">
            <v>accident T</v>
          </cell>
        </row>
        <row r="9">
          <cell r="B9" t="str">
            <v>PEREIRA Manu</v>
          </cell>
          <cell r="O9" t="str">
            <v>Vacances</v>
          </cell>
        </row>
        <row r="10">
          <cell r="B10" t="str">
            <v>MARQUES Carine</v>
          </cell>
          <cell r="O10" t="str">
            <v>Absence</v>
          </cell>
        </row>
        <row r="11">
          <cell r="B11" t="str">
            <v>DALMOLIN Thierry</v>
          </cell>
          <cell r="O11" t="str">
            <v>Récupération</v>
          </cell>
        </row>
        <row r="12">
          <cell r="B12" t="str">
            <v>HUMBLOT Agnès</v>
          </cell>
          <cell r="O12" t="str">
            <v>Formation</v>
          </cell>
        </row>
        <row r="13">
          <cell r="B13" t="str">
            <v>GONCALVES Maria</v>
          </cell>
          <cell r="O13" t="str">
            <v>Heures Sup.</v>
          </cell>
        </row>
        <row r="14">
          <cell r="B14" t="str">
            <v>MOUTANABIH Jalal</v>
          </cell>
          <cell r="O14" t="str">
            <v xml:space="preserve">Autre </v>
          </cell>
        </row>
        <row r="15">
          <cell r="B15" t="str">
            <v>MARTIN William</v>
          </cell>
          <cell r="O15" t="str">
            <v>Activité Partielle</v>
          </cell>
        </row>
        <row r="16">
          <cell r="B16" t="str">
            <v>ROZE Florent</v>
          </cell>
        </row>
        <row r="17">
          <cell r="B17" t="str">
            <v>CAETENO Paulo</v>
          </cell>
        </row>
        <row r="18">
          <cell r="B18" t="str">
            <v>BARRAT Jérémy</v>
          </cell>
        </row>
        <row r="19">
          <cell r="B19" t="str">
            <v>DEMARIA Valérie</v>
          </cell>
        </row>
        <row r="20">
          <cell r="B20" t="str">
            <v>LACROIX Eric</v>
          </cell>
        </row>
        <row r="21">
          <cell r="B21" t="str">
            <v>AUBERT Sandrine</v>
          </cell>
        </row>
        <row r="22">
          <cell r="B22" t="str">
            <v>MATUSEWICZ Christophe</v>
          </cell>
        </row>
        <row r="23">
          <cell r="B23" t="str">
            <v>HULIN Ashley</v>
          </cell>
        </row>
        <row r="24">
          <cell r="B24" t="str">
            <v>GRACZYK Anthony</v>
          </cell>
        </row>
        <row r="25">
          <cell r="B25" t="str">
            <v>DOS SANTOS Noah</v>
          </cell>
        </row>
        <row r="26">
          <cell r="B26" t="str">
            <v>MENDES Michael</v>
          </cell>
        </row>
        <row r="27">
          <cell r="B27" t="str">
            <v>MARTY Axel</v>
          </cell>
        </row>
        <row r="28">
          <cell r="B28" t="str">
            <v>HERY Laurence</v>
          </cell>
        </row>
        <row r="29">
          <cell r="B29" t="str">
            <v>CLERC Ludovic</v>
          </cell>
        </row>
        <row r="30">
          <cell r="B30" t="str">
            <v>VANGAY Gilbert</v>
          </cell>
        </row>
        <row r="31">
          <cell r="B31" t="str">
            <v>LE TYMEN Jean Baptiste</v>
          </cell>
        </row>
        <row r="32">
          <cell r="B32" t="str">
            <v>RAKOTOARINALA Samuel</v>
          </cell>
        </row>
        <row r="33">
          <cell r="B33" t="str">
            <v>GERION Cindy</v>
          </cell>
        </row>
        <row r="34">
          <cell r="B34" t="str">
            <v>DOS SANTOS Raphael</v>
          </cell>
        </row>
      </sheetData>
      <sheetData sheetId="2" refreshError="1"/>
      <sheetData sheetId="3" refreshError="1">
        <row r="5">
          <cell r="AN5" t="str">
            <v>MARQUES Carine</v>
          </cell>
        </row>
        <row r="7">
          <cell r="AN7">
            <v>2021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Salariés" displayName="TSalariés" ref="B5:K12" totalsRowShown="0" headerRowDxfId="22" dataDxfId="21">
  <autoFilter ref="B5:K12" xr:uid="{00000000-0009-0000-0100-000001000000}"/>
  <tableColumns count="10">
    <tableColumn id="1" xr3:uid="{00000000-0010-0000-0000-000001000000}" name="NOM" dataDxfId="20"/>
    <tableColumn id="3" xr3:uid="{00000000-0010-0000-0000-000003000000}" name="SEXE" dataDxfId="19"/>
    <tableColumn id="15" xr3:uid="{00000000-0010-0000-0000-00000F000000}" name="Colonne3" dataDxfId="18"/>
    <tableColumn id="16" xr3:uid="{00000000-0010-0000-0000-000010000000}" name="Brut" dataDxfId="17"/>
    <tableColumn id="17" xr3:uid="{00000000-0010-0000-0000-000011000000}" name="H.S" dataDxfId="16"/>
    <tableColumn id="18" xr3:uid="{00000000-0010-0000-0000-000012000000}" name="Avantage Nature" dataDxfId="15"/>
    <tableColumn id="19" xr3:uid="{00000000-0010-0000-0000-000013000000}" name="TOTAL" dataDxfId="14"/>
    <tableColumn id="20" xr3:uid="{00000000-0010-0000-0000-000014000000}" name="Jours Travaillés" dataDxfId="13"/>
    <tableColumn id="21" xr3:uid="{00000000-0010-0000-0000-000015000000}" name="Mutuelle" dataDxfId="12"/>
    <tableColumn id="22" xr3:uid="{00000000-0010-0000-0000-000016000000}" name="Colonne4" dataDxfId="1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sence" displayName="TAbsence" ref="B4:I12" totalsRowShown="0" headerRowDxfId="10" dataDxfId="9" tableBorderDxfId="8">
  <autoFilter ref="B4:I12" xr:uid="{00000000-0009-0000-0100-000002000000}"/>
  <sortState xmlns:xlrd2="http://schemas.microsoft.com/office/spreadsheetml/2017/richdata2" ref="B5:I716">
    <sortCondition ref="C4:C716"/>
  </sortState>
  <tableColumns count="8">
    <tableColumn id="1" xr3:uid="{00000000-0010-0000-0100-000001000000}" name="Nom de l’employé" dataDxfId="7"/>
    <tableColumn id="2" xr3:uid="{00000000-0010-0000-0100-000002000000}" name="Date de début" dataDxfId="6"/>
    <tableColumn id="3" xr3:uid="{00000000-0010-0000-0100-000003000000}" name="Date de fin" dataDxfId="5"/>
    <tableColumn id="4" xr3:uid="{00000000-0010-0000-0100-000004000000}" name="Type de congé" dataDxfId="4"/>
    <tableColumn id="5" xr3:uid="{00000000-0010-0000-0100-000005000000}" name="Jours" dataDxfId="3">
      <calculatedColumnFormula>IF(TAbsence[[#This Row],[Type de congé]]&lt;&gt;"Vacances",NETWORKDAYS(TAbsence[[#This Row],[Date de début]],TAbsence[[#This Row],[Date de fin]],ListeFériés),NETWORKDAYS.INTL(TAbsence[[#This Row],[Date de début]],TAbsence[[#This Row],[Date de fin]],11,ListeFériés))</calculatedColumnFormula>
    </tableColumn>
    <tableColumn id="7" xr3:uid="{00000000-0010-0000-0100-000007000000}" name="Repas" dataDxfId="2">
      <calculatedColumnFormula>IF(TAbsence[[#This Row],[Type de congé]]&lt;&gt;"Vacances",NETWORKDAYS(TAbsence[[#This Row],[Date de début]],TAbsence[[#This Row],[Date de fin]],ListeFériés),NETWORKDAYS.INTL(TAbsence[[#This Row],[Date de début]],TAbsence[[#This Row],[Date de fin]],1,ListeFériés))</calculatedColumnFormula>
    </tableColumn>
    <tableColumn id="8" xr3:uid="{00000000-0010-0000-0100-000008000000}" name="Samedi" dataDxfId="1">
      <calculatedColumnFormula>SUMPRODUCT((WEEKDAY(ROW(INDIRECT(TAbsence[[#This Row],[Date de début]]&amp;":"&amp;TAbsence[[#This Row],[Date de fin]])),2)=6)*(COUNTIF(ListeFériés,ROW(INDIRECT(TAbsence[[#This Row],[Date de début]]&amp;":"&amp;TAbsence[[#This Row],[Date de fin]])))=0))</calculatedColumnFormula>
    </tableColumn>
    <tableColumn id="6" xr3:uid="{00000000-0010-0000-0100-000006000000}" name="Demi Journée" dataDxfId="0"/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L12"/>
  <sheetViews>
    <sheetView tabSelected="1" workbookViewId="0">
      <selection activeCell="I8" sqref="I8"/>
    </sheetView>
  </sheetViews>
  <sheetFormatPr baseColWidth="10" defaultRowHeight="12.75" x14ac:dyDescent="0.2"/>
  <cols>
    <col min="1" max="1" width="0.85546875" style="1" customWidth="1"/>
    <col min="2" max="2" width="20.7109375" style="1" customWidth="1"/>
    <col min="3" max="3" width="6.7109375" style="1" customWidth="1"/>
    <col min="4" max="4" width="5.7109375" style="1" customWidth="1"/>
    <col min="5" max="5" width="0.85546875" style="1" customWidth="1"/>
    <col min="6" max="6" width="10.7109375" style="2" customWidth="1"/>
    <col min="7" max="7" width="10.7109375" style="1" customWidth="1"/>
    <col min="8" max="8" width="17.7109375" style="1" customWidth="1"/>
    <col min="9" max="9" width="11.42578125" style="1"/>
    <col min="10" max="11" width="8.7109375" style="1" customWidth="1"/>
    <col min="12" max="12" width="11.28515625" style="1" customWidth="1"/>
    <col min="13" max="13" width="0.85546875" style="1" customWidth="1"/>
    <col min="14" max="16384" width="11.42578125" style="1"/>
  </cols>
  <sheetData>
    <row r="1" spans="1:12" ht="13.5" thickBot="1" x14ac:dyDescent="0.25">
      <c r="A1" s="1" t="s">
        <v>0</v>
      </c>
    </row>
    <row r="2" spans="1:12" x14ac:dyDescent="0.2">
      <c r="B2" s="62"/>
      <c r="C2" s="63"/>
      <c r="D2" s="64"/>
      <c r="F2" s="68" t="s">
        <v>1</v>
      </c>
      <c r="G2" s="69"/>
      <c r="H2" s="69"/>
      <c r="I2" s="69"/>
      <c r="J2" s="69"/>
      <c r="K2" s="69"/>
      <c r="L2" s="70"/>
    </row>
    <row r="3" spans="1:12" ht="13.5" thickBot="1" x14ac:dyDescent="0.25">
      <c r="B3" s="65"/>
      <c r="C3" s="66"/>
      <c r="D3" s="67"/>
      <c r="F3" s="71"/>
      <c r="G3" s="72"/>
      <c r="H3" s="72"/>
      <c r="I3" s="72"/>
      <c r="J3" s="72"/>
      <c r="K3" s="72"/>
      <c r="L3" s="73"/>
    </row>
    <row r="4" spans="1:12" ht="13.5" thickBot="1" x14ac:dyDescent="0.25">
      <c r="D4" s="3"/>
    </row>
    <row r="5" spans="1:12" ht="25.5" customHeight="1" x14ac:dyDescent="0.2">
      <c r="B5" s="4" t="s">
        <v>2</v>
      </c>
      <c r="C5" s="5" t="s">
        <v>3</v>
      </c>
      <c r="D5" s="1" t="s">
        <v>4</v>
      </c>
      <c r="E5" s="9" t="s">
        <v>5</v>
      </c>
      <c r="F5" s="6" t="s">
        <v>6</v>
      </c>
      <c r="G5" s="5" t="s">
        <v>7</v>
      </c>
      <c r="H5" s="8" t="s">
        <v>8</v>
      </c>
      <c r="I5" s="8" t="s">
        <v>9</v>
      </c>
      <c r="J5" s="7" t="s">
        <v>10</v>
      </c>
      <c r="K5" s="10" t="s">
        <v>11</v>
      </c>
    </row>
    <row r="6" spans="1:12" ht="12" customHeight="1" thickBot="1" x14ac:dyDescent="0.25">
      <c r="B6" s="11"/>
      <c r="C6" s="12"/>
      <c r="E6" s="15"/>
      <c r="F6" s="13"/>
      <c r="G6" s="12"/>
      <c r="H6" s="14"/>
      <c r="I6" s="14">
        <v>2021</v>
      </c>
      <c r="J6" s="16" t="s">
        <v>12</v>
      </c>
      <c r="K6" s="17" t="s">
        <v>13</v>
      </c>
    </row>
    <row r="7" spans="1:12" x14ac:dyDescent="0.2">
      <c r="B7" s="18" t="s">
        <v>19</v>
      </c>
      <c r="C7" s="19" t="s">
        <v>14</v>
      </c>
      <c r="E7" s="20">
        <v>9176.2199999999993</v>
      </c>
      <c r="F7" s="21"/>
      <c r="G7" s="22"/>
      <c r="H7" s="23"/>
      <c r="I7" s="61">
        <f>SUMIFS(TAbsence[Jours],ListeNoms,TSalariés[[#This Row],[NOM]],ListeDateDébut,"&gt;="&amp;VALUE(DATE($I6,1,1)),ListeDateFin,"&lt;"&amp;VALUE(DATE(I6,12,31)))</f>
        <v>20</v>
      </c>
      <c r="J7" s="24"/>
      <c r="K7" s="25"/>
    </row>
    <row r="8" spans="1:12" x14ac:dyDescent="0.2">
      <c r="B8" s="26" t="s">
        <v>18</v>
      </c>
      <c r="C8" s="27" t="s">
        <v>16</v>
      </c>
      <c r="E8" s="28">
        <v>7500</v>
      </c>
      <c r="F8" s="29"/>
      <c r="G8" s="30"/>
      <c r="H8" s="31"/>
      <c r="I8" s="31"/>
      <c r="J8" s="32"/>
      <c r="K8" s="33"/>
    </row>
    <row r="9" spans="1:12" x14ac:dyDescent="0.2">
      <c r="B9" s="26" t="s">
        <v>18</v>
      </c>
      <c r="C9" s="27" t="s">
        <v>14</v>
      </c>
      <c r="E9" s="28">
        <v>4500</v>
      </c>
      <c r="F9" s="29"/>
      <c r="G9" s="34"/>
      <c r="H9" s="31"/>
      <c r="I9" s="31"/>
      <c r="J9" s="32"/>
      <c r="K9" s="35"/>
    </row>
    <row r="10" spans="1:12" ht="13.5" thickBot="1" x14ac:dyDescent="0.25">
      <c r="B10" s="26" t="s">
        <v>18</v>
      </c>
      <c r="C10" s="36"/>
      <c r="E10" s="37"/>
      <c r="F10" s="38"/>
      <c r="G10" s="39"/>
      <c r="H10" s="40"/>
      <c r="I10" s="40"/>
      <c r="J10" s="41"/>
      <c r="K10" s="42"/>
    </row>
    <row r="11" spans="1:12" x14ac:dyDescent="0.2">
      <c r="B11" s="26" t="s">
        <v>18</v>
      </c>
      <c r="C11" s="19" t="s">
        <v>14</v>
      </c>
      <c r="E11" s="20">
        <v>4666.1400000000003</v>
      </c>
      <c r="F11" s="21"/>
      <c r="G11" s="22"/>
      <c r="H11" s="23"/>
      <c r="I11" s="23"/>
      <c r="J11" s="24" t="s">
        <v>15</v>
      </c>
      <c r="K11" s="43"/>
    </row>
    <row r="12" spans="1:12" x14ac:dyDescent="0.2">
      <c r="B12" s="26" t="s">
        <v>18</v>
      </c>
      <c r="C12" s="44" t="s">
        <v>14</v>
      </c>
      <c r="E12" s="28">
        <v>3494.29</v>
      </c>
      <c r="F12" s="45"/>
      <c r="G12" s="34"/>
      <c r="H12" s="31"/>
      <c r="I12" s="31"/>
      <c r="J12" s="32" t="s">
        <v>17</v>
      </c>
      <c r="K12" s="46"/>
    </row>
  </sheetData>
  <mergeCells count="2">
    <mergeCell ref="B2:D3"/>
    <mergeCell ref="F2:L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8" tint="-0.249977111117893"/>
    <pageSetUpPr autoPageBreaks="0" fitToPage="1"/>
  </sheetPr>
  <dimension ref="B1:I12"/>
  <sheetViews>
    <sheetView showGridLines="0" workbookViewId="0">
      <pane ySplit="4" topLeftCell="A5" activePane="bottomLeft" state="frozen"/>
      <selection pane="bottomLeft" activeCell="F13" sqref="F13"/>
    </sheetView>
  </sheetViews>
  <sheetFormatPr baseColWidth="10" defaultColWidth="9.140625" defaultRowHeight="18.75" customHeight="1" x14ac:dyDescent="0.2"/>
  <cols>
    <col min="1" max="1" width="3.42578125" customWidth="1"/>
    <col min="2" max="2" width="25.7109375" customWidth="1"/>
    <col min="3" max="3" width="16.7109375" style="47" customWidth="1"/>
    <col min="4" max="4" width="16.7109375" style="48" customWidth="1"/>
    <col min="5" max="5" width="20.5703125" customWidth="1"/>
    <col min="6" max="8" width="12.28515625" customWidth="1"/>
    <col min="9" max="9" width="18.7109375" style="49" customWidth="1"/>
  </cols>
  <sheetData>
    <row r="1" spans="2:9" ht="18.75" customHeight="1" thickBot="1" x14ac:dyDescent="0.25"/>
    <row r="2" spans="2:9" ht="18.75" customHeight="1" thickBot="1" x14ac:dyDescent="0.25">
      <c r="B2" s="74" t="s">
        <v>20</v>
      </c>
      <c r="C2" s="75"/>
      <c r="D2" s="75"/>
      <c r="E2" s="75"/>
      <c r="F2" s="75"/>
      <c r="G2" s="75"/>
      <c r="H2" s="75"/>
      <c r="I2" s="76"/>
    </row>
    <row r="4" spans="2:9" ht="18.75" customHeight="1" x14ac:dyDescent="0.2">
      <c r="B4" s="50" t="s">
        <v>21</v>
      </c>
      <c r="C4" s="51" t="s">
        <v>22</v>
      </c>
      <c r="D4" s="52" t="s">
        <v>23</v>
      </c>
      <c r="E4" s="50" t="s">
        <v>24</v>
      </c>
      <c r="F4" s="52" t="s">
        <v>25</v>
      </c>
      <c r="G4" s="52" t="s">
        <v>26</v>
      </c>
      <c r="H4" s="52" t="s">
        <v>27</v>
      </c>
      <c r="I4" s="53" t="s">
        <v>28</v>
      </c>
    </row>
    <row r="5" spans="2:9" ht="18.75" customHeight="1" x14ac:dyDescent="0.2">
      <c r="B5" s="54" t="s">
        <v>19</v>
      </c>
      <c r="C5" s="55">
        <v>44325</v>
      </c>
      <c r="D5" s="56">
        <v>44330</v>
      </c>
      <c r="E5" s="57" t="s">
        <v>29</v>
      </c>
      <c r="F5" s="58">
        <v>3</v>
      </c>
      <c r="G5" s="59" t="e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#REF!</v>
      </c>
      <c r="H5" s="59" t="e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#REF!</v>
      </c>
      <c r="I5" s="60"/>
    </row>
    <row r="6" spans="2:9" ht="18.75" customHeight="1" x14ac:dyDescent="0.2">
      <c r="B6" s="54" t="s">
        <v>19</v>
      </c>
      <c r="C6" s="55">
        <v>44326</v>
      </c>
      <c r="D6" s="56">
        <v>44330</v>
      </c>
      <c r="E6" s="57" t="s">
        <v>29</v>
      </c>
      <c r="F6" s="58">
        <v>5</v>
      </c>
      <c r="G6" s="59" t="e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#REF!</v>
      </c>
      <c r="H6" s="59" t="e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#REF!</v>
      </c>
      <c r="I6" s="60"/>
    </row>
    <row r="7" spans="2:9" ht="18.75" customHeight="1" x14ac:dyDescent="0.2">
      <c r="B7" s="54" t="s">
        <v>18</v>
      </c>
      <c r="C7" s="55">
        <v>44329</v>
      </c>
      <c r="D7" s="56">
        <v>44346</v>
      </c>
      <c r="E7" s="57" t="s">
        <v>29</v>
      </c>
      <c r="F7" s="58">
        <v>4</v>
      </c>
      <c r="G7" s="59" t="e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#REF!</v>
      </c>
      <c r="H7" s="59" t="e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#REF!</v>
      </c>
      <c r="I7" s="60"/>
    </row>
    <row r="8" spans="2:9" ht="18.75" customHeight="1" x14ac:dyDescent="0.2">
      <c r="B8" s="54" t="s">
        <v>19</v>
      </c>
      <c r="C8" s="55">
        <v>44332</v>
      </c>
      <c r="D8" s="56">
        <v>44337</v>
      </c>
      <c r="E8" s="57" t="s">
        <v>29</v>
      </c>
      <c r="F8" s="58">
        <v>6</v>
      </c>
      <c r="G8" s="59" t="e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#REF!</v>
      </c>
      <c r="H8" s="59" t="e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#REF!</v>
      </c>
      <c r="I8" s="60"/>
    </row>
    <row r="9" spans="2:9" ht="18.75" customHeight="1" x14ac:dyDescent="0.2">
      <c r="B9" s="54" t="s">
        <v>18</v>
      </c>
      <c r="C9" s="55">
        <v>44339</v>
      </c>
      <c r="D9" s="56">
        <v>44339</v>
      </c>
      <c r="E9" s="57" t="s">
        <v>30</v>
      </c>
      <c r="F9" s="58">
        <v>1</v>
      </c>
      <c r="G9" s="59" t="e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#REF!</v>
      </c>
      <c r="H9" s="59" t="e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#REF!</v>
      </c>
      <c r="I9" s="60"/>
    </row>
    <row r="10" spans="2:9" ht="18.75" customHeight="1" x14ac:dyDescent="0.2">
      <c r="B10" s="54" t="s">
        <v>19</v>
      </c>
      <c r="C10" s="55">
        <v>44340</v>
      </c>
      <c r="D10" s="56">
        <v>44344</v>
      </c>
      <c r="E10" s="57" t="s">
        <v>29</v>
      </c>
      <c r="F10" s="58">
        <v>2</v>
      </c>
      <c r="G10" s="59" t="e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#REF!</v>
      </c>
      <c r="H10" s="59" t="e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#REF!</v>
      </c>
      <c r="I10" s="60"/>
    </row>
    <row r="11" spans="2:9" ht="18.75" customHeight="1" x14ac:dyDescent="0.2">
      <c r="B11" s="54" t="s">
        <v>18</v>
      </c>
      <c r="C11" s="55">
        <v>44347</v>
      </c>
      <c r="D11" s="56">
        <v>44350</v>
      </c>
      <c r="E11" s="57" t="s">
        <v>29</v>
      </c>
      <c r="F11" s="58">
        <v>3</v>
      </c>
      <c r="G11" s="59" t="e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#REF!</v>
      </c>
      <c r="H11" s="59" t="e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#REF!</v>
      </c>
      <c r="I11" s="60"/>
    </row>
    <row r="12" spans="2:9" ht="18.75" customHeight="1" x14ac:dyDescent="0.2">
      <c r="B12" s="54" t="s">
        <v>19</v>
      </c>
      <c r="C12" s="55">
        <v>44416</v>
      </c>
      <c r="D12" s="56">
        <v>44435</v>
      </c>
      <c r="E12" s="57" t="s">
        <v>29</v>
      </c>
      <c r="F12" s="58">
        <v>4</v>
      </c>
      <c r="G12" s="59" t="e">
        <f>IF(TAbsence[[#This Row],[Type de congé]]&lt;&gt;"Vacances",NETWORKDAYS(TAbsence[[#This Row],[Date de début]],TAbsence[[#This Row],[Date de fin]],ListeFériés),NETWORKDAYS.INTL(TAbsence[[#This Row],[Date de début]],TAbsence[[#This Row],[Date de fin]],1,ListeFériés))</f>
        <v>#REF!</v>
      </c>
      <c r="H12" s="59" t="e">
        <f ca="1">SUMPRODUCT((WEEKDAY(ROW(INDIRECT(TAbsence[[#This Row],[Date de début]]&amp;":"&amp;TAbsence[[#This Row],[Date de fin]])),2)=6)*(COUNTIF(ListeFériés,ROW(INDIRECT(TAbsence[[#This Row],[Date de début]]&amp;":"&amp;TAbsence[[#This Row],[Date de fin]])))=0))</f>
        <v>#REF!</v>
      </c>
      <c r="I12" s="60"/>
    </row>
  </sheetData>
  <mergeCells count="1">
    <mergeCell ref="B2:I2"/>
  </mergeCells>
  <dataValidations count="3">
    <dataValidation type="list" errorStyle="information" allowBlank="1" showInputMessage="1" showErrorMessage="1" errorTitle="Unknown Employee" error="Please select an employee from the list. To modify the list, on the Settings tab, add or remove employees from the List of Employees table." sqref="B13:B313" xr:uid="{00000000-0002-0000-0100-000000000000}">
      <formula1>ListeSalariés</formula1>
    </dataValidation>
    <dataValidation type="list" allowBlank="1" showInputMessage="1" showErrorMessage="1" sqref="E5:E12" xr:uid="{00000000-0002-0000-0100-000001000000}">
      <formula1>TypeCongés</formula1>
    </dataValidation>
    <dataValidation errorStyle="information" allowBlank="1" showInputMessage="1" showErrorMessage="1" errorTitle="Unknown Employee" error="Please select an employee from the list. To modify the list, on the Settings tab, add or remove employees from the List of Employees table." sqref="B5:B12" xr:uid="{00000000-0002-0000-0100-000002000000}"/>
  </dataValidations>
  <pageMargins left="0.7" right="0.7" top="0.75" bottom="0.75" header="0.3" footer="0.3"/>
  <pageSetup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3000000}">
          <x14:formula1>
            <xm:f>'T:\Ressources Humaines\[Présence Salariés.xlsx]Table'!#REF!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salariés</vt:lpstr>
      <vt:lpstr>Absence</vt:lpstr>
      <vt:lpstr>Demi</vt:lpstr>
      <vt:lpstr>ListeDateDébut</vt:lpstr>
      <vt:lpstr>ListeDateFin</vt:lpstr>
      <vt:lpstr>ListeNoms</vt:lpstr>
      <vt:lpstr>NbCongés</vt:lpstr>
      <vt:lpstr>nbJours</vt:lpstr>
      <vt:lpstr>Absence!Zone_d_impression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 </cp:lastModifiedBy>
  <dcterms:created xsi:type="dcterms:W3CDTF">2021-03-25T17:10:26Z</dcterms:created>
  <dcterms:modified xsi:type="dcterms:W3CDTF">2021-03-25T17:29:59Z</dcterms:modified>
</cp:coreProperties>
</file>