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0E09465-FB70-4963-AD0B-54BB2094C7A3}" xr6:coauthVersionLast="46" xr6:coauthVersionMax="46" xr10:uidLastSave="{00000000-0000-0000-0000-000000000000}"/>
  <bookViews>
    <workbookView xWindow="-120" yWindow="-120" windowWidth="29040" windowHeight="16440" xr2:uid="{E21E358B-D917-46C1-B45A-97B048D07346}"/>
  </bookViews>
  <sheets>
    <sheet name="JANVIER" sheetId="14" r:id="rId1"/>
    <sheet name="FEVRIER" sheetId="30" r:id="rId2"/>
    <sheet name="Listes" sheetId="17" r:id="rId3"/>
  </sheets>
  <definedNames>
    <definedName name="Liste_Recherche">OFFSET(Listes!$A$2,0,0,COUNTA(Listes!$A:$A)-1)</definedName>
    <definedName name="Liste_Type_de_partage">OFFSET(Listes!$D$2,0,0,COUNTA(Listes!$D:$D)-1)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0" l="1"/>
  <c r="D5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" i="14"/>
  <c r="D3" i="30"/>
  <c r="H43" i="30" l="1"/>
  <c r="L41" i="30"/>
  <c r="L40" i="30"/>
  <c r="I39" i="30"/>
  <c r="H38" i="30"/>
  <c r="D25" i="14" l="1"/>
  <c r="D26" i="14"/>
  <c r="D27" i="14"/>
  <c r="D28" i="14"/>
  <c r="D29" i="14"/>
  <c r="D30" i="14"/>
  <c r="D31" i="14"/>
  <c r="D32" i="14"/>
  <c r="D33" i="14"/>
  <c r="D34" i="14"/>
  <c r="D35" i="14"/>
  <c r="D36" i="14"/>
  <c r="D37" i="14"/>
  <c r="H38" i="14" l="1"/>
  <c r="H43" i="14" s="1"/>
  <c r="I39" i="14" l="1"/>
  <c r="L40" i="14"/>
  <c r="L41" i="14"/>
</calcChain>
</file>

<file path=xl/sharedStrings.xml><?xml version="1.0" encoding="utf-8"?>
<sst xmlns="http://schemas.openxmlformats.org/spreadsheetml/2006/main" count="94" uniqueCount="64">
  <si>
    <t>Ordre</t>
  </si>
  <si>
    <t>Libellé</t>
  </si>
  <si>
    <t>Montant total</t>
  </si>
  <si>
    <t>Acompte</t>
  </si>
  <si>
    <t>Type de partage</t>
  </si>
  <si>
    <t>Reste à payer</t>
  </si>
  <si>
    <t>Date du paiement</t>
  </si>
  <si>
    <t>R à M</t>
  </si>
  <si>
    <t>Nbr d'échelonnements</t>
  </si>
  <si>
    <t>Payement du mois</t>
  </si>
  <si>
    <t>Solde Actualisé</t>
  </si>
  <si>
    <t>Projeté</t>
  </si>
  <si>
    <t>Recherche</t>
  </si>
  <si>
    <t>None</t>
  </si>
  <si>
    <t>Half</t>
  </si>
  <si>
    <t>Full</t>
  </si>
  <si>
    <t>Custom</t>
  </si>
  <si>
    <t>Minus</t>
  </si>
  <si>
    <t>Définition</t>
  </si>
  <si>
    <t>Facture mensuelle, donc pas d'actualisation</t>
  </si>
  <si>
    <t>Facture payé intégralement par Maxence</t>
  </si>
  <si>
    <t>Facture payé intégralement par Raphaëlle</t>
  </si>
  <si>
    <t>Facture partagée 50/50 et payée par Maxence et Raphaëlle</t>
  </si>
  <si>
    <t>Facture partagée de manière disproportionnée et payée par Maxence et Raphaëlle (cellule à remplir)</t>
  </si>
  <si>
    <t>Minus half</t>
  </si>
  <si>
    <t>Remboursement de Maxence à Raphaëlle pour une facture partagée 50/50</t>
  </si>
  <si>
    <t>Remboursement intégral de Maxence à Raphaëlle</t>
  </si>
  <si>
    <t>Salaire</t>
  </si>
  <si>
    <t>Total des payements</t>
  </si>
  <si>
    <t>FORTUNE DU MOIS</t>
  </si>
  <si>
    <t>Mensuelle</t>
  </si>
  <si>
    <t>Variable</t>
  </si>
  <si>
    <t>Facture non régulière ou variable d'un mois à l'autre</t>
  </si>
  <si>
    <t>Echelonnee</t>
  </si>
  <si>
    <t>Facture payée sur plusieurs mois</t>
  </si>
  <si>
    <t>Facture</t>
  </si>
  <si>
    <t>PAYEMENTS</t>
  </si>
  <si>
    <t>Total des payements restants</t>
  </si>
  <si>
    <t>Total des payements de Raphaëlle</t>
  </si>
  <si>
    <t>Total à récupérer de Raphaëlle</t>
  </si>
  <si>
    <t>TBD</t>
  </si>
  <si>
    <t>A Déterminé</t>
  </si>
  <si>
    <t>Feuille de calcul</t>
  </si>
  <si>
    <t>TAB_JANVIER</t>
  </si>
  <si>
    <t>TAB_FÉVRIER</t>
  </si>
  <si>
    <t>TAB_MARS</t>
  </si>
  <si>
    <t>TAB_AVRIL</t>
  </si>
  <si>
    <t>TAB_MAI</t>
  </si>
  <si>
    <t>TAB_JUIN</t>
  </si>
  <si>
    <t>TAB_JUILLET</t>
  </si>
  <si>
    <t>TAB_AOÛT</t>
  </si>
  <si>
    <t>TAB_SEPTEMBRE</t>
  </si>
  <si>
    <t>TAB_OCTOBRE</t>
  </si>
  <si>
    <t>TAB_NOVEMBRE</t>
  </si>
  <si>
    <t>TAB_DÉCEMBRE</t>
  </si>
  <si>
    <t>Mois actuel:</t>
  </si>
  <si>
    <t>Mois précédent:</t>
  </si>
  <si>
    <t>Courses</t>
  </si>
  <si>
    <t>Femme de ménage</t>
  </si>
  <si>
    <t>Label</t>
  </si>
  <si>
    <t>Leasing</t>
  </si>
  <si>
    <t>Telephone</t>
  </si>
  <si>
    <t>Loyer</t>
  </si>
  <si>
    <t>factures2020.xlsx!TAB_DECEMBRE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</si>
</sst>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4" fontId="0" fillId="0" borderId="0" xfId="0" applyNumberFormat="1" applyBorder="1"/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vertical="center" wrapText="1"/>
    </xf>
    <xf numFmtId="17" fontId="1" fillId="2" borderId="6" xfId="0" applyNumberFormat="1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0" fillId="0" borderId="8" xfId="0" applyNumberFormat="1" applyBorder="1" applyAlignment="1">
      <alignment vertical="top" wrapText="1"/>
    </xf>
    <xf numFmtId="0" fontId="0" fillId="0" borderId="0" xfId="0" applyBorder="1" applyAlignment="1">
      <alignment horizontal="center"/>
    </xf>
    <xf numFmtId="0" fontId="0" fillId="0" borderId="8" xfId="0" applyBorder="1"/>
    <xf numFmtId="14" fontId="0" fillId="0" borderId="9" xfId="0" applyNumberFormat="1" applyBorder="1"/>
    <xf numFmtId="2" fontId="0" fillId="0" borderId="0" xfId="0" applyNumberFormat="1" applyBorder="1"/>
    <xf numFmtId="0" fontId="3" fillId="0" borderId="8" xfId="0" applyFont="1" applyBorder="1"/>
    <xf numFmtId="0" fontId="4" fillId="0" borderId="0" xfId="0" applyFont="1" applyBorder="1"/>
    <xf numFmtId="4" fontId="4" fillId="0" borderId="0" xfId="0" applyNumberFormat="1" applyFont="1" applyBorder="1"/>
    <xf numFmtId="4" fontId="3" fillId="0" borderId="0" xfId="0" applyNumberFormat="1" applyFont="1" applyBorder="1"/>
    <xf numFmtId="0" fontId="3" fillId="0" borderId="0" xfId="0" applyFont="1" applyBorder="1" applyAlignment="1">
      <alignment wrapText="1"/>
    </xf>
    <xf numFmtId="0" fontId="4" fillId="0" borderId="9" xfId="0" applyFont="1" applyBorder="1"/>
    <xf numFmtId="0" fontId="3" fillId="0" borderId="10" xfId="0" applyFont="1" applyBorder="1"/>
    <xf numFmtId="0" fontId="4" fillId="0" borderId="4" xfId="0" applyFont="1" applyBorder="1"/>
    <xf numFmtId="4" fontId="4" fillId="0" borderId="4" xfId="0" applyNumberFormat="1" applyFont="1" applyBorder="1"/>
    <xf numFmtId="4" fontId="3" fillId="0" borderId="4" xfId="0" applyNumberFormat="1" applyFont="1" applyBorder="1"/>
    <xf numFmtId="0" fontId="3" fillId="0" borderId="4" xfId="0" applyFont="1" applyBorder="1" applyAlignment="1">
      <alignment wrapText="1"/>
    </xf>
    <xf numFmtId="0" fontId="4" fillId="0" borderId="11" xfId="0" applyFont="1" applyBorder="1"/>
    <xf numFmtId="0" fontId="5" fillId="0" borderId="12" xfId="0" applyFont="1" applyBorder="1"/>
    <xf numFmtId="0" fontId="6" fillId="0" borderId="13" xfId="0" applyFont="1" applyBorder="1"/>
    <xf numFmtId="4" fontId="6" fillId="0" borderId="13" xfId="0" applyNumberFormat="1" applyFont="1" applyBorder="1"/>
    <xf numFmtId="4" fontId="5" fillId="0" borderId="13" xfId="0" applyNumberFormat="1" applyFont="1" applyBorder="1"/>
    <xf numFmtId="0" fontId="6" fillId="0" borderId="14" xfId="0" applyFont="1" applyBorder="1"/>
    <xf numFmtId="164" fontId="0" fillId="0" borderId="0" xfId="0" applyNumberFormat="1" applyAlignment="1">
      <alignment vertical="top" wrapText="1"/>
    </xf>
    <xf numFmtId="0" fontId="0" fillId="0" borderId="0" xfId="0" applyAlignment="1">
      <alignment horizontal="center"/>
    </xf>
    <xf numFmtId="0" fontId="0" fillId="0" borderId="15" xfId="0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2" borderId="6" xfId="0" applyFont="1" applyFill="1" applyBorder="1" applyAlignment="1">
      <alignment horizontal="right" vertical="center" wrapText="1"/>
    </xf>
  </cellXfs>
  <cellStyles count="1">
    <cellStyle name="Normal" xfId="0" builtinId="0"/>
  </cellStyles>
  <dxfs count="26">
    <dxf>
      <numFmt numFmtId="19" formatCode="dd/mm/yyyy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3CDE4DE-6A5A-4F13-80DB-532E5F06C501}" name="TAB_JANVIER" displayName="TAB_JANVIER" ref="A2:M37" totalsRowShown="0" headerRowDxfId="25">
  <autoFilter ref="A2:M37" xr:uid="{F1791957-9A85-44E8-A152-C16AAFF03034}"/>
  <tableColumns count="13">
    <tableColumn id="2" xr3:uid="{02D59CC9-596E-4C0F-B48A-EB92ABE820F4}" name="Libellé"/>
    <tableColumn id="13" xr3:uid="{298BA032-2943-4E72-B495-17F075946256}" name="Ordre" dataDxfId="24"/>
    <tableColumn id="1" xr3:uid="{AF835435-0F26-42CD-B1C1-2550125D38A6}" name="Facture" dataDxfId="23"/>
    <tableColumn id="3" xr3:uid="{F162450D-AE47-4BED-A616-40B87A41DC4A}" name="Montant total" dataDxfId="22">
      <calculatedColumnFormula>IF(TAB_JANVIER[[#This Row],[Libellé]]="","",IF(TAB_JANVIER[[#This Row],[Facture]]="Variable","Insérer montant",IF(TAB_JANVIER[[#This Row],[Facture]]="Mensuelle",VLOOKUP(TAB_JANVIER[[#This Row],[Libellé]],G1,4,FALSE),IF(TAB_JANVIER[[#This Row],[Facture]]="Echelonnee",VLOOKUP(TAB_JANVIER[[#This Row],[Libellé]],G1,4,FALSE),""))))</calculatedColumnFormula>
    </tableColumn>
    <tableColumn id="4" xr3:uid="{6742F75A-768B-49BA-851E-2E0807510523}" name="Nbr d'échelonnements" dataDxfId="21"/>
    <tableColumn id="5" xr3:uid="{B0061E7C-9570-4683-8DD1-FD76B636D737}" name="Acompte" dataDxfId="20"/>
    <tableColumn id="6" xr3:uid="{555D25D5-0243-4FA0-9E55-02EDEA4CEF6B}" name="Solde Actualisé" dataDxfId="19"/>
    <tableColumn id="7" xr3:uid="{032B80D3-EFD9-49F0-A6FB-5CBC1A5BDF50}" name="Payement du mois" dataDxfId="18"/>
    <tableColumn id="10" xr3:uid="{AB82E647-3DD2-424F-A375-F6D9946458E2}" name="Reste à payer" dataDxfId="17"/>
    <tableColumn id="12" xr3:uid="{4CE1BED3-D365-49C1-A19B-F425F4D9AAEC}" name="Projeté" dataDxfId="16"/>
    <tableColumn id="15" xr3:uid="{93FEB737-F769-49BD-90CB-16BAAEA2B43E}" name="Type de partage" dataDxfId="15"/>
    <tableColumn id="14" xr3:uid="{F53F624E-E2ED-4B51-9998-419ADAA0D013}" name="R à M" dataDxfId="14"/>
    <tableColumn id="11" xr3:uid="{E5648D81-5FE6-4CF4-B988-41EC7F063332}" name="Date du paiement" dataDxfId="13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C857DF-155D-4B23-9E59-B07F9753179C}" name="TAB_JANVIER2" displayName="TAB_JANVIER2" ref="A2:M37" totalsRowShown="0" headerRowDxfId="12">
  <autoFilter ref="A2:M37" xr:uid="{F1791957-9A85-44E8-A152-C16AAFF03034}"/>
  <tableColumns count="13">
    <tableColumn id="2" xr3:uid="{C6AE8E29-F919-4F5F-944E-2FEE0A1662FE}" name="Label"/>
    <tableColumn id="13" xr3:uid="{7668A80F-B21B-456D-8CCD-D264389AB955}" name="Ordre" dataDxfId="11"/>
    <tableColumn id="1" xr3:uid="{C8BE1510-950D-4A95-A7B5-88F538AA4CF5}" name="Facture" dataDxfId="10"/>
    <tableColumn id="3" xr3:uid="{425519D0-DD09-42C1-8B3D-3D13BFAA9536}" name="Montant total" dataDxfId="9">
      <calculatedColumnFormula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calculatedColumnFormula>
    </tableColumn>
    <tableColumn id="4" xr3:uid="{654701FA-5A69-4DCB-ABEC-261AEB0458C7}" name="Nbr d'échelonnements" dataDxfId="8"/>
    <tableColumn id="5" xr3:uid="{94C255FC-DF56-4B2C-B380-FEA8B3375803}" name="Acompte" dataDxfId="7"/>
    <tableColumn id="6" xr3:uid="{056673E7-85D7-4C4C-9E7D-7642ED0641BA}" name="Solde Actualisé" dataDxfId="6"/>
    <tableColumn id="7" xr3:uid="{DD208809-2A5C-4F61-98A6-87FB8EF3D511}" name="Payement du mois" dataDxfId="5"/>
    <tableColumn id="10" xr3:uid="{E4C49D72-6DF1-4B0C-9A37-DD26A2AD278C}" name="Reste à payer" dataDxfId="4"/>
    <tableColumn id="12" xr3:uid="{9A8190F2-808A-4ECF-8AC3-476F6BC84831}" name="Projeté" dataDxfId="3"/>
    <tableColumn id="15" xr3:uid="{0F03B729-CD90-4993-B83D-E3240DF430AF}" name="Type de partage" dataDxfId="2"/>
    <tableColumn id="14" xr3:uid="{BED360F8-EFDF-48FD-A794-7950EE58D06E}" name="R à M" dataDxfId="1"/>
    <tableColumn id="11" xr3:uid="{368423BB-BC56-4771-8EC9-DB4D1C19A251}" name="Date du paiement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B60EE-27F2-43F2-BEE6-08DD4F49A182}">
  <sheetPr>
    <pageSetUpPr fitToPage="1"/>
  </sheetPr>
  <dimension ref="A1:M43"/>
  <sheetViews>
    <sheetView tabSelected="1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G2" sqref="G2"/>
    </sheetView>
  </sheetViews>
  <sheetFormatPr baseColWidth="10" defaultRowHeight="15" x14ac:dyDescent="0.25"/>
  <cols>
    <col min="1" max="1" width="45.7109375" customWidth="1"/>
    <col min="2" max="2" width="6.7109375" customWidth="1"/>
    <col min="3" max="3" width="15.7109375" customWidth="1"/>
    <col min="4" max="4" width="20.7109375" customWidth="1"/>
    <col min="5" max="5" width="10.7109375" customWidth="1"/>
    <col min="6" max="6" width="20.7109375" customWidth="1"/>
    <col min="7" max="7" width="45" customWidth="1"/>
    <col min="8" max="10" width="20.7109375" customWidth="1"/>
    <col min="11" max="11" width="15.7109375" customWidth="1"/>
    <col min="12" max="12" width="20.7109375" customWidth="1"/>
    <col min="13" max="13" width="15.7109375" customWidth="1"/>
  </cols>
  <sheetData>
    <row r="1" spans="1:13" ht="30.75" customHeight="1" x14ac:dyDescent="0.25">
      <c r="A1" s="6" t="s">
        <v>36</v>
      </c>
      <c r="B1" s="7"/>
      <c r="C1" s="41" t="s">
        <v>55</v>
      </c>
      <c r="D1" s="8" t="s">
        <v>43</v>
      </c>
      <c r="E1" s="7"/>
      <c r="F1" s="41" t="s">
        <v>56</v>
      </c>
      <c r="G1" s="8" t="s">
        <v>63</v>
      </c>
      <c r="H1" s="7"/>
      <c r="I1" s="7"/>
      <c r="J1" s="7"/>
      <c r="K1" s="7"/>
      <c r="L1" s="7"/>
      <c r="M1" s="9"/>
    </row>
    <row r="2" spans="1:13" ht="30" customHeight="1" x14ac:dyDescent="0.25">
      <c r="A2" s="10" t="s">
        <v>1</v>
      </c>
      <c r="B2" s="11" t="s">
        <v>0</v>
      </c>
      <c r="C2" s="11" t="s">
        <v>35</v>
      </c>
      <c r="D2" s="11" t="s">
        <v>2</v>
      </c>
      <c r="E2" s="11" t="s">
        <v>8</v>
      </c>
      <c r="F2" s="11" t="s">
        <v>3</v>
      </c>
      <c r="G2" s="11" t="s">
        <v>10</v>
      </c>
      <c r="H2" s="11" t="s">
        <v>9</v>
      </c>
      <c r="I2" s="11" t="s">
        <v>5</v>
      </c>
      <c r="J2" s="11" t="s">
        <v>11</v>
      </c>
      <c r="K2" s="11" t="s">
        <v>4</v>
      </c>
      <c r="L2" s="11" t="s">
        <v>7</v>
      </c>
      <c r="M2" s="12" t="s">
        <v>6</v>
      </c>
    </row>
    <row r="3" spans="1:13" x14ac:dyDescent="0.25">
      <c r="A3" s="35" t="s">
        <v>62</v>
      </c>
      <c r="B3" s="14">
        <v>1</v>
      </c>
      <c r="C3" s="36" t="s">
        <v>30</v>
      </c>
      <c r="D3" s="17">
        <f ca="1">VLOOKUP(A3,INDIRECT(G1),2,FALSE)</f>
        <v>1000</v>
      </c>
      <c r="E3" s="14"/>
      <c r="F3" s="5"/>
      <c r="G3" s="5"/>
      <c r="H3" s="5"/>
      <c r="I3" s="5"/>
      <c r="J3" s="5"/>
      <c r="K3" s="14"/>
      <c r="L3" s="5"/>
      <c r="M3" s="16"/>
    </row>
    <row r="4" spans="1:13" x14ac:dyDescent="0.25">
      <c r="A4" s="35" t="s">
        <v>57</v>
      </c>
      <c r="B4" s="14">
        <v>2</v>
      </c>
      <c r="C4" s="36"/>
      <c r="D4" s="17">
        <v>2000</v>
      </c>
      <c r="E4" s="14"/>
      <c r="F4" s="5"/>
      <c r="G4" s="5"/>
      <c r="H4" s="5"/>
      <c r="I4" s="5"/>
      <c r="J4" s="5"/>
      <c r="K4" s="14"/>
      <c r="L4" s="5"/>
      <c r="M4" s="16"/>
    </row>
    <row r="5" spans="1:13" x14ac:dyDescent="0.25">
      <c r="A5" s="35" t="s">
        <v>60</v>
      </c>
      <c r="B5" s="14">
        <v>3</v>
      </c>
      <c r="C5" s="36"/>
      <c r="D5" s="17">
        <v>3000</v>
      </c>
      <c r="E5" s="14"/>
      <c r="F5" s="5"/>
      <c r="G5" s="5"/>
      <c r="H5" s="5"/>
      <c r="I5" s="5"/>
      <c r="J5" s="5"/>
      <c r="K5" s="14"/>
      <c r="L5" s="5"/>
      <c r="M5" s="16"/>
    </row>
    <row r="6" spans="1:13" x14ac:dyDescent="0.25">
      <c r="A6" s="35" t="s">
        <v>61</v>
      </c>
      <c r="B6" s="14">
        <v>4</v>
      </c>
      <c r="C6" s="36"/>
      <c r="D6" s="17">
        <v>4000</v>
      </c>
      <c r="E6" s="14"/>
      <c r="F6" s="5"/>
      <c r="G6" s="5"/>
      <c r="H6" s="5"/>
      <c r="I6" s="5"/>
      <c r="J6" s="5"/>
      <c r="K6" s="14"/>
      <c r="L6" s="5"/>
      <c r="M6" s="16"/>
    </row>
    <row r="7" spans="1:13" x14ac:dyDescent="0.25">
      <c r="A7" s="35" t="s">
        <v>58</v>
      </c>
      <c r="B7" s="14">
        <v>5</v>
      </c>
      <c r="C7" s="36"/>
      <c r="D7" s="17">
        <v>5000</v>
      </c>
      <c r="E7" s="14"/>
      <c r="F7" s="5"/>
      <c r="G7" s="5"/>
      <c r="H7" s="5"/>
      <c r="I7" s="5"/>
      <c r="J7" s="5"/>
      <c r="K7" s="14"/>
      <c r="L7" s="5"/>
      <c r="M7" s="16"/>
    </row>
    <row r="8" spans="1:13" x14ac:dyDescent="0.25">
      <c r="B8" s="14">
        <v>6</v>
      </c>
      <c r="C8" s="36"/>
      <c r="D8" s="17">
        <v>6000</v>
      </c>
      <c r="E8" s="14"/>
      <c r="F8" s="5"/>
      <c r="G8" s="5"/>
      <c r="H8" s="5"/>
      <c r="I8" s="5"/>
      <c r="J8" s="5"/>
      <c r="K8" s="14"/>
      <c r="L8" s="5"/>
      <c r="M8" s="16"/>
    </row>
    <row r="9" spans="1:13" x14ac:dyDescent="0.25">
      <c r="B9" s="14">
        <v>7</v>
      </c>
      <c r="C9" s="36"/>
      <c r="D9" s="17"/>
      <c r="E9" s="14"/>
      <c r="F9" s="5"/>
      <c r="G9" s="5"/>
      <c r="H9" s="5"/>
      <c r="I9" s="5"/>
      <c r="J9" s="5"/>
      <c r="K9" s="14"/>
      <c r="L9" s="5"/>
      <c r="M9" s="16"/>
    </row>
    <row r="10" spans="1:13" x14ac:dyDescent="0.25">
      <c r="A10" s="35"/>
      <c r="B10" s="14">
        <v>8</v>
      </c>
      <c r="C10" s="36"/>
      <c r="D10" s="17"/>
      <c r="E10" s="14"/>
      <c r="F10" s="5"/>
      <c r="G10" s="5"/>
      <c r="H10" s="5"/>
      <c r="I10" s="5"/>
      <c r="J10" s="5"/>
      <c r="K10" s="14"/>
      <c r="L10" s="5"/>
      <c r="M10" s="16"/>
    </row>
    <row r="11" spans="1:13" x14ac:dyDescent="0.25">
      <c r="A11" s="35"/>
      <c r="B11" s="14">
        <v>9</v>
      </c>
      <c r="C11" s="36"/>
      <c r="D11" s="17"/>
      <c r="E11" s="14"/>
      <c r="F11" s="5"/>
      <c r="G11" s="5"/>
      <c r="H11" s="5"/>
      <c r="I11" s="5"/>
      <c r="J11" s="5"/>
      <c r="K11" s="14"/>
      <c r="L11" s="5"/>
      <c r="M11" s="16"/>
    </row>
    <row r="12" spans="1:13" x14ac:dyDescent="0.25">
      <c r="A12" s="35"/>
      <c r="B12" s="14">
        <v>10</v>
      </c>
      <c r="C12" s="36"/>
      <c r="D12" s="17"/>
      <c r="E12" s="14"/>
      <c r="F12" s="5"/>
      <c r="G12" s="5"/>
      <c r="H12" s="5"/>
      <c r="I12" s="5"/>
      <c r="J12" s="5"/>
      <c r="K12" s="14"/>
      <c r="L12" s="5"/>
      <c r="M12" s="16"/>
    </row>
    <row r="13" spans="1:13" x14ac:dyDescent="0.25">
      <c r="A13" s="35"/>
      <c r="B13" s="14">
        <v>11</v>
      </c>
      <c r="C13" s="36"/>
      <c r="D13" s="17"/>
      <c r="E13" s="14"/>
      <c r="F13" s="5"/>
      <c r="G13" s="5"/>
      <c r="H13" s="5"/>
      <c r="I13" s="5"/>
      <c r="J13" s="5"/>
      <c r="K13" s="14"/>
      <c r="L13" s="5"/>
      <c r="M13" s="16"/>
    </row>
    <row r="14" spans="1:13" x14ac:dyDescent="0.25">
      <c r="A14" s="35"/>
      <c r="B14" s="14">
        <v>12</v>
      </c>
      <c r="C14" s="36"/>
      <c r="D14" s="17"/>
      <c r="E14" s="14"/>
      <c r="F14" s="5"/>
      <c r="G14" s="5"/>
      <c r="H14" s="5"/>
      <c r="I14" s="5"/>
      <c r="J14" s="5"/>
      <c r="K14" s="14"/>
      <c r="L14" s="5"/>
      <c r="M14" s="16"/>
    </row>
    <row r="15" spans="1:13" x14ac:dyDescent="0.25">
      <c r="A15" s="35"/>
      <c r="B15" s="14">
        <v>13</v>
      </c>
      <c r="C15" s="36"/>
      <c r="D15" s="17"/>
      <c r="E15" s="14"/>
      <c r="F15" s="5"/>
      <c r="G15" s="5"/>
      <c r="H15" s="5"/>
      <c r="I15" s="5"/>
      <c r="J15" s="5"/>
      <c r="K15" s="14"/>
      <c r="L15" s="5"/>
      <c r="M15" s="16"/>
    </row>
    <row r="16" spans="1:13" x14ac:dyDescent="0.25">
      <c r="A16" s="35"/>
      <c r="B16" s="14">
        <v>14</v>
      </c>
      <c r="C16" s="36"/>
      <c r="D16" s="17"/>
      <c r="E16" s="14"/>
      <c r="F16" s="5"/>
      <c r="G16" s="5"/>
      <c r="H16" s="5"/>
      <c r="I16" s="5"/>
      <c r="J16" s="5"/>
      <c r="K16" s="14"/>
      <c r="L16" s="5"/>
      <c r="M16" s="16"/>
    </row>
    <row r="17" spans="1:13" x14ac:dyDescent="0.25">
      <c r="B17" s="14">
        <v>15</v>
      </c>
      <c r="C17" s="36"/>
      <c r="D17" s="17"/>
      <c r="E17" s="14"/>
      <c r="F17" s="5"/>
      <c r="G17" s="5"/>
      <c r="H17" s="5"/>
      <c r="I17" s="5"/>
      <c r="J17" s="5"/>
      <c r="K17" s="14"/>
      <c r="L17" s="5"/>
      <c r="M17" s="16"/>
    </row>
    <row r="18" spans="1:13" x14ac:dyDescent="0.25">
      <c r="A18" s="35"/>
      <c r="B18" s="14">
        <v>16</v>
      </c>
      <c r="C18" s="36"/>
      <c r="D18" s="17"/>
      <c r="E18" s="14"/>
      <c r="F18" s="5"/>
      <c r="G18" s="5"/>
      <c r="H18" s="5"/>
      <c r="I18" s="5"/>
      <c r="J18" s="5"/>
      <c r="K18" s="14"/>
      <c r="L18" s="5"/>
      <c r="M18" s="16"/>
    </row>
    <row r="19" spans="1:13" x14ac:dyDescent="0.25">
      <c r="A19" s="35"/>
      <c r="B19" s="14">
        <v>17</v>
      </c>
      <c r="C19" s="36"/>
      <c r="D19" s="17"/>
      <c r="E19" s="14"/>
      <c r="F19" s="5"/>
      <c r="G19" s="5"/>
      <c r="H19" s="5"/>
      <c r="I19" s="5"/>
      <c r="J19" s="5"/>
      <c r="K19" s="14"/>
      <c r="L19" s="5"/>
      <c r="M19" s="16"/>
    </row>
    <row r="20" spans="1:13" x14ac:dyDescent="0.25">
      <c r="A20" s="35"/>
      <c r="B20" s="14">
        <v>18</v>
      </c>
      <c r="C20" s="36"/>
      <c r="D20" s="17"/>
      <c r="E20" s="14"/>
      <c r="F20" s="5"/>
      <c r="G20" s="5"/>
      <c r="H20" s="5"/>
      <c r="I20" s="5"/>
      <c r="J20" s="5"/>
      <c r="K20" s="14"/>
      <c r="L20" s="5"/>
      <c r="M20" s="16"/>
    </row>
    <row r="21" spans="1:13" x14ac:dyDescent="0.25">
      <c r="A21" s="35"/>
      <c r="B21" s="14">
        <v>19</v>
      </c>
      <c r="C21" s="36"/>
      <c r="D21" s="17"/>
      <c r="E21" s="14"/>
      <c r="F21" s="5"/>
      <c r="G21" s="5"/>
      <c r="H21" s="5"/>
      <c r="I21" s="5"/>
      <c r="J21" s="5"/>
      <c r="K21" s="14"/>
      <c r="L21" s="5"/>
      <c r="M21" s="16"/>
    </row>
    <row r="22" spans="1:13" x14ac:dyDescent="0.25">
      <c r="A22" s="35"/>
      <c r="B22" s="14">
        <v>20</v>
      </c>
      <c r="C22" s="36"/>
      <c r="D22" s="17"/>
      <c r="E22" s="14"/>
      <c r="F22" s="5"/>
      <c r="G22" s="5"/>
      <c r="H22" s="5"/>
      <c r="I22" s="5"/>
      <c r="J22" s="5"/>
      <c r="K22" s="14"/>
      <c r="L22" s="5"/>
      <c r="M22" s="16"/>
    </row>
    <row r="23" spans="1:13" x14ac:dyDescent="0.25">
      <c r="A23" s="35"/>
      <c r="B23" s="14">
        <v>21</v>
      </c>
      <c r="C23" s="36"/>
      <c r="D23" s="17"/>
      <c r="E23" s="14"/>
      <c r="F23" s="5"/>
      <c r="G23" s="5"/>
      <c r="H23" s="5"/>
      <c r="I23" s="5"/>
      <c r="J23" s="5"/>
      <c r="K23" s="14"/>
      <c r="L23" s="5"/>
      <c r="M23" s="16"/>
    </row>
    <row r="24" spans="1:13" x14ac:dyDescent="0.25">
      <c r="A24" s="13"/>
      <c r="B24" s="14">
        <v>22</v>
      </c>
      <c r="C24" s="36"/>
      <c r="D24" s="17"/>
      <c r="E24" s="14"/>
      <c r="F24" s="5"/>
      <c r="G24" s="5"/>
      <c r="H24" s="5"/>
      <c r="I24" s="5"/>
      <c r="J24" s="5"/>
      <c r="K24" s="14"/>
      <c r="L24" s="5"/>
      <c r="M24" s="16"/>
    </row>
    <row r="25" spans="1:13" x14ac:dyDescent="0.25">
      <c r="A25" s="13"/>
      <c r="B25" s="14">
        <v>23</v>
      </c>
      <c r="C25" s="36"/>
      <c r="D25" s="17" t="str">
        <f>IF(TAB_JANVIER[[#This Row],[Libellé]]="","",IF(TAB_JANVIER[[#This Row],[Facture]]="Variable","Insérer montant",IF(TAB_JANVIER[[#This Row],[Facture]]="Mensuelle",VLOOKUP(TAB_JANVIER[[#This Row],[Libellé]],G23,4,FALSE),IF(TAB_JANVIER[[#This Row],[Facture]]="Echelonnee",VLOOKUP(TAB_JANVIER[[#This Row],[Libellé]],G23,4,FALSE),""))))</f>
        <v/>
      </c>
      <c r="E25" s="14"/>
      <c r="F25" s="5"/>
      <c r="G25" s="5"/>
      <c r="H25" s="5"/>
      <c r="I25" s="5"/>
      <c r="J25" s="5"/>
      <c r="K25" s="14"/>
      <c r="L25" s="5"/>
      <c r="M25" s="16"/>
    </row>
    <row r="26" spans="1:13" x14ac:dyDescent="0.25">
      <c r="A26" s="15"/>
      <c r="B26" s="14">
        <v>24</v>
      </c>
      <c r="C26" s="36"/>
      <c r="D26" s="17" t="str">
        <f>IF(TAB_JANVIER[[#This Row],[Libellé]]="","",IF(TAB_JANVIER[[#This Row],[Facture]]="Variable","Insérer montant",IF(TAB_JANVIER[[#This Row],[Facture]]="Mensuelle",VLOOKUP(TAB_JANVIER[[#This Row],[Libellé]],G24,4,FALSE),IF(TAB_JANVIER[[#This Row],[Facture]]="Echelonnee",VLOOKUP(TAB_JANVIER[[#This Row],[Libellé]],G24,4,FALSE),""))))</f>
        <v/>
      </c>
      <c r="E26" s="14"/>
      <c r="F26" s="5"/>
      <c r="G26" s="5"/>
      <c r="H26" s="5"/>
      <c r="I26" s="5"/>
      <c r="J26" s="5"/>
      <c r="K26" s="14"/>
      <c r="L26" s="5"/>
      <c r="M26" s="16"/>
    </row>
    <row r="27" spans="1:13" x14ac:dyDescent="0.25">
      <c r="A27" s="13"/>
      <c r="B27" s="14">
        <v>25</v>
      </c>
      <c r="C27" s="36"/>
      <c r="D27" s="17" t="str">
        <f>IF(TAB_JANVIER[[#This Row],[Libellé]]="","",IF(TAB_JANVIER[[#This Row],[Facture]]="Variable","Insérer montant",IF(TAB_JANVIER[[#This Row],[Facture]]="Mensuelle",VLOOKUP(TAB_JANVIER[[#This Row],[Libellé]],G25,4,FALSE),IF(TAB_JANVIER[[#This Row],[Facture]]="Echelonnee",VLOOKUP(TAB_JANVIER[[#This Row],[Libellé]],G25,4,FALSE),""))))</f>
        <v/>
      </c>
      <c r="E27" s="14"/>
      <c r="F27" s="5"/>
      <c r="G27" s="5"/>
      <c r="H27" s="5"/>
      <c r="I27" s="5"/>
      <c r="J27" s="5"/>
      <c r="K27" s="14"/>
      <c r="L27" s="5"/>
      <c r="M27" s="16"/>
    </row>
    <row r="28" spans="1:13" x14ac:dyDescent="0.25">
      <c r="A28" s="15"/>
      <c r="B28" s="14">
        <v>26</v>
      </c>
      <c r="C28" s="36"/>
      <c r="D28" s="17" t="str">
        <f>IF(TAB_JANVIER[[#This Row],[Libellé]]="","",IF(TAB_JANVIER[[#This Row],[Facture]]="Variable","Insérer montant",IF(TAB_JANVIER[[#This Row],[Facture]]="Mensuelle",VLOOKUP(TAB_JANVIER[[#This Row],[Libellé]],G26,4,FALSE),IF(TAB_JANVIER[[#This Row],[Facture]]="Echelonnee",VLOOKUP(TAB_JANVIER[[#This Row],[Libellé]],G26,4,FALSE),""))))</f>
        <v/>
      </c>
      <c r="E28" s="14"/>
      <c r="F28" s="5"/>
      <c r="G28" s="5"/>
      <c r="H28" s="5"/>
      <c r="I28" s="5"/>
      <c r="J28" s="5"/>
      <c r="K28" s="14"/>
      <c r="L28" s="5"/>
      <c r="M28" s="16"/>
    </row>
    <row r="29" spans="1:13" x14ac:dyDescent="0.25">
      <c r="A29" s="15"/>
      <c r="B29" s="14">
        <v>27</v>
      </c>
      <c r="C29" s="36"/>
      <c r="D29" s="17" t="str">
        <f>IF(TAB_JANVIER[[#This Row],[Libellé]]="","",IF(TAB_JANVIER[[#This Row],[Facture]]="Variable","Insérer montant",IF(TAB_JANVIER[[#This Row],[Facture]]="Mensuelle",VLOOKUP(TAB_JANVIER[[#This Row],[Libellé]],G27,4,FALSE),IF(TAB_JANVIER[[#This Row],[Facture]]="Echelonnee",VLOOKUP(TAB_JANVIER[[#This Row],[Libellé]],G27,4,FALSE),""))))</f>
        <v/>
      </c>
      <c r="E29" s="14"/>
      <c r="F29" s="5"/>
      <c r="G29" s="5"/>
      <c r="H29" s="5"/>
      <c r="I29" s="5"/>
      <c r="J29" s="5"/>
      <c r="K29" s="14"/>
      <c r="L29" s="5"/>
      <c r="M29" s="16"/>
    </row>
    <row r="30" spans="1:13" x14ac:dyDescent="0.25">
      <c r="A30" s="15"/>
      <c r="B30" s="14">
        <v>28</v>
      </c>
      <c r="C30" s="36"/>
      <c r="D30" s="17" t="str">
        <f>IF(TAB_JANVIER[[#This Row],[Libellé]]="","",IF(TAB_JANVIER[[#This Row],[Facture]]="Variable","Insérer montant",IF(TAB_JANVIER[[#This Row],[Facture]]="Mensuelle",VLOOKUP(TAB_JANVIER[[#This Row],[Libellé]],G28,4,FALSE),IF(TAB_JANVIER[[#This Row],[Facture]]="Echelonnee",VLOOKUP(TAB_JANVIER[[#This Row],[Libellé]],G28,4,FALSE),""))))</f>
        <v/>
      </c>
      <c r="E30" s="14"/>
      <c r="F30" s="5"/>
      <c r="G30" s="5"/>
      <c r="H30" s="5"/>
      <c r="I30" s="5"/>
      <c r="J30" s="5"/>
      <c r="K30" s="14"/>
      <c r="L30" s="5"/>
      <c r="M30" s="16"/>
    </row>
    <row r="31" spans="1:13" x14ac:dyDescent="0.25">
      <c r="A31" s="15"/>
      <c r="B31" s="14">
        <v>29</v>
      </c>
      <c r="C31" s="36"/>
      <c r="D31" s="17" t="str">
        <f>IF(TAB_JANVIER[[#This Row],[Libellé]]="","",IF(TAB_JANVIER[[#This Row],[Facture]]="Variable","Insérer montant",IF(TAB_JANVIER[[#This Row],[Facture]]="Mensuelle",VLOOKUP(TAB_JANVIER[[#This Row],[Libellé]],G29,4,FALSE),IF(TAB_JANVIER[[#This Row],[Facture]]="Echelonnee",VLOOKUP(TAB_JANVIER[[#This Row],[Libellé]],G29,4,FALSE),""))))</f>
        <v/>
      </c>
      <c r="E31" s="14"/>
      <c r="F31" s="5"/>
      <c r="G31" s="5"/>
      <c r="H31" s="5"/>
      <c r="I31" s="5"/>
      <c r="J31" s="5"/>
      <c r="K31" s="14"/>
      <c r="L31" s="5"/>
      <c r="M31" s="16"/>
    </row>
    <row r="32" spans="1:13" x14ac:dyDescent="0.25">
      <c r="A32" s="15"/>
      <c r="B32" s="14">
        <v>30</v>
      </c>
      <c r="C32" s="36"/>
      <c r="D32" s="17" t="str">
        <f>IF(TAB_JANVIER[[#This Row],[Libellé]]="","",IF(TAB_JANVIER[[#This Row],[Facture]]="Variable","Insérer montant",IF(TAB_JANVIER[[#This Row],[Facture]]="Mensuelle",VLOOKUP(TAB_JANVIER[[#This Row],[Libellé]],G30,4,FALSE),IF(TAB_JANVIER[[#This Row],[Facture]]="Echelonnee",VLOOKUP(TAB_JANVIER[[#This Row],[Libellé]],G30,4,FALSE),""))))</f>
        <v/>
      </c>
      <c r="E32" s="14"/>
      <c r="F32" s="5"/>
      <c r="G32" s="5"/>
      <c r="H32" s="5"/>
      <c r="I32" s="5"/>
      <c r="J32" s="5"/>
      <c r="K32" s="14"/>
      <c r="L32" s="5"/>
      <c r="M32" s="16"/>
    </row>
    <row r="33" spans="1:13" x14ac:dyDescent="0.25">
      <c r="A33" s="15"/>
      <c r="B33" s="14">
        <v>31</v>
      </c>
      <c r="C33" s="36"/>
      <c r="D33" s="17" t="str">
        <f>IF(TAB_JANVIER[[#This Row],[Libellé]]="","",IF(TAB_JANVIER[[#This Row],[Facture]]="Variable","Insérer montant",IF(TAB_JANVIER[[#This Row],[Facture]]="Mensuelle",VLOOKUP(TAB_JANVIER[[#This Row],[Libellé]],G31,4,FALSE),IF(TAB_JANVIER[[#This Row],[Facture]]="Echelonnee",VLOOKUP(TAB_JANVIER[[#This Row],[Libellé]],G31,4,FALSE),""))))</f>
        <v/>
      </c>
      <c r="E33" s="14"/>
      <c r="F33" s="5"/>
      <c r="G33" s="5"/>
      <c r="H33" s="5"/>
      <c r="I33" s="5"/>
      <c r="J33" s="5"/>
      <c r="K33" s="14"/>
      <c r="L33" s="5"/>
      <c r="M33" s="16"/>
    </row>
    <row r="34" spans="1:13" x14ac:dyDescent="0.25">
      <c r="A34" s="15"/>
      <c r="B34" s="14">
        <v>32</v>
      </c>
      <c r="C34" s="36"/>
      <c r="D34" s="17" t="str">
        <f>IF(TAB_JANVIER[[#This Row],[Libellé]]="","",IF(TAB_JANVIER[[#This Row],[Facture]]="Variable","Insérer montant",IF(TAB_JANVIER[[#This Row],[Facture]]="Mensuelle",VLOOKUP(TAB_JANVIER[[#This Row],[Libellé]],G32,4,FALSE),IF(TAB_JANVIER[[#This Row],[Facture]]="Echelonnee",VLOOKUP(TAB_JANVIER[[#This Row],[Libellé]],G32,4,FALSE),""))))</f>
        <v/>
      </c>
      <c r="E34" s="14"/>
      <c r="F34" s="5"/>
      <c r="G34" s="5"/>
      <c r="H34" s="5"/>
      <c r="I34" s="5"/>
      <c r="J34" s="5"/>
      <c r="K34" s="14"/>
      <c r="L34" s="5"/>
      <c r="M34" s="16"/>
    </row>
    <row r="35" spans="1:13" x14ac:dyDescent="0.25">
      <c r="A35" s="15"/>
      <c r="B35" s="14">
        <v>33</v>
      </c>
      <c r="C35" s="36"/>
      <c r="D35" s="17" t="str">
        <f>IF(TAB_JANVIER[[#This Row],[Libellé]]="","",IF(TAB_JANVIER[[#This Row],[Facture]]="Variable","Insérer montant",IF(TAB_JANVIER[[#This Row],[Facture]]="Mensuelle",VLOOKUP(TAB_JANVIER[[#This Row],[Libellé]],G33,4,FALSE),IF(TAB_JANVIER[[#This Row],[Facture]]="Echelonnee",VLOOKUP(TAB_JANVIER[[#This Row],[Libellé]],G33,4,FALSE),""))))</f>
        <v/>
      </c>
      <c r="E35" s="14"/>
      <c r="F35" s="5"/>
      <c r="G35" s="5"/>
      <c r="H35" s="5"/>
      <c r="I35" s="5"/>
      <c r="J35" s="5"/>
      <c r="K35" s="14"/>
      <c r="L35" s="5"/>
      <c r="M35" s="16"/>
    </row>
    <row r="36" spans="1:13" x14ac:dyDescent="0.25">
      <c r="A36" s="15"/>
      <c r="B36" s="14">
        <v>34</v>
      </c>
      <c r="C36" s="36"/>
      <c r="D36" s="17" t="str">
        <f>IF(TAB_JANVIER[[#This Row],[Libellé]]="","",IF(TAB_JANVIER[[#This Row],[Facture]]="Variable","Insérer montant",IF(TAB_JANVIER[[#This Row],[Facture]]="Mensuelle",VLOOKUP(TAB_JANVIER[[#This Row],[Libellé]],G34,4,FALSE),IF(TAB_JANVIER[[#This Row],[Facture]]="Echelonnee",VLOOKUP(TAB_JANVIER[[#This Row],[Libellé]],G34,4,FALSE),""))))</f>
        <v/>
      </c>
      <c r="E36" s="14"/>
      <c r="F36" s="5"/>
      <c r="G36" s="5"/>
      <c r="H36" s="5"/>
      <c r="I36" s="5"/>
      <c r="J36" s="5"/>
      <c r="K36" s="14"/>
      <c r="L36" s="5"/>
      <c r="M36" s="16"/>
    </row>
    <row r="37" spans="1:13" x14ac:dyDescent="0.25">
      <c r="A37" s="15"/>
      <c r="B37" s="14">
        <v>35</v>
      </c>
      <c r="C37" s="36"/>
      <c r="D37" s="17" t="str">
        <f>IF(TAB_JANVIER[[#This Row],[Libellé]]="","",IF(TAB_JANVIER[[#This Row],[Facture]]="Variable","Insérer montant",IF(TAB_JANVIER[[#This Row],[Facture]]="Mensuelle",VLOOKUP(TAB_JANVIER[[#This Row],[Libellé]],G35,4,FALSE),IF(TAB_JANVIER[[#This Row],[Facture]]="Echelonnee",VLOOKUP(TAB_JANVIER[[#This Row],[Libellé]],G35,4,FALSE),""))))</f>
        <v/>
      </c>
      <c r="E37" s="14"/>
      <c r="F37" s="5"/>
      <c r="G37" s="5"/>
      <c r="H37" s="5"/>
      <c r="I37" s="5"/>
      <c r="J37" s="5"/>
      <c r="K37" s="14"/>
      <c r="L37" s="5"/>
      <c r="M37" s="16"/>
    </row>
    <row r="38" spans="1:13" ht="30" customHeight="1" x14ac:dyDescent="0.25">
      <c r="A38" s="18" t="s">
        <v>28</v>
      </c>
      <c r="B38" s="19"/>
      <c r="C38" s="19"/>
      <c r="D38" s="19"/>
      <c r="E38" s="19"/>
      <c r="F38" s="20"/>
      <c r="G38" s="20"/>
      <c r="H38" s="21">
        <f>SUBTOTAL(109,TAB_JANVIER[Payement du mois])</f>
        <v>0</v>
      </c>
      <c r="I38" s="19"/>
      <c r="J38" s="20"/>
      <c r="K38" s="22"/>
      <c r="L38" s="19"/>
      <c r="M38" s="23"/>
    </row>
    <row r="39" spans="1:13" ht="30" customHeight="1" x14ac:dyDescent="0.25">
      <c r="A39" s="18" t="s">
        <v>37</v>
      </c>
      <c r="B39" s="19"/>
      <c r="C39" s="19"/>
      <c r="D39" s="19"/>
      <c r="E39" s="19"/>
      <c r="F39" s="20"/>
      <c r="G39" s="20"/>
      <c r="H39" s="21"/>
      <c r="I39" s="21">
        <f>SUBTOTAL(109,TAB_JANVIER[Reste à payer])</f>
        <v>0</v>
      </c>
      <c r="J39" s="20"/>
      <c r="K39" s="22"/>
      <c r="L39" s="21"/>
      <c r="M39" s="23"/>
    </row>
    <row r="40" spans="1:13" ht="30" customHeight="1" x14ac:dyDescent="0.25">
      <c r="A40" s="18" t="s">
        <v>38</v>
      </c>
      <c r="B40" s="19"/>
      <c r="C40" s="19"/>
      <c r="D40" s="19"/>
      <c r="E40" s="19"/>
      <c r="F40" s="20"/>
      <c r="G40" s="20"/>
      <c r="H40" s="21"/>
      <c r="I40" s="21"/>
      <c r="J40" s="20"/>
      <c r="K40" s="22"/>
      <c r="L40" s="21">
        <f>SUBTOTAL(109,TAB_JANVIER[R à M])</f>
        <v>0</v>
      </c>
      <c r="M40" s="23"/>
    </row>
    <row r="41" spans="1:13" ht="30" customHeight="1" x14ac:dyDescent="0.25">
      <c r="A41" s="18" t="s">
        <v>39</v>
      </c>
      <c r="B41" s="19"/>
      <c r="C41" s="19"/>
      <c r="D41" s="19"/>
      <c r="E41" s="19"/>
      <c r="F41" s="20"/>
      <c r="G41" s="20"/>
      <c r="H41" s="21"/>
      <c r="I41" s="21"/>
      <c r="J41" s="20"/>
      <c r="K41" s="22"/>
      <c r="L41" s="21">
        <f>SUM(L7:L37)</f>
        <v>0</v>
      </c>
      <c r="M41" s="23"/>
    </row>
    <row r="42" spans="1:13" ht="30" customHeight="1" thickBot="1" x14ac:dyDescent="0.3">
      <c r="A42" s="24" t="s">
        <v>27</v>
      </c>
      <c r="B42" s="25"/>
      <c r="C42" s="25"/>
      <c r="D42" s="25"/>
      <c r="E42" s="25"/>
      <c r="F42" s="26"/>
      <c r="G42" s="26"/>
      <c r="H42" s="27">
        <v>8000</v>
      </c>
      <c r="I42" s="26"/>
      <c r="J42" s="26"/>
      <c r="K42" s="28"/>
      <c r="L42" s="27"/>
      <c r="M42" s="29"/>
    </row>
    <row r="43" spans="1:13" ht="35.1" customHeight="1" thickTop="1" thickBot="1" x14ac:dyDescent="0.4">
      <c r="A43" s="30" t="s">
        <v>29</v>
      </c>
      <c r="B43" s="31"/>
      <c r="C43" s="31"/>
      <c r="D43" s="31"/>
      <c r="E43" s="31"/>
      <c r="F43" s="32"/>
      <c r="G43" s="32"/>
      <c r="H43" s="33">
        <f>H42-H38</f>
        <v>8000</v>
      </c>
      <c r="I43" s="32"/>
      <c r="J43" s="32"/>
      <c r="K43" s="31"/>
      <c r="L43" s="32"/>
      <c r="M43" s="34"/>
    </row>
  </sheetData>
  <dataValidations count="2">
    <dataValidation type="list" allowBlank="1" showInputMessage="1" showErrorMessage="1" sqref="C3:C37" xr:uid="{4153CF40-A565-4CF2-AAA4-F0840386A98B}">
      <formula1>Liste_Recherche</formula1>
    </dataValidation>
    <dataValidation type="list" allowBlank="1" showInputMessage="1" showErrorMessage="1" sqref="K3:K37" xr:uid="{97E843D7-7EEE-4FDC-A892-6F20F45687AE}">
      <formula1>Liste_Type_de_partage</formula1>
    </dataValidation>
  </dataValidations>
  <pageMargins left="0.7" right="0.7" top="0.75" bottom="0.75" header="0.3" footer="0.3"/>
  <pageSetup paperSize="9" scale="51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euille de calcul" error="Sélectionnez une feuille de calcul dans la liste" promptTitle="Feuille de calcul" prompt="Sélectionnez une feuille de calcul dans la liste" xr:uid="{09707497-E009-47E0-BAB4-25AE6B376E96}">
          <x14:formula1>
            <xm:f>Listes!$G$2:$G$14</xm:f>
          </x14:formula1>
          <xm:sqref>D1 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ED1F4-40DB-4B4A-A086-1D3ED0820EB6}">
  <sheetPr>
    <pageSetUpPr fitToPage="1"/>
  </sheetPr>
  <dimension ref="A1:M43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3" sqref="D3"/>
    </sheetView>
  </sheetViews>
  <sheetFormatPr baseColWidth="10" defaultRowHeight="15" x14ac:dyDescent="0.25"/>
  <cols>
    <col min="1" max="1" width="45.7109375" customWidth="1"/>
    <col min="2" max="2" width="6.7109375" customWidth="1"/>
    <col min="3" max="3" width="15.7109375" customWidth="1"/>
    <col min="4" max="4" width="20.7109375" customWidth="1"/>
    <col min="5" max="5" width="10.7109375" customWidth="1"/>
    <col min="6" max="10" width="20.7109375" customWidth="1"/>
    <col min="11" max="11" width="15.7109375" customWidth="1"/>
    <col min="12" max="12" width="20.7109375" customWidth="1"/>
    <col min="13" max="13" width="15.7109375" customWidth="1"/>
  </cols>
  <sheetData>
    <row r="1" spans="1:13" ht="30.75" customHeight="1" x14ac:dyDescent="0.25">
      <c r="A1" s="6" t="s">
        <v>36</v>
      </c>
      <c r="B1" s="7"/>
      <c r="C1" s="41" t="s">
        <v>55</v>
      </c>
      <c r="D1" s="8" t="s">
        <v>43</v>
      </c>
      <c r="E1" s="7"/>
      <c r="F1" s="41" t="s">
        <v>56</v>
      </c>
      <c r="G1" s="8" t="s">
        <v>43</v>
      </c>
      <c r="H1" s="7"/>
      <c r="I1" s="7"/>
      <c r="J1" s="7"/>
      <c r="K1" s="7"/>
      <c r="L1" s="7"/>
      <c r="M1" s="9"/>
    </row>
    <row r="2" spans="1:13" ht="30" customHeight="1" x14ac:dyDescent="0.25">
      <c r="A2" s="10" t="s">
        <v>59</v>
      </c>
      <c r="B2" s="11" t="s">
        <v>0</v>
      </c>
      <c r="C2" s="11" t="s">
        <v>35</v>
      </c>
      <c r="D2" s="11" t="s">
        <v>2</v>
      </c>
      <c r="E2" s="11" t="s">
        <v>8</v>
      </c>
      <c r="F2" s="11" t="s">
        <v>3</v>
      </c>
      <c r="G2" s="11" t="s">
        <v>10</v>
      </c>
      <c r="H2" s="11" t="s">
        <v>9</v>
      </c>
      <c r="I2" s="11" t="s">
        <v>5</v>
      </c>
      <c r="J2" s="11" t="s">
        <v>11</v>
      </c>
      <c r="K2" s="11" t="s">
        <v>4</v>
      </c>
      <c r="L2" s="11" t="s">
        <v>7</v>
      </c>
      <c r="M2" s="12" t="s">
        <v>6</v>
      </c>
    </row>
    <row r="3" spans="1:13" x14ac:dyDescent="0.25">
      <c r="A3" s="35" t="s">
        <v>62</v>
      </c>
      <c r="B3" s="14">
        <v>1</v>
      </c>
      <c r="C3" s="36" t="s">
        <v>30</v>
      </c>
      <c r="D3" s="17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>1000</v>
      </c>
      <c r="E3" s="14"/>
      <c r="F3" s="5"/>
      <c r="G3" s="5"/>
      <c r="H3" s="5"/>
      <c r="I3" s="5"/>
      <c r="J3" s="5"/>
      <c r="K3" s="14"/>
      <c r="L3" s="5"/>
      <c r="M3" s="16"/>
    </row>
    <row r="4" spans="1:13" x14ac:dyDescent="0.25">
      <c r="A4" s="35"/>
      <c r="B4" s="14">
        <v>2</v>
      </c>
      <c r="C4" s="36"/>
      <c r="D4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4" s="14"/>
      <c r="F4" s="5"/>
      <c r="G4" s="5"/>
      <c r="H4" s="5"/>
      <c r="I4" s="5"/>
      <c r="J4" s="5"/>
      <c r="K4" s="14"/>
      <c r="L4" s="5"/>
      <c r="M4" s="16"/>
    </row>
    <row r="5" spans="1:13" x14ac:dyDescent="0.25">
      <c r="B5" s="14">
        <v>3</v>
      </c>
      <c r="C5" s="36"/>
      <c r="D5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5" s="14"/>
      <c r="F5" s="5"/>
      <c r="G5" s="5"/>
      <c r="H5" s="5"/>
      <c r="I5" s="5"/>
      <c r="J5" s="5"/>
      <c r="K5" s="14"/>
      <c r="L5" s="5"/>
      <c r="M5" s="16"/>
    </row>
    <row r="6" spans="1:13" x14ac:dyDescent="0.25">
      <c r="A6" s="35"/>
      <c r="B6" s="14">
        <v>4</v>
      </c>
      <c r="C6" s="36"/>
      <c r="D6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6" s="14"/>
      <c r="F6" s="5"/>
      <c r="G6" s="5"/>
      <c r="H6" s="5"/>
      <c r="I6" s="5"/>
      <c r="J6" s="5"/>
      <c r="K6" s="14"/>
      <c r="L6" s="5"/>
      <c r="M6" s="16"/>
    </row>
    <row r="7" spans="1:13" x14ac:dyDescent="0.25">
      <c r="A7" s="35"/>
      <c r="B7" s="14">
        <v>5</v>
      </c>
      <c r="C7" s="36"/>
      <c r="D7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7" s="14"/>
      <c r="F7" s="5"/>
      <c r="G7" s="5"/>
      <c r="H7" s="5"/>
      <c r="I7" s="5"/>
      <c r="J7" s="5"/>
      <c r="K7" s="14"/>
      <c r="L7" s="5"/>
      <c r="M7" s="16"/>
    </row>
    <row r="8" spans="1:13" x14ac:dyDescent="0.25">
      <c r="A8" s="35"/>
      <c r="B8" s="14">
        <v>6</v>
      </c>
      <c r="C8" s="36"/>
      <c r="D8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8" s="14"/>
      <c r="F8" s="5"/>
      <c r="G8" s="5"/>
      <c r="H8" s="5"/>
      <c r="I8" s="5"/>
      <c r="J8" s="5"/>
      <c r="K8" s="14"/>
      <c r="L8" s="5"/>
      <c r="M8" s="16"/>
    </row>
    <row r="9" spans="1:13" x14ac:dyDescent="0.25">
      <c r="A9" s="35"/>
      <c r="B9" s="14">
        <v>7</v>
      </c>
      <c r="C9" s="36"/>
      <c r="D9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9" s="14"/>
      <c r="F9" s="5"/>
      <c r="G9" s="5"/>
      <c r="H9" s="5"/>
      <c r="I9" s="5"/>
      <c r="J9" s="5"/>
      <c r="K9" s="14"/>
      <c r="L9" s="5"/>
      <c r="M9" s="16"/>
    </row>
    <row r="10" spans="1:13" x14ac:dyDescent="0.25">
      <c r="A10" s="35"/>
      <c r="B10" s="14">
        <v>8</v>
      </c>
      <c r="C10" s="36"/>
      <c r="D10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0" s="14"/>
      <c r="F10" s="5"/>
      <c r="G10" s="5"/>
      <c r="H10" s="5"/>
      <c r="I10" s="5"/>
      <c r="J10" s="5"/>
      <c r="K10" s="14"/>
      <c r="L10" s="5"/>
      <c r="M10" s="16"/>
    </row>
    <row r="11" spans="1:13" x14ac:dyDescent="0.25">
      <c r="A11" s="35"/>
      <c r="B11" s="14">
        <v>9</v>
      </c>
      <c r="C11" s="36"/>
      <c r="D11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1" s="14"/>
      <c r="F11" s="5"/>
      <c r="G11" s="5"/>
      <c r="H11" s="5"/>
      <c r="I11" s="5"/>
      <c r="J11" s="5"/>
      <c r="K11" s="14"/>
      <c r="L11" s="5"/>
      <c r="M11" s="16"/>
    </row>
    <row r="12" spans="1:13" x14ac:dyDescent="0.25">
      <c r="A12" s="35"/>
      <c r="B12" s="14">
        <v>10</v>
      </c>
      <c r="C12" s="36"/>
      <c r="D12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2" s="14"/>
      <c r="F12" s="5"/>
      <c r="G12" s="5"/>
      <c r="H12" s="5"/>
      <c r="I12" s="5"/>
      <c r="J12" s="5"/>
      <c r="K12" s="14"/>
      <c r="L12" s="5"/>
      <c r="M12" s="16"/>
    </row>
    <row r="13" spans="1:13" x14ac:dyDescent="0.25">
      <c r="A13" s="35"/>
      <c r="B13" s="14">
        <v>11</v>
      </c>
      <c r="C13" s="36"/>
      <c r="D13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3" s="14"/>
      <c r="F13" s="5"/>
      <c r="G13" s="5"/>
      <c r="H13" s="5"/>
      <c r="I13" s="5"/>
      <c r="J13" s="5"/>
      <c r="K13" s="14"/>
      <c r="L13" s="5"/>
      <c r="M13" s="16"/>
    </row>
    <row r="14" spans="1:13" x14ac:dyDescent="0.25">
      <c r="A14" s="35"/>
      <c r="B14" s="14">
        <v>12</v>
      </c>
      <c r="C14" s="36"/>
      <c r="D14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4" s="14"/>
      <c r="F14" s="5"/>
      <c r="G14" s="5"/>
      <c r="H14" s="5"/>
      <c r="I14" s="5"/>
      <c r="J14" s="5"/>
      <c r="K14" s="14"/>
      <c r="L14" s="5"/>
      <c r="M14" s="16"/>
    </row>
    <row r="15" spans="1:13" x14ac:dyDescent="0.25">
      <c r="A15" s="35"/>
      <c r="B15" s="14">
        <v>13</v>
      </c>
      <c r="C15" s="36"/>
      <c r="D15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5" s="14"/>
      <c r="F15" s="5"/>
      <c r="G15" s="5"/>
      <c r="H15" s="5"/>
      <c r="I15" s="5"/>
      <c r="J15" s="5"/>
      <c r="K15" s="14"/>
      <c r="L15" s="5"/>
      <c r="M15" s="16"/>
    </row>
    <row r="16" spans="1:13" x14ac:dyDescent="0.25">
      <c r="A16" s="35"/>
      <c r="B16" s="14">
        <v>14</v>
      </c>
      <c r="C16" s="36"/>
      <c r="D16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6" s="14"/>
      <c r="F16" s="5"/>
      <c r="G16" s="5"/>
      <c r="H16" s="5"/>
      <c r="I16" s="5"/>
      <c r="J16" s="5"/>
      <c r="K16" s="14"/>
      <c r="L16" s="5"/>
      <c r="M16" s="16"/>
    </row>
    <row r="17" spans="1:13" x14ac:dyDescent="0.25">
      <c r="A17" s="35"/>
      <c r="B17" s="14">
        <v>15</v>
      </c>
      <c r="C17" s="36"/>
      <c r="D17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7" s="14"/>
      <c r="F17" s="5"/>
      <c r="G17" s="5"/>
      <c r="H17" s="5"/>
      <c r="I17" s="5"/>
      <c r="J17" s="5"/>
      <c r="K17" s="14"/>
      <c r="L17" s="5"/>
      <c r="M17" s="16"/>
    </row>
    <row r="18" spans="1:13" x14ac:dyDescent="0.25">
      <c r="A18" s="35"/>
      <c r="B18" s="14">
        <v>16</v>
      </c>
      <c r="C18" s="36"/>
      <c r="D18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8" s="14"/>
      <c r="F18" s="5"/>
      <c r="G18" s="5"/>
      <c r="H18" s="5"/>
      <c r="I18" s="5"/>
      <c r="J18" s="5"/>
      <c r="K18" s="14"/>
      <c r="L18" s="5"/>
      <c r="M18" s="16"/>
    </row>
    <row r="19" spans="1:13" x14ac:dyDescent="0.25">
      <c r="A19" s="35"/>
      <c r="B19" s="14">
        <v>17</v>
      </c>
      <c r="C19" s="36"/>
      <c r="D19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9" s="14"/>
      <c r="F19" s="5"/>
      <c r="G19" s="5"/>
      <c r="H19" s="5"/>
      <c r="I19" s="5"/>
      <c r="J19" s="5"/>
      <c r="K19" s="14"/>
      <c r="L19" s="5"/>
      <c r="M19" s="16"/>
    </row>
    <row r="20" spans="1:13" x14ac:dyDescent="0.25">
      <c r="A20" s="35"/>
      <c r="B20" s="14">
        <v>18</v>
      </c>
      <c r="C20" s="36"/>
      <c r="D20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0" s="14"/>
      <c r="F20" s="5"/>
      <c r="G20" s="5"/>
      <c r="H20" s="5"/>
      <c r="I20" s="5"/>
      <c r="J20" s="5"/>
      <c r="K20" s="14"/>
      <c r="L20" s="5"/>
      <c r="M20" s="16"/>
    </row>
    <row r="21" spans="1:13" x14ac:dyDescent="0.25">
      <c r="A21" s="35"/>
      <c r="B21" s="14">
        <v>19</v>
      </c>
      <c r="C21" s="36"/>
      <c r="D21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1" s="14"/>
      <c r="F21" s="5"/>
      <c r="G21" s="5"/>
      <c r="H21" s="5"/>
      <c r="I21" s="5"/>
      <c r="J21" s="5"/>
      <c r="K21" s="14"/>
      <c r="L21" s="5"/>
      <c r="M21" s="16"/>
    </row>
    <row r="22" spans="1:13" x14ac:dyDescent="0.25">
      <c r="A22" s="35"/>
      <c r="B22" s="14">
        <v>20</v>
      </c>
      <c r="C22" s="36"/>
      <c r="D22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2" s="14"/>
      <c r="F22" s="5"/>
      <c r="G22" s="5"/>
      <c r="H22" s="5"/>
      <c r="I22" s="5"/>
      <c r="J22" s="5"/>
      <c r="K22" s="14"/>
      <c r="L22" s="5"/>
      <c r="M22" s="16"/>
    </row>
    <row r="23" spans="1:13" x14ac:dyDescent="0.25">
      <c r="A23" s="35"/>
      <c r="B23" s="14">
        <v>21</v>
      </c>
      <c r="C23" s="36"/>
      <c r="D23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3" s="14"/>
      <c r="F23" s="5"/>
      <c r="G23" s="5"/>
      <c r="H23" s="5"/>
      <c r="I23" s="5"/>
      <c r="J23" s="5"/>
      <c r="K23" s="14"/>
      <c r="L23" s="5"/>
      <c r="M23" s="16"/>
    </row>
    <row r="24" spans="1:13" x14ac:dyDescent="0.25">
      <c r="A24" s="13"/>
      <c r="B24" s="14">
        <v>22</v>
      </c>
      <c r="C24" s="36"/>
      <c r="D24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4" s="14"/>
      <c r="F24" s="5"/>
      <c r="G24" s="5"/>
      <c r="H24" s="5"/>
      <c r="I24" s="5"/>
      <c r="J24" s="5"/>
      <c r="K24" s="14"/>
      <c r="L24" s="5"/>
      <c r="M24" s="16"/>
    </row>
    <row r="25" spans="1:13" x14ac:dyDescent="0.25">
      <c r="A25" s="13"/>
      <c r="B25" s="14">
        <v>23</v>
      </c>
      <c r="C25" s="36"/>
      <c r="D25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5" s="14"/>
      <c r="F25" s="5"/>
      <c r="G25" s="5"/>
      <c r="H25" s="5"/>
      <c r="I25" s="5"/>
      <c r="J25" s="5"/>
      <c r="K25" s="14"/>
      <c r="L25" s="5"/>
      <c r="M25" s="16"/>
    </row>
    <row r="26" spans="1:13" x14ac:dyDescent="0.25">
      <c r="A26" s="15"/>
      <c r="B26" s="14">
        <v>24</v>
      </c>
      <c r="C26" s="36"/>
      <c r="D26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6" s="14"/>
      <c r="F26" s="5"/>
      <c r="G26" s="5"/>
      <c r="H26" s="5"/>
      <c r="I26" s="5"/>
      <c r="J26" s="5"/>
      <c r="K26" s="14"/>
      <c r="L26" s="5"/>
      <c r="M26" s="16"/>
    </row>
    <row r="27" spans="1:13" x14ac:dyDescent="0.25">
      <c r="A27" s="13"/>
      <c r="B27" s="14">
        <v>25</v>
      </c>
      <c r="C27" s="36"/>
      <c r="D27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7" s="14"/>
      <c r="F27" s="5"/>
      <c r="G27" s="5"/>
      <c r="H27" s="5"/>
      <c r="I27" s="5"/>
      <c r="J27" s="5"/>
      <c r="K27" s="14"/>
      <c r="L27" s="5"/>
      <c r="M27" s="16"/>
    </row>
    <row r="28" spans="1:13" x14ac:dyDescent="0.25">
      <c r="A28" s="15"/>
      <c r="B28" s="14">
        <v>26</v>
      </c>
      <c r="C28" s="36"/>
      <c r="D28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8" s="14"/>
      <c r="F28" s="5"/>
      <c r="G28" s="5"/>
      <c r="H28" s="5"/>
      <c r="I28" s="5"/>
      <c r="J28" s="5"/>
      <c r="K28" s="14"/>
      <c r="L28" s="5"/>
      <c r="M28" s="16"/>
    </row>
    <row r="29" spans="1:13" x14ac:dyDescent="0.25">
      <c r="A29" s="15"/>
      <c r="B29" s="14">
        <v>27</v>
      </c>
      <c r="C29" s="36"/>
      <c r="D29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9" s="14"/>
      <c r="F29" s="5"/>
      <c r="G29" s="5"/>
      <c r="H29" s="5"/>
      <c r="I29" s="5"/>
      <c r="J29" s="5"/>
      <c r="K29" s="14"/>
      <c r="L29" s="5"/>
      <c r="M29" s="16"/>
    </row>
    <row r="30" spans="1:13" x14ac:dyDescent="0.25">
      <c r="A30" s="15"/>
      <c r="B30" s="14">
        <v>28</v>
      </c>
      <c r="C30" s="36"/>
      <c r="D30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0" s="14"/>
      <c r="F30" s="5"/>
      <c r="G30" s="5"/>
      <c r="H30" s="5"/>
      <c r="I30" s="5"/>
      <c r="J30" s="5"/>
      <c r="K30" s="14"/>
      <c r="L30" s="5"/>
      <c r="M30" s="16"/>
    </row>
    <row r="31" spans="1:13" x14ac:dyDescent="0.25">
      <c r="A31" s="15"/>
      <c r="B31" s="14">
        <v>29</v>
      </c>
      <c r="C31" s="36"/>
      <c r="D31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1" s="14"/>
      <c r="F31" s="5"/>
      <c r="G31" s="5"/>
      <c r="H31" s="5"/>
      <c r="I31" s="5"/>
      <c r="J31" s="5"/>
      <c r="K31" s="14"/>
      <c r="L31" s="5"/>
      <c r="M31" s="16"/>
    </row>
    <row r="32" spans="1:13" x14ac:dyDescent="0.25">
      <c r="A32" s="15"/>
      <c r="B32" s="14">
        <v>30</v>
      </c>
      <c r="C32" s="36"/>
      <c r="D32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2" s="14"/>
      <c r="F32" s="5"/>
      <c r="G32" s="5"/>
      <c r="H32" s="5"/>
      <c r="I32" s="5"/>
      <c r="J32" s="5"/>
      <c r="K32" s="14"/>
      <c r="L32" s="5"/>
      <c r="M32" s="16"/>
    </row>
    <row r="33" spans="1:13" x14ac:dyDescent="0.25">
      <c r="A33" s="15"/>
      <c r="B33" s="14">
        <v>31</v>
      </c>
      <c r="C33" s="36"/>
      <c r="D33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3" s="14"/>
      <c r="F33" s="5"/>
      <c r="G33" s="5"/>
      <c r="H33" s="5"/>
      <c r="I33" s="5"/>
      <c r="J33" s="5"/>
      <c r="K33" s="14"/>
      <c r="L33" s="5"/>
      <c r="M33" s="16"/>
    </row>
    <row r="34" spans="1:13" x14ac:dyDescent="0.25">
      <c r="A34" s="15"/>
      <c r="B34" s="14">
        <v>32</v>
      </c>
      <c r="C34" s="36"/>
      <c r="D34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4" s="14"/>
      <c r="F34" s="5"/>
      <c r="G34" s="5"/>
      <c r="H34" s="5"/>
      <c r="I34" s="5"/>
      <c r="J34" s="5"/>
      <c r="K34" s="14"/>
      <c r="L34" s="5"/>
      <c r="M34" s="16"/>
    </row>
    <row r="35" spans="1:13" x14ac:dyDescent="0.25">
      <c r="A35" s="15"/>
      <c r="B35" s="14">
        <v>33</v>
      </c>
      <c r="C35" s="36"/>
      <c r="D35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5" s="14"/>
      <c r="F35" s="5"/>
      <c r="G35" s="5"/>
      <c r="H35" s="5"/>
      <c r="I35" s="5"/>
      <c r="J35" s="5"/>
      <c r="K35" s="14"/>
      <c r="L35" s="5"/>
      <c r="M35" s="16"/>
    </row>
    <row r="36" spans="1:13" x14ac:dyDescent="0.25">
      <c r="A36" s="15"/>
      <c r="B36" s="14">
        <v>34</v>
      </c>
      <c r="C36" s="36"/>
      <c r="D36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6" s="14"/>
      <c r="F36" s="5"/>
      <c r="G36" s="5"/>
      <c r="H36" s="5"/>
      <c r="I36" s="5"/>
      <c r="J36" s="5"/>
      <c r="K36" s="14"/>
      <c r="L36" s="5"/>
      <c r="M36" s="16"/>
    </row>
    <row r="37" spans="1:13" x14ac:dyDescent="0.25">
      <c r="A37" s="15"/>
      <c r="B37" s="14">
        <v>35</v>
      </c>
      <c r="C37" s="36"/>
      <c r="D37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7" s="14"/>
      <c r="F37" s="5"/>
      <c r="G37" s="5"/>
      <c r="H37" s="5"/>
      <c r="I37" s="5"/>
      <c r="J37" s="5"/>
      <c r="K37" s="14"/>
      <c r="L37" s="5"/>
      <c r="M37" s="16"/>
    </row>
    <row r="38" spans="1:13" ht="30" customHeight="1" x14ac:dyDescent="0.25">
      <c r="A38" s="18" t="s">
        <v>28</v>
      </c>
      <c r="B38" s="19"/>
      <c r="C38" s="19"/>
      <c r="D38" s="19"/>
      <c r="E38" s="19"/>
      <c r="F38" s="20"/>
      <c r="G38" s="20"/>
      <c r="H38" s="21">
        <f>SUBTOTAL(109,TAB_JANVIER2[Payement du mois])</f>
        <v>0</v>
      </c>
      <c r="I38" s="19"/>
      <c r="J38" s="20"/>
      <c r="K38" s="22"/>
      <c r="L38" s="19"/>
      <c r="M38" s="23"/>
    </row>
    <row r="39" spans="1:13" ht="30" customHeight="1" x14ac:dyDescent="0.25">
      <c r="A39" s="18" t="s">
        <v>37</v>
      </c>
      <c r="B39" s="19"/>
      <c r="C39" s="19"/>
      <c r="D39" s="19"/>
      <c r="E39" s="19"/>
      <c r="F39" s="20"/>
      <c r="G39" s="20"/>
      <c r="H39" s="21"/>
      <c r="I39" s="21">
        <f>SUBTOTAL(109,TAB_JANVIER2[Reste à payer])</f>
        <v>0</v>
      </c>
      <c r="J39" s="20"/>
      <c r="K39" s="22"/>
      <c r="L39" s="21"/>
      <c r="M39" s="23"/>
    </row>
    <row r="40" spans="1:13" ht="30" customHeight="1" x14ac:dyDescent="0.25">
      <c r="A40" s="18" t="s">
        <v>38</v>
      </c>
      <c r="B40" s="19"/>
      <c r="C40" s="19"/>
      <c r="D40" s="19"/>
      <c r="E40" s="19"/>
      <c r="F40" s="20"/>
      <c r="G40" s="20"/>
      <c r="H40" s="21"/>
      <c r="I40" s="21"/>
      <c r="J40" s="20"/>
      <c r="K40" s="22"/>
      <c r="L40" s="21">
        <f>SUBTOTAL(109,TAB_JANVIER2[R à M])</f>
        <v>0</v>
      </c>
      <c r="M40" s="23"/>
    </row>
    <row r="41" spans="1:13" ht="30" customHeight="1" x14ac:dyDescent="0.25">
      <c r="A41" s="18" t="s">
        <v>39</v>
      </c>
      <c r="B41" s="19"/>
      <c r="C41" s="19"/>
      <c r="D41" s="19"/>
      <c r="E41" s="19"/>
      <c r="F41" s="20"/>
      <c r="G41" s="20"/>
      <c r="H41" s="21"/>
      <c r="I41" s="21"/>
      <c r="J41" s="20"/>
      <c r="K41" s="22"/>
      <c r="L41" s="21">
        <f>SUM(L7:L37)</f>
        <v>0</v>
      </c>
      <c r="M41" s="23"/>
    </row>
    <row r="42" spans="1:13" ht="30" customHeight="1" thickBot="1" x14ac:dyDescent="0.3">
      <c r="A42" s="24" t="s">
        <v>27</v>
      </c>
      <c r="B42" s="25"/>
      <c r="C42" s="25"/>
      <c r="D42" s="25"/>
      <c r="E42" s="25"/>
      <c r="F42" s="26"/>
      <c r="G42" s="26"/>
      <c r="H42" s="27">
        <v>8000</v>
      </c>
      <c r="I42" s="26"/>
      <c r="J42" s="26"/>
      <c r="K42" s="28"/>
      <c r="L42" s="27"/>
      <c r="M42" s="29"/>
    </row>
    <row r="43" spans="1:13" ht="35.1" customHeight="1" thickTop="1" thickBot="1" x14ac:dyDescent="0.4">
      <c r="A43" s="30" t="s">
        <v>29</v>
      </c>
      <c r="B43" s="31"/>
      <c r="C43" s="31"/>
      <c r="D43" s="31"/>
      <c r="E43" s="31"/>
      <c r="F43" s="32"/>
      <c r="G43" s="32"/>
      <c r="H43" s="33">
        <f>H42-H38</f>
        <v>8000</v>
      </c>
      <c r="I43" s="32"/>
      <c r="J43" s="32"/>
      <c r="K43" s="31"/>
      <c r="L43" s="32"/>
      <c r="M43" s="34"/>
    </row>
  </sheetData>
  <dataValidations count="2">
    <dataValidation type="list" allowBlank="1" showInputMessage="1" showErrorMessage="1" sqref="K3:K37" xr:uid="{B8C4EC8B-E612-4512-9C1C-7A751EF49B6F}">
      <formula1>Liste_Type_de_partage</formula1>
    </dataValidation>
    <dataValidation type="list" allowBlank="1" showInputMessage="1" showErrorMessage="1" sqref="C3:C37" xr:uid="{BB2CDBC2-8B2C-49F7-89A9-D20CAB155C1D}">
      <formula1>Liste_Recherche</formula1>
    </dataValidation>
  </dataValidations>
  <pageMargins left="0.7" right="0.7" top="0.75" bottom="0.75" header="0.3" footer="0.3"/>
  <pageSetup paperSize="9" scale="51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euille de calcul" error="Sélectionnez une feuille de calcul dans la liste" promptTitle="Feuille de calcul" prompt="Sélectionnez une feuille de calcul dans la liste" xr:uid="{885EC5D0-08F2-445B-924E-F5F012DD49CF}">
          <x14:formula1>
            <xm:f>Listes!$G$2:$G$14</xm:f>
          </x14:formula1>
          <xm:sqref>D1 G1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78F5F-F447-4D48-8FB3-BCF027257831}">
  <dimension ref="A1:G14"/>
  <sheetViews>
    <sheetView workbookViewId="0">
      <selection activeCell="G15" sqref="G15"/>
    </sheetView>
  </sheetViews>
  <sheetFormatPr baseColWidth="10" defaultRowHeight="15" x14ac:dyDescent="0.25"/>
  <cols>
    <col min="1" max="1" width="16.28515625" customWidth="1"/>
    <col min="2" max="2" width="45.7109375" customWidth="1"/>
    <col min="4" max="4" width="16.28515625" customWidth="1"/>
    <col min="5" max="5" width="45.7109375" customWidth="1"/>
    <col min="7" max="7" width="16.7109375" customWidth="1"/>
  </cols>
  <sheetData>
    <row r="1" spans="1:7" ht="15.75" thickBot="1" x14ac:dyDescent="0.3">
      <c r="A1" s="1" t="s">
        <v>12</v>
      </c>
      <c r="B1" s="1" t="s">
        <v>18</v>
      </c>
      <c r="C1" s="2"/>
      <c r="D1" s="1" t="s">
        <v>4</v>
      </c>
      <c r="E1" s="1" t="s">
        <v>18</v>
      </c>
      <c r="G1" s="1" t="s">
        <v>42</v>
      </c>
    </row>
    <row r="2" spans="1:7" ht="30.75" customHeight="1" x14ac:dyDescent="0.25">
      <c r="A2" s="37" t="s">
        <v>30</v>
      </c>
      <c r="B2" s="37" t="s">
        <v>19</v>
      </c>
      <c r="C2" s="2"/>
      <c r="D2" s="37" t="s">
        <v>13</v>
      </c>
      <c r="E2" s="37" t="s">
        <v>20</v>
      </c>
      <c r="G2" s="39" t="s">
        <v>43</v>
      </c>
    </row>
    <row r="3" spans="1:7" ht="30.75" customHeight="1" x14ac:dyDescent="0.25">
      <c r="A3" s="4" t="s">
        <v>33</v>
      </c>
      <c r="B3" s="4" t="s">
        <v>34</v>
      </c>
      <c r="C3" s="2"/>
      <c r="D3" s="4" t="s">
        <v>14</v>
      </c>
      <c r="E3" s="4" t="s">
        <v>22</v>
      </c>
      <c r="G3" s="40" t="s">
        <v>44</v>
      </c>
    </row>
    <row r="4" spans="1:7" ht="30.75" customHeight="1" thickBot="1" x14ac:dyDescent="0.3">
      <c r="A4" s="3" t="s">
        <v>31</v>
      </c>
      <c r="B4" s="3" t="s">
        <v>32</v>
      </c>
      <c r="C4" s="2"/>
      <c r="D4" s="4" t="s">
        <v>15</v>
      </c>
      <c r="E4" s="4" t="s">
        <v>21</v>
      </c>
      <c r="G4" s="40" t="s">
        <v>45</v>
      </c>
    </row>
    <row r="5" spans="1:7" ht="30.75" customHeight="1" x14ac:dyDescent="0.25">
      <c r="A5" s="2"/>
      <c r="B5" s="2"/>
      <c r="C5" s="2"/>
      <c r="D5" s="4" t="s">
        <v>16</v>
      </c>
      <c r="E5" s="4" t="s">
        <v>23</v>
      </c>
      <c r="G5" s="40" t="s">
        <v>46</v>
      </c>
    </row>
    <row r="6" spans="1:7" ht="30.75" customHeight="1" x14ac:dyDescent="0.25">
      <c r="A6" s="2"/>
      <c r="B6" s="2"/>
      <c r="C6" s="2"/>
      <c r="D6" s="4" t="s">
        <v>17</v>
      </c>
      <c r="E6" s="4" t="s">
        <v>26</v>
      </c>
      <c r="G6" s="40" t="s">
        <v>47</v>
      </c>
    </row>
    <row r="7" spans="1:7" ht="30.75" customHeight="1" x14ac:dyDescent="0.25">
      <c r="D7" s="4" t="s">
        <v>24</v>
      </c>
      <c r="E7" s="4" t="s">
        <v>25</v>
      </c>
      <c r="G7" s="40" t="s">
        <v>48</v>
      </c>
    </row>
    <row r="8" spans="1:7" ht="15.75" thickBot="1" x14ac:dyDescent="0.3">
      <c r="D8" s="38" t="s">
        <v>40</v>
      </c>
      <c r="E8" s="38" t="s">
        <v>41</v>
      </c>
      <c r="G8" s="40" t="s">
        <v>49</v>
      </c>
    </row>
    <row r="9" spans="1:7" x14ac:dyDescent="0.25">
      <c r="G9" s="40" t="s">
        <v>50</v>
      </c>
    </row>
    <row r="10" spans="1:7" ht="30" x14ac:dyDescent="0.25">
      <c r="G10" s="40" t="s">
        <v>51</v>
      </c>
    </row>
    <row r="11" spans="1:7" x14ac:dyDescent="0.25">
      <c r="G11" s="40" t="s">
        <v>52</v>
      </c>
    </row>
    <row r="12" spans="1:7" x14ac:dyDescent="0.25">
      <c r="G12" s="40" t="s">
        <v>53</v>
      </c>
    </row>
    <row r="13" spans="1:7" x14ac:dyDescent="0.25">
      <c r="G13" s="40" t="s">
        <v>54</v>
      </c>
    </row>
    <row r="14" spans="1:7" ht="30.75" thickBot="1" x14ac:dyDescent="0.3">
      <c r="G14" s="38" t="s">
        <v>63</v>
      </c>
    </row>
  </sheetData>
  <phoneticPr fontId="7" type="noConversion"/>
  <dataValidations count="1">
    <dataValidation type="list" allowBlank="1" showInputMessage="1" showErrorMessage="1" errorTitle="Entrée non valide" error="Sélectionnez une feuille de calcul dans la liste" promptTitle="Feuille de calcul" prompt="Sélectionnez une feuille de calcul dans la liste" sqref="H14" xr:uid="{AF210ACD-83A0-4AD5-B7D8-CEE75FC93756}">
      <formula1>$G$2:$G$14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Haller</dc:creator>
  <cp:lastModifiedBy>Antony DE ALMEIDA</cp:lastModifiedBy>
  <cp:lastPrinted>2020-04-26T16:14:24Z</cp:lastPrinted>
  <dcterms:created xsi:type="dcterms:W3CDTF">2020-03-30T09:06:56Z</dcterms:created>
  <dcterms:modified xsi:type="dcterms:W3CDTF">2021-02-28T17:06:51Z</dcterms:modified>
</cp:coreProperties>
</file>