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022"/>
  <workbookPr autoCompressPictures="0"/>
  <bookViews>
    <workbookView xWindow="0" yWindow="0" windowWidth="28740" windowHeight="16240" activeTab="3"/>
  </bookViews>
  <sheets>
    <sheet name="DonnéeProduction" sheetId="1" r:id="rId1"/>
    <sheet name="Temps Mélange S 1000" sheetId="4" r:id="rId2"/>
    <sheet name="TempsPoste" sheetId="2" r:id="rId3"/>
    <sheet name="CADENCES" sheetId="3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N14" i="2"/>
  <c r="N26" i="2"/>
  <c r="N3" i="3"/>
  <c r="T219" i="2"/>
  <c r="T220" i="2"/>
  <c r="T221" i="2"/>
  <c r="T222" i="2"/>
  <c r="T223" i="2"/>
  <c r="T224" i="2"/>
  <c r="T225" i="2"/>
  <c r="T226" i="2"/>
  <c r="T227" i="2"/>
  <c r="T228" i="2"/>
  <c r="T229" i="2"/>
  <c r="T230" i="2"/>
  <c r="S230" i="2"/>
  <c r="R230" i="2"/>
  <c r="Q230" i="2"/>
  <c r="P230" i="2"/>
  <c r="O230" i="2"/>
  <c r="N230" i="2"/>
  <c r="M230" i="2"/>
  <c r="L230" i="2"/>
  <c r="K230" i="2"/>
  <c r="J230" i="2"/>
  <c r="I230" i="2"/>
  <c r="H230" i="2"/>
  <c r="G230" i="2"/>
  <c r="F230" i="2"/>
  <c r="E230" i="2"/>
  <c r="T207" i="2"/>
  <c r="T208" i="2"/>
  <c r="T209" i="2"/>
  <c r="T210" i="2"/>
  <c r="T211" i="2"/>
  <c r="T212" i="2"/>
  <c r="T213" i="2"/>
  <c r="T214" i="2"/>
  <c r="T215" i="2"/>
  <c r="T216" i="2"/>
  <c r="T217" i="2"/>
  <c r="T218" i="2"/>
  <c r="S218" i="2"/>
  <c r="R218" i="2"/>
  <c r="Q218" i="2"/>
  <c r="P218" i="2"/>
  <c r="O218" i="2"/>
  <c r="N218" i="2"/>
  <c r="M218" i="2"/>
  <c r="L218" i="2"/>
  <c r="K218" i="2"/>
  <c r="J218" i="2"/>
  <c r="I218" i="2"/>
  <c r="H218" i="2"/>
  <c r="G218" i="2"/>
  <c r="F218" i="2"/>
  <c r="E218" i="2"/>
  <c r="T195" i="2"/>
  <c r="T196" i="2"/>
  <c r="T197" i="2"/>
  <c r="T198" i="2"/>
  <c r="T199" i="2"/>
  <c r="T200" i="2"/>
  <c r="T201" i="2"/>
  <c r="T202" i="2"/>
  <c r="T203" i="2"/>
  <c r="T204" i="2"/>
  <c r="T205" i="2"/>
  <c r="T206" i="2"/>
  <c r="S206" i="2"/>
  <c r="R206" i="2"/>
  <c r="Q206" i="2"/>
  <c r="P206" i="2"/>
  <c r="O206" i="2"/>
  <c r="N206" i="2"/>
  <c r="M206" i="2"/>
  <c r="L206" i="2"/>
  <c r="K206" i="2"/>
  <c r="J206" i="2"/>
  <c r="I206" i="2"/>
  <c r="H206" i="2"/>
  <c r="G206" i="2"/>
  <c r="F206" i="2"/>
  <c r="E206" i="2"/>
  <c r="E18" i="3"/>
  <c r="E19" i="3"/>
  <c r="F3" i="3"/>
  <c r="F17" i="3"/>
  <c r="E54" i="3"/>
  <c r="E53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39" i="4"/>
  <c r="E42" i="4"/>
  <c r="H12" i="4"/>
  <c r="I12" i="4"/>
  <c r="H18" i="4"/>
  <c r="I18" i="4"/>
  <c r="H24" i="4"/>
  <c r="I24" i="4"/>
  <c r="H30" i="4"/>
  <c r="I30" i="4"/>
  <c r="H6" i="4"/>
  <c r="I6" i="4"/>
  <c r="E45" i="4"/>
  <c r="E48" i="4"/>
  <c r="E38" i="4"/>
  <c r="E41" i="4"/>
  <c r="H11" i="4"/>
  <c r="I11" i="4"/>
  <c r="H17" i="4"/>
  <c r="I17" i="4"/>
  <c r="H23" i="4"/>
  <c r="I23" i="4"/>
  <c r="H29" i="4"/>
  <c r="I29" i="4"/>
  <c r="H5" i="4"/>
  <c r="I5" i="4"/>
  <c r="M5" i="4"/>
  <c r="N5" i="4"/>
  <c r="M11" i="4"/>
  <c r="N11" i="4"/>
  <c r="M17" i="4"/>
  <c r="N17" i="4"/>
  <c r="M23" i="4"/>
  <c r="N23" i="4"/>
  <c r="M29" i="4"/>
  <c r="N29" i="4"/>
  <c r="M35" i="4"/>
  <c r="N35" i="4"/>
  <c r="E44" i="4"/>
  <c r="E47" i="4"/>
  <c r="D1" i="4"/>
  <c r="M36" i="4"/>
  <c r="N36" i="4"/>
  <c r="O36" i="4"/>
  <c r="H36" i="4"/>
  <c r="I36" i="4"/>
  <c r="J36" i="4"/>
  <c r="O35" i="4"/>
  <c r="H35" i="4"/>
  <c r="I35" i="4"/>
  <c r="J35" i="4"/>
  <c r="M30" i="4"/>
  <c r="N30" i="4"/>
  <c r="O30" i="4"/>
  <c r="O29" i="4"/>
  <c r="J30" i="4"/>
  <c r="J29" i="4"/>
  <c r="M24" i="4"/>
  <c r="N24" i="4"/>
  <c r="O24" i="4"/>
  <c r="O23" i="4"/>
  <c r="J24" i="4"/>
  <c r="J23" i="4"/>
  <c r="M18" i="4"/>
  <c r="N18" i="4"/>
  <c r="O18" i="4"/>
  <c r="O17" i="4"/>
  <c r="J18" i="4"/>
  <c r="J17" i="4"/>
  <c r="M12" i="4"/>
  <c r="N12" i="4"/>
  <c r="O12" i="4"/>
  <c r="O11" i="4"/>
  <c r="J12" i="4"/>
  <c r="J11" i="4"/>
  <c r="M6" i="4"/>
  <c r="N6" i="4"/>
  <c r="O6" i="4"/>
  <c r="O5" i="4"/>
  <c r="J6" i="4"/>
  <c r="J5" i="4"/>
  <c r="G134" i="2"/>
  <c r="G146" i="2"/>
  <c r="G158" i="2"/>
  <c r="G170" i="2"/>
  <c r="G182" i="2"/>
  <c r="D13" i="3"/>
  <c r="G74" i="2"/>
  <c r="G86" i="2"/>
  <c r="G98" i="2"/>
  <c r="G110" i="2"/>
  <c r="G122" i="2"/>
  <c r="D8" i="3"/>
  <c r="G14" i="2"/>
  <c r="G26" i="2"/>
  <c r="G38" i="2"/>
  <c r="G50" i="2"/>
  <c r="G62" i="2"/>
  <c r="D3" i="3"/>
  <c r="C13" i="3"/>
  <c r="C8" i="3"/>
  <c r="C3" i="3"/>
  <c r="B13" i="3"/>
  <c r="B8" i="3"/>
  <c r="B3" i="3"/>
  <c r="J182" i="2"/>
  <c r="L17" i="3"/>
  <c r="J170" i="2"/>
  <c r="L16" i="3"/>
  <c r="J158" i="2"/>
  <c r="L15" i="3"/>
  <c r="J146" i="2"/>
  <c r="L14" i="3"/>
  <c r="J134" i="2"/>
  <c r="L13" i="3"/>
  <c r="J122" i="2"/>
  <c r="L12" i="3"/>
  <c r="J110" i="2"/>
  <c r="L11" i="3"/>
  <c r="J98" i="2"/>
  <c r="L10" i="3"/>
  <c r="J86" i="2"/>
  <c r="L9" i="3"/>
  <c r="J74" i="2"/>
  <c r="L8" i="3"/>
  <c r="J62" i="2"/>
  <c r="L7" i="3"/>
  <c r="J50" i="2"/>
  <c r="L6" i="3"/>
  <c r="J38" i="2"/>
  <c r="L5" i="3"/>
  <c r="J26" i="2"/>
  <c r="L4" i="3"/>
  <c r="J14" i="2"/>
  <c r="L3" i="3"/>
  <c r="H182" i="2"/>
  <c r="I182" i="2"/>
  <c r="E17" i="3"/>
  <c r="H170" i="2"/>
  <c r="I170" i="2"/>
  <c r="E16" i="3"/>
  <c r="H158" i="2"/>
  <c r="I158" i="2"/>
  <c r="E15" i="3"/>
  <c r="H146" i="2"/>
  <c r="I146" i="2"/>
  <c r="E14" i="3"/>
  <c r="H134" i="2"/>
  <c r="I134" i="2"/>
  <c r="E13" i="3"/>
  <c r="H122" i="2"/>
  <c r="I122" i="2"/>
  <c r="E12" i="3"/>
  <c r="H110" i="2"/>
  <c r="I110" i="2"/>
  <c r="E11" i="3"/>
  <c r="H98" i="2"/>
  <c r="I98" i="2"/>
  <c r="E10" i="3"/>
  <c r="H86" i="2"/>
  <c r="I86" i="2"/>
  <c r="E9" i="3"/>
  <c r="H74" i="2"/>
  <c r="I74" i="2"/>
  <c r="E8" i="3"/>
  <c r="H62" i="2"/>
  <c r="I62" i="2"/>
  <c r="E7" i="3"/>
  <c r="H50" i="2"/>
  <c r="I50" i="2"/>
  <c r="E6" i="3"/>
  <c r="H38" i="2"/>
  <c r="I38" i="2"/>
  <c r="E5" i="3"/>
  <c r="H26" i="2"/>
  <c r="I26" i="2"/>
  <c r="E4" i="3"/>
  <c r="H14" i="2"/>
  <c r="I14" i="2"/>
  <c r="E3" i="3"/>
  <c r="H194" i="2"/>
  <c r="I194" i="2"/>
  <c r="T36" i="2"/>
  <c r="Q182" i="2"/>
  <c r="N17" i="3"/>
  <c r="Q170" i="2"/>
  <c r="N16" i="3"/>
  <c r="Q158" i="2"/>
  <c r="N15" i="3"/>
  <c r="Q146" i="2"/>
  <c r="N14" i="3"/>
  <c r="Q134" i="2"/>
  <c r="N13" i="3"/>
  <c r="Q122" i="2"/>
  <c r="N12" i="3"/>
  <c r="Q110" i="2"/>
  <c r="N11" i="3"/>
  <c r="Q98" i="2"/>
  <c r="N10" i="3"/>
  <c r="Q86" i="2"/>
  <c r="N9" i="3"/>
  <c r="Q74" i="2"/>
  <c r="N8" i="3"/>
  <c r="Q62" i="2"/>
  <c r="N7" i="3"/>
  <c r="P182" i="2"/>
  <c r="M17" i="3"/>
  <c r="P170" i="2"/>
  <c r="M16" i="3"/>
  <c r="P158" i="2"/>
  <c r="M15" i="3"/>
  <c r="P146" i="2"/>
  <c r="M14" i="3"/>
  <c r="P134" i="2"/>
  <c r="M13" i="3"/>
  <c r="P122" i="2"/>
  <c r="M12" i="3"/>
  <c r="P110" i="2"/>
  <c r="M11" i="3"/>
  <c r="P98" i="2"/>
  <c r="M10" i="3"/>
  <c r="P86" i="2"/>
  <c r="M9" i="3"/>
  <c r="P74" i="2"/>
  <c r="M8" i="3"/>
  <c r="P62" i="2"/>
  <c r="M7" i="3"/>
  <c r="M182" i="2"/>
  <c r="K17" i="3"/>
  <c r="M170" i="2"/>
  <c r="K16" i="3"/>
  <c r="M158" i="2"/>
  <c r="K15" i="3"/>
  <c r="M146" i="2"/>
  <c r="K14" i="3"/>
  <c r="M134" i="2"/>
  <c r="K13" i="3"/>
  <c r="M122" i="2"/>
  <c r="K12" i="3"/>
  <c r="M110" i="2"/>
  <c r="K11" i="3"/>
  <c r="M98" i="2"/>
  <c r="K10" i="3"/>
  <c r="M86" i="2"/>
  <c r="K9" i="3"/>
  <c r="M74" i="2"/>
  <c r="K8" i="3"/>
  <c r="M62" i="2"/>
  <c r="K7" i="3"/>
  <c r="R182" i="2"/>
  <c r="J17" i="3"/>
  <c r="R170" i="2"/>
  <c r="J16" i="3"/>
  <c r="R158" i="2"/>
  <c r="J15" i="3"/>
  <c r="R146" i="2"/>
  <c r="J14" i="3"/>
  <c r="R134" i="2"/>
  <c r="J13" i="3"/>
  <c r="R122" i="2"/>
  <c r="J12" i="3"/>
  <c r="R110" i="2"/>
  <c r="J11" i="3"/>
  <c r="R98" i="2"/>
  <c r="J10" i="3"/>
  <c r="R86" i="2"/>
  <c r="J9" i="3"/>
  <c r="R74" i="2"/>
  <c r="J8" i="3"/>
  <c r="R62" i="2"/>
  <c r="J7" i="3"/>
  <c r="O182" i="2"/>
  <c r="I17" i="3"/>
  <c r="O170" i="2"/>
  <c r="I16" i="3"/>
  <c r="O158" i="2"/>
  <c r="I15" i="3"/>
  <c r="O146" i="2"/>
  <c r="I14" i="3"/>
  <c r="O134" i="2"/>
  <c r="I13" i="3"/>
  <c r="O122" i="2"/>
  <c r="I12" i="3"/>
  <c r="O110" i="2"/>
  <c r="I11" i="3"/>
  <c r="O98" i="2"/>
  <c r="I10" i="3"/>
  <c r="O86" i="2"/>
  <c r="I9" i="3"/>
  <c r="O74" i="2"/>
  <c r="I8" i="3"/>
  <c r="O62" i="2"/>
  <c r="I7" i="3"/>
  <c r="N182" i="2"/>
  <c r="N170" i="2"/>
  <c r="N158" i="2"/>
  <c r="N146" i="2"/>
  <c r="N134" i="2"/>
  <c r="N122" i="2"/>
  <c r="N110" i="2"/>
  <c r="N98" i="2"/>
  <c r="N86" i="2"/>
  <c r="N74" i="2"/>
  <c r="N62" i="2"/>
  <c r="L182" i="2"/>
  <c r="G17" i="3"/>
  <c r="L170" i="2"/>
  <c r="G16" i="3"/>
  <c r="L158" i="2"/>
  <c r="G15" i="3"/>
  <c r="L146" i="2"/>
  <c r="G14" i="3"/>
  <c r="L134" i="2"/>
  <c r="G13" i="3"/>
  <c r="L122" i="2"/>
  <c r="G12" i="3"/>
  <c r="L110" i="2"/>
  <c r="G11" i="3"/>
  <c r="L98" i="2"/>
  <c r="G10" i="3"/>
  <c r="L86" i="2"/>
  <c r="G9" i="3"/>
  <c r="L74" i="2"/>
  <c r="G8" i="3"/>
  <c r="L62" i="2"/>
  <c r="G7" i="3"/>
  <c r="K182" i="2"/>
  <c r="K170" i="2"/>
  <c r="F16" i="3"/>
  <c r="K158" i="2"/>
  <c r="F15" i="3"/>
  <c r="K146" i="2"/>
  <c r="F14" i="3"/>
  <c r="K134" i="2"/>
  <c r="F13" i="3"/>
  <c r="K122" i="2"/>
  <c r="F12" i="3"/>
  <c r="K110" i="2"/>
  <c r="F11" i="3"/>
  <c r="K98" i="2"/>
  <c r="F10" i="3"/>
  <c r="K86" i="2"/>
  <c r="F9" i="3"/>
  <c r="K74" i="2"/>
  <c r="F8" i="3"/>
  <c r="K62" i="2"/>
  <c r="F7" i="3"/>
  <c r="A7" i="3"/>
  <c r="A8" i="3"/>
  <c r="A9" i="3"/>
  <c r="A10" i="3"/>
  <c r="A11" i="3"/>
  <c r="A12" i="3"/>
  <c r="A13" i="3"/>
  <c r="A14" i="3"/>
  <c r="A15" i="3"/>
  <c r="A16" i="3"/>
  <c r="A17" i="3"/>
  <c r="A4" i="3"/>
  <c r="A5" i="3"/>
  <c r="A6" i="3"/>
  <c r="A3" i="3"/>
  <c r="T189" i="2"/>
  <c r="T177" i="2"/>
  <c r="T165" i="2"/>
  <c r="T153" i="2"/>
  <c r="T141" i="2"/>
  <c r="T129" i="2"/>
  <c r="T117" i="2"/>
  <c r="T105" i="2"/>
  <c r="T93" i="2"/>
  <c r="T81" i="2"/>
  <c r="T69" i="2"/>
  <c r="T57" i="2"/>
  <c r="T45" i="2"/>
  <c r="T33" i="2"/>
  <c r="T21" i="2"/>
  <c r="T9" i="2"/>
  <c r="S194" i="2"/>
  <c r="R194" i="2"/>
  <c r="Q194" i="2"/>
  <c r="P194" i="2"/>
  <c r="O194" i="2"/>
  <c r="N194" i="2"/>
  <c r="M194" i="2"/>
  <c r="L194" i="2"/>
  <c r="K194" i="2"/>
  <c r="J194" i="2"/>
  <c r="G194" i="2"/>
  <c r="F194" i="2"/>
  <c r="E194" i="2"/>
  <c r="T193" i="2"/>
  <c r="T192" i="2"/>
  <c r="T191" i="2"/>
  <c r="T190" i="2"/>
  <c r="T188" i="2"/>
  <c r="T187" i="2"/>
  <c r="T186" i="2"/>
  <c r="T185" i="2"/>
  <c r="T184" i="2"/>
  <c r="T183" i="2"/>
  <c r="T194" i="2"/>
  <c r="S182" i="2"/>
  <c r="F182" i="2"/>
  <c r="E182" i="2"/>
  <c r="T181" i="2"/>
  <c r="T180" i="2"/>
  <c r="T179" i="2"/>
  <c r="T178" i="2"/>
  <c r="T176" i="2"/>
  <c r="T175" i="2"/>
  <c r="T174" i="2"/>
  <c r="T173" i="2"/>
  <c r="T172" i="2"/>
  <c r="T171" i="2"/>
  <c r="S170" i="2"/>
  <c r="F170" i="2"/>
  <c r="E170" i="2"/>
  <c r="T169" i="2"/>
  <c r="T168" i="2"/>
  <c r="T167" i="2"/>
  <c r="T166" i="2"/>
  <c r="T164" i="2"/>
  <c r="T163" i="2"/>
  <c r="T162" i="2"/>
  <c r="T161" i="2"/>
  <c r="T160" i="2"/>
  <c r="T159" i="2"/>
  <c r="T63" i="2"/>
  <c r="T64" i="2"/>
  <c r="T65" i="2"/>
  <c r="T66" i="2"/>
  <c r="T67" i="2"/>
  <c r="T68" i="2"/>
  <c r="T70" i="2"/>
  <c r="T71" i="2"/>
  <c r="T72" i="2"/>
  <c r="T73" i="2"/>
  <c r="T74" i="2"/>
  <c r="E74" i="2"/>
  <c r="F74" i="2"/>
  <c r="S74" i="2"/>
  <c r="T75" i="2"/>
  <c r="T76" i="2"/>
  <c r="T77" i="2"/>
  <c r="T78" i="2"/>
  <c r="T79" i="2"/>
  <c r="T80" i="2"/>
  <c r="T82" i="2"/>
  <c r="T83" i="2"/>
  <c r="T84" i="2"/>
  <c r="T85" i="2"/>
  <c r="T86" i="2"/>
  <c r="E86" i="2"/>
  <c r="F86" i="2"/>
  <c r="S86" i="2"/>
  <c r="T87" i="2"/>
  <c r="T88" i="2"/>
  <c r="T89" i="2"/>
  <c r="T90" i="2"/>
  <c r="T91" i="2"/>
  <c r="T92" i="2"/>
  <c r="T94" i="2"/>
  <c r="T95" i="2"/>
  <c r="T96" i="2"/>
  <c r="T97" i="2"/>
  <c r="T98" i="2"/>
  <c r="E98" i="2"/>
  <c r="F98" i="2"/>
  <c r="S98" i="2"/>
  <c r="T99" i="2"/>
  <c r="T100" i="2"/>
  <c r="T101" i="2"/>
  <c r="T102" i="2"/>
  <c r="T103" i="2"/>
  <c r="T104" i="2"/>
  <c r="T106" i="2"/>
  <c r="T107" i="2"/>
  <c r="T108" i="2"/>
  <c r="T109" i="2"/>
  <c r="E110" i="2"/>
  <c r="F110" i="2"/>
  <c r="S110" i="2"/>
  <c r="T111" i="2"/>
  <c r="T112" i="2"/>
  <c r="T113" i="2"/>
  <c r="T114" i="2"/>
  <c r="T115" i="2"/>
  <c r="T116" i="2"/>
  <c r="T118" i="2"/>
  <c r="T119" i="2"/>
  <c r="T120" i="2"/>
  <c r="T121" i="2"/>
  <c r="E122" i="2"/>
  <c r="F122" i="2"/>
  <c r="S122" i="2"/>
  <c r="T123" i="2"/>
  <c r="T124" i="2"/>
  <c r="T125" i="2"/>
  <c r="T126" i="2"/>
  <c r="T127" i="2"/>
  <c r="T128" i="2"/>
  <c r="T130" i="2"/>
  <c r="T131" i="2"/>
  <c r="T132" i="2"/>
  <c r="T133" i="2"/>
  <c r="E134" i="2"/>
  <c r="F134" i="2"/>
  <c r="S134" i="2"/>
  <c r="T134" i="2"/>
  <c r="T135" i="2"/>
  <c r="T136" i="2"/>
  <c r="T137" i="2"/>
  <c r="T138" i="2"/>
  <c r="T139" i="2"/>
  <c r="T140" i="2"/>
  <c r="T142" i="2"/>
  <c r="T143" i="2"/>
  <c r="T144" i="2"/>
  <c r="T145" i="2"/>
  <c r="E146" i="2"/>
  <c r="F146" i="2"/>
  <c r="S146" i="2"/>
  <c r="T146" i="2"/>
  <c r="T147" i="2"/>
  <c r="T148" i="2"/>
  <c r="T149" i="2"/>
  <c r="T150" i="2"/>
  <c r="T151" i="2"/>
  <c r="T152" i="2"/>
  <c r="T154" i="2"/>
  <c r="T155" i="2"/>
  <c r="T156" i="2"/>
  <c r="T157" i="2"/>
  <c r="E158" i="2"/>
  <c r="F158" i="2"/>
  <c r="S158" i="2"/>
  <c r="T27" i="2"/>
  <c r="T28" i="2"/>
  <c r="T29" i="2"/>
  <c r="T30" i="2"/>
  <c r="T31" i="2"/>
  <c r="T32" i="2"/>
  <c r="T34" i="2"/>
  <c r="T35" i="2"/>
  <c r="T37" i="2"/>
  <c r="E38" i="2"/>
  <c r="F38" i="2"/>
  <c r="K38" i="2"/>
  <c r="F5" i="3"/>
  <c r="L38" i="2"/>
  <c r="G5" i="3"/>
  <c r="M38" i="2"/>
  <c r="K5" i="3"/>
  <c r="N38" i="2"/>
  <c r="O38" i="2"/>
  <c r="I5" i="3"/>
  <c r="P38" i="2"/>
  <c r="M5" i="3"/>
  <c r="Q38" i="2"/>
  <c r="N5" i="3"/>
  <c r="R38" i="2"/>
  <c r="J5" i="3"/>
  <c r="S38" i="2"/>
  <c r="T39" i="2"/>
  <c r="T40" i="2"/>
  <c r="T41" i="2"/>
  <c r="T42" i="2"/>
  <c r="T43" i="2"/>
  <c r="T44" i="2"/>
  <c r="T46" i="2"/>
  <c r="T47" i="2"/>
  <c r="T48" i="2"/>
  <c r="T49" i="2"/>
  <c r="E50" i="2"/>
  <c r="F50" i="2"/>
  <c r="K50" i="2"/>
  <c r="F6" i="3"/>
  <c r="L50" i="2"/>
  <c r="G6" i="3"/>
  <c r="M50" i="2"/>
  <c r="K6" i="3"/>
  <c r="N50" i="2"/>
  <c r="O50" i="2"/>
  <c r="I6" i="3"/>
  <c r="P50" i="2"/>
  <c r="M6" i="3"/>
  <c r="Q50" i="2"/>
  <c r="N6" i="3"/>
  <c r="R50" i="2"/>
  <c r="J6" i="3"/>
  <c r="S50" i="2"/>
  <c r="T51" i="2"/>
  <c r="T52" i="2"/>
  <c r="T53" i="2"/>
  <c r="T54" i="2"/>
  <c r="T55" i="2"/>
  <c r="T56" i="2"/>
  <c r="T58" i="2"/>
  <c r="T59" i="2"/>
  <c r="T60" i="2"/>
  <c r="T61" i="2"/>
  <c r="E62" i="2"/>
  <c r="F62" i="2"/>
  <c r="S62" i="2"/>
  <c r="T15" i="2"/>
  <c r="T16" i="2"/>
  <c r="T17" i="2"/>
  <c r="T18" i="2"/>
  <c r="T19" i="2"/>
  <c r="T20" i="2"/>
  <c r="T22" i="2"/>
  <c r="T23" i="2"/>
  <c r="T24" i="2"/>
  <c r="T25" i="2"/>
  <c r="E26" i="2"/>
  <c r="F26" i="2"/>
  <c r="K26" i="2"/>
  <c r="F4" i="3"/>
  <c r="L26" i="2"/>
  <c r="G4" i="3"/>
  <c r="M26" i="2"/>
  <c r="K4" i="3"/>
  <c r="O26" i="2"/>
  <c r="I4" i="3"/>
  <c r="P26" i="2"/>
  <c r="M4" i="3"/>
  <c r="Q26" i="2"/>
  <c r="N4" i="3"/>
  <c r="R26" i="2"/>
  <c r="J4" i="3"/>
  <c r="S26" i="2"/>
  <c r="T4" i="2"/>
  <c r="T5" i="2"/>
  <c r="T6" i="2"/>
  <c r="T7" i="2"/>
  <c r="T8" i="2"/>
  <c r="T10" i="2"/>
  <c r="T11" i="2"/>
  <c r="T12" i="2"/>
  <c r="T13" i="2"/>
  <c r="T3" i="2"/>
  <c r="F14" i="2"/>
  <c r="K14" i="2"/>
  <c r="L14" i="2"/>
  <c r="G3" i="3"/>
  <c r="M14" i="2"/>
  <c r="K3" i="3"/>
  <c r="O14" i="2"/>
  <c r="I3" i="3"/>
  <c r="P14" i="2"/>
  <c r="M3" i="3"/>
  <c r="Q14" i="2"/>
  <c r="R14" i="2"/>
  <c r="J3" i="3"/>
  <c r="S14" i="2"/>
  <c r="E14" i="2"/>
  <c r="T38" i="2"/>
  <c r="T26" i="2"/>
  <c r="T110" i="2"/>
  <c r="T158" i="2"/>
  <c r="T50" i="2"/>
  <c r="T122" i="2"/>
  <c r="T62" i="2"/>
  <c r="T170" i="2"/>
  <c r="T182" i="2"/>
  <c r="T14" i="2"/>
</calcChain>
</file>

<file path=xl/sharedStrings.xml><?xml version="1.0" encoding="utf-8"?>
<sst xmlns="http://schemas.openxmlformats.org/spreadsheetml/2006/main" count="328" uniqueCount="96">
  <si>
    <t xml:space="preserve">Date </t>
  </si>
  <si>
    <t>Poids Pesée Total</t>
  </si>
  <si>
    <t>Nb Ingrédients</t>
  </si>
  <si>
    <t>Théorique</t>
  </si>
  <si>
    <t>Réel</t>
  </si>
  <si>
    <t>Nb Recettes</t>
  </si>
  <si>
    <t>S 1000</t>
  </si>
  <si>
    <t>S 1000 I</t>
  </si>
  <si>
    <t>S 200</t>
  </si>
  <si>
    <t>S 200 I</t>
  </si>
  <si>
    <t>S60+CC</t>
  </si>
  <si>
    <t>PESEE</t>
  </si>
  <si>
    <t>NOMBRE PESEE</t>
  </si>
  <si>
    <t>NOMBRE MELANGE</t>
  </si>
  <si>
    <t>NB CONDITIONNEMENT</t>
  </si>
  <si>
    <t>Boite sertis</t>
  </si>
  <si>
    <t>Dosettes</t>
  </si>
  <si>
    <t>VAI</t>
  </si>
  <si>
    <t>PAE</t>
  </si>
  <si>
    <t>Sénéchal (STD)</t>
  </si>
  <si>
    <t>Condi S 1000</t>
  </si>
  <si>
    <t>DATE</t>
  </si>
  <si>
    <t>PERSONNEL</t>
  </si>
  <si>
    <t>MISE EN PLACE</t>
  </si>
  <si>
    <t>NETTOYAGE</t>
  </si>
  <si>
    <t xml:space="preserve">S1000 </t>
  </si>
  <si>
    <t>S200</t>
  </si>
  <si>
    <t>S60/CC</t>
  </si>
  <si>
    <t>CONDI STD</t>
  </si>
  <si>
    <t>BOITE</t>
  </si>
  <si>
    <t>DOSETTE</t>
  </si>
  <si>
    <t>MEC</t>
  </si>
  <si>
    <t>MEC PAE</t>
  </si>
  <si>
    <t>CUMUL</t>
  </si>
  <si>
    <t>SOMME</t>
  </si>
  <si>
    <t>POSTE</t>
  </si>
  <si>
    <t>Pesée</t>
  </si>
  <si>
    <t>Mélange</t>
  </si>
  <si>
    <t>Conditionnement</t>
  </si>
  <si>
    <t>MEC PAE + PAE</t>
  </si>
  <si>
    <t>Virginie</t>
  </si>
  <si>
    <t>Mélissa</t>
  </si>
  <si>
    <t>Coraline</t>
  </si>
  <si>
    <t>Catherine</t>
  </si>
  <si>
    <t>Olivier</t>
  </si>
  <si>
    <t>Pierre</t>
  </si>
  <si>
    <t>Jérémy</t>
  </si>
  <si>
    <t>Antonia</t>
  </si>
  <si>
    <t>Martin</t>
  </si>
  <si>
    <t>Jacky</t>
  </si>
  <si>
    <t>Intérimaire</t>
  </si>
  <si>
    <t>Nicolas</t>
  </si>
  <si>
    <t>THEO</t>
  </si>
  <si>
    <t>REEL</t>
  </si>
  <si>
    <t>CONDI 1</t>
  </si>
  <si>
    <t>CONDI 2</t>
  </si>
  <si>
    <t>SACS</t>
  </si>
  <si>
    <t>SEAUX</t>
  </si>
  <si>
    <t>BOX GRIS</t>
  </si>
  <si>
    <t>CADENCE CONDI/H</t>
  </si>
  <si>
    <t>MELANGE</t>
  </si>
  <si>
    <t>CONDITIONNEMENT</t>
  </si>
  <si>
    <t>MEC (HORS PAE)</t>
  </si>
  <si>
    <t>Nb Ing/H</t>
  </si>
  <si>
    <t>Min/Ing</t>
  </si>
  <si>
    <t>Min/Kg</t>
  </si>
  <si>
    <t>Boites/H</t>
  </si>
  <si>
    <t>Dosettes/H</t>
  </si>
  <si>
    <t>Sachets/H</t>
  </si>
  <si>
    <t>STD/H</t>
  </si>
  <si>
    <t>PAE/H</t>
  </si>
  <si>
    <t>CONDI MEC/H</t>
  </si>
  <si>
    <t>S60+CC/H</t>
  </si>
  <si>
    <t xml:space="preserve">S 1000 + S 1000 I/H </t>
  </si>
  <si>
    <t>S 200 + S 200 I/H</t>
  </si>
  <si>
    <t>BACS</t>
  </si>
  <si>
    <t>Mise en place/Nettoyage</t>
  </si>
  <si>
    <t>MEP</t>
  </si>
  <si>
    <t>CONDI</t>
  </si>
  <si>
    <t>CONDI S 1000</t>
  </si>
  <si>
    <t>Temps total MEP + NETT</t>
  </si>
  <si>
    <t>Temps total Mélange</t>
  </si>
  <si>
    <t>DÉBUT</t>
  </si>
  <si>
    <t>FIN</t>
  </si>
  <si>
    <t>TEMPS CONDI</t>
  </si>
  <si>
    <t>KG</t>
  </si>
  <si>
    <t>CARO CHOCO</t>
  </si>
  <si>
    <t>551 kg</t>
  </si>
  <si>
    <t>LUNDI 20 JUIN</t>
  </si>
  <si>
    <t>Temps total Condi</t>
  </si>
  <si>
    <t>Tps dispo</t>
  </si>
  <si>
    <t>TOTAL</t>
  </si>
  <si>
    <t>10 000</t>
  </si>
  <si>
    <t>15 000</t>
  </si>
  <si>
    <t>20 000</t>
  </si>
  <si>
    <t>30 000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</si>
</sst>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69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171">
    <xf numFmtId="0" fontId="0" fillId="0" borderId="0" xfId="0"/>
    <xf numFmtId="0" fontId="5" fillId="3" borderId="4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0" fillId="0" borderId="0" xfId="0"/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/>
    <xf numFmtId="0" fontId="0" fillId="6" borderId="7" xfId="0" applyFill="1" applyBorder="1"/>
    <xf numFmtId="0" fontId="7" fillId="7" borderId="1" xfId="0" applyFont="1" applyFill="1" applyBorder="1"/>
    <xf numFmtId="0" fontId="0" fillId="0" borderId="1" xfId="0" applyFill="1" applyBorder="1"/>
    <xf numFmtId="0" fontId="0" fillId="0" borderId="7" xfId="0" applyFill="1" applyBorder="1"/>
    <xf numFmtId="14" fontId="0" fillId="0" borderId="1" xfId="0" applyNumberFormat="1" applyFill="1" applyBorder="1" applyAlignment="1">
      <alignment horizontal="center" vertical="center"/>
    </xf>
    <xf numFmtId="0" fontId="0" fillId="0" borderId="9" xfId="0" applyFill="1" applyBorder="1"/>
    <xf numFmtId="0" fontId="0" fillId="6" borderId="9" xfId="0" applyFill="1" applyBorder="1"/>
    <xf numFmtId="14" fontId="0" fillId="6" borderId="1" xfId="0" applyNumberFormat="1" applyFill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/>
    <xf numFmtId="0" fontId="8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20" fontId="5" fillId="0" borderId="12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4" fontId="5" fillId="0" borderId="12" xfId="0" applyNumberFormat="1" applyFont="1" applyBorder="1"/>
    <xf numFmtId="2" fontId="5" fillId="0" borderId="13" xfId="0" applyNumberFormat="1" applyFont="1" applyBorder="1"/>
    <xf numFmtId="2" fontId="5" fillId="0" borderId="12" xfId="0" applyNumberFormat="1" applyFont="1" applyBorder="1" applyAlignment="1">
      <alignment horizontal="center" vertical="center"/>
    </xf>
    <xf numFmtId="164" fontId="5" fillId="0" borderId="21" xfId="0" applyNumberFormat="1" applyFont="1" applyBorder="1" applyAlignment="1">
      <alignment horizontal="center" vertical="center"/>
    </xf>
    <xf numFmtId="164" fontId="5" fillId="0" borderId="21" xfId="0" applyNumberFormat="1" applyFont="1" applyBorder="1"/>
    <xf numFmtId="0" fontId="3" fillId="8" borderId="1" xfId="0" applyFont="1" applyFill="1" applyBorder="1" applyAlignment="1">
      <alignment horizontal="center" vertical="center"/>
    </xf>
    <xf numFmtId="14" fontId="0" fillId="0" borderId="11" xfId="0" applyNumberFormat="1" applyBorder="1"/>
    <xf numFmtId="3" fontId="0" fillId="0" borderId="13" xfId="0" applyNumberFormat="1" applyBorder="1"/>
    <xf numFmtId="3" fontId="0" fillId="0" borderId="12" xfId="0" applyNumberFormat="1" applyBorder="1"/>
    <xf numFmtId="3" fontId="0" fillId="0" borderId="18" xfId="0" applyNumberFormat="1" applyBorder="1"/>
    <xf numFmtId="3" fontId="0" fillId="0" borderId="10" xfId="0" applyNumberFormat="1" applyBorder="1"/>
    <xf numFmtId="3" fontId="0" fillId="0" borderId="19" xfId="0" applyNumberFormat="1" applyBorder="1"/>
    <xf numFmtId="3" fontId="0" fillId="0" borderId="14" xfId="0" applyNumberFormat="1" applyBorder="1"/>
    <xf numFmtId="3" fontId="0" fillId="0" borderId="16" xfId="0" applyNumberFormat="1" applyBorder="1"/>
    <xf numFmtId="3" fontId="0" fillId="0" borderId="20" xfId="0" applyNumberFormat="1" applyBorder="1"/>
    <xf numFmtId="3" fontId="0" fillId="0" borderId="17" xfId="0" applyNumberFormat="1" applyBorder="1"/>
    <xf numFmtId="3" fontId="0" fillId="0" borderId="0" xfId="0" applyNumberFormat="1"/>
    <xf numFmtId="2" fontId="0" fillId="0" borderId="0" xfId="0" applyNumberFormat="1"/>
    <xf numFmtId="0" fontId="0" fillId="6" borderId="3" xfId="0" applyFill="1" applyBorder="1"/>
    <xf numFmtId="0" fontId="0" fillId="0" borderId="22" xfId="0" applyFill="1" applyBorder="1"/>
    <xf numFmtId="0" fontId="9" fillId="0" borderId="1" xfId="0" applyFont="1" applyFill="1" applyBorder="1"/>
    <xf numFmtId="0" fontId="9" fillId="6" borderId="1" xfId="0" applyFont="1" applyFill="1" applyBorder="1"/>
    <xf numFmtId="0" fontId="8" fillId="0" borderId="4" xfId="0" applyFont="1" applyBorder="1" applyAlignment="1">
      <alignment horizontal="center"/>
    </xf>
    <xf numFmtId="14" fontId="0" fillId="0" borderId="10" xfId="0" applyNumberFormat="1" applyBorder="1"/>
    <xf numFmtId="2" fontId="0" fillId="0" borderId="10" xfId="0" applyNumberFormat="1" applyBorder="1"/>
    <xf numFmtId="0" fontId="0" fillId="0" borderId="10" xfId="0" applyBorder="1"/>
    <xf numFmtId="2" fontId="6" fillId="0" borderId="10" xfId="0" applyNumberFormat="1" applyFont="1" applyBorder="1" applyAlignment="1">
      <alignment horizontal="center" vertical="center"/>
    </xf>
    <xf numFmtId="2" fontId="6" fillId="0" borderId="10" xfId="0" applyNumberFormat="1" applyFont="1" applyBorder="1" applyAlignment="1">
      <alignment vertical="center"/>
    </xf>
    <xf numFmtId="3" fontId="0" fillId="0" borderId="23" xfId="0" applyNumberFormat="1" applyBorder="1"/>
    <xf numFmtId="3" fontId="0" fillId="0" borderId="24" xfId="0" applyNumberFormat="1" applyBorder="1"/>
    <xf numFmtId="14" fontId="0" fillId="0" borderId="25" xfId="0" applyNumberFormat="1" applyBorder="1"/>
    <xf numFmtId="14" fontId="0" fillId="0" borderId="26" xfId="0" applyNumberFormat="1" applyBorder="1"/>
    <xf numFmtId="0" fontId="0" fillId="0" borderId="26" xfId="0" applyBorder="1"/>
    <xf numFmtId="0" fontId="0" fillId="0" borderId="27" xfId="0" applyBorder="1"/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/>
    <xf numFmtId="0" fontId="0" fillId="0" borderId="16" xfId="0" applyBorder="1"/>
    <xf numFmtId="2" fontId="0" fillId="0" borderId="13" xfId="0" applyNumberFormat="1" applyBorder="1"/>
    <xf numFmtId="2" fontId="0" fillId="0" borderId="0" xfId="0" applyNumberFormat="1" applyBorder="1"/>
    <xf numFmtId="0" fontId="8" fillId="0" borderId="2" xfId="0" applyFont="1" applyBorder="1" applyAlignment="1">
      <alignment horizontal="right" vertical="center"/>
    </xf>
    <xf numFmtId="0" fontId="8" fillId="0" borderId="9" xfId="0" applyFont="1" applyBorder="1" applyAlignment="1">
      <alignment horizontal="left" vertical="center"/>
    </xf>
    <xf numFmtId="0" fontId="5" fillId="0" borderId="39" xfId="0" applyFont="1" applyBorder="1" applyAlignment="1">
      <alignment horizontal="center" vertical="center"/>
    </xf>
    <xf numFmtId="20" fontId="5" fillId="0" borderId="40" xfId="0" applyNumberFormat="1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29" xfId="0" applyFont="1" applyBorder="1" applyAlignment="1">
      <alignment vertical="center"/>
    </xf>
    <xf numFmtId="20" fontId="5" fillId="0" borderId="29" xfId="0" applyNumberFormat="1" applyFont="1" applyBorder="1" applyAlignment="1">
      <alignment vertical="center"/>
    </xf>
    <xf numFmtId="20" fontId="5" fillId="0" borderId="29" xfId="0" applyNumberFormat="1" applyFont="1" applyBorder="1" applyAlignment="1">
      <alignment horizontal="center" vertical="center"/>
    </xf>
    <xf numFmtId="0" fontId="5" fillId="0" borderId="38" xfId="0" applyFont="1" applyBorder="1" applyAlignment="1">
      <alignment vertical="center"/>
    </xf>
    <xf numFmtId="0" fontId="8" fillId="9" borderId="0" xfId="0" applyFont="1" applyFill="1" applyBorder="1" applyAlignment="1">
      <alignment vertical="center"/>
    </xf>
    <xf numFmtId="0" fontId="8" fillId="9" borderId="0" xfId="0" applyFont="1" applyFill="1" applyBorder="1" applyAlignment="1">
      <alignment horizontal="center" vertical="center"/>
    </xf>
    <xf numFmtId="0" fontId="8" fillId="9" borderId="0" xfId="0" applyFont="1" applyFill="1" applyBorder="1" applyAlignment="1">
      <alignment vertical="center" wrapText="1"/>
    </xf>
    <xf numFmtId="0" fontId="0" fillId="9" borderId="0" xfId="0" applyFill="1" applyBorder="1"/>
    <xf numFmtId="0" fontId="0" fillId="9" borderId="0" xfId="0" applyFill="1"/>
    <xf numFmtId="20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18" xfId="0" applyBorder="1"/>
    <xf numFmtId="2" fontId="0" fillId="6" borderId="42" xfId="0" applyNumberFormat="1" applyFill="1" applyBorder="1"/>
    <xf numFmtId="2" fontId="0" fillId="6" borderId="37" xfId="0" applyNumberFormat="1" applyFill="1" applyBorder="1"/>
    <xf numFmtId="0" fontId="8" fillId="0" borderId="1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5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/>
    </xf>
    <xf numFmtId="0" fontId="0" fillId="0" borderId="9" xfId="0" applyBorder="1"/>
    <xf numFmtId="0" fontId="4" fillId="3" borderId="7" xfId="0" applyFont="1" applyFill="1" applyBorder="1" applyAlignment="1">
      <alignment horizontal="center"/>
    </xf>
    <xf numFmtId="0" fontId="0" fillId="0" borderId="8" xfId="0" applyBorder="1"/>
    <xf numFmtId="0" fontId="4" fillId="2" borderId="7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13" fillId="6" borderId="3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2" fontId="8" fillId="0" borderId="36" xfId="0" applyNumberFormat="1" applyFont="1" applyBorder="1" applyAlignment="1">
      <alignment horizontal="center" vertical="center"/>
    </xf>
    <xf numFmtId="2" fontId="8" fillId="0" borderId="3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4" fontId="0" fillId="6" borderId="7" xfId="0" applyNumberFormat="1" applyFill="1" applyBorder="1" applyAlignment="1">
      <alignment horizontal="center" vertical="center"/>
    </xf>
    <xf numFmtId="14" fontId="0" fillId="6" borderId="8" xfId="0" applyNumberFormat="1" applyFill="1" applyBorder="1" applyAlignment="1">
      <alignment horizontal="center" vertical="center"/>
    </xf>
    <xf numFmtId="14" fontId="0" fillId="6" borderId="9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14" fontId="0" fillId="0" borderId="8" xfId="0" applyNumberFormat="1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14" fontId="0" fillId="6" borderId="4" xfId="0" applyNumberFormat="1" applyFill="1" applyBorder="1" applyAlignment="1">
      <alignment horizontal="center" vertical="center"/>
    </xf>
    <xf numFmtId="14" fontId="0" fillId="6" borderId="5" xfId="0" applyNumberFormat="1" applyFill="1" applyBorder="1" applyAlignment="1">
      <alignment horizontal="center" vertical="center"/>
    </xf>
    <xf numFmtId="14" fontId="0" fillId="6" borderId="6" xfId="0" applyNumberFormat="1" applyFill="1" applyBorder="1" applyAlignment="1">
      <alignment horizontal="center" vertical="center"/>
    </xf>
    <xf numFmtId="14" fontId="5" fillId="6" borderId="4" xfId="0" applyNumberFormat="1" applyFont="1" applyFill="1" applyBorder="1" applyAlignment="1">
      <alignment horizontal="center" vertical="center"/>
    </xf>
    <xf numFmtId="14" fontId="5" fillId="6" borderId="6" xfId="0" applyNumberFormat="1" applyFon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4" fontId="5" fillId="0" borderId="4" xfId="0" applyNumberFormat="1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29" xfId="0" applyNumberFormat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</cellXfs>
  <cellStyles count="6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Normal" xfId="0" builtinId="0"/>
  </cellStyles>
  <dxfs count="0"/>
  <tableStyles count="0" defaultTableStyle="TableStyleMedium2" defaultPivotStyle="PivotStyleLight16"/>
  <colors>
    <mruColors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B1:T88"/>
  <sheetViews>
    <sheetView topLeftCell="B1" workbookViewId="0">
      <pane ySplit="1320" topLeftCell="A2" activePane="bottomLeft"/>
      <selection activeCell="Q3" sqref="Q3:R3"/>
      <selection pane="bottomLeft" activeCell="M4" sqref="M4"/>
    </sheetView>
  </sheetViews>
  <sheetFormatPr baseColWidth="10" defaultRowHeight="14" x14ac:dyDescent="0"/>
  <cols>
    <col min="3" max="3" width="14" customWidth="1"/>
    <col min="4" max="4" width="13.5" customWidth="1"/>
    <col min="5" max="5" width="13.6640625" customWidth="1"/>
    <col min="6" max="6" width="18" customWidth="1"/>
    <col min="18" max="18" width="9.83203125" customWidth="1"/>
    <col min="19" max="19" width="14" customWidth="1"/>
  </cols>
  <sheetData>
    <row r="1" spans="2:20" ht="21" thickBot="1">
      <c r="B1" s="89" t="s">
        <v>0</v>
      </c>
      <c r="C1" s="96" t="s">
        <v>12</v>
      </c>
      <c r="D1" s="97"/>
      <c r="E1" s="97"/>
      <c r="F1" s="95"/>
      <c r="G1" s="98" t="s">
        <v>13</v>
      </c>
      <c r="H1" s="97"/>
      <c r="I1" s="97"/>
      <c r="J1" s="97"/>
      <c r="K1" s="95"/>
      <c r="L1" s="100" t="s">
        <v>14</v>
      </c>
      <c r="M1" s="97"/>
      <c r="N1" s="97"/>
      <c r="O1" s="97"/>
      <c r="P1" s="97"/>
      <c r="Q1" s="97"/>
      <c r="R1" s="97"/>
      <c r="S1" s="97"/>
      <c r="T1" s="95"/>
    </row>
    <row r="2" spans="2:20" ht="16.5" customHeight="1" thickBot="1">
      <c r="B2" s="90"/>
      <c r="C2" s="94" t="s">
        <v>2</v>
      </c>
      <c r="D2" s="95"/>
      <c r="E2" s="92" t="s">
        <v>5</v>
      </c>
      <c r="F2" s="92" t="s">
        <v>1</v>
      </c>
      <c r="G2" s="93" t="s">
        <v>6</v>
      </c>
      <c r="H2" s="93" t="s">
        <v>7</v>
      </c>
      <c r="I2" s="93" t="s">
        <v>8</v>
      </c>
      <c r="J2" s="93" t="s">
        <v>9</v>
      </c>
      <c r="K2" s="93" t="s">
        <v>10</v>
      </c>
      <c r="L2" s="99" t="s">
        <v>15</v>
      </c>
      <c r="M2" s="95"/>
      <c r="N2" s="99" t="s">
        <v>16</v>
      </c>
      <c r="O2" s="95"/>
      <c r="P2" s="101" t="s">
        <v>17</v>
      </c>
      <c r="Q2" s="103" t="s">
        <v>19</v>
      </c>
      <c r="R2" s="104"/>
      <c r="S2" s="101" t="s">
        <v>20</v>
      </c>
      <c r="T2" s="101" t="s">
        <v>18</v>
      </c>
    </row>
    <row r="3" spans="2:20" ht="16.5" customHeight="1" thickBot="1">
      <c r="B3" s="91"/>
      <c r="C3" s="1" t="s">
        <v>3</v>
      </c>
      <c r="D3" s="2" t="s">
        <v>4</v>
      </c>
      <c r="E3" s="91"/>
      <c r="F3" s="91"/>
      <c r="G3" s="91"/>
      <c r="H3" s="91"/>
      <c r="I3" s="91"/>
      <c r="J3" s="91"/>
      <c r="K3" s="91"/>
      <c r="L3" s="3" t="s">
        <v>3</v>
      </c>
      <c r="M3" s="4" t="s">
        <v>4</v>
      </c>
      <c r="N3" s="5" t="s">
        <v>3</v>
      </c>
      <c r="O3" s="3" t="s">
        <v>4</v>
      </c>
      <c r="P3" s="91"/>
      <c r="Q3" s="5" t="s">
        <v>3</v>
      </c>
      <c r="R3" s="3" t="s">
        <v>4</v>
      </c>
      <c r="S3" s="91"/>
      <c r="T3" s="102"/>
    </row>
    <row r="4" spans="2:20" ht="15" thickBot="1">
      <c r="B4" s="32">
        <v>42527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 t="s">
        <v>92</v>
      </c>
      <c r="N4" s="34"/>
      <c r="O4" s="34"/>
      <c r="P4" s="34"/>
      <c r="Q4" s="34"/>
      <c r="R4" s="34"/>
      <c r="S4" s="35"/>
      <c r="T4" s="33"/>
    </row>
    <row r="5" spans="2:20" ht="15" thickBot="1">
      <c r="B5" s="56">
        <v>42528</v>
      </c>
      <c r="C5" s="54"/>
      <c r="D5" s="36"/>
      <c r="E5" s="36"/>
      <c r="F5" s="36"/>
      <c r="G5" s="36"/>
      <c r="H5" s="36"/>
      <c r="I5" s="36"/>
      <c r="J5" s="36"/>
      <c r="K5" s="36"/>
      <c r="L5" s="36"/>
      <c r="M5" s="36" t="s">
        <v>93</v>
      </c>
      <c r="N5" s="36"/>
      <c r="O5" s="36"/>
      <c r="P5" s="36"/>
      <c r="Q5" s="36"/>
      <c r="R5" s="36"/>
      <c r="S5" s="37"/>
      <c r="T5" s="38"/>
    </row>
    <row r="6" spans="2:20" ht="15" thickBot="1">
      <c r="B6" s="56">
        <v>42529</v>
      </c>
      <c r="C6" s="54"/>
      <c r="D6" s="36"/>
      <c r="E6" s="36"/>
      <c r="F6" s="36"/>
      <c r="G6" s="36"/>
      <c r="H6" s="36"/>
      <c r="I6" s="36"/>
      <c r="J6" s="36"/>
      <c r="K6" s="36"/>
      <c r="L6" s="36"/>
      <c r="M6" s="36" t="s">
        <v>94</v>
      </c>
      <c r="N6" s="36"/>
      <c r="O6" s="36"/>
      <c r="P6" s="36"/>
      <c r="Q6" s="36"/>
      <c r="R6" s="36"/>
      <c r="S6" s="37"/>
      <c r="T6" s="38"/>
    </row>
    <row r="7" spans="2:20" ht="15" thickBot="1">
      <c r="B7" s="56">
        <v>42530</v>
      </c>
      <c r="C7" s="54"/>
      <c r="D7" s="36"/>
      <c r="E7" s="36"/>
      <c r="F7" s="36"/>
      <c r="G7" s="36"/>
      <c r="H7" s="36"/>
      <c r="I7" s="36"/>
      <c r="J7" s="36"/>
      <c r="K7" s="36"/>
      <c r="L7" s="36"/>
      <c r="M7" s="36" t="s">
        <v>95</v>
      </c>
      <c r="N7" s="36"/>
      <c r="O7" s="36"/>
      <c r="P7" s="36"/>
      <c r="Q7" s="36"/>
      <c r="R7" s="36"/>
      <c r="S7" s="37"/>
      <c r="T7" s="38"/>
    </row>
    <row r="8" spans="2:20">
      <c r="B8" s="56">
        <v>42531</v>
      </c>
      <c r="C8" s="54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</row>
    <row r="9" spans="2:20">
      <c r="B9" s="57">
        <v>42534</v>
      </c>
      <c r="C9" s="54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7"/>
      <c r="T9" s="38"/>
    </row>
    <row r="10" spans="2:20">
      <c r="B10" s="57">
        <v>42535</v>
      </c>
      <c r="C10" s="54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7"/>
      <c r="T10" s="38"/>
    </row>
    <row r="11" spans="2:20">
      <c r="B11" s="57">
        <v>42536</v>
      </c>
      <c r="C11" s="54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7"/>
      <c r="T11" s="38"/>
    </row>
    <row r="12" spans="2:20">
      <c r="B12" s="57">
        <v>42537</v>
      </c>
      <c r="C12" s="54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7"/>
      <c r="T12" s="38"/>
    </row>
    <row r="13" spans="2:20">
      <c r="B13" s="57">
        <v>42538</v>
      </c>
      <c r="C13" s="54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7"/>
      <c r="T13" s="38"/>
    </row>
    <row r="14" spans="2:20">
      <c r="B14" s="58"/>
      <c r="C14" s="54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7"/>
      <c r="T14" s="38"/>
    </row>
    <row r="15" spans="2:20">
      <c r="B15" s="58"/>
      <c r="C15" s="54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7"/>
      <c r="T15" s="38"/>
    </row>
    <row r="16" spans="2:20">
      <c r="B16" s="58"/>
      <c r="C16" s="54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7"/>
      <c r="T16" s="38"/>
    </row>
    <row r="17" spans="2:20">
      <c r="B17" s="58"/>
      <c r="C17" s="54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7"/>
      <c r="T17" s="38"/>
    </row>
    <row r="18" spans="2:20">
      <c r="B18" s="58"/>
      <c r="C18" s="54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7"/>
      <c r="T18" s="38"/>
    </row>
    <row r="19" spans="2:20">
      <c r="B19" s="58"/>
      <c r="C19" s="54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7"/>
      <c r="T19" s="38"/>
    </row>
    <row r="20" spans="2:20">
      <c r="B20" s="58"/>
      <c r="C20" s="54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7"/>
      <c r="T20" s="38"/>
    </row>
    <row r="21" spans="2:20">
      <c r="B21" s="58"/>
      <c r="C21" s="54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7"/>
      <c r="T21" s="38"/>
    </row>
    <row r="22" spans="2:20">
      <c r="B22" s="58"/>
      <c r="C22" s="54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7"/>
      <c r="T22" s="38"/>
    </row>
    <row r="23" spans="2:20">
      <c r="B23" s="58"/>
      <c r="C23" s="54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7"/>
      <c r="T23" s="38"/>
    </row>
    <row r="24" spans="2:20">
      <c r="B24" s="58"/>
      <c r="C24" s="54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7"/>
      <c r="T24" s="38"/>
    </row>
    <row r="25" spans="2:20" ht="15" thickBot="1">
      <c r="B25" s="59"/>
      <c r="C25" s="55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40"/>
      <c r="T25" s="41"/>
    </row>
    <row r="26" spans="2:20"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</row>
    <row r="27" spans="2:20"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</row>
    <row r="28" spans="2:20"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</row>
    <row r="29" spans="2:20"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2"/>
      <c r="T29" s="42"/>
    </row>
    <row r="30" spans="2:20"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</row>
    <row r="31" spans="2:20"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</row>
    <row r="32" spans="2:20"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</row>
    <row r="33" spans="3:20"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</row>
    <row r="34" spans="3:20"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</row>
    <row r="35" spans="3:20"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</row>
    <row r="36" spans="3:20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</row>
    <row r="37" spans="3:20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</row>
    <row r="38" spans="3:20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</row>
    <row r="39" spans="3:20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</row>
    <row r="40" spans="3:20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</row>
    <row r="41" spans="3:20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</row>
    <row r="42" spans="3:20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</row>
    <row r="43" spans="3:20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</row>
    <row r="44" spans="3:20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</row>
    <row r="45" spans="3:20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</row>
    <row r="46" spans="3:20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</row>
    <row r="47" spans="3:20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</row>
    <row r="48" spans="3:20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</row>
    <row r="49" spans="3:20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</row>
    <row r="50" spans="3:20"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</row>
    <row r="51" spans="3:20"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</row>
    <row r="52" spans="3:20"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</row>
    <row r="53" spans="3:20"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</row>
    <row r="54" spans="3:20"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</row>
    <row r="55" spans="3:20"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</row>
    <row r="56" spans="3:20"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</row>
    <row r="57" spans="3:20"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</row>
    <row r="58" spans="3:20"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</row>
    <row r="59" spans="3:20"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</row>
    <row r="60" spans="3:20"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</row>
    <row r="61" spans="3:20"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</row>
    <row r="62" spans="3:20"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</row>
    <row r="63" spans="3:20"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</row>
    <row r="64" spans="3:20"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</row>
    <row r="65" spans="3:20"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</row>
    <row r="66" spans="3:20"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</row>
    <row r="67" spans="3:20"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</row>
    <row r="68" spans="3:20">
      <c r="C68" s="42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</row>
    <row r="69" spans="3:20"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</row>
    <row r="70" spans="3:20"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</row>
    <row r="71" spans="3:20"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</row>
    <row r="72" spans="3:20"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</row>
    <row r="73" spans="3:20"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</row>
    <row r="74" spans="3:20"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</row>
    <row r="75" spans="3:20"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</row>
    <row r="76" spans="3:20"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</row>
    <row r="77" spans="3:20"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</row>
    <row r="78" spans="3:20"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</row>
    <row r="79" spans="3:20"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</row>
    <row r="80" spans="3:20"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</row>
    <row r="81" spans="3:20"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</row>
    <row r="82" spans="3:20"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</row>
    <row r="83" spans="3:20"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</row>
    <row r="84" spans="3:20"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</row>
    <row r="85" spans="3:20">
      <c r="C85" s="42"/>
      <c r="D85" s="42"/>
      <c r="E85" s="42"/>
      <c r="F85" s="42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</row>
    <row r="86" spans="3:20"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</row>
    <row r="87" spans="3:20"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</row>
    <row r="88" spans="3:20"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</row>
  </sheetData>
  <mergeCells count="18">
    <mergeCell ref="I2:I3"/>
    <mergeCell ref="C2:D2"/>
    <mergeCell ref="C1:F1"/>
    <mergeCell ref="G1:K1"/>
    <mergeCell ref="L2:M2"/>
    <mergeCell ref="J2:J3"/>
    <mergeCell ref="K2:K3"/>
    <mergeCell ref="L1:T1"/>
    <mergeCell ref="T2:T3"/>
    <mergeCell ref="S2:S3"/>
    <mergeCell ref="N2:O2"/>
    <mergeCell ref="P2:P3"/>
    <mergeCell ref="Q2:R2"/>
    <mergeCell ref="B1:B3"/>
    <mergeCell ref="E2:E3"/>
    <mergeCell ref="F2:F3"/>
    <mergeCell ref="G2:G3"/>
    <mergeCell ref="H2:H3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0" tint="-0.499984740745262"/>
  </sheetPr>
  <dimension ref="A1:S48"/>
  <sheetViews>
    <sheetView workbookViewId="0">
      <selection activeCell="F2" sqref="F2:J2"/>
    </sheetView>
  </sheetViews>
  <sheetFormatPr baseColWidth="10" defaultRowHeight="14" x14ac:dyDescent="0"/>
  <cols>
    <col min="3" max="3" width="12.33203125" customWidth="1"/>
    <col min="4" max="4" width="8.6640625" customWidth="1"/>
    <col min="5" max="5" width="9.5" customWidth="1"/>
    <col min="6" max="6" width="11.6640625" customWidth="1"/>
    <col min="7" max="7" width="13.1640625" customWidth="1"/>
    <col min="8" max="8" width="9.33203125" customWidth="1"/>
    <col min="9" max="9" width="10.83203125" style="6" customWidth="1"/>
    <col min="10" max="10" width="17.1640625" style="6" customWidth="1"/>
    <col min="11" max="11" width="11.1640625" customWidth="1"/>
    <col min="12" max="12" width="12.83203125" customWidth="1"/>
    <col min="13" max="13" width="9.1640625" customWidth="1"/>
    <col min="14" max="14" width="9.6640625" customWidth="1"/>
    <col min="15" max="15" width="18.1640625" customWidth="1"/>
    <col min="16" max="16" width="6.83203125" customWidth="1"/>
    <col min="17" max="17" width="7.1640625" customWidth="1"/>
    <col min="18" max="18" width="6.6640625" customWidth="1"/>
  </cols>
  <sheetData>
    <row r="1" spans="1:19" s="6" customFormat="1" ht="28" customHeight="1" thickBot="1">
      <c r="A1" s="61" t="s">
        <v>90</v>
      </c>
      <c r="B1" s="83">
        <v>0.29166666666666669</v>
      </c>
      <c r="C1" s="83">
        <v>0.73958333333333337</v>
      </c>
      <c r="D1" s="84">
        <f>(((C1-B1)-INT(C1-B1))*24)</f>
        <v>10.75</v>
      </c>
      <c r="F1" s="105" t="s">
        <v>88</v>
      </c>
      <c r="G1" s="105"/>
      <c r="H1" s="105"/>
      <c r="I1" s="105"/>
      <c r="J1" s="105"/>
    </row>
    <row r="2" spans="1:19" ht="15" customHeight="1" thickBot="1">
      <c r="A2" s="106"/>
      <c r="B2" s="112" t="s">
        <v>86</v>
      </c>
      <c r="C2" s="113"/>
      <c r="D2" s="118"/>
      <c r="E2" s="120" t="s">
        <v>87</v>
      </c>
      <c r="F2" s="168" t="s">
        <v>54</v>
      </c>
      <c r="G2" s="169"/>
      <c r="H2" s="169"/>
      <c r="I2" s="169"/>
      <c r="J2" s="170"/>
      <c r="K2" s="106" t="s">
        <v>55</v>
      </c>
      <c r="L2" s="106"/>
      <c r="M2" s="106"/>
      <c r="N2" s="106"/>
      <c r="O2" s="106"/>
    </row>
    <row r="3" spans="1:19" ht="16" thickBot="1">
      <c r="A3" s="106"/>
      <c r="B3" s="114"/>
      <c r="C3" s="115"/>
      <c r="D3" s="119"/>
      <c r="E3" s="121"/>
      <c r="F3" s="88">
        <v>37</v>
      </c>
      <c r="G3" s="88" t="s">
        <v>56</v>
      </c>
      <c r="H3" s="66">
        <v>15</v>
      </c>
      <c r="I3" s="67" t="s">
        <v>85</v>
      </c>
      <c r="J3" s="107" t="s">
        <v>59</v>
      </c>
      <c r="K3" s="22">
        <v>3</v>
      </c>
      <c r="L3" s="60" t="s">
        <v>75</v>
      </c>
      <c r="M3" s="66">
        <v>450</v>
      </c>
      <c r="N3" s="67" t="s">
        <v>85</v>
      </c>
      <c r="O3" s="108" t="s">
        <v>59</v>
      </c>
    </row>
    <row r="4" spans="1:19" s="6" customFormat="1" ht="16" thickBot="1">
      <c r="A4" s="106"/>
      <c r="B4" s="106" t="s">
        <v>76</v>
      </c>
      <c r="C4" s="106"/>
      <c r="D4" s="106" t="s">
        <v>37</v>
      </c>
      <c r="E4" s="106"/>
      <c r="F4" s="22" t="s">
        <v>82</v>
      </c>
      <c r="G4" s="22" t="s">
        <v>83</v>
      </c>
      <c r="H4" s="110" t="s">
        <v>84</v>
      </c>
      <c r="I4" s="111"/>
      <c r="J4" s="107"/>
      <c r="K4" s="60" t="s">
        <v>82</v>
      </c>
      <c r="L4" s="60" t="s">
        <v>83</v>
      </c>
      <c r="M4" s="110" t="s">
        <v>84</v>
      </c>
      <c r="N4" s="111"/>
      <c r="O4" s="109"/>
      <c r="S4" s="6" t="s">
        <v>75</v>
      </c>
    </row>
    <row r="5" spans="1:19" ht="16" thickBot="1">
      <c r="A5" s="23" t="s">
        <v>52</v>
      </c>
      <c r="B5" s="70">
        <v>0.29166666666666669</v>
      </c>
      <c r="C5" s="70">
        <v>0.3125</v>
      </c>
      <c r="D5" s="70">
        <v>0.3125</v>
      </c>
      <c r="E5" s="70">
        <v>0.34027777777777773</v>
      </c>
      <c r="F5" s="70">
        <v>0.34027777777777773</v>
      </c>
      <c r="G5" s="70">
        <v>0.40277777777777773</v>
      </c>
      <c r="H5" s="24">
        <f>G5-F5</f>
        <v>6.25E-2</v>
      </c>
      <c r="I5" s="25">
        <f>(H5-INT(H5))*24</f>
        <v>1.5</v>
      </c>
      <c r="J5" s="28">
        <f>F3/$I5</f>
        <v>24.666666666666668</v>
      </c>
      <c r="K5" s="70"/>
      <c r="L5" s="70"/>
      <c r="M5" s="24">
        <f>L5-K5</f>
        <v>0</v>
      </c>
      <c r="N5" s="26">
        <f>(M5-INT(M5))*24</f>
        <v>0</v>
      </c>
      <c r="O5" s="27" t="e">
        <f>K3/$N5</f>
        <v>#DIV/0!</v>
      </c>
      <c r="S5" s="6" t="s">
        <v>57</v>
      </c>
    </row>
    <row r="6" spans="1:19" ht="16" thickBot="1">
      <c r="A6" s="68" t="s">
        <v>53</v>
      </c>
      <c r="B6" s="71"/>
      <c r="C6" s="71"/>
      <c r="D6" s="71"/>
      <c r="E6" s="71"/>
      <c r="F6" s="71"/>
      <c r="G6" s="71"/>
      <c r="H6" s="69">
        <f>G6-F6</f>
        <v>0</v>
      </c>
      <c r="I6" s="29">
        <f>(H6-INT(H6))*24</f>
        <v>0</v>
      </c>
      <c r="J6" s="72" t="e">
        <f>F3/$I6</f>
        <v>#DIV/0!</v>
      </c>
      <c r="K6" s="71"/>
      <c r="L6" s="71"/>
      <c r="M6" s="69">
        <f>L6-K6</f>
        <v>0</v>
      </c>
      <c r="N6" s="30">
        <f>(M6-INT(M6))*24</f>
        <v>0</v>
      </c>
      <c r="O6" s="27" t="e">
        <f>K3/$N6</f>
        <v>#DIV/0!</v>
      </c>
      <c r="S6" s="6" t="s">
        <v>56</v>
      </c>
    </row>
    <row r="7" spans="1:19" ht="16" thickBot="1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S7" s="6" t="s">
        <v>58</v>
      </c>
    </row>
    <row r="8" spans="1:19" ht="16.5" customHeight="1" thickBot="1">
      <c r="A8" s="106"/>
      <c r="B8" s="112" t="s">
        <v>86</v>
      </c>
      <c r="C8" s="113"/>
      <c r="D8" s="113"/>
      <c r="E8" s="120" t="s">
        <v>87</v>
      </c>
      <c r="F8" s="106" t="s">
        <v>54</v>
      </c>
      <c r="G8" s="106"/>
      <c r="H8" s="106"/>
      <c r="I8" s="106"/>
      <c r="J8" s="106"/>
      <c r="K8" s="106" t="s">
        <v>55</v>
      </c>
      <c r="L8" s="106"/>
      <c r="M8" s="106"/>
      <c r="N8" s="106"/>
      <c r="O8" s="106"/>
    </row>
    <row r="9" spans="1:19" ht="16.5" customHeight="1" thickBot="1">
      <c r="A9" s="106"/>
      <c r="B9" s="114"/>
      <c r="C9" s="115"/>
      <c r="D9" s="115"/>
      <c r="E9" s="121"/>
      <c r="F9" s="22">
        <v>37</v>
      </c>
      <c r="G9" s="60" t="s">
        <v>56</v>
      </c>
      <c r="H9" s="66">
        <v>15</v>
      </c>
      <c r="I9" s="67" t="s">
        <v>85</v>
      </c>
      <c r="J9" s="107" t="s">
        <v>59</v>
      </c>
      <c r="K9" s="22"/>
      <c r="L9" s="60"/>
      <c r="M9" s="66"/>
      <c r="N9" s="67" t="s">
        <v>85</v>
      </c>
      <c r="O9" s="108" t="s">
        <v>59</v>
      </c>
    </row>
    <row r="10" spans="1:19" ht="16" thickBot="1">
      <c r="A10" s="106"/>
      <c r="B10" s="106" t="s">
        <v>76</v>
      </c>
      <c r="C10" s="106"/>
      <c r="D10" s="106" t="s">
        <v>37</v>
      </c>
      <c r="E10" s="106"/>
      <c r="F10" s="60" t="s">
        <v>82</v>
      </c>
      <c r="G10" s="60" t="s">
        <v>83</v>
      </c>
      <c r="H10" s="110" t="s">
        <v>84</v>
      </c>
      <c r="I10" s="111"/>
      <c r="J10" s="107"/>
      <c r="K10" s="60" t="s">
        <v>82</v>
      </c>
      <c r="L10" s="60" t="s">
        <v>83</v>
      </c>
      <c r="M10" s="110" t="s">
        <v>84</v>
      </c>
      <c r="N10" s="111"/>
      <c r="O10" s="109"/>
    </row>
    <row r="11" spans="1:19" ht="16" thickBot="1">
      <c r="A11" s="23" t="s">
        <v>52</v>
      </c>
      <c r="B11" s="70"/>
      <c r="C11" s="70"/>
      <c r="D11" s="70">
        <v>0.40277777777777773</v>
      </c>
      <c r="E11" s="70">
        <v>0.43055555555555558</v>
      </c>
      <c r="F11" s="70">
        <v>0.43055555555555558</v>
      </c>
      <c r="G11" s="70">
        <v>0.49305555555555558</v>
      </c>
      <c r="H11" s="24">
        <f>G11-F11</f>
        <v>6.25E-2</v>
      </c>
      <c r="I11" s="25">
        <f>(H11-INT(H11))*24</f>
        <v>1.5</v>
      </c>
      <c r="J11" s="28">
        <f>F9/$I11</f>
        <v>24.666666666666668</v>
      </c>
      <c r="K11" s="70"/>
      <c r="L11" s="70"/>
      <c r="M11" s="24">
        <f>L11-K11</f>
        <v>0</v>
      </c>
      <c r="N11" s="26">
        <f>(M11-INT(M11))*24</f>
        <v>0</v>
      </c>
      <c r="O11" s="27" t="e">
        <f>K9/$N11</f>
        <v>#DIV/0!</v>
      </c>
    </row>
    <row r="12" spans="1:19" ht="16" thickBot="1">
      <c r="A12" s="68" t="s">
        <v>53</v>
      </c>
      <c r="B12" s="71"/>
      <c r="C12" s="71"/>
      <c r="D12" s="71"/>
      <c r="E12" s="71"/>
      <c r="F12" s="71"/>
      <c r="G12" s="71"/>
      <c r="H12" s="69">
        <f>G12-F12</f>
        <v>0</v>
      </c>
      <c r="I12" s="29">
        <f>(H12-INT(H12))*24</f>
        <v>0</v>
      </c>
      <c r="J12" s="72" t="e">
        <f>F9/$I12</f>
        <v>#DIV/0!</v>
      </c>
      <c r="K12" s="71"/>
      <c r="L12" s="71"/>
      <c r="M12" s="69">
        <f>L12-K12</f>
        <v>0</v>
      </c>
      <c r="N12" s="30">
        <f>(M12-INT(M12))*24</f>
        <v>0</v>
      </c>
      <c r="O12" s="27" t="e">
        <f>K9/$N12</f>
        <v>#DIV/0!</v>
      </c>
    </row>
    <row r="13" spans="1:19" ht="16" thickBot="1">
      <c r="A13" s="78"/>
      <c r="B13" s="78"/>
      <c r="C13" s="78"/>
      <c r="D13" s="78"/>
      <c r="E13" s="78"/>
      <c r="F13" s="79"/>
      <c r="G13" s="79"/>
      <c r="H13" s="79"/>
      <c r="I13" s="78"/>
      <c r="J13" s="80"/>
      <c r="K13" s="79"/>
      <c r="L13" s="79"/>
      <c r="M13" s="79"/>
      <c r="N13" s="78"/>
      <c r="O13" s="80"/>
    </row>
    <row r="14" spans="1:19" ht="16" thickBot="1">
      <c r="A14" s="106"/>
      <c r="B14" s="112" t="s">
        <v>86</v>
      </c>
      <c r="C14" s="113"/>
      <c r="D14" s="113"/>
      <c r="E14" s="120" t="s">
        <v>87</v>
      </c>
      <c r="F14" s="106" t="s">
        <v>54</v>
      </c>
      <c r="G14" s="106"/>
      <c r="H14" s="106"/>
      <c r="I14" s="106"/>
      <c r="J14" s="106"/>
      <c r="K14" s="106" t="s">
        <v>55</v>
      </c>
      <c r="L14" s="106"/>
      <c r="M14" s="106"/>
      <c r="N14" s="106"/>
      <c r="O14" s="106"/>
    </row>
    <row r="15" spans="1:19" ht="16" thickBot="1">
      <c r="A15" s="106"/>
      <c r="B15" s="114"/>
      <c r="C15" s="115"/>
      <c r="D15" s="115"/>
      <c r="E15" s="121"/>
      <c r="F15" s="22">
        <v>37</v>
      </c>
      <c r="G15" s="60" t="s">
        <v>56</v>
      </c>
      <c r="H15" s="66">
        <v>15</v>
      </c>
      <c r="I15" s="67" t="s">
        <v>85</v>
      </c>
      <c r="J15" s="107" t="s">
        <v>59</v>
      </c>
      <c r="K15" s="22"/>
      <c r="L15" s="60"/>
      <c r="M15" s="66"/>
      <c r="N15" s="67" t="s">
        <v>85</v>
      </c>
      <c r="O15" s="108" t="s">
        <v>59</v>
      </c>
    </row>
    <row r="16" spans="1:19" ht="16" thickBot="1">
      <c r="A16" s="106"/>
      <c r="B16" s="106" t="s">
        <v>76</v>
      </c>
      <c r="C16" s="106"/>
      <c r="D16" s="106" t="s">
        <v>37</v>
      </c>
      <c r="E16" s="106"/>
      <c r="F16" s="60" t="s">
        <v>82</v>
      </c>
      <c r="G16" s="60" t="s">
        <v>83</v>
      </c>
      <c r="H16" s="110" t="s">
        <v>84</v>
      </c>
      <c r="I16" s="111"/>
      <c r="J16" s="107"/>
      <c r="K16" s="60" t="s">
        <v>82</v>
      </c>
      <c r="L16" s="60" t="s">
        <v>83</v>
      </c>
      <c r="M16" s="110" t="s">
        <v>84</v>
      </c>
      <c r="N16" s="111"/>
      <c r="O16" s="109"/>
    </row>
    <row r="17" spans="1:15" ht="16.5" customHeight="1" thickBot="1">
      <c r="A17" s="23" t="s">
        <v>52</v>
      </c>
      <c r="B17" s="70"/>
      <c r="C17" s="70"/>
      <c r="D17" s="70">
        <v>0.49305555555555558</v>
      </c>
      <c r="E17" s="70">
        <v>0.52083333333333337</v>
      </c>
      <c r="F17" s="70">
        <v>0.52083333333333337</v>
      </c>
      <c r="G17" s="70">
        <v>0.58333333333333337</v>
      </c>
      <c r="H17" s="24">
        <f>G17-F17</f>
        <v>6.25E-2</v>
      </c>
      <c r="I17" s="25">
        <f>(H17-INT(H17))*24</f>
        <v>1.5</v>
      </c>
      <c r="J17" s="28">
        <f>F15/$I17</f>
        <v>24.666666666666668</v>
      </c>
      <c r="K17" s="70"/>
      <c r="L17" s="70"/>
      <c r="M17" s="24">
        <f>L17-K17</f>
        <v>0</v>
      </c>
      <c r="N17" s="26">
        <f>(M17-INT(M17))*24</f>
        <v>0</v>
      </c>
      <c r="O17" s="27" t="e">
        <f>K15/$N17</f>
        <v>#DIV/0!</v>
      </c>
    </row>
    <row r="18" spans="1:15" ht="16.5" customHeight="1" thickBot="1">
      <c r="A18" s="68" t="s">
        <v>53</v>
      </c>
      <c r="B18" s="71"/>
      <c r="C18" s="71"/>
      <c r="D18" s="71"/>
      <c r="E18" s="71"/>
      <c r="F18" s="71"/>
      <c r="G18" s="71"/>
      <c r="H18" s="69">
        <f>G18-F18</f>
        <v>0</v>
      </c>
      <c r="I18" s="29">
        <f>(H18-INT(H18))*24</f>
        <v>0</v>
      </c>
      <c r="J18" s="72" t="e">
        <f>F15/$I18</f>
        <v>#DIV/0!</v>
      </c>
      <c r="K18" s="71"/>
      <c r="L18" s="71"/>
      <c r="M18" s="69">
        <f>L18-K18</f>
        <v>0</v>
      </c>
      <c r="N18" s="30">
        <f>(M18-INT(M18))*24</f>
        <v>0</v>
      </c>
      <c r="O18" s="27" t="e">
        <f>K15/$N18</f>
        <v>#DIV/0!</v>
      </c>
    </row>
    <row r="19" spans="1:15" ht="16.5" customHeight="1" thickBot="1">
      <c r="A19" s="78"/>
      <c r="B19" s="78"/>
      <c r="C19" s="78"/>
      <c r="D19" s="78"/>
      <c r="E19" s="78"/>
      <c r="F19" s="79"/>
      <c r="G19" s="79"/>
      <c r="H19" s="79"/>
      <c r="I19" s="78"/>
      <c r="J19" s="80"/>
      <c r="K19" s="79"/>
      <c r="L19" s="79"/>
      <c r="M19" s="79"/>
      <c r="N19" s="78"/>
      <c r="O19" s="80"/>
    </row>
    <row r="20" spans="1:15" ht="16.5" customHeight="1" thickBot="1">
      <c r="A20" s="106"/>
      <c r="B20" s="112" t="s">
        <v>86</v>
      </c>
      <c r="C20" s="113"/>
      <c r="D20" s="113"/>
      <c r="E20" s="120" t="s">
        <v>87</v>
      </c>
      <c r="F20" s="106" t="s">
        <v>54</v>
      </c>
      <c r="G20" s="106"/>
      <c r="H20" s="106"/>
      <c r="I20" s="106"/>
      <c r="J20" s="106"/>
      <c r="K20" s="106" t="s">
        <v>55</v>
      </c>
      <c r="L20" s="106"/>
      <c r="M20" s="106"/>
      <c r="N20" s="106"/>
      <c r="O20" s="106"/>
    </row>
    <row r="21" spans="1:15" ht="16.5" customHeight="1" thickBot="1">
      <c r="A21" s="106"/>
      <c r="B21" s="114"/>
      <c r="C21" s="115"/>
      <c r="D21" s="115"/>
      <c r="E21" s="121"/>
      <c r="F21" s="22">
        <v>12</v>
      </c>
      <c r="G21" s="60" t="s">
        <v>56</v>
      </c>
      <c r="H21" s="66">
        <v>15</v>
      </c>
      <c r="I21" s="67" t="s">
        <v>85</v>
      </c>
      <c r="J21" s="107" t="s">
        <v>59</v>
      </c>
      <c r="K21" s="22">
        <v>37</v>
      </c>
      <c r="L21" s="60" t="s">
        <v>56</v>
      </c>
      <c r="M21" s="66">
        <v>10</v>
      </c>
      <c r="N21" s="67" t="s">
        <v>85</v>
      </c>
      <c r="O21" s="108" t="s">
        <v>59</v>
      </c>
    </row>
    <row r="22" spans="1:15" ht="16.5" customHeight="1" thickBot="1">
      <c r="A22" s="106"/>
      <c r="B22" s="106" t="s">
        <v>76</v>
      </c>
      <c r="C22" s="106"/>
      <c r="D22" s="106" t="s">
        <v>37</v>
      </c>
      <c r="E22" s="106"/>
      <c r="F22" s="60" t="s">
        <v>82</v>
      </c>
      <c r="G22" s="60" t="s">
        <v>83</v>
      </c>
      <c r="H22" s="110" t="s">
        <v>84</v>
      </c>
      <c r="I22" s="111"/>
      <c r="J22" s="107"/>
      <c r="K22" s="60" t="s">
        <v>82</v>
      </c>
      <c r="L22" s="60" t="s">
        <v>83</v>
      </c>
      <c r="M22" s="110" t="s">
        <v>84</v>
      </c>
      <c r="N22" s="111"/>
      <c r="O22" s="109"/>
    </row>
    <row r="23" spans="1:15" ht="16.5" customHeight="1" thickBot="1">
      <c r="A23" s="23" t="s">
        <v>52</v>
      </c>
      <c r="B23" s="73"/>
      <c r="C23" s="73"/>
      <c r="D23" s="70">
        <v>0.58333333333333337</v>
      </c>
      <c r="E23" s="70">
        <v>0.61111111111111105</v>
      </c>
      <c r="F23" s="70">
        <v>0.61111111111111105</v>
      </c>
      <c r="G23" s="70">
        <v>0.625</v>
      </c>
      <c r="H23" s="24">
        <f>G23-F23</f>
        <v>1.3888888888888951E-2</v>
      </c>
      <c r="I23" s="25">
        <f>(H23-INT(H23))*24</f>
        <v>0.33333333333333481</v>
      </c>
      <c r="J23" s="28">
        <f>F21/$I23</f>
        <v>35.999999999999844</v>
      </c>
      <c r="K23" s="70">
        <v>0.625</v>
      </c>
      <c r="L23" s="70">
        <v>0.67708333333333337</v>
      </c>
      <c r="M23" s="24">
        <f>L23-K23</f>
        <v>5.208333333333337E-2</v>
      </c>
      <c r="N23" s="26">
        <f>(M23-INT(M23))*24</f>
        <v>1.2500000000000009</v>
      </c>
      <c r="O23" s="27">
        <f>K21/$N23</f>
        <v>29.59999999999998</v>
      </c>
    </row>
    <row r="24" spans="1:15" ht="16.5" customHeight="1" thickBot="1">
      <c r="A24" s="68" t="s">
        <v>53</v>
      </c>
      <c r="B24" s="71"/>
      <c r="C24" s="71"/>
      <c r="D24" s="71"/>
      <c r="E24" s="71"/>
      <c r="F24" s="71"/>
      <c r="G24" s="71"/>
      <c r="H24" s="69">
        <f>G24-F24</f>
        <v>0</v>
      </c>
      <c r="I24" s="29">
        <f>(H24-INT(H24))*24</f>
        <v>0</v>
      </c>
      <c r="J24" s="72" t="e">
        <f>F21/$I24</f>
        <v>#DIV/0!</v>
      </c>
      <c r="K24" s="71"/>
      <c r="L24" s="71"/>
      <c r="M24" s="69">
        <f>L24-K24</f>
        <v>0</v>
      </c>
      <c r="N24" s="30">
        <f>(M24-INT(M24))*24</f>
        <v>0</v>
      </c>
      <c r="O24" s="27" t="e">
        <f>K21/$N24</f>
        <v>#DIV/0!</v>
      </c>
    </row>
    <row r="25" spans="1:15" ht="16.5" customHeight="1" thickBot="1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</row>
    <row r="26" spans="1:15" ht="16.5" customHeight="1" thickBot="1">
      <c r="A26" s="106"/>
      <c r="B26" s="112" t="s">
        <v>86</v>
      </c>
      <c r="C26" s="113"/>
      <c r="D26" s="113"/>
      <c r="E26" s="120" t="s">
        <v>87</v>
      </c>
      <c r="F26" s="106" t="s">
        <v>54</v>
      </c>
      <c r="G26" s="106"/>
      <c r="H26" s="106"/>
      <c r="I26" s="106"/>
      <c r="J26" s="106"/>
      <c r="K26" s="106" t="s">
        <v>55</v>
      </c>
      <c r="L26" s="106"/>
      <c r="M26" s="106"/>
      <c r="N26" s="106"/>
      <c r="O26" s="106"/>
    </row>
    <row r="27" spans="1:15" ht="16.5" customHeight="1" thickBot="1">
      <c r="A27" s="106"/>
      <c r="B27" s="114"/>
      <c r="C27" s="115"/>
      <c r="D27" s="115"/>
      <c r="E27" s="121"/>
      <c r="F27" s="22">
        <v>55</v>
      </c>
      <c r="G27" s="60" t="s">
        <v>56</v>
      </c>
      <c r="H27" s="66">
        <v>10</v>
      </c>
      <c r="I27" s="67" t="s">
        <v>85</v>
      </c>
      <c r="J27" s="107" t="s">
        <v>59</v>
      </c>
      <c r="K27" s="22"/>
      <c r="L27" s="60"/>
      <c r="M27" s="66"/>
      <c r="N27" s="67" t="s">
        <v>85</v>
      </c>
      <c r="O27" s="108" t="s">
        <v>59</v>
      </c>
    </row>
    <row r="28" spans="1:15" ht="16.5" customHeight="1" thickBot="1">
      <c r="A28" s="106"/>
      <c r="B28" s="106" t="s">
        <v>76</v>
      </c>
      <c r="C28" s="106"/>
      <c r="D28" s="106" t="s">
        <v>37</v>
      </c>
      <c r="E28" s="106"/>
      <c r="F28" s="60" t="s">
        <v>82</v>
      </c>
      <c r="G28" s="60" t="s">
        <v>83</v>
      </c>
      <c r="H28" s="110" t="s">
        <v>84</v>
      </c>
      <c r="I28" s="111"/>
      <c r="J28" s="107"/>
      <c r="K28" s="60" t="s">
        <v>82</v>
      </c>
      <c r="L28" s="60" t="s">
        <v>83</v>
      </c>
      <c r="M28" s="110" t="s">
        <v>84</v>
      </c>
      <c r="N28" s="111"/>
      <c r="O28" s="109"/>
    </row>
    <row r="29" spans="1:15" ht="16.5" customHeight="1" thickBot="1">
      <c r="A29" s="23" t="s">
        <v>52</v>
      </c>
      <c r="B29" s="74"/>
      <c r="C29" s="74"/>
      <c r="D29" s="75">
        <v>0.67708333333333337</v>
      </c>
      <c r="E29" s="76">
        <v>0.69444444444444453</v>
      </c>
      <c r="F29" s="70">
        <v>0.69444444444444453</v>
      </c>
      <c r="G29" s="70">
        <v>0.73958333333333337</v>
      </c>
      <c r="H29" s="24">
        <f>G29-F29</f>
        <v>4.513888888888884E-2</v>
      </c>
      <c r="I29" s="25">
        <f>(H29-INT(H29))*24</f>
        <v>1.0833333333333321</v>
      </c>
      <c r="J29" s="28">
        <f>F27/$I29</f>
        <v>50.769230769230823</v>
      </c>
      <c r="K29" s="70"/>
      <c r="L29" s="70"/>
      <c r="M29" s="24">
        <f>L29-K29</f>
        <v>0</v>
      </c>
      <c r="N29" s="26">
        <f>(M29-INT(M29))*24</f>
        <v>0</v>
      </c>
      <c r="O29" s="27" t="e">
        <f>K27/$N29</f>
        <v>#DIV/0!</v>
      </c>
    </row>
    <row r="30" spans="1:15" ht="16.5" customHeight="1" thickBot="1">
      <c r="A30" s="68" t="s">
        <v>53</v>
      </c>
      <c r="B30" s="77"/>
      <c r="C30" s="77"/>
      <c r="D30" s="77"/>
      <c r="E30" s="71"/>
      <c r="F30" s="71"/>
      <c r="G30" s="71"/>
      <c r="H30" s="69">
        <f>G30-F30</f>
        <v>0</v>
      </c>
      <c r="I30" s="29">
        <f>(H30-INT(H30))*24</f>
        <v>0</v>
      </c>
      <c r="J30" s="72" t="e">
        <f>F27/$I30</f>
        <v>#DIV/0!</v>
      </c>
      <c r="K30" s="71"/>
      <c r="L30" s="71"/>
      <c r="M30" s="69">
        <f>L30-K30</f>
        <v>0</v>
      </c>
      <c r="N30" s="30">
        <f>(M30-INT(M30))*24</f>
        <v>0</v>
      </c>
      <c r="O30" s="27" t="e">
        <f>K27/$N30</f>
        <v>#DIV/0!</v>
      </c>
    </row>
    <row r="31" spans="1:15" ht="16.5" customHeight="1" thickBot="1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</row>
    <row r="32" spans="1:15" ht="16.5" customHeight="1" thickBot="1">
      <c r="A32" s="106"/>
      <c r="B32" s="112"/>
      <c r="C32" s="113"/>
      <c r="D32" s="113"/>
      <c r="E32" s="116"/>
      <c r="F32" s="106" t="s">
        <v>54</v>
      </c>
      <c r="G32" s="106"/>
      <c r="H32" s="106"/>
      <c r="I32" s="106"/>
      <c r="J32" s="106"/>
      <c r="K32" s="106" t="s">
        <v>55</v>
      </c>
      <c r="L32" s="106"/>
      <c r="M32" s="106"/>
      <c r="N32" s="106"/>
      <c r="O32" s="106"/>
    </row>
    <row r="33" spans="1:15" s="6" customFormat="1" ht="16.5" customHeight="1" thickBot="1">
      <c r="A33" s="106"/>
      <c r="B33" s="114"/>
      <c r="C33" s="115"/>
      <c r="D33" s="115"/>
      <c r="E33" s="117"/>
      <c r="F33" s="60"/>
      <c r="G33" s="60" t="s">
        <v>56</v>
      </c>
      <c r="H33" s="66"/>
      <c r="I33" s="67" t="s">
        <v>85</v>
      </c>
      <c r="J33" s="107" t="s">
        <v>59</v>
      </c>
      <c r="K33" s="60"/>
      <c r="L33" s="60"/>
      <c r="M33" s="66"/>
      <c r="N33" s="67" t="s">
        <v>85</v>
      </c>
      <c r="O33" s="108" t="s">
        <v>59</v>
      </c>
    </row>
    <row r="34" spans="1:15" s="6" customFormat="1" ht="16.5" customHeight="1" thickBot="1">
      <c r="A34" s="106"/>
      <c r="B34" s="106" t="s">
        <v>76</v>
      </c>
      <c r="C34" s="106"/>
      <c r="D34" s="106" t="s">
        <v>37</v>
      </c>
      <c r="E34" s="106"/>
      <c r="F34" s="60" t="s">
        <v>82</v>
      </c>
      <c r="G34" s="60" t="s">
        <v>83</v>
      </c>
      <c r="H34" s="110" t="s">
        <v>84</v>
      </c>
      <c r="I34" s="111"/>
      <c r="J34" s="107"/>
      <c r="K34" s="60" t="s">
        <v>82</v>
      </c>
      <c r="L34" s="60" t="s">
        <v>83</v>
      </c>
      <c r="M34" s="110" t="s">
        <v>84</v>
      </c>
      <c r="N34" s="111"/>
      <c r="O34" s="109"/>
    </row>
    <row r="35" spans="1:15" s="6" customFormat="1" ht="16.5" customHeight="1" thickBot="1">
      <c r="A35" s="23" t="s">
        <v>52</v>
      </c>
      <c r="B35" s="73"/>
      <c r="C35" s="73"/>
      <c r="D35" s="70"/>
      <c r="E35" s="70"/>
      <c r="F35" s="70"/>
      <c r="G35" s="70"/>
      <c r="H35" s="24">
        <f>G35-F35</f>
        <v>0</v>
      </c>
      <c r="I35" s="25">
        <f>(H35-INT(H35))*24</f>
        <v>0</v>
      </c>
      <c r="J35" s="28" t="e">
        <f>F33/$I35</f>
        <v>#DIV/0!</v>
      </c>
      <c r="K35" s="70"/>
      <c r="L35" s="70"/>
      <c r="M35" s="24">
        <f>L35-K35</f>
        <v>0</v>
      </c>
      <c r="N35" s="26">
        <f>(M35-INT(M35))*24</f>
        <v>0</v>
      </c>
      <c r="O35" s="27" t="e">
        <f>K33/$N35</f>
        <v>#DIV/0!</v>
      </c>
    </row>
    <row r="36" spans="1:15" s="6" customFormat="1" ht="16.5" customHeight="1" thickBot="1">
      <c r="A36" s="68" t="s">
        <v>53</v>
      </c>
      <c r="B36" s="71"/>
      <c r="C36" s="71"/>
      <c r="D36" s="71"/>
      <c r="E36" s="71"/>
      <c r="F36" s="71"/>
      <c r="G36" s="71"/>
      <c r="H36" s="69">
        <f>G36-F36</f>
        <v>0</v>
      </c>
      <c r="I36" s="29">
        <f>(H36-INT(H36))*24</f>
        <v>0</v>
      </c>
      <c r="J36" s="72" t="e">
        <f>F33/$I36</f>
        <v>#DIV/0!</v>
      </c>
      <c r="K36" s="71"/>
      <c r="L36" s="71"/>
      <c r="M36" s="69">
        <f>L36-K36</f>
        <v>0</v>
      </c>
      <c r="N36" s="30">
        <f>(M36-INT(M36))*24</f>
        <v>0</v>
      </c>
      <c r="O36" s="27" t="e">
        <f>K33/$N36</f>
        <v>#DIV/0!</v>
      </c>
    </row>
    <row r="37" spans="1:15" s="6" customFormat="1" ht="16.5" customHeight="1" thickBot="1"/>
    <row r="38" spans="1:15">
      <c r="B38" s="126" t="s">
        <v>80</v>
      </c>
      <c r="C38" s="127"/>
      <c r="D38" s="62" t="s">
        <v>3</v>
      </c>
      <c r="E38" s="64">
        <f>(((C11-B11)-INT(C11-B11))*24)+(((C17-B17)-INT(C17-B17))*24)+(((C23-B23)-INT(C23-B23))*24)+(((C29-B29)-INT(C29-B29))*24)+(((C5-B5)-INT(C5-B5))*24)+(((C35-B35)-INT(C35-B35))*24)</f>
        <v>0.49999999999999956</v>
      </c>
      <c r="F38" s="65"/>
      <c r="G38" s="65"/>
    </row>
    <row r="39" spans="1:15" ht="15" thickBot="1">
      <c r="B39" s="128"/>
      <c r="C39" s="129"/>
      <c r="D39" s="63" t="s">
        <v>4</v>
      </c>
      <c r="E39" s="86">
        <f>(((C12-B12)-INT(C12-B12))*24)+(((C18-B18)-INT(C18-B18))*24)+(((C24-B24)-INT(C24-B24))*24)+(((C30-B30)-INT(C30-B30))*24)+(((C6-B6)-INT(C6-B6))*24)+(((C36-B36)-INT(C36-B36))*24)</f>
        <v>0</v>
      </c>
    </row>
    <row r="40" spans="1:15" s="6" customFormat="1" ht="15" thickBot="1">
      <c r="B40" s="61"/>
      <c r="C40" s="61"/>
    </row>
    <row r="41" spans="1:15">
      <c r="B41" s="126" t="s">
        <v>81</v>
      </c>
      <c r="C41" s="127"/>
      <c r="D41" s="62" t="s">
        <v>3</v>
      </c>
      <c r="E41" s="64">
        <f>(((E11-D11)-INT(E11-D11))*24)+(((E17-D17)-INT(E17-D17))*24)+(((E23-D23)-INT(E23-D23))*24)+(((E29-D29)-INT(E29-D29))*24)+(((E5-D5)-INT(E5-D5))*24)+(((E35-D35)-INT(E35-D35))*24)</f>
        <v>3.083333333333333</v>
      </c>
    </row>
    <row r="42" spans="1:15" ht="15" thickBot="1">
      <c r="B42" s="128"/>
      <c r="C42" s="129"/>
      <c r="D42" s="63" t="s">
        <v>4</v>
      </c>
      <c r="E42" s="86">
        <f>(((E12-D12)-INT(E12-D12))*24)+(((E18-D18)-INT(E18-D18))*24)+(((E24-D24)-INT(E24-D24))*24)+(((E30-D30)-INT(E30-D30))*24)+(((E6-D6)-INT(E6-D6))*24)+(((E36-D36)-INT(E36-D36))*24)</f>
        <v>0</v>
      </c>
    </row>
    <row r="43" spans="1:15" s="6" customFormat="1" ht="15" thickBot="1">
      <c r="B43" s="61"/>
      <c r="C43" s="61"/>
    </row>
    <row r="44" spans="1:15">
      <c r="B44" s="126" t="s">
        <v>89</v>
      </c>
      <c r="C44" s="127"/>
      <c r="D44" s="62" t="s">
        <v>3</v>
      </c>
      <c r="E44" s="64">
        <f>SUM(I11+I17+I23+I29+I5+N5+N11+N17+N23+N29+N35)</f>
        <v>7.1666666666666679</v>
      </c>
    </row>
    <row r="45" spans="1:15" ht="15" thickBot="1">
      <c r="B45" s="128"/>
      <c r="C45" s="129"/>
      <c r="D45" s="63" t="s">
        <v>4</v>
      </c>
      <c r="E45" s="86">
        <f>SUM(I12+I18+I24+I30+I6)</f>
        <v>0</v>
      </c>
    </row>
    <row r="46" spans="1:15" ht="15" thickBot="1"/>
    <row r="47" spans="1:15">
      <c r="B47" s="122" t="s">
        <v>91</v>
      </c>
      <c r="C47" s="123"/>
      <c r="D47" s="85" t="s">
        <v>3</v>
      </c>
      <c r="E47" s="64">
        <f>SUM(E38+E41+E44)</f>
        <v>10.75</v>
      </c>
    </row>
    <row r="48" spans="1:15" ht="15" thickBot="1">
      <c r="B48" s="124"/>
      <c r="C48" s="125"/>
      <c r="D48" s="63" t="s">
        <v>4</v>
      </c>
      <c r="E48" s="87">
        <f>SUM(E39+E42+E45)</f>
        <v>0</v>
      </c>
    </row>
  </sheetData>
  <dataConsolidate/>
  <mergeCells count="71">
    <mergeCell ref="A14:A16"/>
    <mergeCell ref="A32:A34"/>
    <mergeCell ref="B34:C34"/>
    <mergeCell ref="A26:A28"/>
    <mergeCell ref="K14:O14"/>
    <mergeCell ref="J15:J16"/>
    <mergeCell ref="B47:C48"/>
    <mergeCell ref="B38:C39"/>
    <mergeCell ref="B41:C42"/>
    <mergeCell ref="B44:C45"/>
    <mergeCell ref="O9:O10"/>
    <mergeCell ref="A2:A4"/>
    <mergeCell ref="F2:J2"/>
    <mergeCell ref="J3:J4"/>
    <mergeCell ref="K2:O2"/>
    <mergeCell ref="O3:O4"/>
    <mergeCell ref="B4:C4"/>
    <mergeCell ref="D4:E4"/>
    <mergeCell ref="B10:C10"/>
    <mergeCell ref="D10:E10"/>
    <mergeCell ref="A8:A10"/>
    <mergeCell ref="A20:A22"/>
    <mergeCell ref="F20:J20"/>
    <mergeCell ref="F26:J26"/>
    <mergeCell ref="E20:E21"/>
    <mergeCell ref="E26:E27"/>
    <mergeCell ref="J27:J28"/>
    <mergeCell ref="B20:D21"/>
    <mergeCell ref="B26:D27"/>
    <mergeCell ref="K26:O26"/>
    <mergeCell ref="B22:C22"/>
    <mergeCell ref="D22:E22"/>
    <mergeCell ref="B28:C28"/>
    <mergeCell ref="D28:E28"/>
    <mergeCell ref="H22:I22"/>
    <mergeCell ref="K20:O20"/>
    <mergeCell ref="J21:J22"/>
    <mergeCell ref="O21:O22"/>
    <mergeCell ref="B2:D3"/>
    <mergeCell ref="H4:I4"/>
    <mergeCell ref="E2:E3"/>
    <mergeCell ref="H10:I10"/>
    <mergeCell ref="H16:I16"/>
    <mergeCell ref="E8:E9"/>
    <mergeCell ref="B8:D9"/>
    <mergeCell ref="B16:C16"/>
    <mergeCell ref="D16:E16"/>
    <mergeCell ref="B14:D15"/>
    <mergeCell ref="E14:E15"/>
    <mergeCell ref="F14:J14"/>
    <mergeCell ref="D34:E34"/>
    <mergeCell ref="H34:I34"/>
    <mergeCell ref="M34:N34"/>
    <mergeCell ref="B32:D33"/>
    <mergeCell ref="E32:E33"/>
    <mergeCell ref="F1:J1"/>
    <mergeCell ref="F32:J32"/>
    <mergeCell ref="K32:O32"/>
    <mergeCell ref="J33:J34"/>
    <mergeCell ref="O33:O34"/>
    <mergeCell ref="O27:O28"/>
    <mergeCell ref="M4:N4"/>
    <mergeCell ref="M10:N10"/>
    <mergeCell ref="M28:N28"/>
    <mergeCell ref="M22:N22"/>
    <mergeCell ref="M16:N16"/>
    <mergeCell ref="O15:O16"/>
    <mergeCell ref="K8:O8"/>
    <mergeCell ref="H28:I28"/>
    <mergeCell ref="F8:J8"/>
    <mergeCell ref="J9:J10"/>
  </mergeCells>
  <phoneticPr fontId="12" type="noConversion"/>
  <dataValidations count="1">
    <dataValidation type="list" allowBlank="1" showInputMessage="1" showErrorMessage="1" sqref="L15 G33 G27 G21 G15 G9 G3 L9 L27 G19 L21 L19 L3 L33">
      <formula1>$S$4:$S$7</formula1>
    </dataValidation>
  </dataValidations>
  <pageMargins left="0.25" right="0.25" top="0.75" bottom="0.75" header="0.3" footer="0.3"/>
  <pageSetup paperSize="8" scale="95" orientation="landscape" horizontalDpi="4294967295" verticalDpi="4294967295"/>
  <rowBreaks count="1" manualBreakCount="1">
    <brk id="48" max="16383" man="1"/>
  </rowBreaks>
  <colBreaks count="1" manualBreakCount="1">
    <brk id="16" max="1048575" man="1"/>
  </colBreak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B1:X230"/>
  <sheetViews>
    <sheetView workbookViewId="0">
      <pane ySplit="1020" activePane="bottomLeft"/>
      <selection sqref="A1:XFD2"/>
      <selection pane="bottomLeft" activeCell="N53" sqref="N53"/>
    </sheetView>
  </sheetViews>
  <sheetFormatPr baseColWidth="10" defaultRowHeight="14" x14ac:dyDescent="0"/>
  <cols>
    <col min="1" max="1" width="5.6640625" customWidth="1"/>
    <col min="3" max="3" width="16.6640625" style="6" customWidth="1"/>
    <col min="4" max="4" width="17.5" customWidth="1"/>
    <col min="5" max="5" width="20.83203125" customWidth="1"/>
    <col min="6" max="6" width="17.5" customWidth="1"/>
    <col min="8" max="8" width="10.83203125" style="6"/>
    <col min="9" max="9" width="12.33203125" style="6" customWidth="1"/>
    <col min="13" max="13" width="15" customWidth="1"/>
    <col min="14" max="14" width="12.1640625" customWidth="1"/>
    <col min="15" max="15" width="13.33203125" customWidth="1"/>
    <col min="16" max="16" width="12.5" customWidth="1"/>
  </cols>
  <sheetData>
    <row r="1" spans="2:24" ht="19" thickBot="1">
      <c r="B1" s="130" t="s">
        <v>21</v>
      </c>
      <c r="C1" s="130" t="s">
        <v>35</v>
      </c>
      <c r="D1" s="130" t="s">
        <v>22</v>
      </c>
      <c r="E1" s="130" t="s">
        <v>23</v>
      </c>
      <c r="F1" s="130" t="s">
        <v>24</v>
      </c>
      <c r="G1" s="130" t="s">
        <v>11</v>
      </c>
      <c r="H1" s="132" t="s">
        <v>25</v>
      </c>
      <c r="I1" s="133"/>
      <c r="J1" s="134"/>
      <c r="K1" s="130" t="s">
        <v>26</v>
      </c>
      <c r="L1" s="130" t="s">
        <v>27</v>
      </c>
      <c r="M1" s="130" t="s">
        <v>28</v>
      </c>
      <c r="N1" s="130" t="s">
        <v>29</v>
      </c>
      <c r="O1" s="130" t="s">
        <v>30</v>
      </c>
      <c r="P1" s="130" t="s">
        <v>18</v>
      </c>
      <c r="Q1" s="130" t="s">
        <v>31</v>
      </c>
      <c r="R1" s="130" t="s">
        <v>17</v>
      </c>
      <c r="S1" s="130" t="s">
        <v>32</v>
      </c>
      <c r="T1" s="130" t="s">
        <v>33</v>
      </c>
    </row>
    <row r="2" spans="2:24" s="6" customFormat="1" ht="19" thickBot="1">
      <c r="B2" s="131"/>
      <c r="C2" s="131"/>
      <c r="D2" s="131"/>
      <c r="E2" s="131"/>
      <c r="F2" s="131"/>
      <c r="G2" s="131"/>
      <c r="H2" s="7" t="s">
        <v>77</v>
      </c>
      <c r="I2" s="7" t="s">
        <v>60</v>
      </c>
      <c r="J2" s="7" t="s">
        <v>78</v>
      </c>
      <c r="K2" s="131"/>
      <c r="L2" s="131"/>
      <c r="M2" s="131"/>
      <c r="N2" s="131"/>
      <c r="O2" s="131"/>
      <c r="P2" s="131"/>
      <c r="Q2" s="131"/>
      <c r="R2" s="131"/>
      <c r="S2" s="131"/>
      <c r="T2" s="131"/>
    </row>
    <row r="3" spans="2:24" ht="15" thickBot="1">
      <c r="B3" s="149">
        <v>42527</v>
      </c>
      <c r="C3" s="152" t="s">
        <v>36</v>
      </c>
      <c r="D3" s="11" t="s">
        <v>40</v>
      </c>
      <c r="E3" s="14"/>
      <c r="F3" s="11"/>
      <c r="G3" s="11"/>
      <c r="H3" s="11"/>
      <c r="I3" s="11"/>
      <c r="J3" s="11"/>
      <c r="K3" s="11"/>
      <c r="L3" s="11"/>
      <c r="M3" s="11"/>
      <c r="N3" s="11">
        <v>2</v>
      </c>
      <c r="O3" s="11"/>
      <c r="P3" s="11"/>
      <c r="Q3" s="11"/>
      <c r="R3" s="11"/>
      <c r="S3" s="12"/>
      <c r="T3" s="11">
        <f>SUM(E3:S3)</f>
        <v>2</v>
      </c>
      <c r="W3">
        <v>1</v>
      </c>
      <c r="X3" s="6" t="s">
        <v>40</v>
      </c>
    </row>
    <row r="4" spans="2:24" ht="15" thickBot="1">
      <c r="B4" s="150"/>
      <c r="C4" s="153"/>
      <c r="D4" s="11" t="s">
        <v>42</v>
      </c>
      <c r="E4" s="14"/>
      <c r="F4" s="11"/>
      <c r="G4" s="11"/>
      <c r="H4" s="11"/>
      <c r="I4" s="11"/>
      <c r="J4" s="11"/>
      <c r="K4" s="11"/>
      <c r="L4" s="11"/>
      <c r="M4" s="11"/>
      <c r="N4" s="11">
        <v>2</v>
      </c>
      <c r="O4" s="11"/>
      <c r="P4" s="11"/>
      <c r="Q4" s="11"/>
      <c r="R4" s="11"/>
      <c r="S4" s="12"/>
      <c r="T4" s="11">
        <f t="shared" ref="T4:T13" si="0">SUM(E4:S4)</f>
        <v>2</v>
      </c>
      <c r="W4">
        <v>2</v>
      </c>
      <c r="X4" s="6" t="s">
        <v>41</v>
      </c>
    </row>
    <row r="5" spans="2:24" ht="15" thickBot="1">
      <c r="B5" s="150"/>
      <c r="C5" s="154" t="s">
        <v>37</v>
      </c>
      <c r="D5" s="11"/>
      <c r="E5" s="14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2"/>
      <c r="T5" s="11">
        <f t="shared" si="0"/>
        <v>0</v>
      </c>
      <c r="W5">
        <v>3</v>
      </c>
      <c r="X5" s="6" t="s">
        <v>42</v>
      </c>
    </row>
    <row r="6" spans="2:24" ht="15" thickBot="1">
      <c r="B6" s="150"/>
      <c r="C6" s="155"/>
      <c r="D6" s="11"/>
      <c r="E6" s="14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2"/>
      <c r="T6" s="11">
        <f t="shared" si="0"/>
        <v>0</v>
      </c>
      <c r="W6">
        <v>4</v>
      </c>
      <c r="X6" s="6" t="s">
        <v>43</v>
      </c>
    </row>
    <row r="7" spans="2:24" ht="15" thickBot="1">
      <c r="B7" s="150"/>
      <c r="C7" s="154" t="s">
        <v>38</v>
      </c>
      <c r="D7" s="11"/>
      <c r="E7" s="14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2"/>
      <c r="T7" s="11">
        <f t="shared" si="0"/>
        <v>0</v>
      </c>
      <c r="W7">
        <v>5</v>
      </c>
      <c r="X7" s="6" t="s">
        <v>47</v>
      </c>
    </row>
    <row r="8" spans="2:24" ht="15" thickBot="1">
      <c r="B8" s="150"/>
      <c r="C8" s="156"/>
      <c r="D8" s="11"/>
      <c r="E8" s="14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2"/>
      <c r="T8" s="11">
        <f t="shared" si="0"/>
        <v>0</v>
      </c>
      <c r="W8">
        <v>6</v>
      </c>
      <c r="X8" s="6" t="s">
        <v>44</v>
      </c>
    </row>
    <row r="9" spans="2:24" s="6" customFormat="1" ht="15" thickBot="1">
      <c r="B9" s="150"/>
      <c r="C9" s="156"/>
      <c r="D9" s="11"/>
      <c r="E9" s="14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2"/>
      <c r="T9" s="11">
        <f>SUM(E9:S9)</f>
        <v>0</v>
      </c>
      <c r="W9" s="6">
        <v>7</v>
      </c>
      <c r="X9" s="6" t="s">
        <v>51</v>
      </c>
    </row>
    <row r="10" spans="2:24" ht="15" thickBot="1">
      <c r="B10" s="150"/>
      <c r="C10" s="156"/>
      <c r="D10" s="11"/>
      <c r="E10" s="14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2"/>
      <c r="T10" s="11">
        <f t="shared" si="0"/>
        <v>0</v>
      </c>
      <c r="W10">
        <v>8</v>
      </c>
      <c r="X10" s="6" t="s">
        <v>50</v>
      </c>
    </row>
    <row r="11" spans="2:24" ht="15" thickBot="1">
      <c r="B11" s="150"/>
      <c r="C11" s="13" t="s">
        <v>31</v>
      </c>
      <c r="D11" s="11"/>
      <c r="E11" s="14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2"/>
      <c r="T11" s="11">
        <f t="shared" si="0"/>
        <v>0</v>
      </c>
      <c r="W11">
        <v>9</v>
      </c>
      <c r="X11" s="6" t="s">
        <v>46</v>
      </c>
    </row>
    <row r="12" spans="2:24" ht="15" thickBot="1">
      <c r="B12" s="150"/>
      <c r="C12" s="149" t="s">
        <v>39</v>
      </c>
      <c r="D12" s="11"/>
      <c r="E12" s="14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2"/>
      <c r="T12" s="11">
        <f t="shared" si="0"/>
        <v>0</v>
      </c>
      <c r="W12">
        <v>10</v>
      </c>
      <c r="X12" s="6" t="s">
        <v>45</v>
      </c>
    </row>
    <row r="13" spans="2:24" ht="15" thickBot="1">
      <c r="B13" s="151"/>
      <c r="C13" s="151"/>
      <c r="D13" s="11"/>
      <c r="E13" s="14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2"/>
      <c r="T13" s="11">
        <f t="shared" si="0"/>
        <v>0</v>
      </c>
      <c r="W13">
        <v>11</v>
      </c>
      <c r="X13" s="6" t="s">
        <v>48</v>
      </c>
    </row>
    <row r="14" spans="2:24" ht="15" thickBot="1">
      <c r="B14" s="138" t="s">
        <v>34</v>
      </c>
      <c r="C14" s="139"/>
      <c r="D14" s="140"/>
      <c r="E14" s="14">
        <f>SUM(E3:E13)</f>
        <v>0</v>
      </c>
      <c r="F14" s="14">
        <f t="shared" ref="F14:S14" si="1">SUM(F3:F13)</f>
        <v>0</v>
      </c>
      <c r="G14" s="14">
        <f t="shared" si="1"/>
        <v>0</v>
      </c>
      <c r="H14" s="14">
        <f t="shared" si="1"/>
        <v>0</v>
      </c>
      <c r="I14" s="14">
        <f t="shared" si="1"/>
        <v>0</v>
      </c>
      <c r="J14" s="14">
        <f t="shared" si="1"/>
        <v>0</v>
      </c>
      <c r="K14" s="14">
        <f t="shared" si="1"/>
        <v>0</v>
      </c>
      <c r="L14" s="14">
        <f t="shared" si="1"/>
        <v>0</v>
      </c>
      <c r="M14" s="14">
        <f t="shared" si="1"/>
        <v>0</v>
      </c>
      <c r="N14" s="14">
        <f t="shared" si="1"/>
        <v>4</v>
      </c>
      <c r="O14" s="14">
        <f t="shared" si="1"/>
        <v>0</v>
      </c>
      <c r="P14" s="14">
        <f t="shared" si="1"/>
        <v>0</v>
      </c>
      <c r="Q14" s="14">
        <f t="shared" si="1"/>
        <v>0</v>
      </c>
      <c r="R14" s="14">
        <f t="shared" si="1"/>
        <v>0</v>
      </c>
      <c r="S14" s="14">
        <f t="shared" si="1"/>
        <v>0</v>
      </c>
      <c r="T14" s="10">
        <f>SUM(T3:T13)</f>
        <v>4</v>
      </c>
      <c r="W14">
        <v>12</v>
      </c>
      <c r="X14" s="6" t="s">
        <v>49</v>
      </c>
    </row>
    <row r="15" spans="2:24" ht="15" thickBot="1">
      <c r="B15" s="141">
        <v>42528</v>
      </c>
      <c r="C15" s="144" t="s">
        <v>36</v>
      </c>
      <c r="D15" s="8"/>
      <c r="E15" s="15"/>
      <c r="F15" s="8"/>
      <c r="G15" s="8"/>
      <c r="H15" s="8"/>
      <c r="I15" s="8"/>
      <c r="J15" s="8"/>
      <c r="K15" s="8"/>
      <c r="L15" s="8"/>
      <c r="M15" s="8"/>
      <c r="N15" s="8">
        <v>2</v>
      </c>
      <c r="O15" s="8"/>
      <c r="P15" s="8"/>
      <c r="Q15" s="8"/>
      <c r="R15" s="8"/>
      <c r="S15" s="9"/>
      <c r="T15" s="8">
        <f>SUM(E15:S15)</f>
        <v>2</v>
      </c>
      <c r="X15" s="6"/>
    </row>
    <row r="16" spans="2:24" ht="15" thickBot="1">
      <c r="B16" s="142"/>
      <c r="C16" s="145"/>
      <c r="D16" s="8"/>
      <c r="E16" s="15"/>
      <c r="F16" s="8"/>
      <c r="G16" s="8"/>
      <c r="H16" s="8"/>
      <c r="I16" s="8"/>
      <c r="J16" s="8"/>
      <c r="K16" s="8"/>
      <c r="L16" s="8"/>
      <c r="M16" s="8"/>
      <c r="N16" s="8">
        <v>2</v>
      </c>
      <c r="O16" s="8"/>
      <c r="P16" s="8"/>
      <c r="Q16" s="8"/>
      <c r="R16" s="8"/>
      <c r="S16" s="9"/>
      <c r="T16" s="8">
        <f t="shared" ref="T16:T25" si="2">SUM(E16:S16)</f>
        <v>2</v>
      </c>
    </row>
    <row r="17" spans="2:20" ht="15" thickBot="1">
      <c r="B17" s="142"/>
      <c r="C17" s="146" t="s">
        <v>37</v>
      </c>
      <c r="D17" s="8"/>
      <c r="E17" s="15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9"/>
      <c r="T17" s="8">
        <f t="shared" si="2"/>
        <v>0</v>
      </c>
    </row>
    <row r="18" spans="2:20" ht="15" thickBot="1">
      <c r="B18" s="142"/>
      <c r="C18" s="147"/>
      <c r="D18" s="8"/>
      <c r="E18" s="15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9"/>
      <c r="T18" s="8">
        <f t="shared" si="2"/>
        <v>0</v>
      </c>
    </row>
    <row r="19" spans="2:20" ht="15" thickBot="1">
      <c r="B19" s="142"/>
      <c r="C19" s="146" t="s">
        <v>38</v>
      </c>
      <c r="D19" s="8"/>
      <c r="E19" s="15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9"/>
      <c r="T19" s="8">
        <f t="shared" si="2"/>
        <v>0</v>
      </c>
    </row>
    <row r="20" spans="2:20" ht="15" thickBot="1">
      <c r="B20" s="142"/>
      <c r="C20" s="148"/>
      <c r="D20" s="8"/>
      <c r="E20" s="15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9"/>
      <c r="T20" s="8">
        <f t="shared" si="2"/>
        <v>0</v>
      </c>
    </row>
    <row r="21" spans="2:20" s="6" customFormat="1" ht="15" thickBot="1">
      <c r="B21" s="142"/>
      <c r="C21" s="148"/>
      <c r="D21" s="8"/>
      <c r="E21" s="15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9"/>
      <c r="T21" s="8">
        <f>SUM(E21:S21)</f>
        <v>0</v>
      </c>
    </row>
    <row r="22" spans="2:20" ht="15" thickBot="1">
      <c r="B22" s="142"/>
      <c r="C22" s="148"/>
      <c r="D22" s="8"/>
      <c r="E22" s="15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9"/>
      <c r="T22" s="8">
        <f t="shared" si="2"/>
        <v>0</v>
      </c>
    </row>
    <row r="23" spans="2:20" ht="15" thickBot="1">
      <c r="B23" s="142"/>
      <c r="C23" s="16" t="s">
        <v>31</v>
      </c>
      <c r="D23" s="8"/>
      <c r="E23" s="15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9"/>
      <c r="T23" s="8">
        <f t="shared" si="2"/>
        <v>0</v>
      </c>
    </row>
    <row r="24" spans="2:20" ht="15" thickBot="1">
      <c r="B24" s="142"/>
      <c r="C24" s="141" t="s">
        <v>39</v>
      </c>
      <c r="D24" s="8"/>
      <c r="E24" s="15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9"/>
      <c r="T24" s="8">
        <f t="shared" si="2"/>
        <v>0</v>
      </c>
    </row>
    <row r="25" spans="2:20" ht="15" thickBot="1">
      <c r="B25" s="143"/>
      <c r="C25" s="143"/>
      <c r="D25" s="8"/>
      <c r="E25" s="15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9"/>
      <c r="T25" s="8">
        <f t="shared" si="2"/>
        <v>0</v>
      </c>
    </row>
    <row r="26" spans="2:20" ht="15" thickBot="1">
      <c r="B26" s="135" t="s">
        <v>34</v>
      </c>
      <c r="C26" s="136"/>
      <c r="D26" s="137"/>
      <c r="E26" s="44">
        <f>SUM(E15:E25)</f>
        <v>0</v>
      </c>
      <c r="F26" s="44">
        <f t="shared" ref="F26" si="3">SUM(F15:F25)</f>
        <v>0</v>
      </c>
      <c r="G26" s="44">
        <f t="shared" ref="G26:I26" si="4">SUM(G15:G25)</f>
        <v>0</v>
      </c>
      <c r="H26" s="44">
        <f t="shared" si="4"/>
        <v>0</v>
      </c>
      <c r="I26" s="44">
        <f t="shared" si="4"/>
        <v>0</v>
      </c>
      <c r="J26" s="44">
        <f t="shared" ref="J26" si="5">SUM(J15:J25)</f>
        <v>0</v>
      </c>
      <c r="K26" s="44">
        <f t="shared" ref="K26" si="6">SUM(K15:K25)</f>
        <v>0</v>
      </c>
      <c r="L26" s="44">
        <f t="shared" ref="L26" si="7">SUM(L15:L25)</f>
        <v>0</v>
      </c>
      <c r="M26" s="44">
        <f t="shared" ref="M26" si="8">SUM(M15:M25)</f>
        <v>0</v>
      </c>
      <c r="N26" s="44">
        <f t="shared" ref="N26" si="9">SUM(N15:N25)</f>
        <v>4</v>
      </c>
      <c r="O26" s="44">
        <f t="shared" ref="O26" si="10">SUM(O15:O25)</f>
        <v>0</v>
      </c>
      <c r="P26" s="44">
        <f t="shared" ref="P26" si="11">SUM(P15:P25)</f>
        <v>0</v>
      </c>
      <c r="Q26" s="44">
        <f t="shared" ref="Q26" si="12">SUM(Q15:Q25)</f>
        <v>0</v>
      </c>
      <c r="R26" s="44">
        <f t="shared" ref="R26" si="13">SUM(R15:R25)</f>
        <v>0</v>
      </c>
      <c r="S26" s="44">
        <f t="shared" ref="S26" si="14">SUM(S15:S25)</f>
        <v>0</v>
      </c>
      <c r="T26" s="10">
        <f>SUM(T15:T25)</f>
        <v>4</v>
      </c>
    </row>
    <row r="27" spans="2:20" ht="15" thickBot="1">
      <c r="B27" s="149">
        <v>42529</v>
      </c>
      <c r="C27" s="152" t="s">
        <v>36</v>
      </c>
      <c r="D27" s="12"/>
      <c r="E27" s="46"/>
      <c r="F27" s="46"/>
      <c r="G27" s="46"/>
      <c r="H27" s="46"/>
      <c r="I27" s="46"/>
      <c r="J27" s="46"/>
      <c r="K27" s="46"/>
      <c r="L27" s="46"/>
      <c r="M27" s="46"/>
      <c r="N27" s="46">
        <v>2</v>
      </c>
      <c r="O27" s="46"/>
      <c r="P27" s="46"/>
      <c r="Q27" s="46"/>
      <c r="R27" s="46"/>
      <c r="S27" s="46"/>
      <c r="T27" s="14">
        <f t="shared" ref="T27:T37" si="15">SUM(E27:S27)</f>
        <v>2</v>
      </c>
    </row>
    <row r="28" spans="2:20" ht="15" thickBot="1">
      <c r="B28" s="150"/>
      <c r="C28" s="153"/>
      <c r="D28" s="12"/>
      <c r="E28" s="46"/>
      <c r="F28" s="46"/>
      <c r="G28" s="46"/>
      <c r="H28" s="46"/>
      <c r="I28" s="46"/>
      <c r="J28" s="46"/>
      <c r="K28" s="46"/>
      <c r="L28" s="46"/>
      <c r="M28" s="46"/>
      <c r="N28" s="46">
        <v>2</v>
      </c>
      <c r="O28" s="46"/>
      <c r="P28" s="46"/>
      <c r="Q28" s="46"/>
      <c r="R28" s="46"/>
      <c r="S28" s="46"/>
      <c r="T28" s="14">
        <f t="shared" si="15"/>
        <v>2</v>
      </c>
    </row>
    <row r="29" spans="2:20" ht="15" thickBot="1">
      <c r="B29" s="150"/>
      <c r="C29" s="154" t="s">
        <v>37</v>
      </c>
      <c r="D29" s="12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14">
        <f t="shared" si="15"/>
        <v>0</v>
      </c>
    </row>
    <row r="30" spans="2:20" ht="15" thickBot="1">
      <c r="B30" s="150"/>
      <c r="C30" s="155"/>
      <c r="D30" s="12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14">
        <f t="shared" si="15"/>
        <v>0</v>
      </c>
    </row>
    <row r="31" spans="2:20" ht="15" thickBot="1">
      <c r="B31" s="150"/>
      <c r="C31" s="154" t="s">
        <v>38</v>
      </c>
      <c r="D31" s="12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14">
        <f t="shared" si="15"/>
        <v>0</v>
      </c>
    </row>
    <row r="32" spans="2:20" ht="15" thickBot="1">
      <c r="B32" s="150"/>
      <c r="C32" s="156"/>
      <c r="D32" s="12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14">
        <f t="shared" si="15"/>
        <v>0</v>
      </c>
    </row>
    <row r="33" spans="2:20" s="6" customFormat="1" ht="15" thickBot="1">
      <c r="B33" s="150"/>
      <c r="C33" s="156"/>
      <c r="D33" s="12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14">
        <f>SUM(E33:S33)</f>
        <v>0</v>
      </c>
    </row>
    <row r="34" spans="2:20" ht="15" thickBot="1">
      <c r="B34" s="150"/>
      <c r="C34" s="156"/>
      <c r="D34" s="12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14">
        <f t="shared" si="15"/>
        <v>0</v>
      </c>
    </row>
    <row r="35" spans="2:20" ht="15" thickBot="1">
      <c r="B35" s="150"/>
      <c r="C35" s="13" t="s">
        <v>31</v>
      </c>
      <c r="D35" s="12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14">
        <f t="shared" si="15"/>
        <v>0</v>
      </c>
    </row>
    <row r="36" spans="2:20" ht="15" thickBot="1">
      <c r="B36" s="150"/>
      <c r="C36" s="149" t="s">
        <v>39</v>
      </c>
      <c r="D36" s="12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14">
        <f t="shared" si="15"/>
        <v>0</v>
      </c>
    </row>
    <row r="37" spans="2:20" ht="15" thickBot="1">
      <c r="B37" s="151"/>
      <c r="C37" s="151"/>
      <c r="D37" s="12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14">
        <f t="shared" si="15"/>
        <v>0</v>
      </c>
    </row>
    <row r="38" spans="2:20" ht="15" thickBot="1">
      <c r="B38" s="138" t="s">
        <v>34</v>
      </c>
      <c r="C38" s="139"/>
      <c r="D38" s="140"/>
      <c r="E38" s="45">
        <f t="shared" ref="E38" si="16">SUM(E27:E37)</f>
        <v>0</v>
      </c>
      <c r="F38" s="45">
        <f t="shared" ref="F38" si="17">SUM(F27:F37)</f>
        <v>0</v>
      </c>
      <c r="G38" s="45">
        <f t="shared" ref="G38:I38" si="18">SUM(G27:G37)</f>
        <v>0</v>
      </c>
      <c r="H38" s="45">
        <f t="shared" si="18"/>
        <v>0</v>
      </c>
      <c r="I38" s="45">
        <f t="shared" si="18"/>
        <v>0</v>
      </c>
      <c r="J38" s="45">
        <f t="shared" ref="J38" si="19">SUM(J27:J37)</f>
        <v>0</v>
      </c>
      <c r="K38" s="45">
        <f t="shared" ref="K38" si="20">SUM(K27:K37)</f>
        <v>0</v>
      </c>
      <c r="L38" s="45">
        <f t="shared" ref="L38" si="21">SUM(L27:L37)</f>
        <v>0</v>
      </c>
      <c r="M38" s="45">
        <f t="shared" ref="M38" si="22">SUM(M27:M37)</f>
        <v>0</v>
      </c>
      <c r="N38" s="45">
        <f t="shared" ref="N38" si="23">SUM(N27:N37)</f>
        <v>4</v>
      </c>
      <c r="O38" s="45">
        <f t="shared" ref="O38" si="24">SUM(O27:O37)</f>
        <v>0</v>
      </c>
      <c r="P38" s="45">
        <f t="shared" ref="P38" si="25">SUM(P27:P37)</f>
        <v>0</v>
      </c>
      <c r="Q38" s="45">
        <f t="shared" ref="Q38" si="26">SUM(Q27:Q37)</f>
        <v>0</v>
      </c>
      <c r="R38" s="45">
        <f t="shared" ref="R38" si="27">SUM(R27:R37)</f>
        <v>0</v>
      </c>
      <c r="S38" s="45">
        <f t="shared" ref="S38:T38" si="28">SUM(S27:S37)</f>
        <v>0</v>
      </c>
      <c r="T38" s="10">
        <f t="shared" si="28"/>
        <v>4</v>
      </c>
    </row>
    <row r="39" spans="2:20" ht="15" thickBot="1">
      <c r="B39" s="141">
        <v>42530</v>
      </c>
      <c r="C39" s="144" t="s">
        <v>36</v>
      </c>
      <c r="D39" s="8"/>
      <c r="E39" s="47"/>
      <c r="F39" s="47"/>
      <c r="G39" s="47"/>
      <c r="H39" s="47"/>
      <c r="I39" s="47"/>
      <c r="J39" s="47"/>
      <c r="K39" s="47"/>
      <c r="L39" s="47"/>
      <c r="M39" s="47"/>
      <c r="N39" s="47">
        <v>2</v>
      </c>
      <c r="O39" s="47"/>
      <c r="P39" s="47"/>
      <c r="Q39" s="47"/>
      <c r="R39" s="47"/>
      <c r="S39" s="47"/>
      <c r="T39" s="8">
        <f t="shared" ref="T39:T49" si="29">SUM(E39:S39)</f>
        <v>2</v>
      </c>
    </row>
    <row r="40" spans="2:20" ht="15" thickBot="1">
      <c r="B40" s="142"/>
      <c r="C40" s="145"/>
      <c r="D40" s="8"/>
      <c r="E40" s="47"/>
      <c r="F40" s="47"/>
      <c r="G40" s="47"/>
      <c r="H40" s="47"/>
      <c r="I40" s="47"/>
      <c r="J40" s="47"/>
      <c r="K40" s="47"/>
      <c r="L40" s="47"/>
      <c r="M40" s="47"/>
      <c r="N40" s="47">
        <v>2</v>
      </c>
      <c r="O40" s="47"/>
      <c r="P40" s="47"/>
      <c r="Q40" s="47"/>
      <c r="R40" s="47"/>
      <c r="S40" s="47"/>
      <c r="T40" s="8">
        <f t="shared" si="29"/>
        <v>2</v>
      </c>
    </row>
    <row r="41" spans="2:20" ht="15" thickBot="1">
      <c r="B41" s="142"/>
      <c r="C41" s="146" t="s">
        <v>37</v>
      </c>
      <c r="D41" s="8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8">
        <f t="shared" si="29"/>
        <v>0</v>
      </c>
    </row>
    <row r="42" spans="2:20" ht="15" thickBot="1">
      <c r="B42" s="142"/>
      <c r="C42" s="147"/>
      <c r="D42" s="8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47"/>
      <c r="R42" s="47"/>
      <c r="S42" s="47"/>
      <c r="T42" s="8">
        <f t="shared" si="29"/>
        <v>0</v>
      </c>
    </row>
    <row r="43" spans="2:20" ht="15" thickBot="1">
      <c r="B43" s="142"/>
      <c r="C43" s="146" t="s">
        <v>38</v>
      </c>
      <c r="D43" s="8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8">
        <f t="shared" si="29"/>
        <v>0</v>
      </c>
    </row>
    <row r="44" spans="2:20" ht="15" thickBot="1">
      <c r="B44" s="142"/>
      <c r="C44" s="148"/>
      <c r="D44" s="8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8">
        <f t="shared" si="29"/>
        <v>0</v>
      </c>
    </row>
    <row r="45" spans="2:20" s="6" customFormat="1" ht="15" thickBot="1">
      <c r="B45" s="142"/>
      <c r="C45" s="148"/>
      <c r="D45" s="8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8">
        <f>SUM(E45:S45)</f>
        <v>0</v>
      </c>
    </row>
    <row r="46" spans="2:20" ht="15" thickBot="1">
      <c r="B46" s="142"/>
      <c r="C46" s="148"/>
      <c r="D46" s="8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8">
        <f t="shared" si="29"/>
        <v>0</v>
      </c>
    </row>
    <row r="47" spans="2:20" ht="15" thickBot="1">
      <c r="B47" s="142"/>
      <c r="C47" s="16" t="s">
        <v>31</v>
      </c>
      <c r="D47" s="8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8">
        <f t="shared" si="29"/>
        <v>0</v>
      </c>
    </row>
    <row r="48" spans="2:20" ht="15" thickBot="1">
      <c r="B48" s="142"/>
      <c r="C48" s="141" t="s">
        <v>39</v>
      </c>
      <c r="D48" s="8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8">
        <f t="shared" si="29"/>
        <v>0</v>
      </c>
    </row>
    <row r="49" spans="2:20" ht="15" thickBot="1">
      <c r="B49" s="143"/>
      <c r="C49" s="143"/>
      <c r="D49" s="8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8">
        <f t="shared" si="29"/>
        <v>0</v>
      </c>
    </row>
    <row r="50" spans="2:20" ht="15" thickBot="1">
      <c r="B50" s="135" t="s">
        <v>34</v>
      </c>
      <c r="C50" s="136"/>
      <c r="D50" s="137"/>
      <c r="E50" s="15">
        <f t="shared" ref="E50" si="30">SUM(E39:E49)</f>
        <v>0</v>
      </c>
      <c r="F50" s="15">
        <f t="shared" ref="F50" si="31">SUM(F39:F49)</f>
        <v>0</v>
      </c>
      <c r="G50" s="15">
        <f t="shared" ref="G50:I50" si="32">SUM(G39:G49)</f>
        <v>0</v>
      </c>
      <c r="H50" s="15">
        <f t="shared" si="32"/>
        <v>0</v>
      </c>
      <c r="I50" s="15">
        <f t="shared" si="32"/>
        <v>0</v>
      </c>
      <c r="J50" s="15">
        <f t="shared" ref="J50" si="33">SUM(J39:J49)</f>
        <v>0</v>
      </c>
      <c r="K50" s="15">
        <f t="shared" ref="K50" si="34">SUM(K39:K49)</f>
        <v>0</v>
      </c>
      <c r="L50" s="15">
        <f t="shared" ref="L50" si="35">SUM(L39:L49)</f>
        <v>0</v>
      </c>
      <c r="M50" s="15">
        <f t="shared" ref="M50" si="36">SUM(M39:M49)</f>
        <v>0</v>
      </c>
      <c r="N50" s="15">
        <f t="shared" ref="N50" si="37">SUM(N39:N49)</f>
        <v>4</v>
      </c>
      <c r="O50" s="15">
        <f t="shared" ref="O50" si="38">SUM(O39:O49)</f>
        <v>0</v>
      </c>
      <c r="P50" s="15">
        <f t="shared" ref="P50" si="39">SUM(P39:P49)</f>
        <v>0</v>
      </c>
      <c r="Q50" s="15">
        <f t="shared" ref="Q50" si="40">SUM(Q39:Q49)</f>
        <v>0</v>
      </c>
      <c r="R50" s="15">
        <f t="shared" ref="R50" si="41">SUM(R39:R49)</f>
        <v>0</v>
      </c>
      <c r="S50" s="15">
        <f t="shared" ref="S50:T50" si="42">SUM(S39:S49)</f>
        <v>0</v>
      </c>
      <c r="T50" s="10">
        <f t="shared" si="42"/>
        <v>4</v>
      </c>
    </row>
    <row r="51" spans="2:20" ht="15" thickBot="1">
      <c r="B51" s="149">
        <v>42531</v>
      </c>
      <c r="C51" s="157" t="s">
        <v>36</v>
      </c>
      <c r="D51" s="11"/>
      <c r="E51" s="14"/>
      <c r="F51" s="11"/>
      <c r="G51" s="11"/>
      <c r="H51" s="11"/>
      <c r="I51" s="11"/>
      <c r="J51" s="11"/>
      <c r="K51" s="11"/>
      <c r="L51" s="11"/>
      <c r="M51" s="11"/>
      <c r="N51" s="11">
        <v>2</v>
      </c>
      <c r="O51" s="11"/>
      <c r="P51" s="11"/>
      <c r="Q51" s="11"/>
      <c r="R51" s="11"/>
      <c r="S51" s="12"/>
      <c r="T51" s="11">
        <f t="shared" ref="T51:T61" si="43">SUM(E51:S51)</f>
        <v>2</v>
      </c>
    </row>
    <row r="52" spans="2:20" ht="15" thickBot="1">
      <c r="B52" s="150"/>
      <c r="C52" s="153"/>
      <c r="D52" s="11"/>
      <c r="E52" s="14"/>
      <c r="F52" s="11"/>
      <c r="G52" s="11"/>
      <c r="H52" s="11"/>
      <c r="I52" s="11"/>
      <c r="J52" s="11"/>
      <c r="K52" s="11"/>
      <c r="L52" s="11"/>
      <c r="M52" s="11"/>
      <c r="N52" s="11">
        <v>2</v>
      </c>
      <c r="O52" s="11"/>
      <c r="P52" s="11"/>
      <c r="Q52" s="11"/>
      <c r="R52" s="11"/>
      <c r="S52" s="12"/>
      <c r="T52" s="11">
        <f t="shared" si="43"/>
        <v>2</v>
      </c>
    </row>
    <row r="53" spans="2:20" ht="15" thickBot="1">
      <c r="B53" s="150"/>
      <c r="C53" s="154" t="s">
        <v>37</v>
      </c>
      <c r="D53" s="11"/>
      <c r="E53" s="14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2"/>
      <c r="T53" s="11">
        <f t="shared" si="43"/>
        <v>0</v>
      </c>
    </row>
    <row r="54" spans="2:20" ht="15" thickBot="1">
      <c r="B54" s="150"/>
      <c r="C54" s="155"/>
      <c r="D54" s="11"/>
      <c r="E54" s="14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2"/>
      <c r="T54" s="11">
        <f t="shared" si="43"/>
        <v>0</v>
      </c>
    </row>
    <row r="55" spans="2:20" ht="15" thickBot="1">
      <c r="B55" s="150"/>
      <c r="C55" s="154" t="s">
        <v>38</v>
      </c>
      <c r="D55" s="11"/>
      <c r="E55" s="14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2"/>
      <c r="T55" s="11">
        <f t="shared" si="43"/>
        <v>0</v>
      </c>
    </row>
    <row r="56" spans="2:20" ht="15" thickBot="1">
      <c r="B56" s="150"/>
      <c r="C56" s="156"/>
      <c r="D56" s="11"/>
      <c r="E56" s="14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2"/>
      <c r="T56" s="11">
        <f t="shared" si="43"/>
        <v>0</v>
      </c>
    </row>
    <row r="57" spans="2:20" s="6" customFormat="1" ht="15" thickBot="1">
      <c r="B57" s="150"/>
      <c r="C57" s="156"/>
      <c r="D57" s="11"/>
      <c r="E57" s="14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2"/>
      <c r="T57" s="11">
        <f>SUM(E57:S57)</f>
        <v>0</v>
      </c>
    </row>
    <row r="58" spans="2:20" ht="15" thickBot="1">
      <c r="B58" s="150"/>
      <c r="C58" s="156"/>
      <c r="D58" s="11"/>
      <c r="E58" s="14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2"/>
      <c r="T58" s="11">
        <f t="shared" si="43"/>
        <v>0</v>
      </c>
    </row>
    <row r="59" spans="2:20" ht="15" thickBot="1">
      <c r="B59" s="150"/>
      <c r="C59" s="13" t="s">
        <v>31</v>
      </c>
      <c r="D59" s="11"/>
      <c r="E59" s="14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2"/>
      <c r="T59" s="11">
        <f t="shared" si="43"/>
        <v>0</v>
      </c>
    </row>
    <row r="60" spans="2:20" ht="15" thickBot="1">
      <c r="B60" s="150"/>
      <c r="C60" s="149" t="s">
        <v>39</v>
      </c>
      <c r="D60" s="11"/>
      <c r="E60" s="14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2"/>
      <c r="T60" s="11">
        <f t="shared" si="43"/>
        <v>0</v>
      </c>
    </row>
    <row r="61" spans="2:20" ht="15" thickBot="1">
      <c r="B61" s="151"/>
      <c r="C61" s="151"/>
      <c r="D61" s="11"/>
      <c r="E61" s="14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2"/>
      <c r="T61" s="11">
        <f t="shared" si="43"/>
        <v>0</v>
      </c>
    </row>
    <row r="62" spans="2:20" ht="15" thickBot="1">
      <c r="B62" s="138" t="s">
        <v>34</v>
      </c>
      <c r="C62" s="139"/>
      <c r="D62" s="140"/>
      <c r="E62" s="14">
        <f t="shared" ref="E62" si="44">SUM(E51:E61)</f>
        <v>0</v>
      </c>
      <c r="F62" s="14">
        <f t="shared" ref="F62" si="45">SUM(F51:F61)</f>
        <v>0</v>
      </c>
      <c r="G62" s="14">
        <f t="shared" ref="G62:I62" si="46">SUM(G51:G61)</f>
        <v>0</v>
      </c>
      <c r="H62" s="14">
        <f t="shared" si="46"/>
        <v>0</v>
      </c>
      <c r="I62" s="14">
        <f t="shared" si="46"/>
        <v>0</v>
      </c>
      <c r="J62" s="14">
        <f t="shared" ref="J62" si="47">SUM(J51:J61)</f>
        <v>0</v>
      </c>
      <c r="K62" s="14">
        <f t="shared" ref="K62" si="48">SUM(K51:K61)</f>
        <v>0</v>
      </c>
      <c r="L62" s="14">
        <f t="shared" ref="L62" si="49">SUM(L51:L61)</f>
        <v>0</v>
      </c>
      <c r="M62" s="14">
        <f t="shared" ref="M62" si="50">SUM(M51:M61)</f>
        <v>0</v>
      </c>
      <c r="N62" s="14">
        <f t="shared" ref="N62" si="51">SUM(N51:N61)</f>
        <v>4</v>
      </c>
      <c r="O62" s="14">
        <f t="shared" ref="O62" si="52">SUM(O51:O61)</f>
        <v>0</v>
      </c>
      <c r="P62" s="14">
        <f t="shared" ref="P62" si="53">SUM(P51:P61)</f>
        <v>0</v>
      </c>
      <c r="Q62" s="14">
        <f t="shared" ref="Q62" si="54">SUM(Q51:Q61)</f>
        <v>0</v>
      </c>
      <c r="R62" s="14">
        <f t="shared" ref="R62" si="55">SUM(R51:R61)</f>
        <v>0</v>
      </c>
      <c r="S62" s="14">
        <f t="shared" ref="S62:T62" si="56">SUM(S51:S61)</f>
        <v>0</v>
      </c>
      <c r="T62" s="10">
        <f t="shared" si="56"/>
        <v>4</v>
      </c>
    </row>
    <row r="63" spans="2:20" ht="15" thickBot="1">
      <c r="B63" s="141"/>
      <c r="C63" s="144" t="s">
        <v>36</v>
      </c>
      <c r="D63" s="8"/>
      <c r="E63" s="15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9"/>
      <c r="T63" s="8">
        <f t="shared" ref="T63:T73" si="57">SUM(E63:S63)</f>
        <v>0</v>
      </c>
    </row>
    <row r="64" spans="2:20" ht="15" thickBot="1">
      <c r="B64" s="142"/>
      <c r="C64" s="145"/>
      <c r="D64" s="8"/>
      <c r="E64" s="15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9"/>
      <c r="T64" s="8">
        <f t="shared" si="57"/>
        <v>0</v>
      </c>
    </row>
    <row r="65" spans="2:20" ht="15" thickBot="1">
      <c r="B65" s="142"/>
      <c r="C65" s="146" t="s">
        <v>37</v>
      </c>
      <c r="D65" s="8"/>
      <c r="E65" s="15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9"/>
      <c r="T65" s="8">
        <f t="shared" si="57"/>
        <v>0</v>
      </c>
    </row>
    <row r="66" spans="2:20" ht="15" thickBot="1">
      <c r="B66" s="142"/>
      <c r="C66" s="147"/>
      <c r="D66" s="8"/>
      <c r="E66" s="15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9"/>
      <c r="T66" s="8">
        <f t="shared" si="57"/>
        <v>0</v>
      </c>
    </row>
    <row r="67" spans="2:20" ht="15" thickBot="1">
      <c r="B67" s="142"/>
      <c r="C67" s="146" t="s">
        <v>38</v>
      </c>
      <c r="D67" s="8"/>
      <c r="E67" s="15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9"/>
      <c r="T67" s="8">
        <f t="shared" si="57"/>
        <v>0</v>
      </c>
    </row>
    <row r="68" spans="2:20" ht="15" thickBot="1">
      <c r="B68" s="142"/>
      <c r="C68" s="148"/>
      <c r="D68" s="8"/>
      <c r="E68" s="15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9"/>
      <c r="T68" s="8">
        <f t="shared" si="57"/>
        <v>0</v>
      </c>
    </row>
    <row r="69" spans="2:20" s="6" customFormat="1" ht="15" thickBot="1">
      <c r="B69" s="142"/>
      <c r="C69" s="148"/>
      <c r="D69" s="8"/>
      <c r="E69" s="15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9"/>
      <c r="T69" s="8">
        <f>SUM(E69:S69)</f>
        <v>0</v>
      </c>
    </row>
    <row r="70" spans="2:20" ht="15" thickBot="1">
      <c r="B70" s="142"/>
      <c r="C70" s="148"/>
      <c r="D70" s="8"/>
      <c r="E70" s="15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9"/>
      <c r="T70" s="8">
        <f t="shared" si="57"/>
        <v>0</v>
      </c>
    </row>
    <row r="71" spans="2:20" ht="15" thickBot="1">
      <c r="B71" s="142"/>
      <c r="C71" s="16" t="s">
        <v>31</v>
      </c>
      <c r="D71" s="8"/>
      <c r="E71" s="15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9"/>
      <c r="T71" s="8">
        <f t="shared" si="57"/>
        <v>0</v>
      </c>
    </row>
    <row r="72" spans="2:20" ht="15" thickBot="1">
      <c r="B72" s="142"/>
      <c r="C72" s="141" t="s">
        <v>39</v>
      </c>
      <c r="D72" s="8"/>
      <c r="E72" s="15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9"/>
      <c r="T72" s="8">
        <f t="shared" si="57"/>
        <v>0</v>
      </c>
    </row>
    <row r="73" spans="2:20" ht="15" thickBot="1">
      <c r="B73" s="143"/>
      <c r="C73" s="143"/>
      <c r="D73" s="8"/>
      <c r="E73" s="15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9"/>
      <c r="T73" s="8">
        <f t="shared" si="57"/>
        <v>0</v>
      </c>
    </row>
    <row r="74" spans="2:20" ht="15" thickBot="1">
      <c r="B74" s="135" t="s">
        <v>34</v>
      </c>
      <c r="C74" s="136"/>
      <c r="D74" s="137"/>
      <c r="E74" s="15">
        <f t="shared" ref="E74" si="58">SUM(E63:E73)</f>
        <v>0</v>
      </c>
      <c r="F74" s="15">
        <f t="shared" ref="F74" si="59">SUM(F63:F73)</f>
        <v>0</v>
      </c>
      <c r="G74" s="15">
        <f t="shared" ref="G74:I74" si="60">SUM(G63:G73)</f>
        <v>0</v>
      </c>
      <c r="H74" s="15">
        <f t="shared" si="60"/>
        <v>0</v>
      </c>
      <c r="I74" s="15">
        <f t="shared" si="60"/>
        <v>0</v>
      </c>
      <c r="J74" s="15">
        <f t="shared" ref="J74" si="61">SUM(J63:J73)</f>
        <v>0</v>
      </c>
      <c r="K74" s="15">
        <f t="shared" ref="K74" si="62">SUM(K63:K73)</f>
        <v>0</v>
      </c>
      <c r="L74" s="15">
        <f t="shared" ref="L74" si="63">SUM(L63:L73)</f>
        <v>0</v>
      </c>
      <c r="M74" s="15">
        <f t="shared" ref="M74" si="64">SUM(M63:M73)</f>
        <v>0</v>
      </c>
      <c r="N74" s="15">
        <f t="shared" ref="N74" si="65">SUM(N63:N73)</f>
        <v>0</v>
      </c>
      <c r="O74" s="15">
        <f t="shared" ref="O74" si="66">SUM(O63:O73)</f>
        <v>0</v>
      </c>
      <c r="P74" s="15">
        <f t="shared" ref="P74" si="67">SUM(P63:P73)</f>
        <v>0</v>
      </c>
      <c r="Q74" s="15">
        <f t="shared" ref="Q74" si="68">SUM(Q63:Q73)</f>
        <v>0</v>
      </c>
      <c r="R74" s="15">
        <f t="shared" ref="R74" si="69">SUM(R63:R73)</f>
        <v>0</v>
      </c>
      <c r="S74" s="15">
        <f t="shared" ref="S74:T74" si="70">SUM(S63:S73)</f>
        <v>0</v>
      </c>
      <c r="T74" s="10">
        <f t="shared" si="70"/>
        <v>0</v>
      </c>
    </row>
    <row r="75" spans="2:20" ht="15" thickBot="1">
      <c r="B75" s="149"/>
      <c r="C75" s="152" t="s">
        <v>36</v>
      </c>
      <c r="D75" s="11"/>
      <c r="E75" s="14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2"/>
      <c r="T75" s="11">
        <f t="shared" ref="T75:T85" si="71">SUM(E75:S75)</f>
        <v>0</v>
      </c>
    </row>
    <row r="76" spans="2:20" ht="15" thickBot="1">
      <c r="B76" s="150"/>
      <c r="C76" s="153"/>
      <c r="D76" s="11"/>
      <c r="E76" s="14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2"/>
      <c r="T76" s="11">
        <f t="shared" si="71"/>
        <v>0</v>
      </c>
    </row>
    <row r="77" spans="2:20" ht="15" thickBot="1">
      <c r="B77" s="150"/>
      <c r="C77" s="154" t="s">
        <v>37</v>
      </c>
      <c r="D77" s="11"/>
      <c r="E77" s="14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2"/>
      <c r="T77" s="11">
        <f t="shared" si="71"/>
        <v>0</v>
      </c>
    </row>
    <row r="78" spans="2:20" ht="15" thickBot="1">
      <c r="B78" s="150"/>
      <c r="C78" s="155"/>
      <c r="D78" s="11"/>
      <c r="E78" s="14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2"/>
      <c r="T78" s="11">
        <f t="shared" si="71"/>
        <v>0</v>
      </c>
    </row>
    <row r="79" spans="2:20" ht="15" thickBot="1">
      <c r="B79" s="150"/>
      <c r="C79" s="154" t="s">
        <v>38</v>
      </c>
      <c r="D79" s="11"/>
      <c r="E79" s="14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2"/>
      <c r="T79" s="11">
        <f t="shared" si="71"/>
        <v>0</v>
      </c>
    </row>
    <row r="80" spans="2:20" ht="15" thickBot="1">
      <c r="B80" s="150"/>
      <c r="C80" s="156"/>
      <c r="D80" s="11"/>
      <c r="E80" s="14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2"/>
      <c r="T80" s="11">
        <f t="shared" si="71"/>
        <v>0</v>
      </c>
    </row>
    <row r="81" spans="2:20" s="6" customFormat="1" ht="15" thickBot="1">
      <c r="B81" s="150"/>
      <c r="C81" s="156"/>
      <c r="D81" s="11"/>
      <c r="E81" s="14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2"/>
      <c r="T81" s="11">
        <f>SUM(E81:S81)</f>
        <v>0</v>
      </c>
    </row>
    <row r="82" spans="2:20" ht="15" thickBot="1">
      <c r="B82" s="150"/>
      <c r="C82" s="156"/>
      <c r="D82" s="11"/>
      <c r="E82" s="14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2"/>
      <c r="T82" s="11">
        <f t="shared" si="71"/>
        <v>0</v>
      </c>
    </row>
    <row r="83" spans="2:20" ht="15" thickBot="1">
      <c r="B83" s="150"/>
      <c r="C83" s="13" t="s">
        <v>31</v>
      </c>
      <c r="D83" s="11"/>
      <c r="E83" s="14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2"/>
      <c r="T83" s="11">
        <f t="shared" si="71"/>
        <v>0</v>
      </c>
    </row>
    <row r="84" spans="2:20" ht="15" thickBot="1">
      <c r="B84" s="150"/>
      <c r="C84" s="149" t="s">
        <v>39</v>
      </c>
      <c r="D84" s="11"/>
      <c r="E84" s="14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2"/>
      <c r="T84" s="11">
        <f t="shared" si="71"/>
        <v>0</v>
      </c>
    </row>
    <row r="85" spans="2:20" ht="15" thickBot="1">
      <c r="B85" s="151"/>
      <c r="C85" s="151"/>
      <c r="D85" s="11"/>
      <c r="E85" s="14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2"/>
      <c r="T85" s="11">
        <f t="shared" si="71"/>
        <v>0</v>
      </c>
    </row>
    <row r="86" spans="2:20" ht="15" thickBot="1">
      <c r="B86" s="138" t="s">
        <v>34</v>
      </c>
      <c r="C86" s="139"/>
      <c r="D86" s="140"/>
      <c r="E86" s="14">
        <f t="shared" ref="E86" si="72">SUM(E75:E85)</f>
        <v>0</v>
      </c>
      <c r="F86" s="14">
        <f t="shared" ref="F86" si="73">SUM(F75:F85)</f>
        <v>0</v>
      </c>
      <c r="G86" s="14">
        <f t="shared" ref="G86:I86" si="74">SUM(G75:G85)</f>
        <v>0</v>
      </c>
      <c r="H86" s="14">
        <f t="shared" si="74"/>
        <v>0</v>
      </c>
      <c r="I86" s="14">
        <f t="shared" si="74"/>
        <v>0</v>
      </c>
      <c r="J86" s="14">
        <f t="shared" ref="J86" si="75">SUM(J75:J85)</f>
        <v>0</v>
      </c>
      <c r="K86" s="14">
        <f t="shared" ref="K86" si="76">SUM(K75:K85)</f>
        <v>0</v>
      </c>
      <c r="L86" s="14">
        <f t="shared" ref="L86" si="77">SUM(L75:L85)</f>
        <v>0</v>
      </c>
      <c r="M86" s="14">
        <f t="shared" ref="M86" si="78">SUM(M75:M85)</f>
        <v>0</v>
      </c>
      <c r="N86" s="14">
        <f t="shared" ref="N86" si="79">SUM(N75:N85)</f>
        <v>0</v>
      </c>
      <c r="O86" s="14">
        <f t="shared" ref="O86" si="80">SUM(O75:O85)</f>
        <v>0</v>
      </c>
      <c r="P86" s="14">
        <f t="shared" ref="P86" si="81">SUM(P75:P85)</f>
        <v>0</v>
      </c>
      <c r="Q86" s="14">
        <f t="shared" ref="Q86" si="82">SUM(Q75:Q85)</f>
        <v>0</v>
      </c>
      <c r="R86" s="14">
        <f t="shared" ref="R86" si="83">SUM(R75:R85)</f>
        <v>0</v>
      </c>
      <c r="S86" s="14">
        <f t="shared" ref="S86" si="84">SUM(S75:S85)</f>
        <v>0</v>
      </c>
      <c r="T86" s="10">
        <f t="shared" ref="T86" si="85">SUM(T75:T85)</f>
        <v>0</v>
      </c>
    </row>
    <row r="87" spans="2:20" ht="15" thickBot="1">
      <c r="B87" s="141"/>
      <c r="C87" s="144" t="s">
        <v>36</v>
      </c>
      <c r="D87" s="8"/>
      <c r="E87" s="15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9"/>
      <c r="T87" s="8">
        <f t="shared" ref="T87:T97" si="86">SUM(E87:S87)</f>
        <v>0</v>
      </c>
    </row>
    <row r="88" spans="2:20" ht="15" thickBot="1">
      <c r="B88" s="142"/>
      <c r="C88" s="145"/>
      <c r="D88" s="8"/>
      <c r="E88" s="15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9"/>
      <c r="T88" s="8">
        <f t="shared" si="86"/>
        <v>0</v>
      </c>
    </row>
    <row r="89" spans="2:20" ht="15" thickBot="1">
      <c r="B89" s="142"/>
      <c r="C89" s="146" t="s">
        <v>37</v>
      </c>
      <c r="D89" s="8"/>
      <c r="E89" s="15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9"/>
      <c r="T89" s="8">
        <f t="shared" si="86"/>
        <v>0</v>
      </c>
    </row>
    <row r="90" spans="2:20" ht="15" thickBot="1">
      <c r="B90" s="142"/>
      <c r="C90" s="147"/>
      <c r="D90" s="8"/>
      <c r="E90" s="15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9"/>
      <c r="T90" s="8">
        <f t="shared" si="86"/>
        <v>0</v>
      </c>
    </row>
    <row r="91" spans="2:20" ht="15" thickBot="1">
      <c r="B91" s="142"/>
      <c r="C91" s="146" t="s">
        <v>38</v>
      </c>
      <c r="D91" s="8"/>
      <c r="E91" s="15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9"/>
      <c r="T91" s="8">
        <f t="shared" si="86"/>
        <v>0</v>
      </c>
    </row>
    <row r="92" spans="2:20" ht="15" thickBot="1">
      <c r="B92" s="142"/>
      <c r="C92" s="148"/>
      <c r="D92" s="8"/>
      <c r="E92" s="15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9"/>
      <c r="T92" s="8">
        <f t="shared" si="86"/>
        <v>0</v>
      </c>
    </row>
    <row r="93" spans="2:20" s="6" customFormat="1" ht="15" thickBot="1">
      <c r="B93" s="142"/>
      <c r="C93" s="148"/>
      <c r="D93" s="8"/>
      <c r="E93" s="15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9"/>
      <c r="T93" s="8">
        <f>SUM(E93:S93)</f>
        <v>0</v>
      </c>
    </row>
    <row r="94" spans="2:20" ht="15" thickBot="1">
      <c r="B94" s="142"/>
      <c r="C94" s="148"/>
      <c r="D94" s="8"/>
      <c r="E94" s="15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9"/>
      <c r="T94" s="8">
        <f t="shared" si="86"/>
        <v>0</v>
      </c>
    </row>
    <row r="95" spans="2:20" ht="15" thickBot="1">
      <c r="B95" s="142"/>
      <c r="C95" s="16" t="s">
        <v>31</v>
      </c>
      <c r="D95" s="8"/>
      <c r="E95" s="15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9"/>
      <c r="T95" s="8">
        <f t="shared" si="86"/>
        <v>0</v>
      </c>
    </row>
    <row r="96" spans="2:20" ht="15" thickBot="1">
      <c r="B96" s="142"/>
      <c r="C96" s="141" t="s">
        <v>39</v>
      </c>
      <c r="D96" s="8"/>
      <c r="E96" s="15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9"/>
      <c r="T96" s="8">
        <f t="shared" si="86"/>
        <v>0</v>
      </c>
    </row>
    <row r="97" spans="2:20" ht="15" thickBot="1">
      <c r="B97" s="143"/>
      <c r="C97" s="143"/>
      <c r="D97" s="8"/>
      <c r="E97" s="15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9"/>
      <c r="T97" s="8">
        <f t="shared" si="86"/>
        <v>0</v>
      </c>
    </row>
    <row r="98" spans="2:20" ht="15" thickBot="1">
      <c r="B98" s="135" t="s">
        <v>34</v>
      </c>
      <c r="C98" s="136"/>
      <c r="D98" s="137"/>
      <c r="E98" s="15">
        <f t="shared" ref="E98" si="87">SUM(E87:E97)</f>
        <v>0</v>
      </c>
      <c r="F98" s="15">
        <f t="shared" ref="F98" si="88">SUM(F87:F97)</f>
        <v>0</v>
      </c>
      <c r="G98" s="15">
        <f t="shared" ref="G98:I98" si="89">SUM(G87:G97)</f>
        <v>0</v>
      </c>
      <c r="H98" s="15">
        <f t="shared" si="89"/>
        <v>0</v>
      </c>
      <c r="I98" s="15">
        <f t="shared" si="89"/>
        <v>0</v>
      </c>
      <c r="J98" s="15">
        <f t="shared" ref="J98" si="90">SUM(J87:J97)</f>
        <v>0</v>
      </c>
      <c r="K98" s="15">
        <f t="shared" ref="K98" si="91">SUM(K87:K97)</f>
        <v>0</v>
      </c>
      <c r="L98" s="15">
        <f t="shared" ref="L98" si="92">SUM(L87:L97)</f>
        <v>0</v>
      </c>
      <c r="M98" s="15">
        <f t="shared" ref="M98" si="93">SUM(M87:M97)</f>
        <v>0</v>
      </c>
      <c r="N98" s="15">
        <f t="shared" ref="N98" si="94">SUM(N87:N97)</f>
        <v>0</v>
      </c>
      <c r="O98" s="15">
        <f t="shared" ref="O98" si="95">SUM(O87:O97)</f>
        <v>0</v>
      </c>
      <c r="P98" s="15">
        <f t="shared" ref="P98" si="96">SUM(P87:P97)</f>
        <v>0</v>
      </c>
      <c r="Q98" s="15">
        <f t="shared" ref="Q98" si="97">SUM(Q87:Q97)</f>
        <v>0</v>
      </c>
      <c r="R98" s="15">
        <f t="shared" ref="R98" si="98">SUM(R87:R97)</f>
        <v>0</v>
      </c>
      <c r="S98" s="15">
        <f t="shared" ref="S98" si="99">SUM(S87:S97)</f>
        <v>0</v>
      </c>
      <c r="T98" s="10">
        <f t="shared" ref="T98" si="100">SUM(T87:T97)</f>
        <v>0</v>
      </c>
    </row>
    <row r="99" spans="2:20" ht="15" thickBot="1">
      <c r="B99" s="149"/>
      <c r="C99" s="152" t="s">
        <v>36</v>
      </c>
      <c r="D99" s="11"/>
      <c r="E99" s="14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2"/>
      <c r="T99" s="11">
        <f t="shared" ref="T99:T109" si="101">SUM(E99:S99)</f>
        <v>0</v>
      </c>
    </row>
    <row r="100" spans="2:20" ht="15" thickBot="1">
      <c r="B100" s="150"/>
      <c r="C100" s="153"/>
      <c r="D100" s="11"/>
      <c r="E100" s="14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2"/>
      <c r="T100" s="11">
        <f t="shared" si="101"/>
        <v>0</v>
      </c>
    </row>
    <row r="101" spans="2:20" ht="15" thickBot="1">
      <c r="B101" s="150"/>
      <c r="C101" s="154" t="s">
        <v>37</v>
      </c>
      <c r="D101" s="11"/>
      <c r="E101" s="14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2"/>
      <c r="T101" s="11">
        <f t="shared" si="101"/>
        <v>0</v>
      </c>
    </row>
    <row r="102" spans="2:20" ht="15" thickBot="1">
      <c r="B102" s="150"/>
      <c r="C102" s="155"/>
      <c r="D102" s="11"/>
      <c r="E102" s="14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2"/>
      <c r="T102" s="11">
        <f t="shared" si="101"/>
        <v>0</v>
      </c>
    </row>
    <row r="103" spans="2:20" ht="15" thickBot="1">
      <c r="B103" s="150"/>
      <c r="C103" s="154" t="s">
        <v>38</v>
      </c>
      <c r="D103" s="11"/>
      <c r="E103" s="14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2"/>
      <c r="T103" s="11">
        <f t="shared" si="101"/>
        <v>0</v>
      </c>
    </row>
    <row r="104" spans="2:20" ht="15" thickBot="1">
      <c r="B104" s="150"/>
      <c r="C104" s="156"/>
      <c r="D104" s="11"/>
      <c r="E104" s="14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2"/>
      <c r="T104" s="11">
        <f t="shared" si="101"/>
        <v>0</v>
      </c>
    </row>
    <row r="105" spans="2:20" s="6" customFormat="1" ht="15" thickBot="1">
      <c r="B105" s="150"/>
      <c r="C105" s="156"/>
      <c r="D105" s="11"/>
      <c r="E105" s="14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2"/>
      <c r="T105" s="11">
        <f>SUM(E105:S105)</f>
        <v>0</v>
      </c>
    </row>
    <row r="106" spans="2:20" ht="15" thickBot="1">
      <c r="B106" s="150"/>
      <c r="C106" s="156"/>
      <c r="D106" s="11"/>
      <c r="E106" s="14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2"/>
      <c r="T106" s="11">
        <f t="shared" si="101"/>
        <v>0</v>
      </c>
    </row>
    <row r="107" spans="2:20" ht="15" thickBot="1">
      <c r="B107" s="150"/>
      <c r="C107" s="13" t="s">
        <v>31</v>
      </c>
      <c r="D107" s="11"/>
      <c r="E107" s="14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2"/>
      <c r="T107" s="11">
        <f t="shared" si="101"/>
        <v>0</v>
      </c>
    </row>
    <row r="108" spans="2:20" ht="15" thickBot="1">
      <c r="B108" s="150"/>
      <c r="C108" s="149" t="s">
        <v>39</v>
      </c>
      <c r="D108" s="11"/>
      <c r="E108" s="14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2"/>
      <c r="T108" s="11">
        <f t="shared" si="101"/>
        <v>0</v>
      </c>
    </row>
    <row r="109" spans="2:20" ht="15" thickBot="1">
      <c r="B109" s="151"/>
      <c r="C109" s="151"/>
      <c r="D109" s="11"/>
      <c r="E109" s="14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2"/>
      <c r="T109" s="11">
        <f t="shared" si="101"/>
        <v>0</v>
      </c>
    </row>
    <row r="110" spans="2:20" ht="15" thickBot="1">
      <c r="B110" s="138" t="s">
        <v>34</v>
      </c>
      <c r="C110" s="139"/>
      <c r="D110" s="140"/>
      <c r="E110" s="14">
        <f t="shared" ref="E110" si="102">SUM(E99:E109)</f>
        <v>0</v>
      </c>
      <c r="F110" s="14">
        <f t="shared" ref="F110" si="103">SUM(F99:F109)</f>
        <v>0</v>
      </c>
      <c r="G110" s="14">
        <f t="shared" ref="G110:I110" si="104">SUM(G99:G109)</f>
        <v>0</v>
      </c>
      <c r="H110" s="14">
        <f t="shared" si="104"/>
        <v>0</v>
      </c>
      <c r="I110" s="14">
        <f t="shared" si="104"/>
        <v>0</v>
      </c>
      <c r="J110" s="14">
        <f t="shared" ref="J110" si="105">SUM(J99:J109)</f>
        <v>0</v>
      </c>
      <c r="K110" s="14">
        <f t="shared" ref="K110" si="106">SUM(K99:K109)</f>
        <v>0</v>
      </c>
      <c r="L110" s="14">
        <f t="shared" ref="L110" si="107">SUM(L99:L109)</f>
        <v>0</v>
      </c>
      <c r="M110" s="14">
        <f t="shared" ref="M110" si="108">SUM(M99:M109)</f>
        <v>0</v>
      </c>
      <c r="N110" s="14">
        <f t="shared" ref="N110" si="109">SUM(N99:N109)</f>
        <v>0</v>
      </c>
      <c r="O110" s="14">
        <f t="shared" ref="O110" si="110">SUM(O99:O109)</f>
        <v>0</v>
      </c>
      <c r="P110" s="14">
        <f t="shared" ref="P110" si="111">SUM(P99:P109)</f>
        <v>0</v>
      </c>
      <c r="Q110" s="14">
        <f t="shared" ref="Q110" si="112">SUM(Q99:Q109)</f>
        <v>0</v>
      </c>
      <c r="R110" s="14">
        <f t="shared" ref="R110" si="113">SUM(R99:R109)</f>
        <v>0</v>
      </c>
      <c r="S110" s="14">
        <f t="shared" ref="S110" si="114">SUM(S99:S109)</f>
        <v>0</v>
      </c>
      <c r="T110" s="10">
        <f t="shared" ref="T110" si="115">SUM(T99:T109)</f>
        <v>0</v>
      </c>
    </row>
    <row r="111" spans="2:20" ht="15" thickBot="1">
      <c r="B111" s="141"/>
      <c r="C111" s="144" t="s">
        <v>36</v>
      </c>
      <c r="D111" s="8"/>
      <c r="E111" s="15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9"/>
      <c r="T111" s="8">
        <f t="shared" ref="T111:T121" si="116">SUM(E111:S111)</f>
        <v>0</v>
      </c>
    </row>
    <row r="112" spans="2:20" ht="15" thickBot="1">
      <c r="B112" s="142"/>
      <c r="C112" s="145"/>
      <c r="D112" s="8"/>
      <c r="E112" s="15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9"/>
      <c r="T112" s="8">
        <f t="shared" si="116"/>
        <v>0</v>
      </c>
    </row>
    <row r="113" spans="2:20" ht="15" thickBot="1">
      <c r="B113" s="142"/>
      <c r="C113" s="146" t="s">
        <v>37</v>
      </c>
      <c r="D113" s="8"/>
      <c r="E113" s="15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9"/>
      <c r="T113" s="8">
        <f t="shared" si="116"/>
        <v>0</v>
      </c>
    </row>
    <row r="114" spans="2:20" ht="15" thickBot="1">
      <c r="B114" s="142"/>
      <c r="C114" s="147"/>
      <c r="D114" s="8"/>
      <c r="E114" s="15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9"/>
      <c r="T114" s="8">
        <f t="shared" si="116"/>
        <v>0</v>
      </c>
    </row>
    <row r="115" spans="2:20" ht="15" thickBot="1">
      <c r="B115" s="142"/>
      <c r="C115" s="146" t="s">
        <v>38</v>
      </c>
      <c r="D115" s="8"/>
      <c r="E115" s="15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9"/>
      <c r="T115" s="8">
        <f t="shared" si="116"/>
        <v>0</v>
      </c>
    </row>
    <row r="116" spans="2:20" ht="15" thickBot="1">
      <c r="B116" s="142"/>
      <c r="C116" s="148"/>
      <c r="D116" s="8"/>
      <c r="E116" s="15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9"/>
      <c r="T116" s="8">
        <f t="shared" si="116"/>
        <v>0</v>
      </c>
    </row>
    <row r="117" spans="2:20" s="6" customFormat="1" ht="15" thickBot="1">
      <c r="B117" s="142"/>
      <c r="C117" s="148"/>
      <c r="D117" s="8"/>
      <c r="E117" s="15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9"/>
      <c r="T117" s="8">
        <f>SUM(E117:S117)</f>
        <v>0</v>
      </c>
    </row>
    <row r="118" spans="2:20" ht="15" thickBot="1">
      <c r="B118" s="142"/>
      <c r="C118" s="148"/>
      <c r="D118" s="8"/>
      <c r="E118" s="15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9"/>
      <c r="T118" s="8">
        <f t="shared" si="116"/>
        <v>0</v>
      </c>
    </row>
    <row r="119" spans="2:20" ht="15" thickBot="1">
      <c r="B119" s="142"/>
      <c r="C119" s="16" t="s">
        <v>31</v>
      </c>
      <c r="D119" s="8"/>
      <c r="E119" s="15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9"/>
      <c r="T119" s="8">
        <f t="shared" si="116"/>
        <v>0</v>
      </c>
    </row>
    <row r="120" spans="2:20" ht="15" thickBot="1">
      <c r="B120" s="142"/>
      <c r="C120" s="141" t="s">
        <v>39</v>
      </c>
      <c r="D120" s="8"/>
      <c r="E120" s="15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9"/>
      <c r="T120" s="8">
        <f t="shared" si="116"/>
        <v>0</v>
      </c>
    </row>
    <row r="121" spans="2:20" ht="15" thickBot="1">
      <c r="B121" s="143"/>
      <c r="C121" s="143"/>
      <c r="D121" s="8"/>
      <c r="E121" s="15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9"/>
      <c r="T121" s="8">
        <f t="shared" si="116"/>
        <v>0</v>
      </c>
    </row>
    <row r="122" spans="2:20" ht="15" thickBot="1">
      <c r="B122" s="135" t="s">
        <v>34</v>
      </c>
      <c r="C122" s="136"/>
      <c r="D122" s="137"/>
      <c r="E122" s="15">
        <f t="shared" ref="E122" si="117">SUM(E111:E121)</f>
        <v>0</v>
      </c>
      <c r="F122" s="15">
        <f t="shared" ref="F122" si="118">SUM(F111:F121)</f>
        <v>0</v>
      </c>
      <c r="G122" s="15">
        <f t="shared" ref="G122:I122" si="119">SUM(G111:G121)</f>
        <v>0</v>
      </c>
      <c r="H122" s="15">
        <f t="shared" si="119"/>
        <v>0</v>
      </c>
      <c r="I122" s="15">
        <f t="shared" si="119"/>
        <v>0</v>
      </c>
      <c r="J122" s="15">
        <f t="shared" ref="J122" si="120">SUM(J111:J121)</f>
        <v>0</v>
      </c>
      <c r="K122" s="15">
        <f t="shared" ref="K122" si="121">SUM(K111:K121)</f>
        <v>0</v>
      </c>
      <c r="L122" s="15">
        <f t="shared" ref="L122" si="122">SUM(L111:L121)</f>
        <v>0</v>
      </c>
      <c r="M122" s="15">
        <f t="shared" ref="M122" si="123">SUM(M111:M121)</f>
        <v>0</v>
      </c>
      <c r="N122" s="15">
        <f t="shared" ref="N122" si="124">SUM(N111:N121)</f>
        <v>0</v>
      </c>
      <c r="O122" s="15">
        <f t="shared" ref="O122" si="125">SUM(O111:O121)</f>
        <v>0</v>
      </c>
      <c r="P122" s="15">
        <f t="shared" ref="P122" si="126">SUM(P111:P121)</f>
        <v>0</v>
      </c>
      <c r="Q122" s="15">
        <f t="shared" ref="Q122" si="127">SUM(Q111:Q121)</f>
        <v>0</v>
      </c>
      <c r="R122" s="15">
        <f t="shared" ref="R122" si="128">SUM(R111:R121)</f>
        <v>0</v>
      </c>
      <c r="S122" s="15">
        <f t="shared" ref="S122:T122" si="129">SUM(S111:S121)</f>
        <v>0</v>
      </c>
      <c r="T122" s="10">
        <f t="shared" si="129"/>
        <v>0</v>
      </c>
    </row>
    <row r="123" spans="2:20" ht="15" thickBot="1">
      <c r="B123" s="149"/>
      <c r="C123" s="152" t="s">
        <v>36</v>
      </c>
      <c r="D123" s="11"/>
      <c r="E123" s="14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2"/>
      <c r="T123" s="11">
        <f t="shared" ref="T123:T133" si="130">SUM(E123:S123)</f>
        <v>0</v>
      </c>
    </row>
    <row r="124" spans="2:20" ht="15" thickBot="1">
      <c r="B124" s="150"/>
      <c r="C124" s="153"/>
      <c r="D124" s="11"/>
      <c r="E124" s="14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2"/>
      <c r="T124" s="11">
        <f t="shared" si="130"/>
        <v>0</v>
      </c>
    </row>
    <row r="125" spans="2:20" ht="15" thickBot="1">
      <c r="B125" s="150"/>
      <c r="C125" s="154" t="s">
        <v>37</v>
      </c>
      <c r="D125" s="11"/>
      <c r="E125" s="14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2"/>
      <c r="T125" s="11">
        <f t="shared" si="130"/>
        <v>0</v>
      </c>
    </row>
    <row r="126" spans="2:20" ht="15" thickBot="1">
      <c r="B126" s="150"/>
      <c r="C126" s="155"/>
      <c r="D126" s="11"/>
      <c r="E126" s="14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2"/>
      <c r="T126" s="11">
        <f t="shared" si="130"/>
        <v>0</v>
      </c>
    </row>
    <row r="127" spans="2:20" ht="15" thickBot="1">
      <c r="B127" s="150"/>
      <c r="C127" s="154" t="s">
        <v>38</v>
      </c>
      <c r="D127" s="11"/>
      <c r="E127" s="14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2"/>
      <c r="T127" s="11">
        <f t="shared" si="130"/>
        <v>0</v>
      </c>
    </row>
    <row r="128" spans="2:20" ht="15" thickBot="1">
      <c r="B128" s="150"/>
      <c r="C128" s="156"/>
      <c r="D128" s="11"/>
      <c r="E128" s="14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2"/>
      <c r="T128" s="11">
        <f t="shared" si="130"/>
        <v>0</v>
      </c>
    </row>
    <row r="129" spans="2:20" s="6" customFormat="1" ht="15" thickBot="1">
      <c r="B129" s="150"/>
      <c r="C129" s="156"/>
      <c r="D129" s="11"/>
      <c r="E129" s="14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2"/>
      <c r="T129" s="11">
        <f>SUM(E129:S129)</f>
        <v>0</v>
      </c>
    </row>
    <row r="130" spans="2:20" ht="15" thickBot="1">
      <c r="B130" s="150"/>
      <c r="C130" s="156"/>
      <c r="D130" s="11"/>
      <c r="E130" s="14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2"/>
      <c r="T130" s="11">
        <f t="shared" si="130"/>
        <v>0</v>
      </c>
    </row>
    <row r="131" spans="2:20" ht="15" thickBot="1">
      <c r="B131" s="150"/>
      <c r="C131" s="13" t="s">
        <v>31</v>
      </c>
      <c r="D131" s="11"/>
      <c r="E131" s="14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2"/>
      <c r="T131" s="11">
        <f t="shared" si="130"/>
        <v>0</v>
      </c>
    </row>
    <row r="132" spans="2:20" ht="15" thickBot="1">
      <c r="B132" s="150"/>
      <c r="C132" s="149" t="s">
        <v>39</v>
      </c>
      <c r="D132" s="11"/>
      <c r="E132" s="14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2"/>
      <c r="T132" s="11">
        <f t="shared" si="130"/>
        <v>0</v>
      </c>
    </row>
    <row r="133" spans="2:20" ht="15" thickBot="1">
      <c r="B133" s="151"/>
      <c r="C133" s="151"/>
      <c r="D133" s="11"/>
      <c r="E133" s="14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2"/>
      <c r="T133" s="11">
        <f t="shared" si="130"/>
        <v>0</v>
      </c>
    </row>
    <row r="134" spans="2:20" ht="15" thickBot="1">
      <c r="B134" s="138" t="s">
        <v>34</v>
      </c>
      <c r="C134" s="139"/>
      <c r="D134" s="140"/>
      <c r="E134" s="14">
        <f t="shared" ref="E134" si="131">SUM(E123:E133)</f>
        <v>0</v>
      </c>
      <c r="F134" s="14">
        <f t="shared" ref="F134" si="132">SUM(F123:F133)</f>
        <v>0</v>
      </c>
      <c r="G134" s="14">
        <f t="shared" ref="G134:I134" si="133">SUM(G123:G133)</f>
        <v>0</v>
      </c>
      <c r="H134" s="14">
        <f t="shared" si="133"/>
        <v>0</v>
      </c>
      <c r="I134" s="14">
        <f t="shared" si="133"/>
        <v>0</v>
      </c>
      <c r="J134" s="14">
        <f t="shared" ref="J134" si="134">SUM(J123:J133)</f>
        <v>0</v>
      </c>
      <c r="K134" s="14">
        <f t="shared" ref="K134" si="135">SUM(K123:K133)</f>
        <v>0</v>
      </c>
      <c r="L134" s="14">
        <f t="shared" ref="L134" si="136">SUM(L123:L133)</f>
        <v>0</v>
      </c>
      <c r="M134" s="14">
        <f t="shared" ref="M134" si="137">SUM(M123:M133)</f>
        <v>0</v>
      </c>
      <c r="N134" s="14">
        <f t="shared" ref="N134" si="138">SUM(N123:N133)</f>
        <v>0</v>
      </c>
      <c r="O134" s="14">
        <f t="shared" ref="O134" si="139">SUM(O123:O133)</f>
        <v>0</v>
      </c>
      <c r="P134" s="14">
        <f t="shared" ref="P134" si="140">SUM(P123:P133)</f>
        <v>0</v>
      </c>
      <c r="Q134" s="14">
        <f t="shared" ref="Q134" si="141">SUM(Q123:Q133)</f>
        <v>0</v>
      </c>
      <c r="R134" s="14">
        <f t="shared" ref="R134" si="142">SUM(R123:R133)</f>
        <v>0</v>
      </c>
      <c r="S134" s="14">
        <f t="shared" ref="S134" si="143">SUM(S123:S133)</f>
        <v>0</v>
      </c>
      <c r="T134" s="10">
        <f t="shared" ref="T134" si="144">SUM(T123:T133)</f>
        <v>0</v>
      </c>
    </row>
    <row r="135" spans="2:20" ht="15" thickBot="1">
      <c r="B135" s="141"/>
      <c r="C135" s="144" t="s">
        <v>36</v>
      </c>
      <c r="D135" s="8"/>
      <c r="E135" s="15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9"/>
      <c r="T135" s="8">
        <f t="shared" ref="T135:T145" si="145">SUM(E135:S135)</f>
        <v>0</v>
      </c>
    </row>
    <row r="136" spans="2:20" ht="15" thickBot="1">
      <c r="B136" s="142"/>
      <c r="C136" s="145"/>
      <c r="D136" s="8"/>
      <c r="E136" s="15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9"/>
      <c r="T136" s="8">
        <f t="shared" si="145"/>
        <v>0</v>
      </c>
    </row>
    <row r="137" spans="2:20" ht="15" thickBot="1">
      <c r="B137" s="142"/>
      <c r="C137" s="146" t="s">
        <v>37</v>
      </c>
      <c r="D137" s="8"/>
      <c r="E137" s="15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9"/>
      <c r="T137" s="8">
        <f t="shared" si="145"/>
        <v>0</v>
      </c>
    </row>
    <row r="138" spans="2:20" ht="15" thickBot="1">
      <c r="B138" s="142"/>
      <c r="C138" s="147"/>
      <c r="D138" s="8"/>
      <c r="E138" s="15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9"/>
      <c r="T138" s="8">
        <f t="shared" si="145"/>
        <v>0</v>
      </c>
    </row>
    <row r="139" spans="2:20" ht="15" thickBot="1">
      <c r="B139" s="142"/>
      <c r="C139" s="146" t="s">
        <v>38</v>
      </c>
      <c r="D139" s="8"/>
      <c r="E139" s="15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9"/>
      <c r="T139" s="8">
        <f t="shared" si="145"/>
        <v>0</v>
      </c>
    </row>
    <row r="140" spans="2:20" ht="15" thickBot="1">
      <c r="B140" s="142"/>
      <c r="C140" s="148"/>
      <c r="D140" s="8"/>
      <c r="E140" s="15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9"/>
      <c r="T140" s="8">
        <f t="shared" si="145"/>
        <v>0</v>
      </c>
    </row>
    <row r="141" spans="2:20" s="6" customFormat="1" ht="15" thickBot="1">
      <c r="B141" s="142"/>
      <c r="C141" s="148"/>
      <c r="D141" s="8"/>
      <c r="E141" s="15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9"/>
      <c r="T141" s="8">
        <f>SUM(E141:S141)</f>
        <v>0</v>
      </c>
    </row>
    <row r="142" spans="2:20" ht="15" thickBot="1">
      <c r="B142" s="142"/>
      <c r="C142" s="148"/>
      <c r="D142" s="8"/>
      <c r="E142" s="15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9"/>
      <c r="T142" s="8">
        <f t="shared" si="145"/>
        <v>0</v>
      </c>
    </row>
    <row r="143" spans="2:20" ht="15" thickBot="1">
      <c r="B143" s="142"/>
      <c r="C143" s="16" t="s">
        <v>31</v>
      </c>
      <c r="D143" s="8"/>
      <c r="E143" s="15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9"/>
      <c r="T143" s="8">
        <f t="shared" si="145"/>
        <v>0</v>
      </c>
    </row>
    <row r="144" spans="2:20" ht="15" thickBot="1">
      <c r="B144" s="142"/>
      <c r="C144" s="141" t="s">
        <v>39</v>
      </c>
      <c r="D144" s="8"/>
      <c r="E144" s="15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9"/>
      <c r="T144" s="8">
        <f t="shared" si="145"/>
        <v>0</v>
      </c>
    </row>
    <row r="145" spans="2:20" ht="15" thickBot="1">
      <c r="B145" s="143"/>
      <c r="C145" s="143"/>
      <c r="D145" s="8"/>
      <c r="E145" s="15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9"/>
      <c r="T145" s="8">
        <f t="shared" si="145"/>
        <v>0</v>
      </c>
    </row>
    <row r="146" spans="2:20" ht="15" thickBot="1">
      <c r="B146" s="135" t="s">
        <v>34</v>
      </c>
      <c r="C146" s="136"/>
      <c r="D146" s="137"/>
      <c r="E146" s="15">
        <f t="shared" ref="E146" si="146">SUM(E135:E145)</f>
        <v>0</v>
      </c>
      <c r="F146" s="15">
        <f t="shared" ref="F146" si="147">SUM(F135:F145)</f>
        <v>0</v>
      </c>
      <c r="G146" s="15">
        <f t="shared" ref="G146:I146" si="148">SUM(G135:G145)</f>
        <v>0</v>
      </c>
      <c r="H146" s="15">
        <f t="shared" si="148"/>
        <v>0</v>
      </c>
      <c r="I146" s="15">
        <f t="shared" si="148"/>
        <v>0</v>
      </c>
      <c r="J146" s="15">
        <f t="shared" ref="J146" si="149">SUM(J135:J145)</f>
        <v>0</v>
      </c>
      <c r="K146" s="15">
        <f t="shared" ref="K146" si="150">SUM(K135:K145)</f>
        <v>0</v>
      </c>
      <c r="L146" s="15">
        <f t="shared" ref="L146" si="151">SUM(L135:L145)</f>
        <v>0</v>
      </c>
      <c r="M146" s="15">
        <f t="shared" ref="M146" si="152">SUM(M135:M145)</f>
        <v>0</v>
      </c>
      <c r="N146" s="15">
        <f t="shared" ref="N146" si="153">SUM(N135:N145)</f>
        <v>0</v>
      </c>
      <c r="O146" s="15">
        <f t="shared" ref="O146" si="154">SUM(O135:O145)</f>
        <v>0</v>
      </c>
      <c r="P146" s="15">
        <f t="shared" ref="P146" si="155">SUM(P135:P145)</f>
        <v>0</v>
      </c>
      <c r="Q146" s="15">
        <f t="shared" ref="Q146" si="156">SUM(Q135:Q145)</f>
        <v>0</v>
      </c>
      <c r="R146" s="15">
        <f t="shared" ref="R146" si="157">SUM(R135:R145)</f>
        <v>0</v>
      </c>
      <c r="S146" s="15">
        <f t="shared" ref="S146" si="158">SUM(S135:S145)</f>
        <v>0</v>
      </c>
      <c r="T146" s="10">
        <f t="shared" ref="T146" si="159">SUM(T135:T145)</f>
        <v>0</v>
      </c>
    </row>
    <row r="147" spans="2:20" ht="15" thickBot="1">
      <c r="B147" s="149"/>
      <c r="C147" s="152" t="s">
        <v>36</v>
      </c>
      <c r="D147" s="11"/>
      <c r="E147" s="14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2"/>
      <c r="T147" s="11">
        <f t="shared" ref="T147:T157" si="160">SUM(E147:S147)</f>
        <v>0</v>
      </c>
    </row>
    <row r="148" spans="2:20" ht="15" thickBot="1">
      <c r="B148" s="150"/>
      <c r="C148" s="153"/>
      <c r="D148" s="11"/>
      <c r="E148" s="14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2"/>
      <c r="T148" s="11">
        <f t="shared" si="160"/>
        <v>0</v>
      </c>
    </row>
    <row r="149" spans="2:20" ht="15" thickBot="1">
      <c r="B149" s="150"/>
      <c r="C149" s="154" t="s">
        <v>37</v>
      </c>
      <c r="D149" s="11"/>
      <c r="E149" s="14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2"/>
      <c r="T149" s="11">
        <f t="shared" si="160"/>
        <v>0</v>
      </c>
    </row>
    <row r="150" spans="2:20" ht="15" thickBot="1">
      <c r="B150" s="150"/>
      <c r="C150" s="155"/>
      <c r="D150" s="11"/>
      <c r="E150" s="14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2"/>
      <c r="T150" s="11">
        <f t="shared" si="160"/>
        <v>0</v>
      </c>
    </row>
    <row r="151" spans="2:20" ht="15" thickBot="1">
      <c r="B151" s="150"/>
      <c r="C151" s="154" t="s">
        <v>38</v>
      </c>
      <c r="D151" s="11"/>
      <c r="E151" s="14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2"/>
      <c r="T151" s="11">
        <f t="shared" si="160"/>
        <v>0</v>
      </c>
    </row>
    <row r="152" spans="2:20" ht="15" thickBot="1">
      <c r="B152" s="150"/>
      <c r="C152" s="156"/>
      <c r="D152" s="11"/>
      <c r="E152" s="14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2"/>
      <c r="T152" s="11">
        <f t="shared" si="160"/>
        <v>0</v>
      </c>
    </row>
    <row r="153" spans="2:20" s="6" customFormat="1" ht="15" thickBot="1">
      <c r="B153" s="150"/>
      <c r="C153" s="156"/>
      <c r="D153" s="11"/>
      <c r="E153" s="14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2"/>
      <c r="T153" s="11">
        <f>SUM(E153:S153)</f>
        <v>0</v>
      </c>
    </row>
    <row r="154" spans="2:20" ht="15" thickBot="1">
      <c r="B154" s="150"/>
      <c r="C154" s="156"/>
      <c r="D154" s="11"/>
      <c r="E154" s="14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2"/>
      <c r="T154" s="11">
        <f t="shared" si="160"/>
        <v>0</v>
      </c>
    </row>
    <row r="155" spans="2:20" ht="15" thickBot="1">
      <c r="B155" s="150"/>
      <c r="C155" s="13" t="s">
        <v>31</v>
      </c>
      <c r="D155" s="11"/>
      <c r="E155" s="14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2"/>
      <c r="T155" s="11">
        <f t="shared" si="160"/>
        <v>0</v>
      </c>
    </row>
    <row r="156" spans="2:20" ht="15" thickBot="1">
      <c r="B156" s="150"/>
      <c r="C156" s="149" t="s">
        <v>39</v>
      </c>
      <c r="D156" s="11"/>
      <c r="E156" s="14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2"/>
      <c r="T156" s="11">
        <f t="shared" si="160"/>
        <v>0</v>
      </c>
    </row>
    <row r="157" spans="2:20" ht="15" thickBot="1">
      <c r="B157" s="151"/>
      <c r="C157" s="151"/>
      <c r="D157" s="11"/>
      <c r="E157" s="14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2"/>
      <c r="T157" s="11">
        <f t="shared" si="160"/>
        <v>0</v>
      </c>
    </row>
    <row r="158" spans="2:20" ht="15" thickBot="1">
      <c r="B158" s="138" t="s">
        <v>34</v>
      </c>
      <c r="C158" s="139"/>
      <c r="D158" s="140"/>
      <c r="E158" s="14">
        <f t="shared" ref="E158" si="161">SUM(E147:E157)</f>
        <v>0</v>
      </c>
      <c r="F158" s="14">
        <f t="shared" ref="F158" si="162">SUM(F147:F157)</f>
        <v>0</v>
      </c>
      <c r="G158" s="14">
        <f t="shared" ref="G158:I158" si="163">SUM(G147:G157)</f>
        <v>0</v>
      </c>
      <c r="H158" s="14">
        <f t="shared" si="163"/>
        <v>0</v>
      </c>
      <c r="I158" s="14">
        <f t="shared" si="163"/>
        <v>0</v>
      </c>
      <c r="J158" s="14">
        <f t="shared" ref="J158" si="164">SUM(J147:J157)</f>
        <v>0</v>
      </c>
      <c r="K158" s="14">
        <f t="shared" ref="K158" si="165">SUM(K147:K157)</f>
        <v>0</v>
      </c>
      <c r="L158" s="14">
        <f t="shared" ref="L158" si="166">SUM(L147:L157)</f>
        <v>0</v>
      </c>
      <c r="M158" s="14">
        <f t="shared" ref="M158" si="167">SUM(M147:M157)</f>
        <v>0</v>
      </c>
      <c r="N158" s="14">
        <f t="shared" ref="N158" si="168">SUM(N147:N157)</f>
        <v>0</v>
      </c>
      <c r="O158" s="14">
        <f t="shared" ref="O158" si="169">SUM(O147:O157)</f>
        <v>0</v>
      </c>
      <c r="P158" s="14">
        <f t="shared" ref="P158" si="170">SUM(P147:P157)</f>
        <v>0</v>
      </c>
      <c r="Q158" s="14">
        <f t="shared" ref="Q158" si="171">SUM(Q147:Q157)</f>
        <v>0</v>
      </c>
      <c r="R158" s="14">
        <f t="shared" ref="R158" si="172">SUM(R147:R157)</f>
        <v>0</v>
      </c>
      <c r="S158" s="14">
        <f t="shared" ref="S158" si="173">SUM(S147:S157)</f>
        <v>0</v>
      </c>
      <c r="T158" s="10">
        <f t="shared" ref="T158" si="174">SUM(T147:T157)</f>
        <v>0</v>
      </c>
    </row>
    <row r="159" spans="2:20" ht="15" thickBot="1">
      <c r="B159" s="141"/>
      <c r="C159" s="144" t="s">
        <v>36</v>
      </c>
      <c r="D159" s="8"/>
      <c r="E159" s="15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9"/>
      <c r="T159" s="8">
        <f t="shared" ref="T159:T169" si="175">SUM(E159:S159)</f>
        <v>0</v>
      </c>
    </row>
    <row r="160" spans="2:20" ht="15" thickBot="1">
      <c r="B160" s="142"/>
      <c r="C160" s="145"/>
      <c r="D160" s="8"/>
      <c r="E160" s="15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9"/>
      <c r="T160" s="8">
        <f t="shared" si="175"/>
        <v>0</v>
      </c>
    </row>
    <row r="161" spans="2:20" ht="15" thickBot="1">
      <c r="B161" s="142"/>
      <c r="C161" s="146" t="s">
        <v>37</v>
      </c>
      <c r="D161" s="8"/>
      <c r="E161" s="15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9"/>
      <c r="T161" s="8">
        <f t="shared" si="175"/>
        <v>0</v>
      </c>
    </row>
    <row r="162" spans="2:20" ht="15" thickBot="1">
      <c r="B162" s="142"/>
      <c r="C162" s="147"/>
      <c r="D162" s="8"/>
      <c r="E162" s="15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9"/>
      <c r="T162" s="8">
        <f t="shared" si="175"/>
        <v>0</v>
      </c>
    </row>
    <row r="163" spans="2:20" ht="15" thickBot="1">
      <c r="B163" s="142"/>
      <c r="C163" s="146" t="s">
        <v>38</v>
      </c>
      <c r="D163" s="8"/>
      <c r="E163" s="15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9"/>
      <c r="T163" s="8">
        <f t="shared" si="175"/>
        <v>0</v>
      </c>
    </row>
    <row r="164" spans="2:20" ht="15" thickBot="1">
      <c r="B164" s="142"/>
      <c r="C164" s="148"/>
      <c r="D164" s="8"/>
      <c r="E164" s="15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9"/>
      <c r="T164" s="8">
        <f t="shared" si="175"/>
        <v>0</v>
      </c>
    </row>
    <row r="165" spans="2:20" s="6" customFormat="1" ht="15" thickBot="1">
      <c r="B165" s="142"/>
      <c r="C165" s="148"/>
      <c r="D165" s="8"/>
      <c r="E165" s="15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9"/>
      <c r="T165" s="8">
        <f>SUM(E165:S165)</f>
        <v>0</v>
      </c>
    </row>
    <row r="166" spans="2:20" ht="15" thickBot="1">
      <c r="B166" s="142"/>
      <c r="C166" s="148"/>
      <c r="D166" s="8"/>
      <c r="E166" s="15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9"/>
      <c r="T166" s="8">
        <f t="shared" si="175"/>
        <v>0</v>
      </c>
    </row>
    <row r="167" spans="2:20" ht="15" thickBot="1">
      <c r="B167" s="142"/>
      <c r="C167" s="16" t="s">
        <v>31</v>
      </c>
      <c r="D167" s="8"/>
      <c r="E167" s="15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9"/>
      <c r="T167" s="8">
        <f t="shared" si="175"/>
        <v>0</v>
      </c>
    </row>
    <row r="168" spans="2:20" ht="15" thickBot="1">
      <c r="B168" s="142"/>
      <c r="C168" s="141" t="s">
        <v>39</v>
      </c>
      <c r="D168" s="8"/>
      <c r="E168" s="15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9"/>
      <c r="T168" s="8">
        <f t="shared" si="175"/>
        <v>0</v>
      </c>
    </row>
    <row r="169" spans="2:20" ht="15" thickBot="1">
      <c r="B169" s="143"/>
      <c r="C169" s="143"/>
      <c r="D169" s="8"/>
      <c r="E169" s="15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9"/>
      <c r="T169" s="8">
        <f t="shared" si="175"/>
        <v>0</v>
      </c>
    </row>
    <row r="170" spans="2:20" ht="15" thickBot="1">
      <c r="B170" s="135" t="s">
        <v>34</v>
      </c>
      <c r="C170" s="136"/>
      <c r="D170" s="137"/>
      <c r="E170" s="15">
        <f t="shared" ref="E170" si="176">SUM(E159:E169)</f>
        <v>0</v>
      </c>
      <c r="F170" s="15">
        <f t="shared" ref="F170" si="177">SUM(F159:F169)</f>
        <v>0</v>
      </c>
      <c r="G170" s="15">
        <f t="shared" ref="G170:I170" si="178">SUM(G159:G169)</f>
        <v>0</v>
      </c>
      <c r="H170" s="15">
        <f t="shared" si="178"/>
        <v>0</v>
      </c>
      <c r="I170" s="15">
        <f t="shared" si="178"/>
        <v>0</v>
      </c>
      <c r="J170" s="15">
        <f t="shared" ref="J170" si="179">SUM(J159:J169)</f>
        <v>0</v>
      </c>
      <c r="K170" s="15">
        <f t="shared" ref="K170" si="180">SUM(K159:K169)</f>
        <v>0</v>
      </c>
      <c r="L170" s="15">
        <f t="shared" ref="L170" si="181">SUM(L159:L169)</f>
        <v>0</v>
      </c>
      <c r="M170" s="15">
        <f t="shared" ref="M170" si="182">SUM(M159:M169)</f>
        <v>0</v>
      </c>
      <c r="N170" s="15">
        <f t="shared" ref="N170" si="183">SUM(N159:N169)</f>
        <v>0</v>
      </c>
      <c r="O170" s="15">
        <f t="shared" ref="O170" si="184">SUM(O159:O169)</f>
        <v>0</v>
      </c>
      <c r="P170" s="15">
        <f t="shared" ref="P170" si="185">SUM(P159:P169)</f>
        <v>0</v>
      </c>
      <c r="Q170" s="15">
        <f t="shared" ref="Q170" si="186">SUM(Q159:Q169)</f>
        <v>0</v>
      </c>
      <c r="R170" s="15">
        <f t="shared" ref="R170" si="187">SUM(R159:R169)</f>
        <v>0</v>
      </c>
      <c r="S170" s="15">
        <f t="shared" ref="S170" si="188">SUM(S159:S169)</f>
        <v>0</v>
      </c>
      <c r="T170" s="10">
        <f t="shared" ref="T170" si="189">SUM(T159:T169)</f>
        <v>0</v>
      </c>
    </row>
    <row r="171" spans="2:20" ht="15" thickBot="1">
      <c r="B171" s="149"/>
      <c r="C171" s="152" t="s">
        <v>36</v>
      </c>
      <c r="D171" s="11"/>
      <c r="E171" s="14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2"/>
      <c r="T171" s="11">
        <f t="shared" ref="T171:T181" si="190">SUM(E171:S171)</f>
        <v>0</v>
      </c>
    </row>
    <row r="172" spans="2:20" ht="15" thickBot="1">
      <c r="B172" s="150"/>
      <c r="C172" s="153"/>
      <c r="D172" s="11"/>
      <c r="E172" s="14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2"/>
      <c r="T172" s="11">
        <f t="shared" si="190"/>
        <v>0</v>
      </c>
    </row>
    <row r="173" spans="2:20" ht="15" thickBot="1">
      <c r="B173" s="150"/>
      <c r="C173" s="154" t="s">
        <v>37</v>
      </c>
      <c r="D173" s="11"/>
      <c r="E173" s="14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2"/>
      <c r="T173" s="11">
        <f t="shared" si="190"/>
        <v>0</v>
      </c>
    </row>
    <row r="174" spans="2:20" ht="15" thickBot="1">
      <c r="B174" s="150"/>
      <c r="C174" s="155"/>
      <c r="D174" s="11"/>
      <c r="E174" s="14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2"/>
      <c r="T174" s="11">
        <f t="shared" si="190"/>
        <v>0</v>
      </c>
    </row>
    <row r="175" spans="2:20" ht="15" thickBot="1">
      <c r="B175" s="150"/>
      <c r="C175" s="154" t="s">
        <v>38</v>
      </c>
      <c r="D175" s="11"/>
      <c r="E175" s="14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2"/>
      <c r="T175" s="11">
        <f t="shared" si="190"/>
        <v>0</v>
      </c>
    </row>
    <row r="176" spans="2:20" ht="15" thickBot="1">
      <c r="B176" s="150"/>
      <c r="C176" s="156"/>
      <c r="D176" s="11"/>
      <c r="E176" s="14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2"/>
      <c r="T176" s="11">
        <f t="shared" si="190"/>
        <v>0</v>
      </c>
    </row>
    <row r="177" spans="2:20" s="6" customFormat="1" ht="15" thickBot="1">
      <c r="B177" s="150"/>
      <c r="C177" s="156"/>
      <c r="D177" s="11"/>
      <c r="E177" s="14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2"/>
      <c r="T177" s="11">
        <f>SUM(E177:S177)</f>
        <v>0</v>
      </c>
    </row>
    <row r="178" spans="2:20" ht="15" thickBot="1">
      <c r="B178" s="150"/>
      <c r="C178" s="156"/>
      <c r="D178" s="11"/>
      <c r="E178" s="14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2"/>
      <c r="T178" s="11">
        <f t="shared" si="190"/>
        <v>0</v>
      </c>
    </row>
    <row r="179" spans="2:20" ht="15" thickBot="1">
      <c r="B179" s="150"/>
      <c r="C179" s="13" t="s">
        <v>31</v>
      </c>
      <c r="D179" s="11"/>
      <c r="E179" s="14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2"/>
      <c r="T179" s="11">
        <f t="shared" si="190"/>
        <v>0</v>
      </c>
    </row>
    <row r="180" spans="2:20" ht="15" thickBot="1">
      <c r="B180" s="150"/>
      <c r="C180" s="149" t="s">
        <v>39</v>
      </c>
      <c r="D180" s="11"/>
      <c r="E180" s="14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2"/>
      <c r="T180" s="11">
        <f t="shared" si="190"/>
        <v>0</v>
      </c>
    </row>
    <row r="181" spans="2:20" ht="15" thickBot="1">
      <c r="B181" s="151"/>
      <c r="C181" s="151"/>
      <c r="D181" s="11"/>
      <c r="E181" s="14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2"/>
      <c r="T181" s="11">
        <f t="shared" si="190"/>
        <v>0</v>
      </c>
    </row>
    <row r="182" spans="2:20" ht="15" thickBot="1">
      <c r="B182" s="138" t="s">
        <v>34</v>
      </c>
      <c r="C182" s="139"/>
      <c r="D182" s="140"/>
      <c r="E182" s="14">
        <f t="shared" ref="E182" si="191">SUM(E171:E181)</f>
        <v>0</v>
      </c>
      <c r="F182" s="14">
        <f t="shared" ref="F182" si="192">SUM(F171:F181)</f>
        <v>0</v>
      </c>
      <c r="G182" s="14">
        <f t="shared" ref="G182:I182" si="193">SUM(G171:G181)</f>
        <v>0</v>
      </c>
      <c r="H182" s="14">
        <f t="shared" si="193"/>
        <v>0</v>
      </c>
      <c r="I182" s="14">
        <f t="shared" si="193"/>
        <v>0</v>
      </c>
      <c r="J182" s="14">
        <f t="shared" ref="J182" si="194">SUM(J171:J181)</f>
        <v>0</v>
      </c>
      <c r="K182" s="14">
        <f t="shared" ref="K182" si="195">SUM(K171:K181)</f>
        <v>0</v>
      </c>
      <c r="L182" s="14">
        <f t="shared" ref="L182" si="196">SUM(L171:L181)</f>
        <v>0</v>
      </c>
      <c r="M182" s="14">
        <f t="shared" ref="M182" si="197">SUM(M171:M181)</f>
        <v>0</v>
      </c>
      <c r="N182" s="14">
        <f t="shared" ref="N182" si="198">SUM(N171:N181)</f>
        <v>0</v>
      </c>
      <c r="O182" s="14">
        <f t="shared" ref="O182" si="199">SUM(O171:O181)</f>
        <v>0</v>
      </c>
      <c r="P182" s="14">
        <f t="shared" ref="P182" si="200">SUM(P171:P181)</f>
        <v>0</v>
      </c>
      <c r="Q182" s="14">
        <f t="shared" ref="Q182" si="201">SUM(Q171:Q181)</f>
        <v>0</v>
      </c>
      <c r="R182" s="14">
        <f t="shared" ref="R182" si="202">SUM(R171:R181)</f>
        <v>0</v>
      </c>
      <c r="S182" s="14">
        <f t="shared" ref="S182" si="203">SUM(S171:S181)</f>
        <v>0</v>
      </c>
      <c r="T182" s="10">
        <f t="shared" ref="T182" si="204">SUM(T171:T181)</f>
        <v>0</v>
      </c>
    </row>
    <row r="183" spans="2:20" ht="15" thickBot="1">
      <c r="B183" s="141"/>
      <c r="C183" s="144" t="s">
        <v>36</v>
      </c>
      <c r="D183" s="8"/>
      <c r="E183" s="15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9"/>
      <c r="T183" s="8">
        <f t="shared" ref="T183:T193" si="205">SUM(E183:S183)</f>
        <v>0</v>
      </c>
    </row>
    <row r="184" spans="2:20" ht="15" thickBot="1">
      <c r="B184" s="142"/>
      <c r="C184" s="145"/>
      <c r="D184" s="8"/>
      <c r="E184" s="15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9"/>
      <c r="T184" s="8">
        <f t="shared" si="205"/>
        <v>0</v>
      </c>
    </row>
    <row r="185" spans="2:20" ht="15" thickBot="1">
      <c r="B185" s="142"/>
      <c r="C185" s="146" t="s">
        <v>37</v>
      </c>
      <c r="D185" s="8"/>
      <c r="E185" s="15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9"/>
      <c r="T185" s="8">
        <f t="shared" si="205"/>
        <v>0</v>
      </c>
    </row>
    <row r="186" spans="2:20" ht="15" thickBot="1">
      <c r="B186" s="142"/>
      <c r="C186" s="147"/>
      <c r="D186" s="8"/>
      <c r="E186" s="15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9"/>
      <c r="T186" s="8">
        <f t="shared" si="205"/>
        <v>0</v>
      </c>
    </row>
    <row r="187" spans="2:20" ht="15" thickBot="1">
      <c r="B187" s="142"/>
      <c r="C187" s="146" t="s">
        <v>38</v>
      </c>
      <c r="D187" s="8"/>
      <c r="E187" s="15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9"/>
      <c r="T187" s="8">
        <f t="shared" si="205"/>
        <v>0</v>
      </c>
    </row>
    <row r="188" spans="2:20" ht="15" thickBot="1">
      <c r="B188" s="142"/>
      <c r="C188" s="148"/>
      <c r="D188" s="8"/>
      <c r="E188" s="15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9"/>
      <c r="T188" s="8">
        <f t="shared" si="205"/>
        <v>0</v>
      </c>
    </row>
    <row r="189" spans="2:20" s="6" customFormat="1" ht="15" thickBot="1">
      <c r="B189" s="142"/>
      <c r="C189" s="148"/>
      <c r="D189" s="8"/>
      <c r="E189" s="15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9"/>
      <c r="T189" s="8">
        <f>SUM(E189:S189)</f>
        <v>0</v>
      </c>
    </row>
    <row r="190" spans="2:20" ht="15" thickBot="1">
      <c r="B190" s="142"/>
      <c r="C190" s="148"/>
      <c r="D190" s="8"/>
      <c r="E190" s="15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9"/>
      <c r="T190" s="8">
        <f t="shared" si="205"/>
        <v>0</v>
      </c>
    </row>
    <row r="191" spans="2:20" ht="15" thickBot="1">
      <c r="B191" s="142"/>
      <c r="C191" s="16" t="s">
        <v>31</v>
      </c>
      <c r="D191" s="8"/>
      <c r="E191" s="15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9"/>
      <c r="T191" s="8">
        <f t="shared" si="205"/>
        <v>0</v>
      </c>
    </row>
    <row r="192" spans="2:20" ht="15" thickBot="1">
      <c r="B192" s="142"/>
      <c r="C192" s="141" t="s">
        <v>39</v>
      </c>
      <c r="D192" s="8"/>
      <c r="E192" s="15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9"/>
      <c r="T192" s="8">
        <f t="shared" si="205"/>
        <v>0</v>
      </c>
    </row>
    <row r="193" spans="2:20" ht="15" thickBot="1">
      <c r="B193" s="143"/>
      <c r="C193" s="143"/>
      <c r="D193" s="8"/>
      <c r="E193" s="15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9"/>
      <c r="T193" s="8">
        <f t="shared" si="205"/>
        <v>0</v>
      </c>
    </row>
    <row r="194" spans="2:20" ht="15" thickBot="1">
      <c r="B194" s="135" t="s">
        <v>34</v>
      </c>
      <c r="C194" s="136"/>
      <c r="D194" s="137"/>
      <c r="E194" s="15">
        <f t="shared" ref="E194" si="206">SUM(E183:E193)</f>
        <v>0</v>
      </c>
      <c r="F194" s="15">
        <f t="shared" ref="F194" si="207">SUM(F183:F193)</f>
        <v>0</v>
      </c>
      <c r="G194" s="15">
        <f t="shared" ref="G194:I194" si="208">SUM(G183:G193)</f>
        <v>0</v>
      </c>
      <c r="H194" s="15">
        <f t="shared" si="208"/>
        <v>0</v>
      </c>
      <c r="I194" s="15">
        <f t="shared" si="208"/>
        <v>0</v>
      </c>
      <c r="J194" s="15">
        <f t="shared" ref="J194" si="209">SUM(J183:J193)</f>
        <v>0</v>
      </c>
      <c r="K194" s="15">
        <f t="shared" ref="K194" si="210">SUM(K183:K193)</f>
        <v>0</v>
      </c>
      <c r="L194" s="15">
        <f t="shared" ref="L194" si="211">SUM(L183:L193)</f>
        <v>0</v>
      </c>
      <c r="M194" s="15">
        <f t="shared" ref="M194" si="212">SUM(M183:M193)</f>
        <v>0</v>
      </c>
      <c r="N194" s="15">
        <f t="shared" ref="N194" si="213">SUM(N183:N193)</f>
        <v>0</v>
      </c>
      <c r="O194" s="15">
        <f t="shared" ref="O194" si="214">SUM(O183:O193)</f>
        <v>0</v>
      </c>
      <c r="P194" s="15">
        <f t="shared" ref="P194" si="215">SUM(P183:P193)</f>
        <v>0</v>
      </c>
      <c r="Q194" s="15">
        <f t="shared" ref="Q194" si="216">SUM(Q183:Q193)</f>
        <v>0</v>
      </c>
      <c r="R194" s="15">
        <f t="shared" ref="R194" si="217">SUM(R183:R193)</f>
        <v>0</v>
      </c>
      <c r="S194" s="15">
        <f t="shared" ref="S194" si="218">SUM(S183:S193)</f>
        <v>0</v>
      </c>
      <c r="T194" s="10">
        <f t="shared" ref="T194" si="219">SUM(T183:T193)</f>
        <v>0</v>
      </c>
    </row>
    <row r="195" spans="2:20" ht="15" thickBot="1">
      <c r="B195" s="149"/>
      <c r="C195" s="152" t="s">
        <v>36</v>
      </c>
      <c r="D195" s="11"/>
      <c r="E195" s="14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2"/>
      <c r="T195" s="11">
        <f t="shared" ref="T195:T200" si="220">SUM(E195:S195)</f>
        <v>0</v>
      </c>
    </row>
    <row r="196" spans="2:20" ht="15" thickBot="1">
      <c r="B196" s="150"/>
      <c r="C196" s="153"/>
      <c r="D196" s="11"/>
      <c r="E196" s="14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2"/>
      <c r="T196" s="11">
        <f t="shared" si="220"/>
        <v>0</v>
      </c>
    </row>
    <row r="197" spans="2:20" ht="15" thickBot="1">
      <c r="B197" s="150"/>
      <c r="C197" s="154" t="s">
        <v>37</v>
      </c>
      <c r="D197" s="11"/>
      <c r="E197" s="14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2"/>
      <c r="T197" s="11">
        <f t="shared" si="220"/>
        <v>0</v>
      </c>
    </row>
    <row r="198" spans="2:20" ht="15" thickBot="1">
      <c r="B198" s="150"/>
      <c r="C198" s="155"/>
      <c r="D198" s="11"/>
      <c r="E198" s="14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2"/>
      <c r="T198" s="11">
        <f t="shared" si="220"/>
        <v>0</v>
      </c>
    </row>
    <row r="199" spans="2:20" ht="15" thickBot="1">
      <c r="B199" s="150"/>
      <c r="C199" s="154" t="s">
        <v>38</v>
      </c>
      <c r="D199" s="11"/>
      <c r="E199" s="14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2"/>
      <c r="T199" s="11">
        <f t="shared" si="220"/>
        <v>0</v>
      </c>
    </row>
    <row r="200" spans="2:20" ht="15" thickBot="1">
      <c r="B200" s="150"/>
      <c r="C200" s="156"/>
      <c r="D200" s="11"/>
      <c r="E200" s="14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2"/>
      <c r="T200" s="11">
        <f t="shared" si="220"/>
        <v>0</v>
      </c>
    </row>
    <row r="201" spans="2:20" ht="15" thickBot="1">
      <c r="B201" s="150"/>
      <c r="C201" s="156"/>
      <c r="D201" s="11"/>
      <c r="E201" s="14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2"/>
      <c r="T201" s="11">
        <f>SUM(E201:S201)</f>
        <v>0</v>
      </c>
    </row>
    <row r="202" spans="2:20" ht="15" thickBot="1">
      <c r="B202" s="150"/>
      <c r="C202" s="155"/>
      <c r="D202" s="11"/>
      <c r="E202" s="14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2"/>
      <c r="T202" s="11">
        <f t="shared" ref="T202:T205" si="221">SUM(E202:S202)</f>
        <v>0</v>
      </c>
    </row>
    <row r="203" spans="2:20" ht="15" thickBot="1">
      <c r="B203" s="150"/>
      <c r="C203" s="13" t="s">
        <v>31</v>
      </c>
      <c r="D203" s="11"/>
      <c r="E203" s="14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2"/>
      <c r="T203" s="11">
        <f t="shared" si="221"/>
        <v>0</v>
      </c>
    </row>
    <row r="204" spans="2:20" ht="15" thickBot="1">
      <c r="B204" s="150"/>
      <c r="C204" s="149" t="s">
        <v>39</v>
      </c>
      <c r="D204" s="11"/>
      <c r="E204" s="14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2"/>
      <c r="T204" s="11">
        <f t="shared" si="221"/>
        <v>0</v>
      </c>
    </row>
    <row r="205" spans="2:20" ht="15" thickBot="1">
      <c r="B205" s="151"/>
      <c r="C205" s="151"/>
      <c r="D205" s="11"/>
      <c r="E205" s="14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2"/>
      <c r="T205" s="11">
        <f t="shared" si="221"/>
        <v>0</v>
      </c>
    </row>
    <row r="206" spans="2:20" ht="15" thickBot="1">
      <c r="B206" s="138" t="s">
        <v>34</v>
      </c>
      <c r="C206" s="139"/>
      <c r="D206" s="140"/>
      <c r="E206" s="14">
        <f t="shared" ref="E206:T206" si="222">SUM(E195:E205)</f>
        <v>0</v>
      </c>
      <c r="F206" s="14">
        <f t="shared" si="222"/>
        <v>0</v>
      </c>
      <c r="G206" s="14">
        <f t="shared" si="222"/>
        <v>0</v>
      </c>
      <c r="H206" s="14">
        <f t="shared" si="222"/>
        <v>0</v>
      </c>
      <c r="I206" s="14">
        <f t="shared" si="222"/>
        <v>0</v>
      </c>
      <c r="J206" s="14">
        <f t="shared" si="222"/>
        <v>0</v>
      </c>
      <c r="K206" s="14">
        <f t="shared" si="222"/>
        <v>0</v>
      </c>
      <c r="L206" s="14">
        <f t="shared" si="222"/>
        <v>0</v>
      </c>
      <c r="M206" s="14">
        <f t="shared" si="222"/>
        <v>0</v>
      </c>
      <c r="N206" s="14">
        <f t="shared" si="222"/>
        <v>0</v>
      </c>
      <c r="O206" s="14">
        <f t="shared" si="222"/>
        <v>0</v>
      </c>
      <c r="P206" s="14">
        <f t="shared" si="222"/>
        <v>0</v>
      </c>
      <c r="Q206" s="14">
        <f t="shared" si="222"/>
        <v>0</v>
      </c>
      <c r="R206" s="14">
        <f t="shared" si="222"/>
        <v>0</v>
      </c>
      <c r="S206" s="14">
        <f t="shared" si="222"/>
        <v>0</v>
      </c>
      <c r="T206" s="10">
        <f t="shared" si="222"/>
        <v>0</v>
      </c>
    </row>
    <row r="207" spans="2:20" ht="15" thickBot="1">
      <c r="B207" s="141"/>
      <c r="C207" s="144" t="s">
        <v>36</v>
      </c>
      <c r="D207" s="8"/>
      <c r="E207" s="15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9"/>
      <c r="T207" s="8">
        <f t="shared" ref="T207:T212" si="223">SUM(E207:S207)</f>
        <v>0</v>
      </c>
    </row>
    <row r="208" spans="2:20" ht="15" thickBot="1">
      <c r="B208" s="142"/>
      <c r="C208" s="145"/>
      <c r="D208" s="8"/>
      <c r="E208" s="15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9"/>
      <c r="T208" s="8">
        <f t="shared" si="223"/>
        <v>0</v>
      </c>
    </row>
    <row r="209" spans="2:20" ht="15" thickBot="1">
      <c r="B209" s="142"/>
      <c r="C209" s="146" t="s">
        <v>37</v>
      </c>
      <c r="D209" s="8"/>
      <c r="E209" s="15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9"/>
      <c r="T209" s="8">
        <f t="shared" si="223"/>
        <v>0</v>
      </c>
    </row>
    <row r="210" spans="2:20" ht="15" thickBot="1">
      <c r="B210" s="142"/>
      <c r="C210" s="147"/>
      <c r="D210" s="8"/>
      <c r="E210" s="15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9"/>
      <c r="T210" s="8">
        <f t="shared" si="223"/>
        <v>0</v>
      </c>
    </row>
    <row r="211" spans="2:20" ht="15" thickBot="1">
      <c r="B211" s="142"/>
      <c r="C211" s="146" t="s">
        <v>38</v>
      </c>
      <c r="D211" s="8"/>
      <c r="E211" s="15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9"/>
      <c r="T211" s="8">
        <f t="shared" si="223"/>
        <v>0</v>
      </c>
    </row>
    <row r="212" spans="2:20" ht="15" thickBot="1">
      <c r="B212" s="142"/>
      <c r="C212" s="148"/>
      <c r="D212" s="8"/>
      <c r="E212" s="15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9"/>
      <c r="T212" s="8">
        <f t="shared" si="223"/>
        <v>0</v>
      </c>
    </row>
    <row r="213" spans="2:20" ht="15" thickBot="1">
      <c r="B213" s="142"/>
      <c r="C213" s="148"/>
      <c r="D213" s="8"/>
      <c r="E213" s="15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9"/>
      <c r="T213" s="8">
        <f>SUM(E213:S213)</f>
        <v>0</v>
      </c>
    </row>
    <row r="214" spans="2:20" ht="15" thickBot="1">
      <c r="B214" s="142"/>
      <c r="C214" s="147"/>
      <c r="D214" s="8"/>
      <c r="E214" s="15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9"/>
      <c r="T214" s="8">
        <f t="shared" ref="T214:T217" si="224">SUM(E214:S214)</f>
        <v>0</v>
      </c>
    </row>
    <row r="215" spans="2:20" ht="15" thickBot="1">
      <c r="B215" s="142"/>
      <c r="C215" s="16" t="s">
        <v>31</v>
      </c>
      <c r="D215" s="8"/>
      <c r="E215" s="15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9"/>
      <c r="T215" s="8">
        <f t="shared" si="224"/>
        <v>0</v>
      </c>
    </row>
    <row r="216" spans="2:20" ht="15" thickBot="1">
      <c r="B216" s="142"/>
      <c r="C216" s="141" t="s">
        <v>39</v>
      </c>
      <c r="D216" s="8"/>
      <c r="E216" s="15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9"/>
      <c r="T216" s="8">
        <f t="shared" si="224"/>
        <v>0</v>
      </c>
    </row>
    <row r="217" spans="2:20" ht="15" thickBot="1">
      <c r="B217" s="143"/>
      <c r="C217" s="143"/>
      <c r="D217" s="8"/>
      <c r="E217" s="15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9"/>
      <c r="T217" s="8">
        <f t="shared" si="224"/>
        <v>0</v>
      </c>
    </row>
    <row r="218" spans="2:20" ht="15" thickBot="1">
      <c r="B218" s="135" t="s">
        <v>34</v>
      </c>
      <c r="C218" s="136"/>
      <c r="D218" s="137"/>
      <c r="E218" s="15">
        <f t="shared" ref="E218:T218" si="225">SUM(E207:E217)</f>
        <v>0</v>
      </c>
      <c r="F218" s="15">
        <f t="shared" si="225"/>
        <v>0</v>
      </c>
      <c r="G218" s="15">
        <f t="shared" si="225"/>
        <v>0</v>
      </c>
      <c r="H218" s="15">
        <f t="shared" si="225"/>
        <v>0</v>
      </c>
      <c r="I218" s="15">
        <f t="shared" si="225"/>
        <v>0</v>
      </c>
      <c r="J218" s="15">
        <f t="shared" si="225"/>
        <v>0</v>
      </c>
      <c r="K218" s="15">
        <f t="shared" si="225"/>
        <v>0</v>
      </c>
      <c r="L218" s="15">
        <f t="shared" si="225"/>
        <v>0</v>
      </c>
      <c r="M218" s="15">
        <f t="shared" si="225"/>
        <v>0</v>
      </c>
      <c r="N218" s="15">
        <f t="shared" si="225"/>
        <v>0</v>
      </c>
      <c r="O218" s="15">
        <f t="shared" si="225"/>
        <v>0</v>
      </c>
      <c r="P218" s="15">
        <f t="shared" si="225"/>
        <v>0</v>
      </c>
      <c r="Q218" s="15">
        <f t="shared" si="225"/>
        <v>0</v>
      </c>
      <c r="R218" s="15">
        <f t="shared" si="225"/>
        <v>0</v>
      </c>
      <c r="S218" s="15">
        <f t="shared" si="225"/>
        <v>0</v>
      </c>
      <c r="T218" s="10">
        <f t="shared" si="225"/>
        <v>0</v>
      </c>
    </row>
    <row r="219" spans="2:20" ht="15" thickBot="1">
      <c r="B219" s="149"/>
      <c r="C219" s="152" t="s">
        <v>36</v>
      </c>
      <c r="D219" s="11"/>
      <c r="E219" s="14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2"/>
      <c r="T219" s="11">
        <f t="shared" ref="T219:T224" si="226">SUM(E219:S219)</f>
        <v>0</v>
      </c>
    </row>
    <row r="220" spans="2:20" ht="15" thickBot="1">
      <c r="B220" s="150"/>
      <c r="C220" s="153"/>
      <c r="D220" s="11"/>
      <c r="E220" s="14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2"/>
      <c r="T220" s="11">
        <f t="shared" si="226"/>
        <v>0</v>
      </c>
    </row>
    <row r="221" spans="2:20" ht="15" thickBot="1">
      <c r="B221" s="150"/>
      <c r="C221" s="154" t="s">
        <v>37</v>
      </c>
      <c r="D221" s="11"/>
      <c r="E221" s="14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2"/>
      <c r="T221" s="11">
        <f t="shared" si="226"/>
        <v>0</v>
      </c>
    </row>
    <row r="222" spans="2:20" ht="15" thickBot="1">
      <c r="B222" s="150"/>
      <c r="C222" s="155"/>
      <c r="D222" s="11"/>
      <c r="E222" s="14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2"/>
      <c r="T222" s="11">
        <f t="shared" si="226"/>
        <v>0</v>
      </c>
    </row>
    <row r="223" spans="2:20" ht="15" thickBot="1">
      <c r="B223" s="150"/>
      <c r="C223" s="154" t="s">
        <v>38</v>
      </c>
      <c r="D223" s="11"/>
      <c r="E223" s="14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2"/>
      <c r="T223" s="11">
        <f t="shared" si="226"/>
        <v>0</v>
      </c>
    </row>
    <row r="224" spans="2:20" ht="15" thickBot="1">
      <c r="B224" s="150"/>
      <c r="C224" s="156"/>
      <c r="D224" s="11"/>
      <c r="E224" s="14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2"/>
      <c r="T224" s="11">
        <f t="shared" si="226"/>
        <v>0</v>
      </c>
    </row>
    <row r="225" spans="2:20" ht="15" thickBot="1">
      <c r="B225" s="150"/>
      <c r="C225" s="156"/>
      <c r="D225" s="11"/>
      <c r="E225" s="14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2"/>
      <c r="T225" s="11">
        <f>SUM(E225:S225)</f>
        <v>0</v>
      </c>
    </row>
    <row r="226" spans="2:20" ht="15" thickBot="1">
      <c r="B226" s="150"/>
      <c r="C226" s="155"/>
      <c r="D226" s="11"/>
      <c r="E226" s="14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2"/>
      <c r="T226" s="11">
        <f t="shared" ref="T226:T229" si="227">SUM(E226:S226)</f>
        <v>0</v>
      </c>
    </row>
    <row r="227" spans="2:20" ht="15" thickBot="1">
      <c r="B227" s="150"/>
      <c r="C227" s="13" t="s">
        <v>31</v>
      </c>
      <c r="D227" s="11"/>
      <c r="E227" s="14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2"/>
      <c r="T227" s="11">
        <f t="shared" si="227"/>
        <v>0</v>
      </c>
    </row>
    <row r="228" spans="2:20" ht="15" thickBot="1">
      <c r="B228" s="150"/>
      <c r="C228" s="149" t="s">
        <v>39</v>
      </c>
      <c r="D228" s="11"/>
      <c r="E228" s="14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2"/>
      <c r="T228" s="11">
        <f t="shared" si="227"/>
        <v>0</v>
      </c>
    </row>
    <row r="229" spans="2:20" ht="15" thickBot="1">
      <c r="B229" s="151"/>
      <c r="C229" s="151"/>
      <c r="D229" s="11"/>
      <c r="E229" s="14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2"/>
      <c r="T229" s="11">
        <f t="shared" si="227"/>
        <v>0</v>
      </c>
    </row>
    <row r="230" spans="2:20" ht="15" thickBot="1">
      <c r="B230" s="138" t="s">
        <v>34</v>
      </c>
      <c r="C230" s="139"/>
      <c r="D230" s="140"/>
      <c r="E230" s="14">
        <f t="shared" ref="E230:T230" si="228">SUM(E219:E229)</f>
        <v>0</v>
      </c>
      <c r="F230" s="14">
        <f t="shared" si="228"/>
        <v>0</v>
      </c>
      <c r="G230" s="14">
        <f t="shared" si="228"/>
        <v>0</v>
      </c>
      <c r="H230" s="14">
        <f t="shared" si="228"/>
        <v>0</v>
      </c>
      <c r="I230" s="14">
        <f t="shared" si="228"/>
        <v>0</v>
      </c>
      <c r="J230" s="14">
        <f t="shared" si="228"/>
        <v>0</v>
      </c>
      <c r="K230" s="14">
        <f t="shared" si="228"/>
        <v>0</v>
      </c>
      <c r="L230" s="14">
        <f t="shared" si="228"/>
        <v>0</v>
      </c>
      <c r="M230" s="14">
        <f t="shared" si="228"/>
        <v>0</v>
      </c>
      <c r="N230" s="14">
        <f t="shared" si="228"/>
        <v>0</v>
      </c>
      <c r="O230" s="14">
        <f t="shared" si="228"/>
        <v>0</v>
      </c>
      <c r="P230" s="14">
        <f t="shared" si="228"/>
        <v>0</v>
      </c>
      <c r="Q230" s="14">
        <f t="shared" si="228"/>
        <v>0</v>
      </c>
      <c r="R230" s="14">
        <f t="shared" si="228"/>
        <v>0</v>
      </c>
      <c r="S230" s="14">
        <f t="shared" si="228"/>
        <v>0</v>
      </c>
      <c r="T230" s="10">
        <f t="shared" si="228"/>
        <v>0</v>
      </c>
    </row>
  </sheetData>
  <mergeCells count="131">
    <mergeCell ref="B218:D218"/>
    <mergeCell ref="B219:B229"/>
    <mergeCell ref="C219:C220"/>
    <mergeCell ref="C221:C222"/>
    <mergeCell ref="C223:C226"/>
    <mergeCell ref="C228:C229"/>
    <mergeCell ref="B230:D230"/>
    <mergeCell ref="B195:B205"/>
    <mergeCell ref="C195:C196"/>
    <mergeCell ref="C197:C198"/>
    <mergeCell ref="C199:C202"/>
    <mergeCell ref="C204:C205"/>
    <mergeCell ref="B206:D206"/>
    <mergeCell ref="B207:B217"/>
    <mergeCell ref="C207:C208"/>
    <mergeCell ref="C209:C210"/>
    <mergeCell ref="C211:C214"/>
    <mergeCell ref="C216:C217"/>
    <mergeCell ref="C3:C4"/>
    <mergeCell ref="C5:C6"/>
    <mergeCell ref="C7:C10"/>
    <mergeCell ref="C12:C13"/>
    <mergeCell ref="B3:B13"/>
    <mergeCell ref="B26:D26"/>
    <mergeCell ref="B27:B37"/>
    <mergeCell ref="C27:C28"/>
    <mergeCell ref="C29:C30"/>
    <mergeCell ref="C31:C34"/>
    <mergeCell ref="C36:C37"/>
    <mergeCell ref="B14:D14"/>
    <mergeCell ref="B15:B25"/>
    <mergeCell ref="C15:C16"/>
    <mergeCell ref="C17:C18"/>
    <mergeCell ref="C19:C22"/>
    <mergeCell ref="C24:C25"/>
    <mergeCell ref="B50:D50"/>
    <mergeCell ref="B51:B61"/>
    <mergeCell ref="C51:C52"/>
    <mergeCell ref="C53:C54"/>
    <mergeCell ref="C55:C58"/>
    <mergeCell ref="C60:C61"/>
    <mergeCell ref="B38:D38"/>
    <mergeCell ref="B39:B49"/>
    <mergeCell ref="C39:C40"/>
    <mergeCell ref="C41:C42"/>
    <mergeCell ref="C43:C46"/>
    <mergeCell ref="C48:C49"/>
    <mergeCell ref="B74:D74"/>
    <mergeCell ref="B75:B85"/>
    <mergeCell ref="C75:C76"/>
    <mergeCell ref="C77:C78"/>
    <mergeCell ref="C79:C82"/>
    <mergeCell ref="C84:C85"/>
    <mergeCell ref="B62:D62"/>
    <mergeCell ref="B63:B73"/>
    <mergeCell ref="C63:C64"/>
    <mergeCell ref="C65:C66"/>
    <mergeCell ref="C67:C70"/>
    <mergeCell ref="C72:C73"/>
    <mergeCell ref="B98:D98"/>
    <mergeCell ref="B99:B109"/>
    <mergeCell ref="C99:C100"/>
    <mergeCell ref="C101:C102"/>
    <mergeCell ref="C103:C106"/>
    <mergeCell ref="C108:C109"/>
    <mergeCell ref="B86:D86"/>
    <mergeCell ref="B87:B97"/>
    <mergeCell ref="C87:C88"/>
    <mergeCell ref="C89:C90"/>
    <mergeCell ref="C91:C94"/>
    <mergeCell ref="C96:C97"/>
    <mergeCell ref="B122:D122"/>
    <mergeCell ref="B123:B133"/>
    <mergeCell ref="C123:C124"/>
    <mergeCell ref="C125:C126"/>
    <mergeCell ref="C127:C130"/>
    <mergeCell ref="C132:C133"/>
    <mergeCell ref="B110:D110"/>
    <mergeCell ref="B111:B121"/>
    <mergeCell ref="C111:C112"/>
    <mergeCell ref="C113:C114"/>
    <mergeCell ref="C115:C118"/>
    <mergeCell ref="C120:C121"/>
    <mergeCell ref="B146:D146"/>
    <mergeCell ref="B147:B157"/>
    <mergeCell ref="C147:C148"/>
    <mergeCell ref="C149:C150"/>
    <mergeCell ref="C151:C154"/>
    <mergeCell ref="C156:C157"/>
    <mergeCell ref="B134:D134"/>
    <mergeCell ref="B135:B145"/>
    <mergeCell ref="C135:C136"/>
    <mergeCell ref="C137:C138"/>
    <mergeCell ref="C139:C142"/>
    <mergeCell ref="C144:C145"/>
    <mergeCell ref="B1:B2"/>
    <mergeCell ref="C1:C2"/>
    <mergeCell ref="D1:D2"/>
    <mergeCell ref="E1:E2"/>
    <mergeCell ref="F1:F2"/>
    <mergeCell ref="B194:D194"/>
    <mergeCell ref="B182:D182"/>
    <mergeCell ref="B183:B193"/>
    <mergeCell ref="C183:C184"/>
    <mergeCell ref="C185:C186"/>
    <mergeCell ref="C187:C190"/>
    <mergeCell ref="C192:C193"/>
    <mergeCell ref="B170:D170"/>
    <mergeCell ref="B171:B181"/>
    <mergeCell ref="C171:C172"/>
    <mergeCell ref="C173:C174"/>
    <mergeCell ref="C175:C178"/>
    <mergeCell ref="C180:C181"/>
    <mergeCell ref="B158:D158"/>
    <mergeCell ref="B159:B169"/>
    <mergeCell ref="C159:C160"/>
    <mergeCell ref="C161:C162"/>
    <mergeCell ref="C163:C166"/>
    <mergeCell ref="C168:C169"/>
    <mergeCell ref="S1:S2"/>
    <mergeCell ref="T1:T2"/>
    <mergeCell ref="N1:N2"/>
    <mergeCell ref="O1:O2"/>
    <mergeCell ref="P1:P2"/>
    <mergeCell ref="Q1:Q2"/>
    <mergeCell ref="R1:R2"/>
    <mergeCell ref="G1:G2"/>
    <mergeCell ref="H1:J1"/>
    <mergeCell ref="K1:K2"/>
    <mergeCell ref="L1:L2"/>
    <mergeCell ref="M1:M2"/>
  </mergeCells>
  <dataValidations count="1">
    <dataValidation type="list" allowBlank="1" showInputMessage="1" showErrorMessage="1" sqref="D3:D13 D39:D49 D171:D181 D159:D169 D147:D157 D99:D109 D135:D145 D87:D97 D123:D133 D75:D85 D111:D121 D63:D73 D51:D61 D27:D37 D183:D193 D15:D25 D195:D205 D207:D217 D219:D229">
      <formula1>$X$3:$X$14</formula1>
    </dataValidation>
  </dataValidation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-0.249977111117893"/>
  </sheetPr>
  <dimension ref="A1:Q99"/>
  <sheetViews>
    <sheetView tabSelected="1" workbookViewId="0">
      <pane ySplit="1000" topLeftCell="A2" activePane="bottomLeft"/>
      <selection sqref="A1:A2"/>
      <selection pane="bottomLeft" activeCell="H3" sqref="H3"/>
    </sheetView>
  </sheetViews>
  <sheetFormatPr baseColWidth="10" defaultRowHeight="14" x14ac:dyDescent="0"/>
  <cols>
    <col min="1" max="1" width="10.83203125" style="6"/>
    <col min="5" max="5" width="22" customWidth="1"/>
    <col min="6" max="6" width="20.83203125" style="6" customWidth="1"/>
    <col min="7" max="7" width="13.6640625" style="6" customWidth="1"/>
    <col min="8" max="8" width="15" customWidth="1"/>
    <col min="9" max="9" width="13.1640625" customWidth="1"/>
    <col min="10" max="10" width="12.83203125" customWidth="1"/>
    <col min="11" max="11" width="10.83203125" style="6"/>
    <col min="12" max="12" width="16.1640625" style="6" customWidth="1"/>
    <col min="13" max="13" width="12.1640625" bestFit="1" customWidth="1"/>
    <col min="14" max="14" width="28.33203125" customWidth="1"/>
  </cols>
  <sheetData>
    <row r="1" spans="1:17" ht="19" thickBot="1">
      <c r="A1" s="163" t="s">
        <v>21</v>
      </c>
      <c r="B1" s="158" t="s">
        <v>11</v>
      </c>
      <c r="C1" s="158"/>
      <c r="D1" s="158"/>
      <c r="E1" s="160" t="s">
        <v>60</v>
      </c>
      <c r="F1" s="161"/>
      <c r="G1" s="162"/>
      <c r="H1" s="159" t="s">
        <v>61</v>
      </c>
      <c r="I1" s="159"/>
      <c r="J1" s="159"/>
      <c r="K1" s="159"/>
      <c r="L1" s="159"/>
      <c r="M1" s="159"/>
      <c r="N1" s="31" t="s">
        <v>62</v>
      </c>
    </row>
    <row r="2" spans="1:17" ht="15">
      <c r="A2" s="164"/>
      <c r="B2" s="48" t="s">
        <v>63</v>
      </c>
      <c r="C2" s="48" t="s">
        <v>64</v>
      </c>
      <c r="D2" s="48" t="s">
        <v>65</v>
      </c>
      <c r="E2" s="48" t="s">
        <v>73</v>
      </c>
      <c r="F2" s="48" t="s">
        <v>74</v>
      </c>
      <c r="G2" s="48" t="s">
        <v>72</v>
      </c>
      <c r="H2" s="48" t="s">
        <v>66</v>
      </c>
      <c r="I2" s="48" t="s">
        <v>67</v>
      </c>
      <c r="J2" s="48" t="s">
        <v>68</v>
      </c>
      <c r="K2" s="48" t="s">
        <v>69</v>
      </c>
      <c r="L2" s="48" t="s">
        <v>79</v>
      </c>
      <c r="M2" s="48" t="s">
        <v>70</v>
      </c>
      <c r="N2" s="48" t="s">
        <v>71</v>
      </c>
    </row>
    <row r="3" spans="1:17">
      <c r="A3" s="49">
        <f>DonnéeProduction!B4</f>
        <v>42527</v>
      </c>
      <c r="B3" s="165" t="e">
        <f>(SUM(DonnéeProduction!D4:D8))/(TempsPoste!G14+TempsPoste!G26+TempsPoste!G38+TempsPoste!G50+TempsPoste!G62)</f>
        <v>#DIV/0!</v>
      </c>
      <c r="C3" s="165" t="e">
        <f>((TempsPoste!G14+TempsPoste!G26+TempsPoste!G38+TempsPoste!G50+TempsPoste!G62)*60)/(SUM(DonnéeProduction!D4:D8))</f>
        <v>#DIV/0!</v>
      </c>
      <c r="D3" s="165" t="e">
        <f>((TempsPoste!G14+TempsPoste!G26+TempsPoste!G38+TempsPoste!G50+TempsPoste!G62)*60)/(SUM(DonnéeProduction!F4:F8))</f>
        <v>#DIV/0!</v>
      </c>
      <c r="E3" s="50" t="e">
        <f>SUM(DonnéeProduction!G4:H4)/SUM(TempsPoste!H14:I14)</f>
        <v>#DIV/0!</v>
      </c>
      <c r="F3" s="50" t="e">
        <f>SUM(DonnéeProduction!I4:J4)/TempsPoste!K14</f>
        <v>#DIV/0!</v>
      </c>
      <c r="G3" s="50" t="e">
        <f>DonnéeProduction!K4/TempsPoste!L14</f>
        <v>#DIV/0!</v>
      </c>
      <c r="H3" s="50" t="e">
        <f ca="1">DonnéeProduction!M4/INDIRECT(TempsPoste!N&amp;(ROW(A1)*12-12)+14)</f>
        <v>#VALUE!</v>
      </c>
      <c r="I3" s="50" t="e">
        <f>DonnéeProduction!O4/TempsPoste!O14</f>
        <v>#DIV/0!</v>
      </c>
      <c r="J3" s="50" t="e">
        <f>DonnéeProduction!P4/TempsPoste!R14</f>
        <v>#DIV/0!</v>
      </c>
      <c r="K3" s="50" t="e">
        <f>DonnéeProduction!R4/TempsPoste!M14</f>
        <v>#DIV/0!</v>
      </c>
      <c r="L3" s="50" t="e">
        <f>DonnéeProduction!S4/TempsPoste!J14</f>
        <v>#DIV/0!</v>
      </c>
      <c r="M3" s="50" t="e">
        <f>DonnéeProduction!T4/TempsPoste!P14</f>
        <v>#DIV/0!</v>
      </c>
      <c r="N3" s="50" t="e">
        <f>SUM(DonnéeProduction!M4,DonnéeProduction!P4,DonnéeProduction!Q4,DonnéeProduction!R4)/TempsPoste!Q14</f>
        <v>#DIV/0!</v>
      </c>
    </row>
    <row r="4" spans="1:17">
      <c r="A4" s="49">
        <f>DonnéeProduction!B5</f>
        <v>42528</v>
      </c>
      <c r="B4" s="166"/>
      <c r="C4" s="166"/>
      <c r="D4" s="166"/>
      <c r="E4" s="50" t="e">
        <f>SUM(DonnéeProduction!G5:H5)/SUM(TempsPoste!H26:I26)</f>
        <v>#DIV/0!</v>
      </c>
      <c r="F4" s="50" t="e">
        <f>SUM(DonnéeProduction!I5:J5)/TempsPoste!K26</f>
        <v>#DIV/0!</v>
      </c>
      <c r="G4" s="50" t="e">
        <f>DonnéeProduction!K5/TempsPoste!L26</f>
        <v>#DIV/0!</v>
      </c>
      <c r="H4" s="50" t="e">
        <f ca="1">DonnéeProduction!M5/INDIRECT(TempsPoste!N&amp;(ROW(A2)*12-12)+14)</f>
        <v>#VALUE!</v>
      </c>
      <c r="I4" s="50" t="e">
        <f>DonnéeProduction!O5/TempsPoste!O26</f>
        <v>#DIV/0!</v>
      </c>
      <c r="J4" s="50" t="e">
        <f>DonnéeProduction!P5/TempsPoste!R26</f>
        <v>#DIV/0!</v>
      </c>
      <c r="K4" s="50" t="e">
        <f>DonnéeProduction!R5/TempsPoste!M26</f>
        <v>#DIV/0!</v>
      </c>
      <c r="L4" s="50" t="e">
        <f>DonnéeProduction!S5/TempsPoste!J26</f>
        <v>#DIV/0!</v>
      </c>
      <c r="M4" s="50" t="e">
        <f>DonnéeProduction!T5/TempsPoste!P26</f>
        <v>#DIV/0!</v>
      </c>
      <c r="N4" s="50" t="e">
        <f>SUM(DonnéeProduction!M5,DonnéeProduction!P5,DonnéeProduction!Q5,DonnéeProduction!R5)/TempsPoste!Q26</f>
        <v>#DIV/0!</v>
      </c>
    </row>
    <row r="5" spans="1:17">
      <c r="A5" s="49">
        <f>DonnéeProduction!B6</f>
        <v>42529</v>
      </c>
      <c r="B5" s="166"/>
      <c r="C5" s="166"/>
      <c r="D5" s="166"/>
      <c r="E5" s="50" t="e">
        <f>SUM(DonnéeProduction!G6:H6)/SUM(TempsPoste!H38:I38)</f>
        <v>#DIV/0!</v>
      </c>
      <c r="F5" s="50" t="e">
        <f>SUM(DonnéeProduction!I6:J6)/TempsPoste!K38</f>
        <v>#DIV/0!</v>
      </c>
      <c r="G5" s="50" t="e">
        <f>DonnéeProduction!K6/TempsPoste!L38</f>
        <v>#DIV/0!</v>
      </c>
      <c r="H5" s="50" t="e">
        <f ca="1">DonnéeProduction!M6/INDIRECT(TempsPoste!N&amp;(ROW(A3)*12-12)+14)</f>
        <v>#VALUE!</v>
      </c>
      <c r="I5" s="50" t="e">
        <f>DonnéeProduction!O6/TempsPoste!O38</f>
        <v>#DIV/0!</v>
      </c>
      <c r="J5" s="50" t="e">
        <f>DonnéeProduction!P6/TempsPoste!R38</f>
        <v>#DIV/0!</v>
      </c>
      <c r="K5" s="50" t="e">
        <f>DonnéeProduction!R6/TempsPoste!M38</f>
        <v>#DIV/0!</v>
      </c>
      <c r="L5" s="50" t="e">
        <f>DonnéeProduction!S6/TempsPoste!J38</f>
        <v>#DIV/0!</v>
      </c>
      <c r="M5" s="50" t="e">
        <f>DonnéeProduction!T6/TempsPoste!P38</f>
        <v>#DIV/0!</v>
      </c>
      <c r="N5" s="50" t="e">
        <f>SUM(DonnéeProduction!M6,DonnéeProduction!P6,DonnéeProduction!Q6,DonnéeProduction!R6)/TempsPoste!Q38</f>
        <v>#DIV/0!</v>
      </c>
      <c r="O5" s="17"/>
      <c r="P5" s="17"/>
      <c r="Q5" s="17"/>
    </row>
    <row r="6" spans="1:17" ht="15" customHeight="1">
      <c r="A6" s="49">
        <f>DonnéeProduction!B7</f>
        <v>42530</v>
      </c>
      <c r="B6" s="166"/>
      <c r="C6" s="166"/>
      <c r="D6" s="166"/>
      <c r="E6" s="50" t="e">
        <f>SUM(DonnéeProduction!G7:H7)/SUM(TempsPoste!H50:I50)</f>
        <v>#DIV/0!</v>
      </c>
      <c r="F6" s="50" t="e">
        <f>SUM(DonnéeProduction!I7:J7)/TempsPoste!K50</f>
        <v>#DIV/0!</v>
      </c>
      <c r="G6" s="50" t="e">
        <f>DonnéeProduction!K7/TempsPoste!L50</f>
        <v>#DIV/0!</v>
      </c>
      <c r="H6" s="50" t="e">
        <f ca="1">DonnéeProduction!M7/INDIRECT(TempsPoste!N&amp;(ROW(A4)*12-12)+14)</f>
        <v>#VALUE!</v>
      </c>
      <c r="I6" s="50" t="e">
        <f>DonnéeProduction!O7/TempsPoste!O50</f>
        <v>#DIV/0!</v>
      </c>
      <c r="J6" s="50" t="e">
        <f>DonnéeProduction!P7/TempsPoste!R50</f>
        <v>#DIV/0!</v>
      </c>
      <c r="K6" s="50" t="e">
        <f>DonnéeProduction!R7/TempsPoste!M50</f>
        <v>#DIV/0!</v>
      </c>
      <c r="L6" s="50" t="e">
        <f>DonnéeProduction!S7/TempsPoste!J50</f>
        <v>#DIV/0!</v>
      </c>
      <c r="M6" s="50" t="e">
        <f>DonnéeProduction!T7/TempsPoste!P50</f>
        <v>#DIV/0!</v>
      </c>
      <c r="N6" s="50" t="e">
        <f>SUM(DonnéeProduction!M7,DonnéeProduction!P7,DonnéeProduction!Q7,DonnéeProduction!R7)/TempsPoste!Q50</f>
        <v>#DIV/0!</v>
      </c>
      <c r="O6" s="17"/>
      <c r="P6" s="17"/>
      <c r="Q6" s="17"/>
    </row>
    <row r="7" spans="1:17">
      <c r="A7" s="49">
        <f>DonnéeProduction!B8</f>
        <v>42531</v>
      </c>
      <c r="B7" s="167"/>
      <c r="C7" s="167"/>
      <c r="D7" s="167"/>
      <c r="E7" s="50" t="e">
        <f>SUM(DonnéeProduction!G8:H8)/SUM(TempsPoste!H62:I62)</f>
        <v>#DIV/0!</v>
      </c>
      <c r="F7" s="50" t="e">
        <f>SUM(DonnéeProduction!I8:J8)/TempsPoste!K62</f>
        <v>#DIV/0!</v>
      </c>
      <c r="G7" s="50" t="e">
        <f>DonnéeProduction!K8/TempsPoste!L62</f>
        <v>#DIV/0!</v>
      </c>
      <c r="H7" s="50" t="e">
        <f ca="1">DonnéeProduction!M8/INDIRECT(TempsPoste!N&amp;(ROW(A5)*12-12)+14)</f>
        <v>#NAME?</v>
      </c>
      <c r="I7" s="50" t="e">
        <f>DonnéeProduction!O8/TempsPoste!O62</f>
        <v>#DIV/0!</v>
      </c>
      <c r="J7" s="50" t="e">
        <f>DonnéeProduction!P8/TempsPoste!R62</f>
        <v>#DIV/0!</v>
      </c>
      <c r="K7" s="50" t="e">
        <f>DonnéeProduction!R8/TempsPoste!M62</f>
        <v>#DIV/0!</v>
      </c>
      <c r="L7" s="50" t="e">
        <f>DonnéeProduction!S8/TempsPoste!J62</f>
        <v>#DIV/0!</v>
      </c>
      <c r="M7" s="50" t="e">
        <f>DonnéeProduction!T8/TempsPoste!P62</f>
        <v>#DIV/0!</v>
      </c>
      <c r="N7" s="50" t="e">
        <f>SUM(DonnéeProduction!M8,DonnéeProduction!P8,DonnéeProduction!Q8,DonnéeProduction!R8)/TempsPoste!Q62</f>
        <v>#DIV/0!</v>
      </c>
      <c r="O7" s="17"/>
      <c r="P7" s="17"/>
      <c r="Q7" s="17"/>
    </row>
    <row r="8" spans="1:17">
      <c r="A8" s="49">
        <f>DonnéeProduction!B9</f>
        <v>42534</v>
      </c>
      <c r="B8" s="165" t="e">
        <f>(SUM(DonnéeProduction!D9:D13))/(TempsPoste!G74+TempsPoste!G86+TempsPoste!G98+TempsPoste!G110+TempsPoste!G122)</f>
        <v>#DIV/0!</v>
      </c>
      <c r="C8" s="165" t="e">
        <f>((TempsPoste!G74+TempsPoste!G86+TempsPoste!G98+TempsPoste!G110+TempsPoste!G122)*60)/(SUM(DonnéeProduction!D9:D13))</f>
        <v>#DIV/0!</v>
      </c>
      <c r="D8" s="165" t="e">
        <f>((TempsPoste!G74+TempsPoste!G86+TempsPoste!G98+TempsPoste!G110+TempsPoste!G122)*60)/(SUM(DonnéeProduction!F9:F13))</f>
        <v>#DIV/0!</v>
      </c>
      <c r="E8" s="50" t="e">
        <f>SUM(DonnéeProduction!G9:H9)/SUM(TempsPoste!H74:I74)</f>
        <v>#DIV/0!</v>
      </c>
      <c r="F8" s="50" t="e">
        <f>SUM(DonnéeProduction!I9:J9)/TempsPoste!K74</f>
        <v>#DIV/0!</v>
      </c>
      <c r="G8" s="50" t="e">
        <f>DonnéeProduction!K9/TempsPoste!L74</f>
        <v>#DIV/0!</v>
      </c>
      <c r="H8" s="50" t="e">
        <f ca="1">DonnéeProduction!M9/INDIRECT(TempsPoste!N&amp;(ROW(A6)*12-12)+14)</f>
        <v>#NAME?</v>
      </c>
      <c r="I8" s="50" t="e">
        <f>DonnéeProduction!O9/TempsPoste!O74</f>
        <v>#DIV/0!</v>
      </c>
      <c r="J8" s="50" t="e">
        <f>DonnéeProduction!P9/TempsPoste!R74</f>
        <v>#DIV/0!</v>
      </c>
      <c r="K8" s="50" t="e">
        <f>DonnéeProduction!R9/TempsPoste!M74</f>
        <v>#DIV/0!</v>
      </c>
      <c r="L8" s="50" t="e">
        <f>DonnéeProduction!S9/TempsPoste!J74</f>
        <v>#DIV/0!</v>
      </c>
      <c r="M8" s="50" t="e">
        <f>DonnéeProduction!T9/TempsPoste!P74</f>
        <v>#DIV/0!</v>
      </c>
      <c r="N8" s="50" t="e">
        <f>SUM(DonnéeProduction!M9,DonnéeProduction!P9,DonnéeProduction!Q9,DonnéeProduction!R9)/TempsPoste!Q74</f>
        <v>#DIV/0!</v>
      </c>
      <c r="O8" s="17"/>
      <c r="P8" s="17"/>
      <c r="Q8" s="17"/>
    </row>
    <row r="9" spans="1:17">
      <c r="A9" s="49">
        <f>DonnéeProduction!B10</f>
        <v>42535</v>
      </c>
      <c r="B9" s="166"/>
      <c r="C9" s="166"/>
      <c r="D9" s="166"/>
      <c r="E9" s="50" t="e">
        <f>SUM(DonnéeProduction!G10:H10)/SUM(TempsPoste!H86:I86)</f>
        <v>#DIV/0!</v>
      </c>
      <c r="F9" s="50" t="e">
        <f>SUM(DonnéeProduction!I10:J10)/TempsPoste!K86</f>
        <v>#DIV/0!</v>
      </c>
      <c r="G9" s="50" t="e">
        <f>DonnéeProduction!K10/TempsPoste!L86</f>
        <v>#DIV/0!</v>
      </c>
      <c r="H9" s="50" t="e">
        <f ca="1">DonnéeProduction!M10/INDIRECT(TempsPoste!N&amp;(ROW(A7)*12-12)+14)</f>
        <v>#NAME?</v>
      </c>
      <c r="I9" s="50" t="e">
        <f>DonnéeProduction!O10/TempsPoste!O86</f>
        <v>#DIV/0!</v>
      </c>
      <c r="J9" s="50" t="e">
        <f>DonnéeProduction!P10/TempsPoste!R86</f>
        <v>#DIV/0!</v>
      </c>
      <c r="K9" s="50" t="e">
        <f>DonnéeProduction!R10/TempsPoste!M86</f>
        <v>#DIV/0!</v>
      </c>
      <c r="L9" s="50" t="e">
        <f>DonnéeProduction!S10/TempsPoste!J86</f>
        <v>#DIV/0!</v>
      </c>
      <c r="M9" s="50" t="e">
        <f>DonnéeProduction!T10/TempsPoste!P86</f>
        <v>#DIV/0!</v>
      </c>
      <c r="N9" s="50" t="e">
        <f>SUM(DonnéeProduction!M10,DonnéeProduction!P10,DonnéeProduction!Q10,DonnéeProduction!R10)/TempsPoste!Q86</f>
        <v>#DIV/0!</v>
      </c>
      <c r="O9" s="17"/>
      <c r="P9" s="17"/>
      <c r="Q9" s="17"/>
    </row>
    <row r="10" spans="1:17">
      <c r="A10" s="49">
        <f>DonnéeProduction!B11</f>
        <v>42536</v>
      </c>
      <c r="B10" s="166"/>
      <c r="C10" s="166"/>
      <c r="D10" s="166"/>
      <c r="E10" s="50" t="e">
        <f>SUM(DonnéeProduction!G11:H11)/SUM(TempsPoste!H98:I98)</f>
        <v>#DIV/0!</v>
      </c>
      <c r="F10" s="50" t="e">
        <f>SUM(DonnéeProduction!I11:J11)/TempsPoste!K98</f>
        <v>#DIV/0!</v>
      </c>
      <c r="G10" s="50" t="e">
        <f>DonnéeProduction!K11/TempsPoste!L98</f>
        <v>#DIV/0!</v>
      </c>
      <c r="H10" s="50" t="e">
        <f ca="1">DonnéeProduction!M11/INDIRECT(TempsPoste!N&amp;(ROW(A8)*12-12)+14)</f>
        <v>#NAME?</v>
      </c>
      <c r="I10" s="50" t="e">
        <f>DonnéeProduction!O11/TempsPoste!O98</f>
        <v>#DIV/0!</v>
      </c>
      <c r="J10" s="50" t="e">
        <f>DonnéeProduction!P11/TempsPoste!R98</f>
        <v>#DIV/0!</v>
      </c>
      <c r="K10" s="50" t="e">
        <f>DonnéeProduction!R11/TempsPoste!M98</f>
        <v>#DIV/0!</v>
      </c>
      <c r="L10" s="50" t="e">
        <f>DonnéeProduction!S11/TempsPoste!J98</f>
        <v>#DIV/0!</v>
      </c>
      <c r="M10" s="50" t="e">
        <f>DonnéeProduction!T11/TempsPoste!P98</f>
        <v>#DIV/0!</v>
      </c>
      <c r="N10" s="50" t="e">
        <f>SUM(DonnéeProduction!M11,DonnéeProduction!P11,DonnéeProduction!Q11,DonnéeProduction!R11)/TempsPoste!Q98</f>
        <v>#DIV/0!</v>
      </c>
      <c r="O10" s="17"/>
      <c r="P10" s="17"/>
      <c r="Q10" s="17"/>
    </row>
    <row r="11" spans="1:17">
      <c r="A11" s="49">
        <f>DonnéeProduction!B12</f>
        <v>42537</v>
      </c>
      <c r="B11" s="166"/>
      <c r="C11" s="166"/>
      <c r="D11" s="166"/>
      <c r="E11" s="50" t="e">
        <f>SUM(DonnéeProduction!G12:H12)/SUM(TempsPoste!H110:I110)</f>
        <v>#DIV/0!</v>
      </c>
      <c r="F11" s="50" t="e">
        <f>SUM(DonnéeProduction!I12:J12)/TempsPoste!K110</f>
        <v>#DIV/0!</v>
      </c>
      <c r="G11" s="50" t="e">
        <f>DonnéeProduction!K12/TempsPoste!L110</f>
        <v>#DIV/0!</v>
      </c>
      <c r="H11" s="50" t="e">
        <f ca="1">DonnéeProduction!M12/INDIRECT(TempsPoste!N&amp;(ROW(A9)*12-12)+14)</f>
        <v>#NAME?</v>
      </c>
      <c r="I11" s="50" t="e">
        <f>DonnéeProduction!O12/TempsPoste!O110</f>
        <v>#DIV/0!</v>
      </c>
      <c r="J11" s="50" t="e">
        <f>DonnéeProduction!P12/TempsPoste!R110</f>
        <v>#DIV/0!</v>
      </c>
      <c r="K11" s="50" t="e">
        <f>DonnéeProduction!R12/TempsPoste!M110</f>
        <v>#DIV/0!</v>
      </c>
      <c r="L11" s="50" t="e">
        <f>DonnéeProduction!S12/TempsPoste!J110</f>
        <v>#DIV/0!</v>
      </c>
      <c r="M11" s="50" t="e">
        <f>DonnéeProduction!T12/TempsPoste!P110</f>
        <v>#DIV/0!</v>
      </c>
      <c r="N11" s="50" t="e">
        <f>SUM(DonnéeProduction!M12,DonnéeProduction!P12,DonnéeProduction!Q12,DonnéeProduction!R12)/TempsPoste!Q110</f>
        <v>#DIV/0!</v>
      </c>
      <c r="O11" s="17"/>
      <c r="P11" s="17"/>
      <c r="Q11" s="17"/>
    </row>
    <row r="12" spans="1:17">
      <c r="A12" s="49">
        <f>DonnéeProduction!B13</f>
        <v>42538</v>
      </c>
      <c r="B12" s="167"/>
      <c r="C12" s="167"/>
      <c r="D12" s="167"/>
      <c r="E12" s="50" t="e">
        <f>SUM(DonnéeProduction!G13:H13)/SUM(TempsPoste!H122:I122)</f>
        <v>#DIV/0!</v>
      </c>
      <c r="F12" s="50" t="e">
        <f>SUM(DonnéeProduction!I13:J13)/TempsPoste!K122</f>
        <v>#DIV/0!</v>
      </c>
      <c r="G12" s="50" t="e">
        <f>DonnéeProduction!K13/TempsPoste!L122</f>
        <v>#DIV/0!</v>
      </c>
      <c r="H12" s="50" t="e">
        <f ca="1">DonnéeProduction!M13/INDIRECT(TempsPoste!N&amp;(ROW(A10)*12-12)+14)</f>
        <v>#NAME?</v>
      </c>
      <c r="I12" s="50" t="e">
        <f>DonnéeProduction!O13/TempsPoste!O122</f>
        <v>#DIV/0!</v>
      </c>
      <c r="J12" s="50" t="e">
        <f>DonnéeProduction!P13/TempsPoste!R122</f>
        <v>#DIV/0!</v>
      </c>
      <c r="K12" s="50" t="e">
        <f>DonnéeProduction!R13/TempsPoste!M122</f>
        <v>#DIV/0!</v>
      </c>
      <c r="L12" s="50" t="e">
        <f>DonnéeProduction!S13/TempsPoste!J122</f>
        <v>#DIV/0!</v>
      </c>
      <c r="M12" s="50" t="e">
        <f>DonnéeProduction!T13/TempsPoste!P122</f>
        <v>#DIV/0!</v>
      </c>
      <c r="N12" s="50" t="e">
        <f>SUM(DonnéeProduction!M13,DonnéeProduction!P13,DonnéeProduction!Q13,DonnéeProduction!R13)/TempsPoste!Q122</f>
        <v>#DIV/0!</v>
      </c>
      <c r="O12" s="17"/>
      <c r="P12" s="17"/>
      <c r="Q12" s="17"/>
    </row>
    <row r="13" spans="1:17">
      <c r="A13" s="49">
        <f>DonnéeProduction!B14</f>
        <v>0</v>
      </c>
      <c r="B13" s="165" t="e">
        <f>(SUM(DonnéeProduction!D14:D18))/(TempsPoste!G134+TempsPoste!G146+TempsPoste!G158+TempsPoste!G170+TempsPoste!G182)</f>
        <v>#DIV/0!</v>
      </c>
      <c r="C13" s="165" t="e">
        <f>((TempsPoste!G134+TempsPoste!G146+TempsPoste!G158+TempsPoste!G170+TempsPoste!G182)*60)/(SUM(DonnéeProduction!D14:D18))</f>
        <v>#DIV/0!</v>
      </c>
      <c r="D13" s="165" t="e">
        <f>((TempsPoste!G134+TempsPoste!G146+TempsPoste!G158+TempsPoste!G170+TempsPoste!G182)*60)/(SUM(DonnéeProduction!F14:F18))</f>
        <v>#DIV/0!</v>
      </c>
      <c r="E13" s="50" t="e">
        <f>SUM(DonnéeProduction!G14:H14)/SUM(TempsPoste!H134:I134)</f>
        <v>#DIV/0!</v>
      </c>
      <c r="F13" s="50" t="e">
        <f>SUM(DonnéeProduction!I14:J14)/TempsPoste!K134</f>
        <v>#DIV/0!</v>
      </c>
      <c r="G13" s="50" t="e">
        <f>DonnéeProduction!K14/TempsPoste!L134</f>
        <v>#DIV/0!</v>
      </c>
      <c r="H13" s="50" t="e">
        <f ca="1">DonnéeProduction!M14/INDIRECT(TempsPoste!N&amp;(ROW(A11)*12-12)+14)</f>
        <v>#NAME?</v>
      </c>
      <c r="I13" s="50" t="e">
        <f>DonnéeProduction!O14/TempsPoste!O134</f>
        <v>#DIV/0!</v>
      </c>
      <c r="J13" s="50" t="e">
        <f>DonnéeProduction!P14/TempsPoste!R134</f>
        <v>#DIV/0!</v>
      </c>
      <c r="K13" s="50" t="e">
        <f>DonnéeProduction!R14/TempsPoste!M134</f>
        <v>#DIV/0!</v>
      </c>
      <c r="L13" s="50" t="e">
        <f>DonnéeProduction!S14/TempsPoste!J134</f>
        <v>#DIV/0!</v>
      </c>
      <c r="M13" s="50" t="e">
        <f>DonnéeProduction!T14/TempsPoste!P134</f>
        <v>#DIV/0!</v>
      </c>
      <c r="N13" s="50" t="e">
        <f>SUM(DonnéeProduction!M14,DonnéeProduction!P14,DonnéeProduction!Q14,DonnéeProduction!R14)/TempsPoste!Q134</f>
        <v>#DIV/0!</v>
      </c>
      <c r="O13" s="17"/>
      <c r="P13" s="17"/>
      <c r="Q13" s="17"/>
    </row>
    <row r="14" spans="1:17">
      <c r="A14" s="49">
        <f>DonnéeProduction!B15</f>
        <v>0</v>
      </c>
      <c r="B14" s="166"/>
      <c r="C14" s="166"/>
      <c r="D14" s="166"/>
      <c r="E14" s="50" t="e">
        <f>SUM(DonnéeProduction!G15:H15)/SUM(TempsPoste!H146:I146)</f>
        <v>#DIV/0!</v>
      </c>
      <c r="F14" s="50" t="e">
        <f>SUM(DonnéeProduction!I15:J15)/TempsPoste!K146</f>
        <v>#DIV/0!</v>
      </c>
      <c r="G14" s="50" t="e">
        <f>DonnéeProduction!K15/TempsPoste!L146</f>
        <v>#DIV/0!</v>
      </c>
      <c r="H14" s="50" t="e">
        <f ca="1">DonnéeProduction!M15/INDIRECT(TempsPoste!N&amp;(ROW(A12)*12-12)+14)</f>
        <v>#NAME?</v>
      </c>
      <c r="I14" s="50" t="e">
        <f>DonnéeProduction!O15/TempsPoste!O146</f>
        <v>#DIV/0!</v>
      </c>
      <c r="J14" s="50" t="e">
        <f>DonnéeProduction!P15/TempsPoste!R146</f>
        <v>#DIV/0!</v>
      </c>
      <c r="K14" s="50" t="e">
        <f>DonnéeProduction!R15/TempsPoste!M146</f>
        <v>#DIV/0!</v>
      </c>
      <c r="L14" s="50" t="e">
        <f>DonnéeProduction!S15/TempsPoste!J146</f>
        <v>#DIV/0!</v>
      </c>
      <c r="M14" s="50" t="e">
        <f>DonnéeProduction!T15/TempsPoste!P146</f>
        <v>#DIV/0!</v>
      </c>
      <c r="N14" s="50" t="e">
        <f>SUM(DonnéeProduction!M15,DonnéeProduction!P15,DonnéeProduction!Q15,DonnéeProduction!R15)/TempsPoste!Q146</f>
        <v>#DIV/0!</v>
      </c>
      <c r="O14" s="17"/>
      <c r="P14" s="17"/>
      <c r="Q14" s="17"/>
    </row>
    <row r="15" spans="1:17" ht="15" customHeight="1">
      <c r="A15" s="49">
        <f>DonnéeProduction!B16</f>
        <v>0</v>
      </c>
      <c r="B15" s="166"/>
      <c r="C15" s="166"/>
      <c r="D15" s="166"/>
      <c r="E15" s="50" t="e">
        <f>SUM(DonnéeProduction!G16:H16)/SUM(TempsPoste!H158:I158)</f>
        <v>#DIV/0!</v>
      </c>
      <c r="F15" s="50" t="e">
        <f>SUM(DonnéeProduction!I16:J16)/TempsPoste!K158</f>
        <v>#DIV/0!</v>
      </c>
      <c r="G15" s="50" t="e">
        <f>DonnéeProduction!K16/TempsPoste!L158</f>
        <v>#DIV/0!</v>
      </c>
      <c r="H15" s="50" t="e">
        <f ca="1">DonnéeProduction!M16/INDIRECT(TempsPoste!N&amp;(ROW(A13)*12-12)+14)</f>
        <v>#NAME?</v>
      </c>
      <c r="I15" s="50" t="e">
        <f>DonnéeProduction!O16/TempsPoste!O158</f>
        <v>#DIV/0!</v>
      </c>
      <c r="J15" s="50" t="e">
        <f>DonnéeProduction!P16/TempsPoste!R158</f>
        <v>#DIV/0!</v>
      </c>
      <c r="K15" s="50" t="e">
        <f>DonnéeProduction!R16/TempsPoste!M158</f>
        <v>#DIV/0!</v>
      </c>
      <c r="L15" s="50" t="e">
        <f>DonnéeProduction!S16/TempsPoste!J158</f>
        <v>#DIV/0!</v>
      </c>
      <c r="M15" s="50" t="e">
        <f>DonnéeProduction!T16/TempsPoste!P158</f>
        <v>#DIV/0!</v>
      </c>
      <c r="N15" s="50" t="e">
        <f>SUM(DonnéeProduction!M16,DonnéeProduction!P16,DonnéeProduction!Q16,DonnéeProduction!R16)/TempsPoste!Q158</f>
        <v>#DIV/0!</v>
      </c>
      <c r="O15" s="17"/>
      <c r="P15" s="17"/>
      <c r="Q15" s="17"/>
    </row>
    <row r="16" spans="1:17" ht="15" customHeight="1">
      <c r="A16" s="49">
        <f>DonnéeProduction!B17</f>
        <v>0</v>
      </c>
      <c r="B16" s="166"/>
      <c r="C16" s="166"/>
      <c r="D16" s="166"/>
      <c r="E16" s="50" t="e">
        <f>SUM(DonnéeProduction!G17:H17)/SUM(TempsPoste!H170:I170)</f>
        <v>#DIV/0!</v>
      </c>
      <c r="F16" s="50" t="e">
        <f>SUM(DonnéeProduction!I17:J17)/TempsPoste!K170</f>
        <v>#DIV/0!</v>
      </c>
      <c r="G16" s="50" t="e">
        <f>DonnéeProduction!K17/TempsPoste!L170</f>
        <v>#DIV/0!</v>
      </c>
      <c r="H16" s="50" t="e">
        <f ca="1">DonnéeProduction!M17/INDIRECT(TempsPoste!N&amp;(ROW(A14)*12-12)+14)</f>
        <v>#NAME?</v>
      </c>
      <c r="I16" s="50" t="e">
        <f>DonnéeProduction!O17/TempsPoste!O170</f>
        <v>#DIV/0!</v>
      </c>
      <c r="J16" s="50" t="e">
        <f>DonnéeProduction!P17/TempsPoste!R170</f>
        <v>#DIV/0!</v>
      </c>
      <c r="K16" s="50" t="e">
        <f>DonnéeProduction!R17/TempsPoste!M170</f>
        <v>#DIV/0!</v>
      </c>
      <c r="L16" s="50" t="e">
        <f>DonnéeProduction!S17/TempsPoste!J170</f>
        <v>#DIV/0!</v>
      </c>
      <c r="M16" s="50" t="e">
        <f>DonnéeProduction!T17/TempsPoste!P170</f>
        <v>#DIV/0!</v>
      </c>
      <c r="N16" s="50" t="e">
        <f>SUM(DonnéeProduction!M17,DonnéeProduction!P17,DonnéeProduction!Q17,DonnéeProduction!R17)/TempsPoste!Q170</f>
        <v>#DIV/0!</v>
      </c>
      <c r="O16" s="21"/>
      <c r="P16" s="20"/>
      <c r="Q16" s="17"/>
    </row>
    <row r="17" spans="1:17" ht="15" customHeight="1">
      <c r="A17" s="49">
        <f>DonnéeProduction!B18</f>
        <v>0</v>
      </c>
      <c r="B17" s="167"/>
      <c r="C17" s="167"/>
      <c r="D17" s="167"/>
      <c r="E17" s="50" t="e">
        <f>SUM(DonnéeProduction!G18:H18)/SUM(TempsPoste!H182:I182)</f>
        <v>#DIV/0!</v>
      </c>
      <c r="F17" s="50" t="e">
        <f>SUM(DonnéeProduction!I18:J18)/TempsPoste!K182</f>
        <v>#DIV/0!</v>
      </c>
      <c r="G17" s="50" t="e">
        <f>DonnéeProduction!K18/TempsPoste!L182</f>
        <v>#DIV/0!</v>
      </c>
      <c r="H17" s="50" t="e">
        <f ca="1">DonnéeProduction!M18/INDIRECT(TempsPoste!N&amp;(ROW(A15)*12-12)+14)</f>
        <v>#NAME?</v>
      </c>
      <c r="I17" s="50" t="e">
        <f>DonnéeProduction!O18/TempsPoste!O182</f>
        <v>#DIV/0!</v>
      </c>
      <c r="J17" s="50" t="e">
        <f>DonnéeProduction!P18/TempsPoste!R182</f>
        <v>#DIV/0!</v>
      </c>
      <c r="K17" s="50" t="e">
        <f>DonnéeProduction!R18/TempsPoste!M182</f>
        <v>#DIV/0!</v>
      </c>
      <c r="L17" s="50" t="e">
        <f>DonnéeProduction!S18/TempsPoste!J182</f>
        <v>#DIV/0!</v>
      </c>
      <c r="M17" s="50" t="e">
        <f>DonnéeProduction!T18/TempsPoste!P182</f>
        <v>#DIV/0!</v>
      </c>
      <c r="N17" s="50" t="e">
        <f>SUM(DonnéeProduction!M18,DonnéeProduction!P18,DonnéeProduction!Q18,DonnéeProduction!R18)/TempsPoste!Q182</f>
        <v>#DIV/0!</v>
      </c>
      <c r="O17" s="19"/>
      <c r="P17" s="20"/>
      <c r="Q17" s="17"/>
    </row>
    <row r="18" spans="1:17" ht="15" customHeight="1">
      <c r="A18" s="51"/>
      <c r="B18" s="50"/>
      <c r="C18" s="52"/>
      <c r="D18" s="52"/>
      <c r="E18" s="50" t="e">
        <f>SUM(DonnéeProduction!G19:H19)/SUM(TempsPoste!H194:I194)</f>
        <v>#DIV/0!</v>
      </c>
      <c r="F18" s="50"/>
      <c r="G18" s="50"/>
      <c r="H18" s="50"/>
      <c r="I18" s="50"/>
      <c r="J18" s="50"/>
      <c r="K18" s="50"/>
      <c r="L18" s="50"/>
      <c r="M18" s="50"/>
      <c r="N18" s="50"/>
      <c r="O18" s="19"/>
      <c r="P18" s="20"/>
      <c r="Q18" s="17"/>
    </row>
    <row r="19" spans="1:17" ht="15" customHeight="1">
      <c r="A19" s="51"/>
      <c r="B19" s="50"/>
      <c r="C19" s="52"/>
      <c r="D19" s="53"/>
      <c r="E19" s="50" t="e">
        <f>SUM(DonnéeProduction!G20:H20)/SUM(TempsPoste!H206:I206)</f>
        <v>#DIV/0!</v>
      </c>
      <c r="F19" s="50"/>
      <c r="G19" s="50"/>
      <c r="H19" s="50"/>
      <c r="I19" s="50"/>
      <c r="J19" s="50"/>
      <c r="K19" s="50"/>
      <c r="L19" s="50"/>
      <c r="M19" s="50"/>
      <c r="N19" s="50"/>
      <c r="O19" s="21"/>
      <c r="P19" s="20"/>
      <c r="Q19" s="17"/>
    </row>
    <row r="20" spans="1:17" ht="15" customHeight="1">
      <c r="A20" s="51"/>
      <c r="B20" s="50"/>
      <c r="C20" s="52"/>
      <c r="D20" s="52"/>
      <c r="E20" s="50" t="e">
        <f>SUM(DonnéeProduction!G21:H21)/SUM(TempsPoste!H218:I218)</f>
        <v>#DIV/0!</v>
      </c>
      <c r="F20" s="50"/>
      <c r="G20" s="50"/>
      <c r="H20" s="50"/>
      <c r="I20" s="50"/>
      <c r="J20" s="50"/>
      <c r="K20" s="50"/>
      <c r="L20" s="50"/>
      <c r="M20" s="50"/>
      <c r="N20" s="50"/>
      <c r="O20" s="18"/>
      <c r="P20" s="20"/>
      <c r="Q20" s="17"/>
    </row>
    <row r="21" spans="1:17" ht="15" customHeight="1">
      <c r="A21" s="51"/>
      <c r="B21" s="50"/>
      <c r="C21" s="52"/>
      <c r="D21" s="52"/>
      <c r="E21" s="50" t="e">
        <f>SUM(DonnéeProduction!G22:H22)/SUM(TempsPoste!H230:I230)</f>
        <v>#DIV/0!</v>
      </c>
      <c r="F21" s="50"/>
      <c r="G21" s="50"/>
      <c r="H21" s="50"/>
      <c r="I21" s="50"/>
      <c r="J21" s="50"/>
      <c r="K21" s="50"/>
      <c r="L21" s="50"/>
      <c r="M21" s="50"/>
      <c r="N21" s="50"/>
      <c r="O21" s="19"/>
      <c r="P21" s="20"/>
      <c r="Q21" s="17"/>
    </row>
    <row r="22" spans="1:17" ht="15" customHeight="1">
      <c r="A22" s="51"/>
      <c r="B22" s="50"/>
      <c r="C22" s="50"/>
      <c r="D22" s="50"/>
      <c r="E22" s="50" t="e">
        <f>SUM(DonnéeProduction!G23:H23)/SUM(TempsPoste!H242:I242)</f>
        <v>#DIV/0!</v>
      </c>
      <c r="F22" s="50"/>
      <c r="G22" s="50"/>
      <c r="H22" s="50"/>
      <c r="I22" s="50"/>
      <c r="J22" s="50"/>
      <c r="K22" s="50"/>
      <c r="L22" s="50"/>
      <c r="M22" s="50"/>
      <c r="N22" s="50"/>
      <c r="O22" s="17"/>
      <c r="P22" s="17"/>
      <c r="Q22" s="17"/>
    </row>
    <row r="23" spans="1:17" ht="15" customHeight="1">
      <c r="A23" s="51"/>
      <c r="B23" s="50"/>
      <c r="C23" s="50"/>
      <c r="D23" s="50"/>
      <c r="E23" s="50" t="e">
        <f>SUM(DonnéeProduction!G24:H24)/SUM(TempsPoste!H254:I254)</f>
        <v>#DIV/0!</v>
      </c>
      <c r="F23" s="50"/>
      <c r="G23" s="50"/>
      <c r="H23" s="50"/>
      <c r="I23" s="50"/>
      <c r="J23" s="50"/>
      <c r="K23" s="50"/>
      <c r="L23" s="50"/>
      <c r="M23" s="50"/>
      <c r="N23" s="50"/>
      <c r="O23" s="17"/>
      <c r="P23" s="17"/>
      <c r="Q23" s="17"/>
    </row>
    <row r="24" spans="1:17" ht="15" customHeight="1">
      <c r="A24" s="51"/>
      <c r="B24" s="50"/>
      <c r="C24" s="50"/>
      <c r="D24" s="50"/>
      <c r="E24" s="50" t="e">
        <f>SUM(DonnéeProduction!G25:H25)/SUM(TempsPoste!H266:I266)</f>
        <v>#DIV/0!</v>
      </c>
      <c r="F24" s="50"/>
      <c r="G24" s="50"/>
      <c r="H24" s="50"/>
      <c r="I24" s="50"/>
      <c r="J24" s="50"/>
      <c r="K24" s="50"/>
      <c r="L24" s="50"/>
      <c r="M24" s="50"/>
      <c r="N24" s="50"/>
    </row>
    <row r="25" spans="1:17" ht="15" customHeight="1">
      <c r="A25" s="51"/>
      <c r="B25" s="50"/>
      <c r="C25" s="50"/>
      <c r="D25" s="50"/>
      <c r="E25" s="50" t="e">
        <f>SUM(DonnéeProduction!G26:H26)/SUM(TempsPoste!H278:I278)</f>
        <v>#DIV/0!</v>
      </c>
      <c r="F25" s="50"/>
      <c r="G25" s="50"/>
      <c r="H25" s="50"/>
      <c r="I25" s="50"/>
      <c r="J25" s="50"/>
      <c r="K25" s="50"/>
      <c r="L25" s="50"/>
      <c r="M25" s="50"/>
      <c r="N25" s="50"/>
    </row>
    <row r="26" spans="1:17" ht="15" customHeight="1">
      <c r="A26" s="51"/>
      <c r="B26" s="50"/>
      <c r="C26" s="50"/>
      <c r="D26" s="50"/>
      <c r="E26" s="50" t="e">
        <f>SUM(DonnéeProduction!G27:H27)/SUM(TempsPoste!H290:I290)</f>
        <v>#DIV/0!</v>
      </c>
      <c r="F26" s="50"/>
      <c r="G26" s="50"/>
      <c r="H26" s="50"/>
      <c r="I26" s="50"/>
      <c r="J26" s="50"/>
      <c r="K26" s="50"/>
      <c r="L26" s="50"/>
      <c r="M26" s="50"/>
      <c r="N26" s="50"/>
    </row>
    <row r="27" spans="1:17" ht="15" customHeight="1">
      <c r="A27" s="51"/>
      <c r="B27" s="50"/>
      <c r="C27" s="50"/>
      <c r="D27" s="50"/>
      <c r="E27" s="50" t="e">
        <f>SUM(DonnéeProduction!G28:H28)/SUM(TempsPoste!H302:I302)</f>
        <v>#DIV/0!</v>
      </c>
      <c r="F27" s="50"/>
      <c r="G27" s="50"/>
      <c r="H27" s="50"/>
      <c r="I27" s="50"/>
      <c r="J27" s="50"/>
      <c r="K27" s="50"/>
      <c r="L27" s="50"/>
      <c r="M27" s="50"/>
      <c r="N27" s="50"/>
    </row>
    <row r="28" spans="1:17" ht="15" customHeight="1">
      <c r="A28" s="51"/>
      <c r="B28" s="50"/>
      <c r="C28" s="50"/>
      <c r="D28" s="50"/>
      <c r="E28" s="50" t="e">
        <f>SUM(DonnéeProduction!G29:H29)/SUM(TempsPoste!H314:I314)</f>
        <v>#DIV/0!</v>
      </c>
      <c r="F28" s="50"/>
      <c r="G28" s="50"/>
      <c r="H28" s="50"/>
      <c r="I28" s="50"/>
      <c r="J28" s="50"/>
      <c r="K28" s="50"/>
      <c r="L28" s="50"/>
      <c r="M28" s="50"/>
      <c r="N28" s="50"/>
    </row>
    <row r="29" spans="1:17" ht="15" customHeight="1">
      <c r="A29" s="51"/>
      <c r="B29" s="50"/>
      <c r="C29" s="50"/>
      <c r="D29" s="50"/>
      <c r="E29" s="50" t="e">
        <f>SUM(DonnéeProduction!G30:H30)/SUM(TempsPoste!H326:I326)</f>
        <v>#DIV/0!</v>
      </c>
      <c r="F29" s="50"/>
      <c r="G29" s="50"/>
      <c r="H29" s="50"/>
      <c r="I29" s="50"/>
      <c r="J29" s="50"/>
      <c r="K29" s="50"/>
      <c r="L29" s="50"/>
      <c r="M29" s="50"/>
      <c r="N29" s="50"/>
    </row>
    <row r="30" spans="1:17">
      <c r="A30" s="51"/>
      <c r="B30" s="50"/>
      <c r="C30" s="50"/>
      <c r="D30" s="50"/>
      <c r="E30" s="50" t="e">
        <f>SUM(DonnéeProduction!G31:H31)/SUM(TempsPoste!H338:I338)</f>
        <v>#DIV/0!</v>
      </c>
      <c r="F30" s="50"/>
      <c r="G30" s="50"/>
      <c r="H30" s="50"/>
      <c r="I30" s="50"/>
      <c r="J30" s="50"/>
      <c r="K30" s="50"/>
      <c r="L30" s="50"/>
      <c r="M30" s="50"/>
      <c r="N30" s="50"/>
    </row>
    <row r="31" spans="1:17">
      <c r="A31" s="51"/>
      <c r="B31" s="50"/>
      <c r="C31" s="50"/>
      <c r="D31" s="50"/>
      <c r="E31" s="50" t="e">
        <f>SUM(DonnéeProduction!G32:H32)/SUM(TempsPoste!H350:I350)</f>
        <v>#DIV/0!</v>
      </c>
      <c r="F31" s="50"/>
      <c r="G31" s="50"/>
      <c r="H31" s="50"/>
      <c r="I31" s="50"/>
      <c r="J31" s="50"/>
      <c r="K31" s="50"/>
      <c r="L31" s="50"/>
      <c r="M31" s="50"/>
      <c r="N31" s="50"/>
    </row>
    <row r="32" spans="1:17">
      <c r="A32" s="51"/>
      <c r="B32" s="50"/>
      <c r="C32" s="50"/>
      <c r="D32" s="50"/>
      <c r="E32" s="50" t="e">
        <f>SUM(DonnéeProduction!G33:H33)/SUM(TempsPoste!H362:I362)</f>
        <v>#DIV/0!</v>
      </c>
      <c r="F32" s="50"/>
      <c r="G32" s="50"/>
      <c r="H32" s="50"/>
      <c r="I32" s="50"/>
      <c r="J32" s="50"/>
      <c r="K32" s="50"/>
      <c r="L32" s="50"/>
      <c r="M32" s="50"/>
      <c r="N32" s="50"/>
    </row>
    <row r="33" spans="1:14">
      <c r="A33" s="51"/>
      <c r="B33" s="50"/>
      <c r="C33" s="50"/>
      <c r="D33" s="50"/>
      <c r="E33" s="50" t="e">
        <f>SUM(DonnéeProduction!G34:H34)/SUM(TempsPoste!H374:I374)</f>
        <v>#DIV/0!</v>
      </c>
      <c r="F33" s="50"/>
      <c r="G33" s="50"/>
      <c r="H33" s="50"/>
      <c r="I33" s="50"/>
      <c r="J33" s="50"/>
      <c r="K33" s="50"/>
      <c r="L33" s="50"/>
      <c r="M33" s="50"/>
      <c r="N33" s="50"/>
    </row>
    <row r="34" spans="1:14">
      <c r="A34" s="51"/>
      <c r="B34" s="50"/>
      <c r="C34" s="50"/>
      <c r="D34" s="50"/>
      <c r="E34" s="50" t="e">
        <f>SUM(DonnéeProduction!G35:H35)/SUM(TempsPoste!H386:I386)</f>
        <v>#DIV/0!</v>
      </c>
      <c r="F34" s="50"/>
      <c r="G34" s="50"/>
      <c r="H34" s="50"/>
      <c r="I34" s="50"/>
      <c r="J34" s="50"/>
      <c r="K34" s="50"/>
      <c r="L34" s="50"/>
      <c r="M34" s="50"/>
      <c r="N34" s="50"/>
    </row>
    <row r="35" spans="1:14">
      <c r="A35" s="51"/>
      <c r="B35" s="50"/>
      <c r="C35" s="50"/>
      <c r="D35" s="50"/>
      <c r="E35" s="50" t="e">
        <f>SUM(DonnéeProduction!G36:H36)/SUM(TempsPoste!H398:I398)</f>
        <v>#DIV/0!</v>
      </c>
      <c r="F35" s="50"/>
      <c r="G35" s="50"/>
      <c r="H35" s="50"/>
      <c r="I35" s="50"/>
      <c r="J35" s="50"/>
      <c r="K35" s="50"/>
      <c r="L35" s="50"/>
      <c r="M35" s="50"/>
      <c r="N35" s="50"/>
    </row>
    <row r="36" spans="1:14">
      <c r="A36" s="51"/>
      <c r="B36" s="50"/>
      <c r="C36" s="50"/>
      <c r="D36" s="50"/>
      <c r="E36" s="50" t="e">
        <f>SUM(DonnéeProduction!G37:H37)/SUM(TempsPoste!H410:I410)</f>
        <v>#DIV/0!</v>
      </c>
      <c r="F36" s="50"/>
      <c r="G36" s="50"/>
      <c r="H36" s="50"/>
      <c r="I36" s="50"/>
      <c r="J36" s="50"/>
      <c r="K36" s="50"/>
      <c r="L36" s="50"/>
      <c r="M36" s="50"/>
      <c r="N36" s="50"/>
    </row>
    <row r="37" spans="1:14">
      <c r="A37" s="51"/>
      <c r="B37" s="50"/>
      <c r="C37" s="50"/>
      <c r="D37" s="50"/>
      <c r="E37" s="50" t="e">
        <f>SUM(DonnéeProduction!G38:H38)/SUM(TempsPoste!H422:I422)</f>
        <v>#DIV/0!</v>
      </c>
      <c r="F37" s="50"/>
      <c r="G37" s="50"/>
      <c r="H37" s="50"/>
      <c r="I37" s="50"/>
      <c r="J37" s="50"/>
      <c r="K37" s="50"/>
      <c r="L37" s="50"/>
      <c r="M37" s="50"/>
      <c r="N37" s="50"/>
    </row>
    <row r="38" spans="1:14">
      <c r="A38" s="51"/>
      <c r="B38" s="50"/>
      <c r="C38" s="50"/>
      <c r="D38" s="50"/>
      <c r="E38" s="50" t="e">
        <f>SUM(DonnéeProduction!G39:H39)/SUM(TempsPoste!H434:I434)</f>
        <v>#DIV/0!</v>
      </c>
      <c r="F38" s="50"/>
      <c r="G38" s="50"/>
      <c r="H38" s="50"/>
      <c r="I38" s="50"/>
      <c r="J38" s="50"/>
      <c r="K38" s="50"/>
      <c r="L38" s="50"/>
      <c r="M38" s="50"/>
      <c r="N38" s="50"/>
    </row>
    <row r="39" spans="1:14">
      <c r="A39" s="51"/>
      <c r="B39" s="50"/>
      <c r="C39" s="50"/>
      <c r="D39" s="50"/>
      <c r="E39" s="50" t="e">
        <f>SUM(DonnéeProduction!G40:H40)/SUM(TempsPoste!H446:I446)</f>
        <v>#DIV/0!</v>
      </c>
      <c r="F39" s="50"/>
      <c r="G39" s="50"/>
      <c r="H39" s="50"/>
      <c r="I39" s="50"/>
      <c r="J39" s="50"/>
      <c r="K39" s="50"/>
      <c r="L39" s="50"/>
      <c r="M39" s="50"/>
      <c r="N39" s="50"/>
    </row>
    <row r="40" spans="1:14">
      <c r="A40" s="51"/>
      <c r="B40" s="50"/>
      <c r="C40" s="50"/>
      <c r="D40" s="50"/>
      <c r="E40" s="50" t="e">
        <f>SUM(DonnéeProduction!G41:H41)/SUM(TempsPoste!H458:I458)</f>
        <v>#DIV/0!</v>
      </c>
      <c r="F40" s="50"/>
      <c r="G40" s="50"/>
      <c r="H40" s="50"/>
      <c r="I40" s="50"/>
      <c r="J40" s="50"/>
      <c r="K40" s="50"/>
      <c r="L40" s="50"/>
      <c r="M40" s="50"/>
      <c r="N40" s="50"/>
    </row>
    <row r="41" spans="1:14">
      <c r="A41" s="51"/>
      <c r="B41" s="50"/>
      <c r="C41" s="50"/>
      <c r="D41" s="50"/>
      <c r="E41" s="50" t="e">
        <f>SUM(DonnéeProduction!G42:H42)/SUM(TempsPoste!H470:I470)</f>
        <v>#DIV/0!</v>
      </c>
      <c r="F41" s="50"/>
      <c r="G41" s="50"/>
      <c r="H41" s="50"/>
      <c r="I41" s="50"/>
      <c r="J41" s="50"/>
      <c r="K41" s="50"/>
      <c r="L41" s="50"/>
      <c r="M41" s="50"/>
      <c r="N41" s="50"/>
    </row>
    <row r="42" spans="1:14">
      <c r="A42" s="51"/>
      <c r="B42" s="50"/>
      <c r="C42" s="50"/>
      <c r="D42" s="50"/>
      <c r="E42" s="50" t="e">
        <f>SUM(DonnéeProduction!G43:H43)/SUM(TempsPoste!H482:I482)</f>
        <v>#DIV/0!</v>
      </c>
      <c r="F42" s="50"/>
      <c r="G42" s="50"/>
      <c r="H42" s="50"/>
      <c r="I42" s="50"/>
      <c r="J42" s="50"/>
      <c r="K42" s="50"/>
      <c r="L42" s="50"/>
      <c r="M42" s="50"/>
      <c r="N42" s="50"/>
    </row>
    <row r="43" spans="1:14">
      <c r="A43" s="51"/>
      <c r="B43" s="50"/>
      <c r="C43" s="50"/>
      <c r="D43" s="50"/>
      <c r="E43" s="50" t="e">
        <f>SUM(DonnéeProduction!G44:H44)/SUM(TempsPoste!H494:I494)</f>
        <v>#DIV/0!</v>
      </c>
      <c r="F43" s="50"/>
      <c r="G43" s="50"/>
      <c r="H43" s="50"/>
      <c r="I43" s="50"/>
      <c r="J43" s="50"/>
      <c r="K43" s="50"/>
      <c r="L43" s="50"/>
      <c r="M43" s="50"/>
      <c r="N43" s="50"/>
    </row>
    <row r="44" spans="1:14">
      <c r="A44" s="51"/>
      <c r="B44" s="50"/>
      <c r="C44" s="50"/>
      <c r="D44" s="50"/>
      <c r="E44" s="50" t="e">
        <f>SUM(DonnéeProduction!G45:H45)/SUM(TempsPoste!H506:I506)</f>
        <v>#DIV/0!</v>
      </c>
      <c r="F44" s="50"/>
      <c r="G44" s="50"/>
      <c r="H44" s="50"/>
      <c r="I44" s="50"/>
      <c r="J44" s="50"/>
      <c r="K44" s="50"/>
      <c r="L44" s="50"/>
      <c r="M44" s="50"/>
      <c r="N44" s="50"/>
    </row>
    <row r="45" spans="1:14">
      <c r="A45" s="51"/>
      <c r="B45" s="50"/>
      <c r="C45" s="50"/>
      <c r="D45" s="50"/>
      <c r="E45" s="50" t="e">
        <f>SUM(DonnéeProduction!G46:H46)/SUM(TempsPoste!H518:I518)</f>
        <v>#DIV/0!</v>
      </c>
      <c r="F45" s="50"/>
      <c r="G45" s="50"/>
      <c r="H45" s="50"/>
      <c r="I45" s="50"/>
      <c r="J45" s="50"/>
      <c r="K45" s="50"/>
      <c r="L45" s="50"/>
      <c r="M45" s="50"/>
      <c r="N45" s="50"/>
    </row>
    <row r="46" spans="1:14">
      <c r="A46" s="51"/>
      <c r="B46" s="50"/>
      <c r="C46" s="50"/>
      <c r="D46" s="50"/>
      <c r="E46" s="50" t="e">
        <f>SUM(DonnéeProduction!G47:H47)/SUM(TempsPoste!H530:I530)</f>
        <v>#DIV/0!</v>
      </c>
      <c r="F46" s="50"/>
      <c r="G46" s="50"/>
      <c r="H46" s="50"/>
      <c r="I46" s="50"/>
      <c r="J46" s="50"/>
      <c r="K46" s="50"/>
      <c r="L46" s="50"/>
      <c r="M46" s="50"/>
      <c r="N46" s="50"/>
    </row>
    <row r="47" spans="1:14">
      <c r="A47" s="51"/>
      <c r="B47" s="50"/>
      <c r="C47" s="50"/>
      <c r="D47" s="50"/>
      <c r="E47" s="50" t="e">
        <f>SUM(DonnéeProduction!G48:H48)/SUM(TempsPoste!H542:I542)</f>
        <v>#DIV/0!</v>
      </c>
      <c r="F47" s="50"/>
      <c r="G47" s="50"/>
      <c r="H47" s="50"/>
      <c r="I47" s="50"/>
      <c r="J47" s="50"/>
      <c r="K47" s="50"/>
      <c r="L47" s="50"/>
      <c r="M47" s="50"/>
      <c r="N47" s="50"/>
    </row>
    <row r="48" spans="1:14">
      <c r="A48" s="51"/>
      <c r="B48" s="50"/>
      <c r="C48" s="50"/>
      <c r="D48" s="50"/>
      <c r="E48" s="50" t="e">
        <f>SUM(DonnéeProduction!G49:H49)/SUM(TempsPoste!H554:I554)</f>
        <v>#DIV/0!</v>
      </c>
      <c r="F48" s="50"/>
      <c r="G48" s="50"/>
      <c r="H48" s="50"/>
      <c r="I48" s="50"/>
      <c r="J48" s="50"/>
      <c r="K48" s="50"/>
      <c r="L48" s="50"/>
      <c r="M48" s="50"/>
      <c r="N48" s="50"/>
    </row>
    <row r="49" spans="1:14">
      <c r="A49" s="51"/>
      <c r="B49" s="50"/>
      <c r="C49" s="50"/>
      <c r="D49" s="50"/>
      <c r="E49" s="50" t="e">
        <f>SUM(DonnéeProduction!G50:H50)/SUM(TempsPoste!H566:I566)</f>
        <v>#DIV/0!</v>
      </c>
      <c r="F49" s="50"/>
      <c r="G49" s="50"/>
      <c r="H49" s="50"/>
      <c r="I49" s="50"/>
      <c r="J49" s="50"/>
      <c r="K49" s="50"/>
      <c r="L49" s="50"/>
      <c r="M49" s="50"/>
      <c r="N49" s="50"/>
    </row>
    <row r="50" spans="1:14">
      <c r="A50" s="51"/>
      <c r="B50" s="50"/>
      <c r="C50" s="50"/>
      <c r="D50" s="50"/>
      <c r="E50" s="50" t="e">
        <f>SUM(DonnéeProduction!G51:H51)/SUM(TempsPoste!H578:I578)</f>
        <v>#DIV/0!</v>
      </c>
      <c r="F50" s="50"/>
      <c r="G50" s="50"/>
      <c r="H50" s="50"/>
      <c r="I50" s="50"/>
      <c r="J50" s="50"/>
      <c r="K50" s="50"/>
      <c r="L50" s="50"/>
      <c r="M50" s="50"/>
      <c r="N50" s="50"/>
    </row>
    <row r="51" spans="1:14">
      <c r="A51" s="51"/>
      <c r="B51" s="50"/>
      <c r="C51" s="50"/>
      <c r="D51" s="50"/>
      <c r="E51" s="50" t="e">
        <f>SUM(DonnéeProduction!G52:H52)/SUM(TempsPoste!H590:I590)</f>
        <v>#DIV/0!</v>
      </c>
      <c r="F51" s="50"/>
      <c r="G51" s="50"/>
      <c r="H51" s="50"/>
      <c r="I51" s="50"/>
      <c r="J51" s="50"/>
      <c r="K51" s="50"/>
      <c r="L51" s="50"/>
      <c r="M51" s="50"/>
      <c r="N51" s="50"/>
    </row>
    <row r="52" spans="1:14">
      <c r="A52" s="51"/>
      <c r="B52" s="50"/>
      <c r="C52" s="50"/>
      <c r="D52" s="50"/>
      <c r="E52" s="50" t="e">
        <f>SUM(DonnéeProduction!G53:H53)/SUM(TempsPoste!H602:I602)</f>
        <v>#DIV/0!</v>
      </c>
      <c r="F52" s="50"/>
      <c r="G52" s="50"/>
      <c r="H52" s="50"/>
      <c r="I52" s="50"/>
      <c r="J52" s="50"/>
      <c r="K52" s="50"/>
      <c r="L52" s="50"/>
      <c r="M52" s="50"/>
      <c r="N52" s="50"/>
    </row>
    <row r="53" spans="1:14">
      <c r="A53" s="51"/>
      <c r="B53" s="50"/>
      <c r="C53" s="50"/>
      <c r="D53" s="50"/>
      <c r="E53" s="50" t="e">
        <f>SUM(DonnéeProduction!G54:H54)/SUM(TempsPoste!H614:I614)</f>
        <v>#DIV/0!</v>
      </c>
      <c r="F53" s="50"/>
      <c r="G53" s="50"/>
      <c r="H53" s="50"/>
      <c r="I53" s="50"/>
      <c r="J53" s="50"/>
      <c r="K53" s="50"/>
      <c r="L53" s="50"/>
      <c r="M53" s="50"/>
      <c r="N53" s="50"/>
    </row>
    <row r="54" spans="1:14">
      <c r="A54" s="51"/>
      <c r="B54" s="50"/>
      <c r="C54" s="50"/>
      <c r="D54" s="50"/>
      <c r="E54" s="50" t="e">
        <f>SUM(DonnéeProduction!G55:H55)/SUM(TempsPoste!H626:I626)</f>
        <v>#DIV/0!</v>
      </c>
      <c r="F54" s="50"/>
      <c r="G54" s="50"/>
      <c r="H54" s="50"/>
      <c r="I54" s="50"/>
      <c r="J54" s="50"/>
      <c r="K54" s="50"/>
      <c r="L54" s="50"/>
      <c r="M54" s="50"/>
      <c r="N54" s="50"/>
    </row>
    <row r="55" spans="1:14"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</row>
    <row r="56" spans="1:14"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</row>
    <row r="57" spans="1:14"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</row>
    <row r="58" spans="1:14"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</row>
    <row r="59" spans="1:14"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</row>
    <row r="60" spans="1:14"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</row>
    <row r="61" spans="1:14"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</row>
    <row r="62" spans="1:14"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</row>
    <row r="63" spans="1:14"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</row>
    <row r="64" spans="1:14">
      <c r="B64" s="43"/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</row>
    <row r="65" spans="2:14"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</row>
    <row r="66" spans="2:14"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</row>
    <row r="67" spans="2:14"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</row>
    <row r="68" spans="2:14"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</row>
    <row r="69" spans="2:14"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</row>
    <row r="70" spans="2:14"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</row>
    <row r="71" spans="2:14">
      <c r="B71" s="43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</row>
    <row r="72" spans="2:14"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</row>
    <row r="73" spans="2:14"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</row>
    <row r="74" spans="2:14"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</row>
    <row r="75" spans="2:14">
      <c r="B75" s="43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</row>
    <row r="76" spans="2:14"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</row>
    <row r="77" spans="2:14"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</row>
    <row r="78" spans="2:14">
      <c r="B78" s="43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</row>
    <row r="79" spans="2:14">
      <c r="B79" s="43"/>
      <c r="C79" s="43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43"/>
    </row>
    <row r="80" spans="2:14"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</row>
    <row r="81" spans="2:14"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</row>
    <row r="82" spans="2:14">
      <c r="B82" s="43"/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</row>
    <row r="83" spans="2:14"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</row>
    <row r="84" spans="2:14"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</row>
    <row r="85" spans="2:14"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</row>
    <row r="86" spans="2:14">
      <c r="B86" s="43"/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</row>
    <row r="87" spans="2:14"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</row>
    <row r="88" spans="2:14"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</row>
    <row r="89" spans="2:14"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</row>
    <row r="90" spans="2:14"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</row>
    <row r="91" spans="2:14"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</row>
    <row r="92" spans="2:14"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</row>
    <row r="93" spans="2:14"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</row>
    <row r="94" spans="2:14"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</row>
    <row r="95" spans="2:14"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</row>
    <row r="96" spans="2:14"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</row>
    <row r="97" spans="2:14"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</row>
    <row r="98" spans="2:14"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</row>
    <row r="99" spans="2:14"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</row>
  </sheetData>
  <mergeCells count="13">
    <mergeCell ref="D8:D12"/>
    <mergeCell ref="D13:D17"/>
    <mergeCell ref="B8:B12"/>
    <mergeCell ref="B13:B17"/>
    <mergeCell ref="C3:C7"/>
    <mergeCell ref="C8:C12"/>
    <mergeCell ref="C13:C17"/>
    <mergeCell ref="B1:D1"/>
    <mergeCell ref="H1:M1"/>
    <mergeCell ref="E1:G1"/>
    <mergeCell ref="A1:A2"/>
    <mergeCell ref="B3:B7"/>
    <mergeCell ref="D3:D7"/>
  </mergeCells>
  <pageMargins left="0.7" right="0.7" top="0.75" bottom="0.75" header="0.3" footer="0.3"/>
  <pageSetup paperSize="9" orientation="portrait" horizontalDpi="4294967292" verticalDpi="4294967292"/>
  <ignoredErrors>
    <ignoredError sqref="D13:D50" evalError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DonnéeProduction</vt:lpstr>
      <vt:lpstr>Temps Mélange S 1000</vt:lpstr>
      <vt:lpstr>TempsPoste</vt:lpstr>
      <vt:lpstr>CADENCES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Pierremichel</cp:lastModifiedBy>
  <cp:lastPrinted>2016-06-21T06:21:57Z</cp:lastPrinted>
  <dcterms:created xsi:type="dcterms:W3CDTF">2016-06-08T11:51:16Z</dcterms:created>
  <dcterms:modified xsi:type="dcterms:W3CDTF">2016-06-21T13:23:58Z</dcterms:modified>
</cp:coreProperties>
</file>