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tabRatio="805" xr2:uid="{00000000-000D-0000-FFFF-FFFF00000000}"/>
  </bookViews>
  <sheets>
    <sheet name="TRANSIT MARITIME" sheetId="9" r:id="rId1"/>
    <sheet name="SERVICE FAIT" sheetId="13" r:id="rId2"/>
  </sheets>
  <definedNames>
    <definedName name="_xlnm._FilterDatabase" localSheetId="0" hidden="1">'TRANSIT MARITIME'!$B$1:$O$69</definedName>
    <definedName name="_xlnm.Print_Titles" localSheetId="0">'TRANSIT MARITIME'!$1:$1</definedName>
  </definedNames>
  <calcPr calcId="171027"/>
</workbook>
</file>

<file path=xl/calcChain.xml><?xml version="1.0" encoding="utf-8"?>
<calcChain xmlns="http://schemas.openxmlformats.org/spreadsheetml/2006/main">
  <c r="F8" i="13" l="1"/>
  <c r="D70" i="9" l="1"/>
  <c r="L68" i="9" l="1"/>
  <c r="L67" i="9"/>
  <c r="L66" i="9"/>
  <c r="L65" i="9"/>
  <c r="L64" i="9"/>
  <c r="L63" i="9"/>
  <c r="L62" i="9"/>
  <c r="L61" i="9"/>
  <c r="L60" i="9"/>
  <c r="L59" i="9"/>
  <c r="L58" i="9"/>
  <c r="L57" i="9"/>
  <c r="L56" i="9"/>
  <c r="L55" i="9"/>
  <c r="L54" i="9"/>
  <c r="L53" i="9"/>
  <c r="L52" i="9"/>
  <c r="L51" i="9"/>
  <c r="L50" i="9"/>
  <c r="L49" i="9"/>
  <c r="L48" i="9"/>
  <c r="L47" i="9"/>
  <c r="L46" i="9"/>
  <c r="L45" i="9"/>
  <c r="L44" i="9"/>
  <c r="L69" i="9"/>
  <c r="L13" i="9"/>
  <c r="L12" i="9"/>
  <c r="L28" i="9"/>
  <c r="L27" i="9"/>
  <c r="L31" i="9"/>
  <c r="L30" i="9"/>
  <c r="L29" i="9"/>
  <c r="L20" i="9"/>
  <c r="L19" i="9"/>
  <c r="L17" i="9"/>
  <c r="L25" i="9"/>
  <c r="L18" i="9"/>
  <c r="L16" i="9"/>
  <c r="L15" i="9"/>
  <c r="L24" i="9"/>
  <c r="L22" i="9"/>
  <c r="L21" i="9"/>
  <c r="L23" i="9"/>
  <c r="L8" i="9"/>
  <c r="L6" i="9"/>
  <c r="L14" i="9"/>
  <c r="L35" i="9"/>
  <c r="L34" i="9"/>
  <c r="L33" i="9"/>
  <c r="L32" i="9"/>
  <c r="L41" i="9"/>
  <c r="L40" i="9"/>
  <c r="L42" i="9"/>
  <c r="L39" i="9"/>
  <c r="L38" i="9"/>
  <c r="L37" i="9"/>
  <c r="L36" i="9"/>
  <c r="L26" i="9"/>
  <c r="L43" i="9"/>
  <c r="L3" i="9"/>
  <c r="L2" i="9"/>
  <c r="L11" i="9"/>
  <c r="L4" i="9"/>
  <c r="L7" i="9"/>
  <c r="L5" i="9"/>
  <c r="L10" i="9"/>
  <c r="L9" i="9"/>
  <c r="M37" i="9" l="1"/>
  <c r="M24" i="9"/>
  <c r="M11" i="9"/>
  <c r="M39" i="9"/>
  <c r="M32" i="9"/>
  <c r="M21" i="9"/>
  <c r="M19" i="9"/>
  <c r="M5" i="9"/>
  <c r="M2" i="9"/>
  <c r="M36" i="9"/>
  <c r="M42" i="9"/>
  <c r="M33" i="9"/>
  <c r="M6" i="9"/>
  <c r="M22" i="9"/>
  <c r="M18" i="9"/>
  <c r="M20" i="9"/>
  <c r="M7" i="9"/>
  <c r="M34" i="9"/>
  <c r="M29" i="9"/>
  <c r="M40" i="9"/>
  <c r="M25" i="9"/>
  <c r="M9" i="9"/>
  <c r="M4" i="9"/>
  <c r="M43" i="9"/>
  <c r="M38" i="9"/>
  <c r="M41" i="9"/>
  <c r="M35" i="9"/>
  <c r="M23" i="9"/>
  <c r="M15" i="9"/>
  <c r="M17" i="9"/>
  <c r="M30" i="9"/>
  <c r="M3" i="9"/>
  <c r="M8" i="9"/>
  <c r="M10" i="9"/>
  <c r="M26" i="9"/>
  <c r="M14" i="9"/>
  <c r="M16" i="9"/>
  <c r="M31" i="9"/>
  <c r="M27" i="9"/>
  <c r="M28" i="9"/>
  <c r="M12" i="9"/>
  <c r="M13" i="9"/>
  <c r="M69" i="9"/>
  <c r="N69" i="9" s="1"/>
  <c r="M44" i="9"/>
  <c r="M45" i="9"/>
  <c r="M46" i="9"/>
  <c r="M47" i="9"/>
  <c r="M48" i="9"/>
  <c r="M49" i="9"/>
  <c r="M50" i="9"/>
  <c r="N50" i="9" s="1"/>
  <c r="M51" i="9"/>
  <c r="N51" i="9" s="1"/>
  <c r="M52" i="9"/>
  <c r="N52" i="9" s="1"/>
  <c r="M53" i="9"/>
  <c r="N53" i="9" s="1"/>
  <c r="M54" i="9"/>
  <c r="N54" i="9" s="1"/>
  <c r="M55" i="9"/>
  <c r="N55" i="9" s="1"/>
  <c r="M56" i="9"/>
  <c r="N56" i="9" s="1"/>
  <c r="M57" i="9"/>
  <c r="N57" i="9" s="1"/>
  <c r="M58" i="9"/>
  <c r="N58" i="9" s="1"/>
  <c r="M59" i="9"/>
  <c r="N59" i="9" s="1"/>
  <c r="M60" i="9"/>
  <c r="N60" i="9" s="1"/>
  <c r="M61" i="9"/>
  <c r="N61" i="9" s="1"/>
  <c r="M62" i="9"/>
  <c r="N62" i="9" s="1"/>
  <c r="M63" i="9"/>
  <c r="N63" i="9" s="1"/>
  <c r="M64" i="9"/>
  <c r="N64" i="9" s="1"/>
  <c r="M65" i="9"/>
  <c r="N65" i="9" s="1"/>
  <c r="M66" i="9"/>
  <c r="N66" i="9" s="1"/>
  <c r="M67" i="9"/>
  <c r="N67" i="9" s="1"/>
  <c r="M68" i="9"/>
  <c r="N68" i="9" s="1"/>
  <c r="N47" i="9" l="1"/>
  <c r="N27" i="9"/>
  <c r="N46" i="9"/>
  <c r="N13" i="9"/>
  <c r="N31" i="9"/>
  <c r="N14" i="9"/>
  <c r="O18" i="9" s="1"/>
  <c r="N10" i="9"/>
  <c r="N3" i="9"/>
  <c r="N17" i="9"/>
  <c r="N23" i="9"/>
  <c r="N41" i="9"/>
  <c r="N43" i="9"/>
  <c r="N9" i="9"/>
  <c r="N40" i="9"/>
  <c r="N34" i="9"/>
  <c r="N20" i="9"/>
  <c r="N22" i="9"/>
  <c r="N33" i="9"/>
  <c r="N36" i="9"/>
  <c r="O36" i="9" s="1"/>
  <c r="N5" i="9"/>
  <c r="N21" i="9"/>
  <c r="N39" i="9"/>
  <c r="N24" i="9"/>
  <c r="N49" i="9"/>
  <c r="N45" i="9"/>
  <c r="N12" i="9"/>
  <c r="N48" i="9"/>
  <c r="N44" i="9"/>
  <c r="N28" i="9"/>
  <c r="N16" i="9"/>
  <c r="N26" i="9"/>
  <c r="N8" i="9"/>
  <c r="N30" i="9"/>
  <c r="N15" i="9"/>
  <c r="N35" i="9"/>
  <c r="N38" i="9"/>
  <c r="N4" i="9"/>
  <c r="N25" i="9"/>
  <c r="N29" i="9"/>
  <c r="N7" i="9"/>
  <c r="N18" i="9"/>
  <c r="N6" i="9"/>
  <c r="N42" i="9"/>
  <c r="N2" i="9"/>
  <c r="N19" i="9"/>
  <c r="N32" i="9"/>
  <c r="N11" i="9"/>
  <c r="N37" i="9"/>
  <c r="O37" i="9" s="1"/>
  <c r="O35" i="9" l="1"/>
  <c r="O44" i="9"/>
  <c r="O8" i="9"/>
  <c r="O31" i="9"/>
  <c r="O13" i="9"/>
  <c r="O5" i="9"/>
  <c r="O48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CHARNOLE Frederic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- P : Plein
- V : Vide
- A : Autres
Si vrac ou véhicule, mettre A</t>
        </r>
      </text>
    </comment>
    <comment ref="G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export 0-100
import 100-200
Hors catégorie 200-300</t>
        </r>
      </text>
    </comment>
    <comment ref="H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4 caractères</t>
        </r>
      </text>
    </comment>
    <comment ref="J1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notez tous les chiffres
PAS D ESPACE
FORMATAGE EFFECTUE</t>
        </r>
      </text>
    </comment>
    <comment ref="M1" authorId="0" shapeId="0" xr:uid="{00000000-0006-0000-0000-000005000000}">
      <text/>
    </comment>
  </commentList>
</comments>
</file>

<file path=xl/sharedStrings.xml><?xml version="1.0" encoding="utf-8"?>
<sst xmlns="http://schemas.openxmlformats.org/spreadsheetml/2006/main" count="234" uniqueCount="84">
  <si>
    <t>MDEU9999668</t>
  </si>
  <si>
    <t>MDEU9998830</t>
  </si>
  <si>
    <t>MDEU9998548</t>
  </si>
  <si>
    <t>MDEU9997942</t>
  </si>
  <si>
    <t>MDEU9997480</t>
  </si>
  <si>
    <t>MDEU9993192</t>
  </si>
  <si>
    <t>MDEU9997120</t>
  </si>
  <si>
    <t>MDEU9994774</t>
  </si>
  <si>
    <t>MDEU9994394</t>
  </si>
  <si>
    <t>MDEU9993654</t>
  </si>
  <si>
    <t>MDEU9993612</t>
  </si>
  <si>
    <t>MDEU9993401</t>
  </si>
  <si>
    <t>MDEU9992494</t>
  </si>
  <si>
    <t>MDEU9992283</t>
  </si>
  <si>
    <t>MDEU9991754</t>
  </si>
  <si>
    <t>MDEU9990887</t>
  </si>
  <si>
    <t>MDEU9990640</t>
  </si>
  <si>
    <t>MDEU9990629</t>
  </si>
  <si>
    <t>MDEU9990547</t>
  </si>
  <si>
    <t>MDEU9990212</t>
  </si>
  <si>
    <t>MDEU9989741</t>
  </si>
  <si>
    <t>MDEU2312893</t>
  </si>
  <si>
    <t>MDEU9989470</t>
  </si>
  <si>
    <t>MDEU9990763</t>
  </si>
  <si>
    <t>MDEU9987883</t>
  </si>
  <si>
    <t>MDEU9987501</t>
  </si>
  <si>
    <t>MDEU9987224</t>
  </si>
  <si>
    <t>MDEU9986573</t>
  </si>
  <si>
    <t>MDEU9986275</t>
  </si>
  <si>
    <t>MDEU9985643</t>
  </si>
  <si>
    <t>MDEU9985031</t>
  </si>
  <si>
    <t>MDEU7939280</t>
  </si>
  <si>
    <t>MDEU9995180</t>
  </si>
  <si>
    <t>MDEU3459385</t>
  </si>
  <si>
    <t xml:space="preserve">MDEU3100939 </t>
  </si>
  <si>
    <t>MDEU2260948</t>
  </si>
  <si>
    <t>MDEU2195143</t>
  </si>
  <si>
    <t>ETNU1405049</t>
  </si>
  <si>
    <t>ETNU1401233</t>
  </si>
  <si>
    <t>BMOU8708507</t>
  </si>
  <si>
    <t>BMOU8708600</t>
  </si>
  <si>
    <t>DCMU3014154</t>
  </si>
  <si>
    <t>N° 
BL</t>
  </si>
  <si>
    <t>Immatriculation</t>
  </si>
  <si>
    <t>22G1</t>
  </si>
  <si>
    <t>TC 
P/V</t>
  </si>
  <si>
    <t>Type</t>
  </si>
  <si>
    <t>N° 
DA</t>
  </si>
  <si>
    <t xml:space="preserve"> BON DE CDE</t>
  </si>
  <si>
    <t>TARIF
HT en €</t>
  </si>
  <si>
    <t>TARIF
 TTC en €</t>
  </si>
  <si>
    <t>majoration nuit ttc</t>
  </si>
  <si>
    <t>Tarif final ttc</t>
  </si>
  <si>
    <t>RAJOUT</t>
  </si>
  <si>
    <t>N° Sillage</t>
  </si>
  <si>
    <t>Service fait</t>
  </si>
  <si>
    <t xml:space="preserve">Classe </t>
  </si>
  <si>
    <t>Poids</t>
  </si>
  <si>
    <t>N°PLOMB</t>
  </si>
  <si>
    <t>P</t>
  </si>
  <si>
    <t>V</t>
  </si>
  <si>
    <t>N° du bon de commande*</t>
  </si>
  <si>
    <t>N° Sillage*</t>
  </si>
  <si>
    <t xml:space="preserve">Fournisseur* : </t>
  </si>
  <si>
    <t>Date du jour* :</t>
  </si>
  <si>
    <r>
      <rPr>
        <sz val="20"/>
        <color theme="1"/>
        <rFont val="Calibri"/>
        <family val="2"/>
        <scheme val="minor"/>
      </rPr>
      <t>FORMULAIRE DE CONSTATATION DU SERVICE FAIT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(Matériels ou prestations de services)</t>
    </r>
  </si>
  <si>
    <r>
      <t>Montant TTC de la prestation*</t>
    </r>
    <r>
      <rPr>
        <sz val="11"/>
        <color theme="1"/>
        <rFont val="Calibri"/>
        <family val="2"/>
        <scheme val="minor"/>
      </rPr>
      <t xml:space="preserve">                 :</t>
    </r>
  </si>
  <si>
    <t>Date de la prestation*</t>
  </si>
  <si>
    <t>:</t>
  </si>
  <si>
    <r>
      <t>Le</t>
    </r>
    <r>
      <rPr>
        <sz val="8"/>
        <color theme="1"/>
        <rFont val="Calibri"/>
        <family val="2"/>
        <scheme val="minor"/>
      </rPr>
      <t xml:space="preserve"> (grade, nom, prénom)</t>
    </r>
    <r>
      <rPr>
        <b/>
        <sz val="11"/>
        <color theme="1"/>
        <rFont val="Calibri"/>
        <family val="2"/>
        <scheme val="minor"/>
      </rPr>
      <t>*</t>
    </r>
  </si>
  <si>
    <t>Fonction</t>
  </si>
  <si>
    <r>
      <rPr>
        <b/>
        <sz val="11"/>
        <color theme="1"/>
        <rFont val="Calibri"/>
        <family val="2"/>
        <scheme val="minor"/>
      </rPr>
      <t>Constate</t>
    </r>
    <r>
      <rPr>
        <sz val="11"/>
        <color theme="1"/>
        <rFont val="Calibri"/>
        <family val="2"/>
        <scheme val="minor"/>
      </rPr>
      <t xml:space="preserve"> que : </t>
    </r>
    <r>
      <rPr>
        <i/>
        <sz val="8"/>
        <color theme="1"/>
        <rFont val="Calibri"/>
        <family val="2"/>
        <scheme val="minor"/>
      </rPr>
      <t>(cocher la case correspondante)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</si>
  <si>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>conforme et totale : SERVICE FINAL</t>
    </r>
    <r>
      <rPr>
        <sz val="11"/>
        <color theme="1"/>
        <rFont val="Calibri"/>
        <family val="2"/>
        <scheme val="minor"/>
      </rPr>
      <t xml:space="preserve"> (clôture du bon de commande, pas de "reste à livrer")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</si>
  <si>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 xml:space="preserve">partielle, il y a du "reste à livrer" : SERVICE PARTIEL </t>
    </r>
    <r>
      <rPr>
        <sz val="11"/>
        <color theme="1"/>
        <rFont val="Calibri"/>
        <family val="2"/>
        <scheme val="minor"/>
      </rPr>
      <t>(Préciser le "Reste à livrer" en observations)</t>
    </r>
  </si>
  <si>
    <r>
      <t xml:space="preserve">il s'agit de la </t>
    </r>
    <r>
      <rPr>
        <b/>
        <sz val="11"/>
        <color theme="1"/>
        <rFont val="Calibri"/>
        <family val="2"/>
        <scheme val="minor"/>
      </rPr>
      <t>dernière livraison</t>
    </r>
    <r>
      <rPr>
        <sz val="11"/>
        <color theme="1"/>
        <rFont val="Calibri"/>
        <family val="2"/>
        <scheme val="minor"/>
      </rPr>
      <t xml:space="preserve">, la commande est </t>
    </r>
    <r>
      <rPr>
        <b/>
        <sz val="11"/>
        <color theme="1"/>
        <rFont val="Calibri"/>
        <family val="2"/>
        <scheme val="minor"/>
      </rPr>
      <t>terminée et conforme : SERVICE FINAL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</si>
  <si>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>partielle,</t>
    </r>
    <r>
      <rPr>
        <sz val="11"/>
        <color theme="1"/>
        <rFont val="Calibri"/>
        <family val="2"/>
        <scheme val="minor"/>
      </rPr>
      <t xml:space="preserve"> le reste ne sera jamais livré, </t>
    </r>
    <r>
      <rPr>
        <b/>
        <sz val="11"/>
        <color theme="1"/>
        <rFont val="Calibri"/>
        <family val="2"/>
        <scheme val="minor"/>
      </rPr>
      <t>j'annule le reste de la commande auprès du fournisseur : SERVICE FINAL</t>
    </r>
    <r>
      <rPr>
        <sz val="11"/>
        <color theme="1"/>
        <rFont val="Calibri"/>
        <family val="2"/>
        <scheme val="minor"/>
      </rPr>
      <t xml:space="preserve"> (motif et détail des produits manquants en observations)</t>
    </r>
  </si>
  <si>
    <r>
      <rPr>
        <b/>
        <sz val="11"/>
        <color theme="1"/>
        <rFont val="Calibri"/>
        <family val="2"/>
        <scheme val="minor"/>
      </rPr>
      <t>ANNULATION</t>
    </r>
    <r>
      <rPr>
        <sz val="11"/>
        <color theme="1"/>
        <rFont val="Calibri"/>
        <family val="2"/>
        <scheme val="minor"/>
      </rPr>
      <t xml:space="preserve"> du bon de commande (motifs et détails du rejet en observations)</t>
    </r>
  </si>
  <si>
    <r>
      <rPr>
        <b/>
        <sz val="11"/>
        <color theme="1"/>
        <rFont val="Calibri"/>
        <family val="2"/>
        <scheme val="minor"/>
      </rPr>
      <t xml:space="preserve">Motifs / Remarques </t>
    </r>
    <r>
      <rPr>
        <sz val="11"/>
        <color theme="1"/>
        <rFont val="Calibri"/>
        <family val="2"/>
        <scheme val="minor"/>
      </rPr>
      <t>(Reste à livrer...)</t>
    </r>
  </si>
  <si>
    <t>Signature* :</t>
  </si>
  <si>
    <t>*champs obligatoires</t>
  </si>
  <si>
    <t>REEFER</t>
  </si>
  <si>
    <t>CITERNE</t>
  </si>
  <si>
    <t>0</t>
  </si>
  <si>
    <t>MDEU990001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</si>
</sst>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##_####_####"/>
    <numFmt numFmtId="165" formatCode="00,00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  <charset val="1"/>
    </font>
    <font>
      <sz val="11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omic Sans MS"/>
      <family val="4"/>
    </font>
    <font>
      <sz val="10"/>
      <name val="Times New Roman"/>
      <family val="1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rgb="FF00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</borders>
  <cellStyleXfs count="31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>
      <alignment vertical="center" wrapText="1"/>
    </xf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7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81">
    <xf numFmtId="0" fontId="0" fillId="0" borderId="0" xfId="0"/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14" fillId="0" borderId="0" xfId="1" applyFont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8" fillId="0" borderId="0" xfId="1" applyFont="1" applyBorder="1" applyAlignment="1">
      <alignment horizontal="center" vertical="center"/>
    </xf>
    <xf numFmtId="0" fontId="18" fillId="0" borderId="0" xfId="1" quotePrefix="1" applyFont="1" applyBorder="1" applyAlignment="1">
      <alignment horizontal="center" vertical="center"/>
    </xf>
    <xf numFmtId="0" fontId="14" fillId="6" borderId="0" xfId="1" applyFont="1" applyFill="1" applyAlignment="1">
      <alignment horizontal="center" vertical="center"/>
    </xf>
    <xf numFmtId="0" fontId="14" fillId="0" borderId="0" xfId="1" applyFont="1" applyFill="1" applyAlignment="1">
      <alignment horizontal="center" vertical="center"/>
    </xf>
    <xf numFmtId="2" fontId="14" fillId="0" borderId="0" xfId="1" applyNumberFormat="1" applyFont="1" applyAlignment="1">
      <alignment horizontal="center" vertical="center"/>
    </xf>
    <xf numFmtId="0" fontId="20" fillId="0" borderId="0" xfId="1" applyFont="1" applyFill="1" applyAlignment="1">
      <alignment horizontal="center" vertical="center"/>
    </xf>
    <xf numFmtId="0" fontId="19" fillId="0" borderId="0" xfId="1" applyFont="1" applyAlignment="1">
      <alignment horizontal="center" vertical="center"/>
    </xf>
    <xf numFmtId="2" fontId="19" fillId="0" borderId="3" xfId="1" applyNumberFormat="1" applyFont="1" applyBorder="1" applyAlignment="1">
      <alignment horizontal="center" vertical="center"/>
    </xf>
    <xf numFmtId="0" fontId="12" fillId="0" borderId="8" xfId="1" applyNumberFormat="1" applyFont="1" applyFill="1" applyBorder="1" applyAlignment="1">
      <alignment horizontal="center" vertical="center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164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1" xfId="1" applyNumberFormat="1" applyFont="1" applyFill="1" applyBorder="1" applyAlignment="1" applyProtection="1">
      <alignment horizontal="center" vertical="center"/>
      <protection locked="0"/>
    </xf>
    <xf numFmtId="0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16" fillId="3" borderId="4" xfId="1" applyFont="1" applyFill="1" applyBorder="1" applyAlignment="1">
      <alignment horizontal="center" vertical="center" wrapText="1"/>
    </xf>
    <xf numFmtId="0" fontId="17" fillId="3" borderId="4" xfId="1" applyFont="1" applyFill="1" applyBorder="1" applyAlignment="1">
      <alignment horizontal="center" vertical="center" wrapText="1"/>
    </xf>
    <xf numFmtId="0" fontId="17" fillId="3" borderId="5" xfId="1" applyFont="1" applyFill="1" applyBorder="1" applyAlignment="1">
      <alignment horizontal="center" vertical="center" wrapText="1"/>
    </xf>
    <xf numFmtId="49" fontId="9" fillId="0" borderId="1" xfId="2" quotePrefix="1" applyNumberFormat="1" applyFont="1" applyFill="1" applyBorder="1" applyAlignment="1">
      <alignment horizontal="center" vertical="center"/>
    </xf>
    <xf numFmtId="164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19" fillId="0" borderId="0" xfId="1" applyNumberFormat="1" applyFont="1" applyBorder="1" applyAlignment="1">
      <alignment horizontal="center" vertical="center"/>
    </xf>
    <xf numFmtId="0" fontId="1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12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center" vertical="center"/>
    </xf>
    <xf numFmtId="49" fontId="10" fillId="0" borderId="1" xfId="1" applyNumberFormat="1" applyFont="1" applyFill="1" applyBorder="1" applyAlignment="1">
      <alignment horizontal="center" vertical="center"/>
    </xf>
    <xf numFmtId="2" fontId="10" fillId="0" borderId="1" xfId="1" applyNumberFormat="1" applyFont="1" applyFill="1" applyBorder="1" applyAlignment="1">
      <alignment horizontal="center" vertical="center"/>
    </xf>
    <xf numFmtId="49" fontId="15" fillId="5" borderId="1" xfId="2" quotePrefix="1" applyNumberFormat="1" applyFont="1" applyFill="1" applyBorder="1" applyAlignment="1">
      <alignment horizontal="center" vertical="center"/>
    </xf>
    <xf numFmtId="49" fontId="8" fillId="4" borderId="1" xfId="1" applyNumberFormat="1" applyFont="1" applyFill="1" applyBorder="1" applyAlignment="1">
      <alignment horizontal="center" vertical="center"/>
    </xf>
    <xf numFmtId="49" fontId="14" fillId="0" borderId="1" xfId="1" applyNumberFormat="1" applyFont="1" applyBorder="1" applyAlignment="1">
      <alignment horizontal="center" vertical="center"/>
    </xf>
    <xf numFmtId="165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1" applyNumberFormat="1" applyFont="1" applyFill="1" applyBorder="1" applyAlignment="1" applyProtection="1">
      <alignment horizontal="center" vertical="center"/>
      <protection locked="0"/>
    </xf>
    <xf numFmtId="0" fontId="10" fillId="0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5" xfId="0" applyBorder="1"/>
    <xf numFmtId="0" fontId="0" fillId="0" borderId="13" xfId="0" applyBorder="1"/>
    <xf numFmtId="0" fontId="2" fillId="0" borderId="5" xfId="0" applyFont="1" applyBorder="1"/>
    <xf numFmtId="14" fontId="0" fillId="0" borderId="0" xfId="0" applyNumberFormat="1" applyBorder="1"/>
    <xf numFmtId="0" fontId="0" fillId="0" borderId="14" xfId="0" applyBorder="1"/>
    <xf numFmtId="0" fontId="0" fillId="0" borderId="6" xfId="0" applyBorder="1"/>
    <xf numFmtId="0" fontId="0" fillId="0" borderId="15" xfId="0" applyBorder="1"/>
    <xf numFmtId="0" fontId="2" fillId="0" borderId="0" xfId="0" applyFont="1"/>
    <xf numFmtId="0" fontId="0" fillId="0" borderId="0" xfId="0" applyAlignment="1"/>
    <xf numFmtId="0" fontId="0" fillId="0" borderId="0" xfId="0" applyBorder="1" applyAlignme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2" fontId="12" fillId="0" borderId="8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>
      <alignment horizontal="center" vertical="center" wrapText="1"/>
    </xf>
    <xf numFmtId="2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2" fontId="12" fillId="0" borderId="7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13" fillId="0" borderId="1" xfId="1" applyNumberFormat="1" applyFont="1" applyFill="1" applyBorder="1" applyAlignment="1" applyProtection="1">
      <alignment vertical="center"/>
      <protection locked="0"/>
    </xf>
    <xf numFmtId="2" fontId="13" fillId="0" borderId="1" xfId="1" applyNumberFormat="1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left" wrapText="1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11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7" xfId="0" applyBorder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17" xfId="0" applyBorder="1" applyAlignment="1">
      <alignment horizontal="center"/>
    </xf>
    <xf numFmtId="44" fontId="0" fillId="0" borderId="17" xfId="30" applyFont="1" applyBorder="1" applyAlignment="1">
      <alignment horizontal="left"/>
    </xf>
  </cellXfs>
  <cellStyles count="31">
    <cellStyle name="Monétaire" xfId="30" builtinId="4"/>
    <cellStyle name="Normaì" xfId="3" xr:uid="{00000000-0005-0000-0000-000000000000}"/>
    <cellStyle name="Normaì 2 2" xfId="4" xr:uid="{00000000-0005-0000-0000-000001000000}"/>
    <cellStyle name="Normaì 4 2" xfId="5" xr:uid="{00000000-0005-0000-0000-000002000000}"/>
    <cellStyle name="Normal" xfId="0" builtinId="0"/>
    <cellStyle name="Normal 2" xfId="1" xr:uid="{00000000-0005-0000-0000-000004000000}"/>
    <cellStyle name="Normal 2 3" xfId="21" xr:uid="{00000000-0005-0000-0000-000005000000}"/>
    <cellStyle name="Normal 3" xfId="6" xr:uid="{00000000-0005-0000-0000-000006000000}"/>
    <cellStyle name="Normal 3 2" xfId="18" xr:uid="{00000000-0005-0000-0000-000007000000}"/>
    <cellStyle name="Normal 4" xfId="7" xr:uid="{00000000-0005-0000-0000-000008000000}"/>
    <cellStyle name="Normal 4 2" xfId="8" xr:uid="{00000000-0005-0000-0000-000009000000}"/>
    <cellStyle name="Normal 4 2 2" xfId="9" xr:uid="{00000000-0005-0000-0000-00000A000000}"/>
    <cellStyle name="Normal 4 2 2 2" xfId="22" xr:uid="{00000000-0005-0000-0000-00000B000000}"/>
    <cellStyle name="Normal 4 2 3" xfId="10" xr:uid="{00000000-0005-0000-0000-00000C000000}"/>
    <cellStyle name="Normal 4 2 3 2" xfId="23" xr:uid="{00000000-0005-0000-0000-00000D000000}"/>
    <cellStyle name="Normal 4 2 4" xfId="24" xr:uid="{00000000-0005-0000-0000-00000E000000}"/>
    <cellStyle name="Normal 4 3" xfId="11" xr:uid="{00000000-0005-0000-0000-00000F000000}"/>
    <cellStyle name="Normal 4 3 2" xfId="25" xr:uid="{00000000-0005-0000-0000-000010000000}"/>
    <cellStyle name="Normal 4 4" xfId="12" xr:uid="{00000000-0005-0000-0000-000011000000}"/>
    <cellStyle name="Normal 4 4 2" xfId="26" xr:uid="{00000000-0005-0000-0000-000012000000}"/>
    <cellStyle name="Normal 4 5" xfId="20" xr:uid="{00000000-0005-0000-0000-000013000000}"/>
    <cellStyle name="Normal 5" xfId="13" xr:uid="{00000000-0005-0000-0000-000014000000}"/>
    <cellStyle name="Normal 5 2" xfId="14" xr:uid="{00000000-0005-0000-0000-000015000000}"/>
    <cellStyle name="Normal 5 2 2" xfId="27" xr:uid="{00000000-0005-0000-0000-000016000000}"/>
    <cellStyle name="Normal 5 3" xfId="15" xr:uid="{00000000-0005-0000-0000-000017000000}"/>
    <cellStyle name="Normal 5 3 2" xfId="28" xr:uid="{00000000-0005-0000-0000-000018000000}"/>
    <cellStyle name="Normal 5 4" xfId="29" xr:uid="{00000000-0005-0000-0000-000019000000}"/>
    <cellStyle name="Normal 6" xfId="16" xr:uid="{00000000-0005-0000-0000-00001A000000}"/>
    <cellStyle name="Normal 7" xfId="17" xr:uid="{00000000-0005-0000-0000-00001B000000}"/>
    <cellStyle name="Normal_Feuil1" xfId="2" xr:uid="{00000000-0005-0000-0000-00001C000000}"/>
    <cellStyle name="Pourcentage 2" xfId="19" xr:uid="{00000000-0005-0000-0000-00001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81" name="Check Box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82" name="Check Box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1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1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id="{00000000-0008-0000-01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id="{00000000-0008-0000-01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:a16="http://schemas.microsoft.com/office/drawing/2014/main" id="{00000000-0008-0000-01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:a16="http://schemas.microsoft.com/office/drawing/2014/main" id="{00000000-0008-0000-01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  <a:ext uri="{FF2B5EF4-FFF2-40B4-BE49-F238E27FC236}">
                  <a16:creationId xmlns:a16="http://schemas.microsoft.com/office/drawing/2014/main" id="{00000000-0008-0000-0100-00000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  <a:ext uri="{FF2B5EF4-FFF2-40B4-BE49-F238E27FC236}">
                  <a16:creationId xmlns:a16="http://schemas.microsoft.com/office/drawing/2014/main" id="{00000000-0008-0000-0100-00000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  <a:ext uri="{FF2B5EF4-FFF2-40B4-BE49-F238E27FC236}">
                  <a16:creationId xmlns:a16="http://schemas.microsoft.com/office/drawing/2014/main" id="{00000000-0008-0000-0100-00000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  <a:ext uri="{FF2B5EF4-FFF2-40B4-BE49-F238E27FC236}">
                  <a16:creationId xmlns:a16="http://schemas.microsoft.com/office/drawing/2014/main" id="{00000000-0008-0000-0100-00000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  <a:ext uri="{FF2B5EF4-FFF2-40B4-BE49-F238E27FC236}">
                  <a16:creationId xmlns:a16="http://schemas.microsoft.com/office/drawing/2014/main" id="{00000000-0008-0000-0100-00000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93" name="Check Box 13" hidden="1">
              <a:extLst>
                <a:ext uri="{63B3BB69-23CF-44E3-9099-C40C66FF867C}">
                  <a14:compatExt spid="_x0000_s20493"/>
                </a:ext>
                <a:ext uri="{FF2B5EF4-FFF2-40B4-BE49-F238E27FC236}">
                  <a16:creationId xmlns:a16="http://schemas.microsoft.com/office/drawing/2014/main" id="{00000000-0008-0000-0100-00000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94" name="Check Box 14" hidden="1">
              <a:extLst>
                <a:ext uri="{63B3BB69-23CF-44E3-9099-C40C66FF867C}">
                  <a14:compatExt spid="_x0000_s20494"/>
                </a:ext>
                <a:ext uri="{FF2B5EF4-FFF2-40B4-BE49-F238E27FC236}">
                  <a16:creationId xmlns:a16="http://schemas.microsoft.com/office/drawing/2014/main" id="{00000000-0008-0000-0100-00000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95" name="Check Box 15" hidden="1">
              <a:extLst>
                <a:ext uri="{63B3BB69-23CF-44E3-9099-C40C66FF867C}">
                  <a14:compatExt spid="_x0000_s20495"/>
                </a:ext>
                <a:ext uri="{FF2B5EF4-FFF2-40B4-BE49-F238E27FC236}">
                  <a16:creationId xmlns:a16="http://schemas.microsoft.com/office/drawing/2014/main" id="{00000000-0008-0000-0100-00000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96" name="Check Box 16" hidden="1">
              <a:extLst>
                <a:ext uri="{63B3BB69-23CF-44E3-9099-C40C66FF867C}">
                  <a14:compatExt spid="_x0000_s20496"/>
                </a:ext>
                <a:ext uri="{FF2B5EF4-FFF2-40B4-BE49-F238E27FC236}">
                  <a16:creationId xmlns:a16="http://schemas.microsoft.com/office/drawing/2014/main" id="{00000000-0008-0000-0100-00001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97" name="Check Box 17" hidden="1">
              <a:extLst>
                <a:ext uri="{63B3BB69-23CF-44E3-9099-C40C66FF867C}">
                  <a14:compatExt spid="_x0000_s20497"/>
                </a:ext>
                <a:ext uri="{FF2B5EF4-FFF2-40B4-BE49-F238E27FC236}">
                  <a16:creationId xmlns:a16="http://schemas.microsoft.com/office/drawing/2014/main" id="{00000000-0008-0000-0100-00001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98" name="Check Box 18" hidden="1">
              <a:extLst>
                <a:ext uri="{63B3BB69-23CF-44E3-9099-C40C66FF867C}">
                  <a14:compatExt spid="_x0000_s20498"/>
                </a:ext>
                <a:ext uri="{FF2B5EF4-FFF2-40B4-BE49-F238E27FC236}">
                  <a16:creationId xmlns:a16="http://schemas.microsoft.com/office/drawing/2014/main" id="{00000000-0008-0000-0100-00001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99" name="Check Box 19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1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00" name="Check Box 20" hidden="1">
              <a:extLst>
                <a:ext uri="{63B3BB69-23CF-44E3-9099-C40C66FF867C}">
                  <a14:compatExt spid="_x0000_s20500"/>
                </a:ext>
                <a:ext uri="{FF2B5EF4-FFF2-40B4-BE49-F238E27FC236}">
                  <a16:creationId xmlns:a16="http://schemas.microsoft.com/office/drawing/2014/main" id="{00000000-0008-0000-0100-00001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01" name="Check Box 21" hidden="1">
              <a:extLst>
                <a:ext uri="{63B3BB69-23CF-44E3-9099-C40C66FF867C}">
                  <a14:compatExt spid="_x0000_s20501"/>
                </a:ext>
                <a:ext uri="{FF2B5EF4-FFF2-40B4-BE49-F238E27FC236}">
                  <a16:creationId xmlns:a16="http://schemas.microsoft.com/office/drawing/2014/main" id="{00000000-0008-0000-0100-00001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02" name="Check Box 22" hidden="1">
              <a:extLst>
                <a:ext uri="{63B3BB69-23CF-44E3-9099-C40C66FF867C}">
                  <a14:compatExt spid="_x0000_s20502"/>
                </a:ext>
                <a:ext uri="{FF2B5EF4-FFF2-40B4-BE49-F238E27FC236}">
                  <a16:creationId xmlns:a16="http://schemas.microsoft.com/office/drawing/2014/main" id="{00000000-0008-0000-0100-00001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03" name="Check Box 23" hidden="1">
              <a:extLst>
                <a:ext uri="{63B3BB69-23CF-44E3-9099-C40C66FF867C}">
                  <a14:compatExt spid="_x0000_s20503"/>
                </a:ext>
                <a:ext uri="{FF2B5EF4-FFF2-40B4-BE49-F238E27FC236}">
                  <a16:creationId xmlns:a16="http://schemas.microsoft.com/office/drawing/2014/main" id="{00000000-0008-0000-0100-00001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04" name="Check Box 24" hidden="1">
              <a:extLst>
                <a:ext uri="{63B3BB69-23CF-44E3-9099-C40C66FF867C}">
                  <a14:compatExt spid="_x0000_s20504"/>
                </a:ext>
                <a:ext uri="{FF2B5EF4-FFF2-40B4-BE49-F238E27FC236}">
                  <a16:creationId xmlns:a16="http://schemas.microsoft.com/office/drawing/2014/main" id="{00000000-0008-0000-0100-00001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05" name="Check Box 25" hidden="1">
              <a:extLst>
                <a:ext uri="{63B3BB69-23CF-44E3-9099-C40C66FF867C}">
                  <a14:compatExt spid="_x0000_s20505"/>
                </a:ext>
                <a:ext uri="{FF2B5EF4-FFF2-40B4-BE49-F238E27FC236}">
                  <a16:creationId xmlns:a16="http://schemas.microsoft.com/office/drawing/2014/main" id="{00000000-0008-0000-0100-00001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06" name="Check Box 26" hidden="1">
              <a:extLst>
                <a:ext uri="{63B3BB69-23CF-44E3-9099-C40C66FF867C}">
                  <a14:compatExt spid="_x0000_s20506"/>
                </a:ext>
                <a:ext uri="{FF2B5EF4-FFF2-40B4-BE49-F238E27FC236}">
                  <a16:creationId xmlns:a16="http://schemas.microsoft.com/office/drawing/2014/main" id="{00000000-0008-0000-0100-00001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07" name="Check Box 27" hidden="1">
              <a:extLst>
                <a:ext uri="{63B3BB69-23CF-44E3-9099-C40C66FF867C}">
                  <a14:compatExt spid="_x0000_s20507"/>
                </a:ext>
                <a:ext uri="{FF2B5EF4-FFF2-40B4-BE49-F238E27FC236}">
                  <a16:creationId xmlns:a16="http://schemas.microsoft.com/office/drawing/2014/main" id="{00000000-0008-0000-0100-00001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08" name="Check Box 28" hidden="1">
              <a:extLst>
                <a:ext uri="{63B3BB69-23CF-44E3-9099-C40C66FF867C}">
                  <a14:compatExt spid="_x0000_s20508"/>
                </a:ext>
                <a:ext uri="{FF2B5EF4-FFF2-40B4-BE49-F238E27FC236}">
                  <a16:creationId xmlns:a16="http://schemas.microsoft.com/office/drawing/2014/main" id="{00000000-0008-0000-0100-00001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09" name="Check Box 29" hidden="1">
              <a:extLst>
                <a:ext uri="{63B3BB69-23CF-44E3-9099-C40C66FF867C}">
                  <a14:compatExt spid="_x0000_s20509"/>
                </a:ext>
                <a:ext uri="{FF2B5EF4-FFF2-40B4-BE49-F238E27FC236}">
                  <a16:creationId xmlns:a16="http://schemas.microsoft.com/office/drawing/2014/main" id="{00000000-0008-0000-0100-00001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10" name="Check Box 30" hidden="1">
              <a:extLst>
                <a:ext uri="{63B3BB69-23CF-44E3-9099-C40C66FF867C}">
                  <a14:compatExt spid="_x0000_s20510"/>
                </a:ext>
                <a:ext uri="{FF2B5EF4-FFF2-40B4-BE49-F238E27FC236}">
                  <a16:creationId xmlns:a16="http://schemas.microsoft.com/office/drawing/2014/main" id="{00000000-0008-0000-0100-00001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11" name="Check Box 31" hidden="1">
              <a:extLst>
                <a:ext uri="{63B3BB69-23CF-44E3-9099-C40C66FF867C}">
                  <a14:compatExt spid="_x0000_s20511"/>
                </a:ext>
                <a:ext uri="{FF2B5EF4-FFF2-40B4-BE49-F238E27FC236}">
                  <a16:creationId xmlns:a16="http://schemas.microsoft.com/office/drawing/2014/main" id="{00000000-0008-0000-0100-00001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31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12" name="Check Box 32" hidden="1">
              <a:extLst>
                <a:ext uri="{63B3BB69-23CF-44E3-9099-C40C66FF867C}">
                  <a14:compatExt spid="_x0000_s20512"/>
                </a:ext>
                <a:ext uri="{FF2B5EF4-FFF2-40B4-BE49-F238E27FC236}">
                  <a16:creationId xmlns:a16="http://schemas.microsoft.com/office/drawing/2014/main" id="{00000000-0008-0000-0100-00002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32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13" name="Check Box 33" hidden="1">
              <a:extLst>
                <a:ext uri="{63B3BB69-23CF-44E3-9099-C40C66FF867C}">
                  <a14:compatExt spid="_x0000_s20513"/>
                </a:ext>
                <a:ext uri="{FF2B5EF4-FFF2-40B4-BE49-F238E27FC236}">
                  <a16:creationId xmlns:a16="http://schemas.microsoft.com/office/drawing/2014/main" id="{00000000-0008-0000-0100-00002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33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14" name="Check Box 34" hidden="1">
              <a:extLst>
                <a:ext uri="{63B3BB69-23CF-44E3-9099-C40C66FF867C}">
                  <a14:compatExt spid="_x0000_s20514"/>
                </a:ext>
                <a:ext uri="{FF2B5EF4-FFF2-40B4-BE49-F238E27FC236}">
                  <a16:creationId xmlns:a16="http://schemas.microsoft.com/office/drawing/2014/main" id="{00000000-0008-0000-0100-00002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34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15" name="Check Box 35" hidden="1">
              <a:extLst>
                <a:ext uri="{63B3BB69-23CF-44E3-9099-C40C66FF867C}">
                  <a14:compatExt spid="_x0000_s20515"/>
                </a:ext>
                <a:ext uri="{FF2B5EF4-FFF2-40B4-BE49-F238E27FC236}">
                  <a16:creationId xmlns:a16="http://schemas.microsoft.com/office/drawing/2014/main" id="{00000000-0008-0000-0100-00002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35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92D050"/>
    <pageSetUpPr fitToPage="1"/>
  </sheetPr>
  <dimension ref="A1:U201"/>
  <sheetViews>
    <sheetView tabSelected="1" topLeftCell="A28" zoomScaleNormal="100" workbookViewId="0">
      <selection activeCell="J49" sqref="J49"/>
    </sheetView>
  </sheetViews>
  <sheetFormatPr baseColWidth="10" defaultRowHeight="24.95" customHeight="1" x14ac:dyDescent="0.25"/>
  <cols>
    <col min="1" max="1" width="6.5703125" style="6" customWidth="1"/>
    <col min="2" max="2" width="19.7109375" style="6" customWidth="1"/>
    <col min="3" max="6" width="11.85546875" style="6" customWidth="1"/>
    <col min="7" max="7" width="9" style="6" customWidth="1"/>
    <col min="8" max="8" width="7.28515625" style="6" customWidth="1"/>
    <col min="9" max="9" width="12.5703125" style="6" customWidth="1"/>
    <col min="10" max="10" width="18.7109375" style="6" customWidth="1"/>
    <col min="11" max="11" width="9.140625" style="6" customWidth="1"/>
    <col min="12" max="12" width="9.5703125" style="6" customWidth="1"/>
    <col min="13" max="15" width="18.28515625" style="6" customWidth="1"/>
    <col min="16" max="16384" width="11.42578125" style="6"/>
  </cols>
  <sheetData>
    <row r="1" spans="1:18" ht="36" customHeight="1" x14ac:dyDescent="0.25">
      <c r="A1" s="3" t="s">
        <v>45</v>
      </c>
      <c r="B1" s="36" t="s">
        <v>43</v>
      </c>
      <c r="C1" s="37" t="s">
        <v>46</v>
      </c>
      <c r="D1" s="37" t="s">
        <v>57</v>
      </c>
      <c r="E1" s="37" t="s">
        <v>56</v>
      </c>
      <c r="F1" s="37" t="s">
        <v>58</v>
      </c>
      <c r="G1" s="22" t="s">
        <v>47</v>
      </c>
      <c r="H1" s="22" t="s">
        <v>42</v>
      </c>
      <c r="I1" s="22" t="s">
        <v>54</v>
      </c>
      <c r="J1" s="22" t="s">
        <v>48</v>
      </c>
      <c r="K1" s="22" t="s">
        <v>49</v>
      </c>
      <c r="L1" s="23" t="s">
        <v>50</v>
      </c>
      <c r="M1" s="24" t="s">
        <v>51</v>
      </c>
      <c r="N1" s="24" t="s">
        <v>52</v>
      </c>
      <c r="O1" s="28" t="s">
        <v>55</v>
      </c>
    </row>
    <row r="2" spans="1:18" ht="18.75" customHeight="1" x14ac:dyDescent="0.25">
      <c r="A2" s="38" t="s">
        <v>59</v>
      </c>
      <c r="B2" s="1" t="s">
        <v>83</v>
      </c>
      <c r="C2" s="34" t="s">
        <v>44</v>
      </c>
      <c r="D2" s="35">
        <v>0</v>
      </c>
      <c r="E2" s="34" t="s">
        <v>82</v>
      </c>
      <c r="F2" s="41">
        <v>0</v>
      </c>
      <c r="G2" s="18">
        <v>1</v>
      </c>
      <c r="H2" s="18"/>
      <c r="I2" s="39">
        <v>123450</v>
      </c>
      <c r="J2" s="19">
        <v>1404045784</v>
      </c>
      <c r="K2" s="60">
        <v>220</v>
      </c>
      <c r="L2" s="61">
        <f t="shared" ref="L2:L33" si="0">K2*1.085</f>
        <v>238.7</v>
      </c>
      <c r="M2" s="58">
        <f t="shared" ref="M2:M33" si="1">L2*25/100</f>
        <v>59.674999999999997</v>
      </c>
      <c r="N2" s="58">
        <f t="shared" ref="N2:N33" si="2">L2+M2</f>
        <v>298.375</v>
      </c>
      <c r="O2" s="16"/>
    </row>
    <row r="3" spans="1:18" ht="18.75" customHeight="1" x14ac:dyDescent="0.25">
      <c r="A3" s="38" t="s">
        <v>60</v>
      </c>
      <c r="B3" s="1" t="s">
        <v>26</v>
      </c>
      <c r="C3" s="34" t="s">
        <v>44</v>
      </c>
      <c r="D3" s="35">
        <v>0</v>
      </c>
      <c r="E3" s="34" t="s">
        <v>82</v>
      </c>
      <c r="F3" s="41">
        <v>0</v>
      </c>
      <c r="G3" s="18">
        <v>1</v>
      </c>
      <c r="H3" s="18"/>
      <c r="I3" s="39">
        <v>123450</v>
      </c>
      <c r="J3" s="19">
        <v>1404045784</v>
      </c>
      <c r="K3" s="60">
        <v>440</v>
      </c>
      <c r="L3" s="61">
        <f t="shared" si="0"/>
        <v>477.4</v>
      </c>
      <c r="M3" s="58">
        <f t="shared" si="1"/>
        <v>119.35</v>
      </c>
      <c r="N3" s="58">
        <f t="shared" si="2"/>
        <v>596.75</v>
      </c>
      <c r="O3" s="16"/>
    </row>
    <row r="4" spans="1:18" ht="18.75" customHeight="1" x14ac:dyDescent="0.25">
      <c r="A4" s="38" t="s">
        <v>59</v>
      </c>
      <c r="B4" s="1" t="s">
        <v>25</v>
      </c>
      <c r="C4" s="34" t="s">
        <v>44</v>
      </c>
      <c r="D4" s="35">
        <v>0</v>
      </c>
      <c r="E4" s="34" t="s">
        <v>82</v>
      </c>
      <c r="F4" s="41">
        <v>0</v>
      </c>
      <c r="G4" s="18">
        <v>1</v>
      </c>
      <c r="H4" s="18"/>
      <c r="I4" s="39">
        <v>123450</v>
      </c>
      <c r="J4" s="19">
        <v>1404045784</v>
      </c>
      <c r="K4" s="60">
        <v>150</v>
      </c>
      <c r="L4" s="61">
        <f t="shared" si="0"/>
        <v>162.75</v>
      </c>
      <c r="M4" s="58">
        <f t="shared" si="1"/>
        <v>40.6875</v>
      </c>
      <c r="N4" s="58">
        <f t="shared" si="2"/>
        <v>203.4375</v>
      </c>
      <c r="O4" s="16"/>
    </row>
    <row r="5" spans="1:18" ht="18.75" customHeight="1" x14ac:dyDescent="0.25">
      <c r="A5" s="38" t="s">
        <v>60</v>
      </c>
      <c r="B5" s="1" t="s">
        <v>24</v>
      </c>
      <c r="C5" s="34" t="s">
        <v>44</v>
      </c>
      <c r="D5" s="35">
        <v>0</v>
      </c>
      <c r="E5" s="34" t="s">
        <v>82</v>
      </c>
      <c r="F5" s="41">
        <v>0</v>
      </c>
      <c r="G5" s="18">
        <v>1</v>
      </c>
      <c r="H5" s="18"/>
      <c r="I5" s="39">
        <v>123450</v>
      </c>
      <c r="J5" s="19">
        <v>1404045784</v>
      </c>
      <c r="K5" s="60">
        <v>1245</v>
      </c>
      <c r="L5" s="61">
        <f t="shared" si="0"/>
        <v>1350.825</v>
      </c>
      <c r="M5" s="58">
        <f t="shared" si="1"/>
        <v>337.70625000000001</v>
      </c>
      <c r="N5" s="58">
        <f t="shared" si="2"/>
        <v>1688.53125</v>
      </c>
      <c r="O5" s="58">
        <f>SUM(N2:N5)</f>
        <v>2787.09375</v>
      </c>
    </row>
    <row r="6" spans="1:18" ht="18.75" customHeight="1" x14ac:dyDescent="0.25">
      <c r="A6" s="38" t="s">
        <v>59</v>
      </c>
      <c r="B6" s="1" t="s">
        <v>29</v>
      </c>
      <c r="C6" s="34" t="s">
        <v>44</v>
      </c>
      <c r="D6" s="35">
        <v>0</v>
      </c>
      <c r="E6" s="34" t="s">
        <v>82</v>
      </c>
      <c r="F6" s="41">
        <v>0</v>
      </c>
      <c r="G6" s="18">
        <v>2</v>
      </c>
      <c r="H6" s="18"/>
      <c r="I6" s="39">
        <v>123454</v>
      </c>
      <c r="J6" s="19">
        <v>1404045788</v>
      </c>
      <c r="K6" s="60">
        <v>200</v>
      </c>
      <c r="L6" s="61">
        <f t="shared" si="0"/>
        <v>217</v>
      </c>
      <c r="M6" s="58">
        <f t="shared" si="1"/>
        <v>54.25</v>
      </c>
      <c r="N6" s="58">
        <f t="shared" si="2"/>
        <v>271.25</v>
      </c>
      <c r="O6" s="16"/>
    </row>
    <row r="7" spans="1:18" ht="18.75" customHeight="1" x14ac:dyDescent="0.25">
      <c r="A7" s="38" t="s">
        <v>60</v>
      </c>
      <c r="B7" s="1" t="s">
        <v>30</v>
      </c>
      <c r="C7" s="34" t="s">
        <v>44</v>
      </c>
      <c r="D7" s="35">
        <v>0</v>
      </c>
      <c r="E7" s="34" t="s">
        <v>82</v>
      </c>
      <c r="F7" s="41">
        <v>0</v>
      </c>
      <c r="G7" s="18">
        <v>2</v>
      </c>
      <c r="H7" s="18"/>
      <c r="I7" s="39">
        <v>123454</v>
      </c>
      <c r="J7" s="19">
        <v>1404045788</v>
      </c>
      <c r="K7" s="60">
        <v>400</v>
      </c>
      <c r="L7" s="61">
        <f t="shared" si="0"/>
        <v>434</v>
      </c>
      <c r="M7" s="58">
        <f t="shared" si="1"/>
        <v>108.5</v>
      </c>
      <c r="N7" s="58">
        <f t="shared" si="2"/>
        <v>542.5</v>
      </c>
      <c r="O7" s="16"/>
    </row>
    <row r="8" spans="1:18" ht="18.75" customHeight="1" x14ac:dyDescent="0.25">
      <c r="A8" s="38" t="s">
        <v>59</v>
      </c>
      <c r="B8" s="1" t="s">
        <v>28</v>
      </c>
      <c r="C8" s="34" t="s">
        <v>44</v>
      </c>
      <c r="D8" s="35">
        <v>0</v>
      </c>
      <c r="E8" s="34" t="s">
        <v>82</v>
      </c>
      <c r="F8" s="41">
        <v>0</v>
      </c>
      <c r="G8" s="18">
        <v>2</v>
      </c>
      <c r="H8" s="18"/>
      <c r="I8" s="39">
        <v>123454</v>
      </c>
      <c r="J8" s="19">
        <v>1404045788</v>
      </c>
      <c r="K8" s="60">
        <v>400</v>
      </c>
      <c r="L8" s="61">
        <f t="shared" si="0"/>
        <v>434</v>
      </c>
      <c r="M8" s="58">
        <f t="shared" si="1"/>
        <v>108.5</v>
      </c>
      <c r="N8" s="58">
        <f t="shared" si="2"/>
        <v>542.5</v>
      </c>
      <c r="O8" s="58">
        <f>SUM(N6:N8)</f>
        <v>1356.25</v>
      </c>
    </row>
    <row r="9" spans="1:18" ht="18.75" customHeight="1" x14ac:dyDescent="0.25">
      <c r="A9" s="38" t="s">
        <v>60</v>
      </c>
      <c r="B9" s="1" t="s">
        <v>27</v>
      </c>
      <c r="C9" s="34" t="s">
        <v>44</v>
      </c>
      <c r="D9" s="35">
        <v>0</v>
      </c>
      <c r="E9" s="34" t="s">
        <v>82</v>
      </c>
      <c r="F9" s="41">
        <v>0</v>
      </c>
      <c r="G9" s="18">
        <v>3</v>
      </c>
      <c r="H9" s="18"/>
      <c r="I9" s="39">
        <v>123457</v>
      </c>
      <c r="J9" s="19">
        <v>1404045791</v>
      </c>
      <c r="K9" s="60">
        <v>300</v>
      </c>
      <c r="L9" s="61">
        <f t="shared" si="0"/>
        <v>325.5</v>
      </c>
      <c r="M9" s="58">
        <f t="shared" si="1"/>
        <v>81.375</v>
      </c>
      <c r="N9" s="58">
        <f t="shared" si="2"/>
        <v>406.875</v>
      </c>
      <c r="O9" s="16"/>
    </row>
    <row r="10" spans="1:18" ht="18.75" customHeight="1" x14ac:dyDescent="0.25">
      <c r="A10" s="38" t="s">
        <v>59</v>
      </c>
      <c r="B10" s="1" t="s">
        <v>12</v>
      </c>
      <c r="C10" s="34" t="s">
        <v>44</v>
      </c>
      <c r="D10" s="35">
        <v>0</v>
      </c>
      <c r="E10" s="34" t="s">
        <v>82</v>
      </c>
      <c r="F10" s="41">
        <v>0</v>
      </c>
      <c r="G10" s="18">
        <v>3</v>
      </c>
      <c r="H10" s="18"/>
      <c r="I10" s="39">
        <v>123457</v>
      </c>
      <c r="J10" s="19">
        <v>1404045791</v>
      </c>
      <c r="K10" s="60">
        <v>300</v>
      </c>
      <c r="L10" s="61">
        <f t="shared" si="0"/>
        <v>325.5</v>
      </c>
      <c r="M10" s="58">
        <f t="shared" si="1"/>
        <v>81.375</v>
      </c>
      <c r="N10" s="58">
        <f t="shared" si="2"/>
        <v>406.875</v>
      </c>
      <c r="O10" s="16"/>
      <c r="Q10" s="29"/>
      <c r="R10" s="32"/>
    </row>
    <row r="11" spans="1:18" ht="18.75" customHeight="1" x14ac:dyDescent="0.25">
      <c r="A11" s="38" t="s">
        <v>60</v>
      </c>
      <c r="B11" s="1" t="s">
        <v>11</v>
      </c>
      <c r="C11" s="34" t="s">
        <v>44</v>
      </c>
      <c r="D11" s="35">
        <v>0</v>
      </c>
      <c r="E11" s="34" t="s">
        <v>82</v>
      </c>
      <c r="F11" s="41">
        <v>0</v>
      </c>
      <c r="G11" s="18">
        <v>3</v>
      </c>
      <c r="H11" s="18"/>
      <c r="I11" s="39">
        <v>123457</v>
      </c>
      <c r="J11" s="19">
        <v>1404045791</v>
      </c>
      <c r="K11" s="60">
        <v>300</v>
      </c>
      <c r="L11" s="61">
        <f t="shared" si="0"/>
        <v>325.5</v>
      </c>
      <c r="M11" s="58">
        <f t="shared" si="1"/>
        <v>81.375</v>
      </c>
      <c r="N11" s="58">
        <f t="shared" si="2"/>
        <v>406.875</v>
      </c>
      <c r="O11" s="16"/>
      <c r="Q11" s="29"/>
      <c r="R11" s="32"/>
    </row>
    <row r="12" spans="1:18" ht="18.75" customHeight="1" x14ac:dyDescent="0.25">
      <c r="A12" s="38" t="s">
        <v>59</v>
      </c>
      <c r="B12" s="1" t="s">
        <v>9</v>
      </c>
      <c r="C12" s="34" t="s">
        <v>44</v>
      </c>
      <c r="D12" s="35">
        <v>0</v>
      </c>
      <c r="E12" s="34" t="s">
        <v>82</v>
      </c>
      <c r="F12" s="41">
        <v>0</v>
      </c>
      <c r="G12" s="18">
        <v>3</v>
      </c>
      <c r="H12" s="40"/>
      <c r="I12" s="39">
        <v>123457</v>
      </c>
      <c r="J12" s="19">
        <v>1404045791</v>
      </c>
      <c r="K12" s="60">
        <v>300</v>
      </c>
      <c r="L12" s="61">
        <f t="shared" si="0"/>
        <v>325.5</v>
      </c>
      <c r="M12" s="58">
        <f t="shared" si="1"/>
        <v>81.375</v>
      </c>
      <c r="N12" s="58">
        <f t="shared" si="2"/>
        <v>406.875</v>
      </c>
      <c r="O12" s="16"/>
      <c r="Q12" s="29"/>
      <c r="R12" s="32"/>
    </row>
    <row r="13" spans="1:18" ht="18.75" customHeight="1" x14ac:dyDescent="0.25">
      <c r="A13" s="38" t="s">
        <v>60</v>
      </c>
      <c r="B13" s="1" t="s">
        <v>7</v>
      </c>
      <c r="C13" s="34" t="s">
        <v>44</v>
      </c>
      <c r="D13" s="35">
        <v>0</v>
      </c>
      <c r="E13" s="34" t="s">
        <v>82</v>
      </c>
      <c r="F13" s="41">
        <v>0</v>
      </c>
      <c r="G13" s="18">
        <v>3</v>
      </c>
      <c r="H13" s="40"/>
      <c r="I13" s="39">
        <v>123457</v>
      </c>
      <c r="J13" s="19">
        <v>1404045791</v>
      </c>
      <c r="K13" s="60">
        <v>300</v>
      </c>
      <c r="L13" s="61">
        <f t="shared" si="0"/>
        <v>325.5</v>
      </c>
      <c r="M13" s="58">
        <f t="shared" si="1"/>
        <v>81.375</v>
      </c>
      <c r="N13" s="58">
        <f t="shared" si="2"/>
        <v>406.875</v>
      </c>
      <c r="O13" s="58">
        <f>SUM(N9:N13)</f>
        <v>2034.375</v>
      </c>
      <c r="Q13" s="29"/>
      <c r="R13" s="32"/>
    </row>
    <row r="14" spans="1:18" ht="18.75" customHeight="1" x14ac:dyDescent="0.25">
      <c r="A14" s="38" t="s">
        <v>59</v>
      </c>
      <c r="B14" s="1" t="s">
        <v>10</v>
      </c>
      <c r="C14" s="34" t="s">
        <v>44</v>
      </c>
      <c r="D14" s="35">
        <v>0</v>
      </c>
      <c r="E14" s="34" t="s">
        <v>82</v>
      </c>
      <c r="F14" s="41">
        <v>0</v>
      </c>
      <c r="G14" s="18">
        <v>4</v>
      </c>
      <c r="H14" s="18"/>
      <c r="I14" s="39">
        <v>123462</v>
      </c>
      <c r="J14" s="19">
        <v>1404045796</v>
      </c>
      <c r="K14" s="60">
        <v>400</v>
      </c>
      <c r="L14" s="61">
        <f t="shared" si="0"/>
        <v>434</v>
      </c>
      <c r="M14" s="58">
        <f t="shared" si="1"/>
        <v>108.5</v>
      </c>
      <c r="N14" s="58">
        <f t="shared" si="2"/>
        <v>542.5</v>
      </c>
      <c r="O14" s="16"/>
      <c r="Q14" s="32"/>
      <c r="R14" s="32"/>
    </row>
    <row r="15" spans="1:18" ht="18.75" customHeight="1" x14ac:dyDescent="0.25">
      <c r="A15" s="38" t="s">
        <v>60</v>
      </c>
      <c r="B15" s="1" t="s">
        <v>8</v>
      </c>
      <c r="C15" s="34" t="s">
        <v>44</v>
      </c>
      <c r="D15" s="35">
        <v>0</v>
      </c>
      <c r="E15" s="34" t="s">
        <v>82</v>
      </c>
      <c r="F15" s="41">
        <v>0</v>
      </c>
      <c r="G15" s="18">
        <v>4</v>
      </c>
      <c r="H15" s="40"/>
      <c r="I15" s="39">
        <v>123462</v>
      </c>
      <c r="J15" s="19">
        <v>1404045796</v>
      </c>
      <c r="K15" s="60">
        <v>400</v>
      </c>
      <c r="L15" s="61">
        <f t="shared" si="0"/>
        <v>434</v>
      </c>
      <c r="M15" s="58">
        <f t="shared" si="1"/>
        <v>108.5</v>
      </c>
      <c r="N15" s="58">
        <f t="shared" si="2"/>
        <v>542.5</v>
      </c>
      <c r="O15" s="16"/>
      <c r="Q15" s="30"/>
      <c r="R15" s="32"/>
    </row>
    <row r="16" spans="1:18" ht="18.75" customHeight="1" x14ac:dyDescent="0.25">
      <c r="A16" s="38" t="s">
        <v>59</v>
      </c>
      <c r="B16" s="1" t="s">
        <v>18</v>
      </c>
      <c r="C16" s="34" t="s">
        <v>44</v>
      </c>
      <c r="D16" s="35">
        <v>0</v>
      </c>
      <c r="E16" s="34" t="s">
        <v>82</v>
      </c>
      <c r="F16" s="41">
        <v>0</v>
      </c>
      <c r="G16" s="18">
        <v>4</v>
      </c>
      <c r="H16" s="40"/>
      <c r="I16" s="39">
        <v>123462</v>
      </c>
      <c r="J16" s="19">
        <v>1404045796</v>
      </c>
      <c r="K16" s="60">
        <v>400</v>
      </c>
      <c r="L16" s="61">
        <f t="shared" si="0"/>
        <v>434</v>
      </c>
      <c r="M16" s="58">
        <f t="shared" si="1"/>
        <v>108.5</v>
      </c>
      <c r="N16" s="58">
        <f t="shared" si="2"/>
        <v>542.5</v>
      </c>
      <c r="O16" s="16"/>
      <c r="Q16" s="33"/>
      <c r="R16" s="32"/>
    </row>
    <row r="17" spans="1:18" ht="18.75" customHeight="1" x14ac:dyDescent="0.25">
      <c r="A17" s="38" t="s">
        <v>60</v>
      </c>
      <c r="B17" s="1" t="s">
        <v>16</v>
      </c>
      <c r="C17" s="34" t="s">
        <v>44</v>
      </c>
      <c r="D17" s="35">
        <v>0</v>
      </c>
      <c r="E17" s="34" t="s">
        <v>82</v>
      </c>
      <c r="F17" s="41">
        <v>0</v>
      </c>
      <c r="G17" s="18">
        <v>4</v>
      </c>
      <c r="H17" s="40"/>
      <c r="I17" s="39">
        <v>123462</v>
      </c>
      <c r="J17" s="19">
        <v>1404045796</v>
      </c>
      <c r="K17" s="60">
        <v>400</v>
      </c>
      <c r="L17" s="61">
        <f t="shared" si="0"/>
        <v>434</v>
      </c>
      <c r="M17" s="58">
        <f t="shared" si="1"/>
        <v>108.5</v>
      </c>
      <c r="N17" s="58">
        <f t="shared" si="2"/>
        <v>542.5</v>
      </c>
      <c r="O17" s="16"/>
      <c r="Q17" s="30"/>
      <c r="R17" s="32"/>
    </row>
    <row r="18" spans="1:18" ht="18.75" customHeight="1" x14ac:dyDescent="0.25">
      <c r="A18" s="38" t="s">
        <v>59</v>
      </c>
      <c r="B18" s="1" t="s">
        <v>20</v>
      </c>
      <c r="C18" s="34" t="s">
        <v>44</v>
      </c>
      <c r="D18" s="35">
        <v>0</v>
      </c>
      <c r="E18" s="34" t="s">
        <v>82</v>
      </c>
      <c r="F18" s="41">
        <v>0</v>
      </c>
      <c r="G18" s="18">
        <v>4</v>
      </c>
      <c r="H18" s="40"/>
      <c r="I18" s="39">
        <v>123462</v>
      </c>
      <c r="J18" s="19">
        <v>1404045796</v>
      </c>
      <c r="K18" s="60">
        <v>400</v>
      </c>
      <c r="L18" s="61">
        <f t="shared" si="0"/>
        <v>434</v>
      </c>
      <c r="M18" s="58">
        <f t="shared" si="1"/>
        <v>108.5</v>
      </c>
      <c r="N18" s="58">
        <f t="shared" si="2"/>
        <v>542.5</v>
      </c>
      <c r="O18" s="58">
        <f>SUM(N14:N18)</f>
        <v>2712.5</v>
      </c>
      <c r="Q18" s="30"/>
      <c r="R18" s="32"/>
    </row>
    <row r="19" spans="1:18" ht="18.75" customHeight="1" x14ac:dyDescent="0.25">
      <c r="A19" s="38" t="s">
        <v>60</v>
      </c>
      <c r="B19" s="1" t="s">
        <v>17</v>
      </c>
      <c r="C19" s="34" t="s">
        <v>44</v>
      </c>
      <c r="D19" s="35">
        <v>0</v>
      </c>
      <c r="E19" s="34" t="s">
        <v>82</v>
      </c>
      <c r="F19" s="41">
        <v>0</v>
      </c>
      <c r="G19" s="18">
        <v>5</v>
      </c>
      <c r="H19" s="40"/>
      <c r="I19" s="39">
        <v>123467</v>
      </c>
      <c r="J19" s="19">
        <v>1404045801</v>
      </c>
      <c r="K19" s="60">
        <v>500</v>
      </c>
      <c r="L19" s="61">
        <f t="shared" si="0"/>
        <v>542.5</v>
      </c>
      <c r="M19" s="58">
        <f t="shared" si="1"/>
        <v>135.625</v>
      </c>
      <c r="N19" s="58">
        <f t="shared" si="2"/>
        <v>678.125</v>
      </c>
      <c r="O19" s="16"/>
      <c r="Q19" s="31"/>
      <c r="R19" s="32"/>
    </row>
    <row r="20" spans="1:18" ht="18.75" customHeight="1" x14ac:dyDescent="0.25">
      <c r="A20" s="38" t="s">
        <v>59</v>
      </c>
      <c r="B20" s="1" t="s">
        <v>15</v>
      </c>
      <c r="C20" s="34" t="s">
        <v>44</v>
      </c>
      <c r="D20" s="35">
        <v>0</v>
      </c>
      <c r="E20" s="34" t="s">
        <v>82</v>
      </c>
      <c r="F20" s="41">
        <v>0</v>
      </c>
      <c r="G20" s="18">
        <v>5</v>
      </c>
      <c r="H20" s="40"/>
      <c r="I20" s="39">
        <v>123467</v>
      </c>
      <c r="J20" s="19">
        <v>1404045801</v>
      </c>
      <c r="K20" s="60">
        <v>500</v>
      </c>
      <c r="L20" s="61">
        <f t="shared" si="0"/>
        <v>542.5</v>
      </c>
      <c r="M20" s="58">
        <f t="shared" si="1"/>
        <v>135.625</v>
      </c>
      <c r="N20" s="58">
        <f t="shared" si="2"/>
        <v>678.125</v>
      </c>
      <c r="O20" s="16"/>
      <c r="Q20" s="31"/>
      <c r="R20" s="32"/>
    </row>
    <row r="21" spans="1:18" ht="18.75" customHeight="1" x14ac:dyDescent="0.25">
      <c r="A21" s="38" t="s">
        <v>60</v>
      </c>
      <c r="B21" s="1" t="s">
        <v>14</v>
      </c>
      <c r="C21" s="34" t="s">
        <v>44</v>
      </c>
      <c r="D21" s="35">
        <v>0</v>
      </c>
      <c r="E21" s="34" t="s">
        <v>82</v>
      </c>
      <c r="F21" s="41">
        <v>0</v>
      </c>
      <c r="G21" s="18">
        <v>5</v>
      </c>
      <c r="H21" s="18"/>
      <c r="I21" s="39">
        <v>123467</v>
      </c>
      <c r="J21" s="19">
        <v>1404045801</v>
      </c>
      <c r="K21" s="60">
        <v>500</v>
      </c>
      <c r="L21" s="61">
        <f t="shared" si="0"/>
        <v>542.5</v>
      </c>
      <c r="M21" s="58">
        <f t="shared" si="1"/>
        <v>135.625</v>
      </c>
      <c r="N21" s="58">
        <f t="shared" si="2"/>
        <v>678.125</v>
      </c>
      <c r="O21" s="16"/>
      <c r="Q21" s="30"/>
      <c r="R21" s="32"/>
    </row>
    <row r="22" spans="1:18" ht="18.75" customHeight="1" x14ac:dyDescent="0.25">
      <c r="A22" s="38" t="s">
        <v>59</v>
      </c>
      <c r="B22" s="1" t="s">
        <v>13</v>
      </c>
      <c r="C22" s="34" t="s">
        <v>44</v>
      </c>
      <c r="D22" s="35">
        <v>0</v>
      </c>
      <c r="E22" s="34" t="s">
        <v>82</v>
      </c>
      <c r="F22" s="41">
        <v>0</v>
      </c>
      <c r="G22" s="18">
        <v>5</v>
      </c>
      <c r="H22" s="18"/>
      <c r="I22" s="39">
        <v>123467</v>
      </c>
      <c r="J22" s="19">
        <v>1404045801</v>
      </c>
      <c r="K22" s="60">
        <v>500</v>
      </c>
      <c r="L22" s="61">
        <f t="shared" si="0"/>
        <v>542.5</v>
      </c>
      <c r="M22" s="58">
        <f t="shared" si="1"/>
        <v>135.625</v>
      </c>
      <c r="N22" s="58">
        <f t="shared" si="2"/>
        <v>678.125</v>
      </c>
      <c r="O22" s="16"/>
      <c r="Q22" s="30"/>
      <c r="R22" s="32"/>
    </row>
    <row r="23" spans="1:18" ht="18.75" customHeight="1" x14ac:dyDescent="0.25">
      <c r="A23" s="38" t="s">
        <v>60</v>
      </c>
      <c r="B23" s="1" t="s">
        <v>6</v>
      </c>
      <c r="C23" s="34" t="s">
        <v>44</v>
      </c>
      <c r="D23" s="35">
        <v>0</v>
      </c>
      <c r="E23" s="34" t="s">
        <v>82</v>
      </c>
      <c r="F23" s="41">
        <v>0</v>
      </c>
      <c r="G23" s="18">
        <v>5</v>
      </c>
      <c r="H23" s="18"/>
      <c r="I23" s="39">
        <v>123467</v>
      </c>
      <c r="J23" s="19">
        <v>1404045801</v>
      </c>
      <c r="K23" s="60">
        <v>500</v>
      </c>
      <c r="L23" s="61">
        <f t="shared" si="0"/>
        <v>542.5</v>
      </c>
      <c r="M23" s="58">
        <f t="shared" si="1"/>
        <v>135.625</v>
      </c>
      <c r="N23" s="58">
        <f t="shared" si="2"/>
        <v>678.125</v>
      </c>
      <c r="O23" s="16"/>
      <c r="Q23" s="30"/>
      <c r="R23" s="32"/>
    </row>
    <row r="24" spans="1:18" ht="18.75" customHeight="1" x14ac:dyDescent="0.25">
      <c r="A24" s="38" t="s">
        <v>59</v>
      </c>
      <c r="B24" s="1" t="s">
        <v>4</v>
      </c>
      <c r="C24" s="34" t="s">
        <v>44</v>
      </c>
      <c r="D24" s="35">
        <v>0</v>
      </c>
      <c r="E24" s="34" t="s">
        <v>82</v>
      </c>
      <c r="F24" s="41">
        <v>0</v>
      </c>
      <c r="G24" s="18">
        <v>5</v>
      </c>
      <c r="H24" s="18"/>
      <c r="I24" s="39">
        <v>123467</v>
      </c>
      <c r="J24" s="19">
        <v>1404045801</v>
      </c>
      <c r="K24" s="60">
        <v>500</v>
      </c>
      <c r="L24" s="61">
        <f t="shared" si="0"/>
        <v>542.5</v>
      </c>
      <c r="M24" s="58">
        <f t="shared" si="1"/>
        <v>135.625</v>
      </c>
      <c r="N24" s="58">
        <f t="shared" si="2"/>
        <v>678.125</v>
      </c>
      <c r="O24" s="16"/>
      <c r="Q24" s="30"/>
      <c r="R24" s="32"/>
    </row>
    <row r="25" spans="1:18" ht="18.75" customHeight="1" x14ac:dyDescent="0.25">
      <c r="A25" s="38" t="s">
        <v>60</v>
      </c>
      <c r="B25" s="1" t="s">
        <v>3</v>
      </c>
      <c r="C25" s="34" t="s">
        <v>44</v>
      </c>
      <c r="D25" s="35">
        <v>0</v>
      </c>
      <c r="E25" s="34" t="s">
        <v>82</v>
      </c>
      <c r="F25" s="41">
        <v>0</v>
      </c>
      <c r="G25" s="18">
        <v>5</v>
      </c>
      <c r="H25" s="40"/>
      <c r="I25" s="39">
        <v>123467</v>
      </c>
      <c r="J25" s="19">
        <v>1404045801</v>
      </c>
      <c r="K25" s="60">
        <v>500</v>
      </c>
      <c r="L25" s="61">
        <f t="shared" si="0"/>
        <v>542.5</v>
      </c>
      <c r="M25" s="58">
        <f t="shared" si="1"/>
        <v>135.625</v>
      </c>
      <c r="N25" s="58">
        <f t="shared" si="2"/>
        <v>678.125</v>
      </c>
      <c r="O25" s="16"/>
      <c r="Q25" s="32"/>
      <c r="R25" s="32"/>
    </row>
    <row r="26" spans="1:18" ht="18.75" customHeight="1" x14ac:dyDescent="0.25">
      <c r="A26" s="38" t="s">
        <v>59</v>
      </c>
      <c r="B26" s="1" t="s">
        <v>22</v>
      </c>
      <c r="C26" s="34" t="s">
        <v>44</v>
      </c>
      <c r="D26" s="35">
        <v>0</v>
      </c>
      <c r="E26" s="34" t="s">
        <v>82</v>
      </c>
      <c r="F26" s="41">
        <v>0</v>
      </c>
      <c r="G26" s="18">
        <v>5</v>
      </c>
      <c r="H26" s="18"/>
      <c r="I26" s="39">
        <v>123467</v>
      </c>
      <c r="J26" s="19">
        <v>1404045801</v>
      </c>
      <c r="K26" s="60">
        <v>500</v>
      </c>
      <c r="L26" s="61">
        <f t="shared" si="0"/>
        <v>542.5</v>
      </c>
      <c r="M26" s="58">
        <f t="shared" si="1"/>
        <v>135.625</v>
      </c>
      <c r="N26" s="58">
        <f t="shared" si="2"/>
        <v>678.125</v>
      </c>
      <c r="O26" s="16"/>
      <c r="Q26" s="32"/>
      <c r="R26" s="32"/>
    </row>
    <row r="27" spans="1:18" ht="18.75" customHeight="1" x14ac:dyDescent="0.25">
      <c r="A27" s="38" t="s">
        <v>60</v>
      </c>
      <c r="B27" s="1" t="s">
        <v>19</v>
      </c>
      <c r="C27" s="34" t="s">
        <v>44</v>
      </c>
      <c r="D27" s="35">
        <v>0</v>
      </c>
      <c r="E27" s="34" t="s">
        <v>82</v>
      </c>
      <c r="F27" s="41">
        <v>0</v>
      </c>
      <c r="G27" s="18">
        <v>5</v>
      </c>
      <c r="H27" s="40"/>
      <c r="I27" s="39">
        <v>123467</v>
      </c>
      <c r="J27" s="19">
        <v>1404045801</v>
      </c>
      <c r="K27" s="60">
        <v>500</v>
      </c>
      <c r="L27" s="61">
        <f t="shared" si="0"/>
        <v>542.5</v>
      </c>
      <c r="M27" s="58">
        <f t="shared" si="1"/>
        <v>135.625</v>
      </c>
      <c r="N27" s="58">
        <f t="shared" si="2"/>
        <v>678.125</v>
      </c>
      <c r="O27" s="16"/>
      <c r="Q27" s="30"/>
      <c r="R27" s="32"/>
    </row>
    <row r="28" spans="1:18" ht="18.75" customHeight="1" x14ac:dyDescent="0.25">
      <c r="A28" s="38" t="s">
        <v>59</v>
      </c>
      <c r="B28" s="1" t="s">
        <v>34</v>
      </c>
      <c r="C28" s="34" t="s">
        <v>44</v>
      </c>
      <c r="D28" s="35">
        <v>0</v>
      </c>
      <c r="E28" s="34" t="s">
        <v>82</v>
      </c>
      <c r="F28" s="41">
        <v>0</v>
      </c>
      <c r="G28" s="18">
        <v>5</v>
      </c>
      <c r="H28" s="40"/>
      <c r="I28" s="39">
        <v>123467</v>
      </c>
      <c r="J28" s="19">
        <v>1404045801</v>
      </c>
      <c r="K28" s="60">
        <v>500</v>
      </c>
      <c r="L28" s="61">
        <f t="shared" si="0"/>
        <v>542.5</v>
      </c>
      <c r="M28" s="58">
        <f t="shared" si="1"/>
        <v>135.625</v>
      </c>
      <c r="N28" s="58">
        <f t="shared" si="2"/>
        <v>678.125</v>
      </c>
      <c r="O28" s="16"/>
      <c r="Q28" s="32"/>
      <c r="R28" s="32"/>
    </row>
    <row r="29" spans="1:18" ht="18.75" customHeight="1" x14ac:dyDescent="0.25">
      <c r="A29" s="38" t="s">
        <v>60</v>
      </c>
      <c r="B29" s="1" t="s">
        <v>33</v>
      </c>
      <c r="C29" s="34" t="s">
        <v>44</v>
      </c>
      <c r="D29" s="35">
        <v>0</v>
      </c>
      <c r="E29" s="34" t="s">
        <v>82</v>
      </c>
      <c r="F29" s="41">
        <v>0</v>
      </c>
      <c r="G29" s="18">
        <v>5</v>
      </c>
      <c r="H29" s="40"/>
      <c r="I29" s="39">
        <v>123467</v>
      </c>
      <c r="J29" s="19">
        <v>1404045801</v>
      </c>
      <c r="K29" s="60">
        <v>500</v>
      </c>
      <c r="L29" s="61">
        <f t="shared" si="0"/>
        <v>542.5</v>
      </c>
      <c r="M29" s="58">
        <f t="shared" si="1"/>
        <v>135.625</v>
      </c>
      <c r="N29" s="58">
        <f t="shared" si="2"/>
        <v>678.125</v>
      </c>
      <c r="O29" s="16"/>
      <c r="Q29" s="32"/>
      <c r="R29" s="32"/>
    </row>
    <row r="30" spans="1:18" ht="18.75" customHeight="1" x14ac:dyDescent="0.25">
      <c r="A30" s="38" t="s">
        <v>59</v>
      </c>
      <c r="B30" s="1" t="s">
        <v>0</v>
      </c>
      <c r="C30" s="34" t="s">
        <v>44</v>
      </c>
      <c r="D30" s="35">
        <v>0</v>
      </c>
      <c r="E30" s="34" t="s">
        <v>82</v>
      </c>
      <c r="F30" s="41">
        <v>0</v>
      </c>
      <c r="G30" s="18">
        <v>5</v>
      </c>
      <c r="H30" s="20"/>
      <c r="I30" s="39">
        <v>123467</v>
      </c>
      <c r="J30" s="19">
        <v>1404045801</v>
      </c>
      <c r="K30" s="60">
        <v>500</v>
      </c>
      <c r="L30" s="61">
        <f t="shared" si="0"/>
        <v>542.5</v>
      </c>
      <c r="M30" s="58">
        <f t="shared" si="1"/>
        <v>135.625</v>
      </c>
      <c r="N30" s="58">
        <f t="shared" si="2"/>
        <v>678.125</v>
      </c>
      <c r="O30" s="16"/>
    </row>
    <row r="31" spans="1:18" ht="18.75" customHeight="1" x14ac:dyDescent="0.25">
      <c r="A31" s="38" t="s">
        <v>60</v>
      </c>
      <c r="B31" s="1" t="s">
        <v>2</v>
      </c>
      <c r="C31" s="34" t="s">
        <v>44</v>
      </c>
      <c r="D31" s="35">
        <v>0</v>
      </c>
      <c r="E31" s="34" t="s">
        <v>82</v>
      </c>
      <c r="F31" s="41">
        <v>0</v>
      </c>
      <c r="G31" s="18">
        <v>5</v>
      </c>
      <c r="H31" s="20"/>
      <c r="I31" s="39">
        <v>123467</v>
      </c>
      <c r="J31" s="19">
        <v>1404045801</v>
      </c>
      <c r="K31" s="60">
        <v>500</v>
      </c>
      <c r="L31" s="61">
        <f t="shared" si="0"/>
        <v>542.5</v>
      </c>
      <c r="M31" s="58">
        <f t="shared" si="1"/>
        <v>135.625</v>
      </c>
      <c r="N31" s="58">
        <f t="shared" si="2"/>
        <v>678.125</v>
      </c>
      <c r="O31" s="58">
        <f>SUM(N19:N31)</f>
        <v>8815.625</v>
      </c>
    </row>
    <row r="32" spans="1:18" ht="18.75" customHeight="1" x14ac:dyDescent="0.25">
      <c r="A32" s="38" t="s">
        <v>59</v>
      </c>
      <c r="B32" s="1" t="s">
        <v>1</v>
      </c>
      <c r="C32" s="34" t="s">
        <v>44</v>
      </c>
      <c r="D32" s="35">
        <v>0</v>
      </c>
      <c r="E32" s="34" t="s">
        <v>82</v>
      </c>
      <c r="F32" s="41">
        <v>0</v>
      </c>
      <c r="G32" s="18">
        <v>6</v>
      </c>
      <c r="H32" s="21"/>
      <c r="I32" s="39">
        <v>123480</v>
      </c>
      <c r="J32" s="19">
        <v>1404045814</v>
      </c>
      <c r="K32" s="62">
        <v>600</v>
      </c>
      <c r="L32" s="61">
        <f t="shared" si="0"/>
        <v>651</v>
      </c>
      <c r="M32" s="58">
        <f t="shared" si="1"/>
        <v>162.75</v>
      </c>
      <c r="N32" s="58">
        <f t="shared" si="2"/>
        <v>813.75</v>
      </c>
      <c r="O32" s="16"/>
    </row>
    <row r="33" spans="1:21" ht="18.75" customHeight="1" x14ac:dyDescent="0.25">
      <c r="A33" s="38" t="s">
        <v>60</v>
      </c>
      <c r="B33" s="1" t="s">
        <v>35</v>
      </c>
      <c r="C33" s="34" t="s">
        <v>44</v>
      </c>
      <c r="D33" s="35">
        <v>0</v>
      </c>
      <c r="E33" s="34" t="s">
        <v>82</v>
      </c>
      <c r="F33" s="41">
        <v>0</v>
      </c>
      <c r="G33" s="18">
        <v>6</v>
      </c>
      <c r="H33" s="21"/>
      <c r="I33" s="39">
        <v>123480</v>
      </c>
      <c r="J33" s="19">
        <v>1404045814</v>
      </c>
      <c r="K33" s="62">
        <v>600</v>
      </c>
      <c r="L33" s="61">
        <f t="shared" si="0"/>
        <v>651</v>
      </c>
      <c r="M33" s="58">
        <f t="shared" si="1"/>
        <v>162.75</v>
      </c>
      <c r="N33" s="58">
        <f t="shared" si="2"/>
        <v>813.75</v>
      </c>
      <c r="O33" s="16"/>
    </row>
    <row r="34" spans="1:21" ht="18.75" customHeight="1" x14ac:dyDescent="0.25">
      <c r="A34" s="38" t="s">
        <v>59</v>
      </c>
      <c r="B34" s="1" t="s">
        <v>36</v>
      </c>
      <c r="C34" s="34" t="s">
        <v>44</v>
      </c>
      <c r="D34" s="35">
        <v>0</v>
      </c>
      <c r="E34" s="34" t="s">
        <v>82</v>
      </c>
      <c r="F34" s="41">
        <v>0</v>
      </c>
      <c r="G34" s="18">
        <v>6</v>
      </c>
      <c r="H34" s="21"/>
      <c r="I34" s="39">
        <v>123480</v>
      </c>
      <c r="J34" s="19">
        <v>1404045814</v>
      </c>
      <c r="K34" s="62">
        <v>600</v>
      </c>
      <c r="L34" s="61">
        <f t="shared" ref="L34:L65" si="3">K34*1.085</f>
        <v>651</v>
      </c>
      <c r="M34" s="58">
        <f t="shared" ref="M34:M65" si="4">L34*25/100</f>
        <v>162.75</v>
      </c>
      <c r="N34" s="58">
        <f t="shared" ref="N34:N65" si="5">L34+M34</f>
        <v>813.75</v>
      </c>
      <c r="O34" s="16"/>
    </row>
    <row r="35" spans="1:21" ht="18.75" customHeight="1" x14ac:dyDescent="0.25">
      <c r="A35" s="38" t="s">
        <v>60</v>
      </c>
      <c r="B35" s="1" t="s">
        <v>41</v>
      </c>
      <c r="C35" s="34" t="s">
        <v>44</v>
      </c>
      <c r="D35" s="35">
        <v>0</v>
      </c>
      <c r="E35" s="34" t="s">
        <v>82</v>
      </c>
      <c r="F35" s="41">
        <v>0</v>
      </c>
      <c r="G35" s="18">
        <v>6</v>
      </c>
      <c r="H35" s="21"/>
      <c r="I35" s="39">
        <v>123480</v>
      </c>
      <c r="J35" s="19">
        <v>1404045814</v>
      </c>
      <c r="K35" s="62">
        <v>600</v>
      </c>
      <c r="L35" s="61">
        <f t="shared" si="3"/>
        <v>651</v>
      </c>
      <c r="M35" s="58">
        <f t="shared" si="4"/>
        <v>162.75</v>
      </c>
      <c r="N35" s="58">
        <f t="shared" si="5"/>
        <v>813.75</v>
      </c>
      <c r="O35" s="58">
        <f>SUM(N32:N35)</f>
        <v>3255</v>
      </c>
    </row>
    <row r="36" spans="1:21" ht="18.75" customHeight="1" x14ac:dyDescent="0.25">
      <c r="A36" s="38" t="s">
        <v>59</v>
      </c>
      <c r="B36" s="1" t="s">
        <v>40</v>
      </c>
      <c r="C36" s="34" t="s">
        <v>80</v>
      </c>
      <c r="D36" s="35">
        <v>0</v>
      </c>
      <c r="E36" s="34" t="s">
        <v>82</v>
      </c>
      <c r="F36" s="41">
        <v>0</v>
      </c>
      <c r="G36" s="18">
        <v>7</v>
      </c>
      <c r="H36" s="21"/>
      <c r="I36" s="39">
        <v>123484</v>
      </c>
      <c r="J36" s="19">
        <v>1404045818</v>
      </c>
      <c r="K36" s="62">
        <v>700</v>
      </c>
      <c r="L36" s="61">
        <f t="shared" si="3"/>
        <v>759.5</v>
      </c>
      <c r="M36" s="58">
        <f t="shared" si="4"/>
        <v>189.875</v>
      </c>
      <c r="N36" s="58">
        <f t="shared" si="5"/>
        <v>949.375</v>
      </c>
      <c r="O36" s="58">
        <f>SUM(N36)</f>
        <v>949.375</v>
      </c>
    </row>
    <row r="37" spans="1:21" ht="18.75" customHeight="1" x14ac:dyDescent="0.25">
      <c r="A37" s="38" t="s">
        <v>60</v>
      </c>
      <c r="B37" s="1" t="s">
        <v>39</v>
      </c>
      <c r="C37" s="34" t="s">
        <v>80</v>
      </c>
      <c r="D37" s="35">
        <v>0</v>
      </c>
      <c r="E37" s="34" t="s">
        <v>82</v>
      </c>
      <c r="F37" s="41">
        <v>0</v>
      </c>
      <c r="G37" s="18">
        <v>8</v>
      </c>
      <c r="H37" s="21"/>
      <c r="I37" s="39">
        <v>123485</v>
      </c>
      <c r="J37" s="19">
        <v>1404045819</v>
      </c>
      <c r="K37" s="62">
        <v>800</v>
      </c>
      <c r="L37" s="61">
        <f t="shared" si="3"/>
        <v>868</v>
      </c>
      <c r="M37" s="58">
        <f t="shared" si="4"/>
        <v>217</v>
      </c>
      <c r="N37" s="58">
        <f t="shared" si="5"/>
        <v>1085</v>
      </c>
      <c r="O37" s="58">
        <f>SUM(N37)</f>
        <v>1085</v>
      </c>
    </row>
    <row r="38" spans="1:21" ht="18.75" customHeight="1" x14ac:dyDescent="0.25">
      <c r="A38" s="38" t="s">
        <v>59</v>
      </c>
      <c r="B38" s="1" t="s">
        <v>38</v>
      </c>
      <c r="C38" s="34" t="s">
        <v>81</v>
      </c>
      <c r="D38" s="35">
        <v>0</v>
      </c>
      <c r="E38" s="34" t="s">
        <v>82</v>
      </c>
      <c r="F38" s="41">
        <v>0</v>
      </c>
      <c r="G38" s="18">
        <v>9</v>
      </c>
      <c r="H38" s="21"/>
      <c r="I38" s="39">
        <v>123486</v>
      </c>
      <c r="J38" s="19">
        <v>1404045820</v>
      </c>
      <c r="K38" s="62">
        <v>900</v>
      </c>
      <c r="L38" s="61">
        <f t="shared" si="3"/>
        <v>976.5</v>
      </c>
      <c r="M38" s="58">
        <f t="shared" si="4"/>
        <v>244.125</v>
      </c>
      <c r="N38" s="58">
        <f t="shared" si="5"/>
        <v>1220.625</v>
      </c>
      <c r="O38" s="16"/>
    </row>
    <row r="39" spans="1:21" ht="18.75" customHeight="1" x14ac:dyDescent="0.25">
      <c r="A39" s="38" t="s">
        <v>60</v>
      </c>
      <c r="B39" s="1" t="s">
        <v>37</v>
      </c>
      <c r="C39" s="34" t="s">
        <v>81</v>
      </c>
      <c r="D39" s="35">
        <v>0</v>
      </c>
      <c r="E39" s="34" t="s">
        <v>82</v>
      </c>
      <c r="F39" s="41">
        <v>0</v>
      </c>
      <c r="G39" s="18">
        <v>9</v>
      </c>
      <c r="H39" s="21"/>
      <c r="I39" s="39">
        <v>123486</v>
      </c>
      <c r="J39" s="19">
        <v>1404045820</v>
      </c>
      <c r="K39" s="62">
        <v>900</v>
      </c>
      <c r="L39" s="61">
        <f t="shared" si="3"/>
        <v>976.5</v>
      </c>
      <c r="M39" s="58">
        <f t="shared" si="4"/>
        <v>244.125</v>
      </c>
      <c r="N39" s="58">
        <f t="shared" si="5"/>
        <v>1220.625</v>
      </c>
      <c r="O39" s="16"/>
      <c r="Q39" s="7"/>
      <c r="R39" s="7"/>
      <c r="S39" s="7"/>
      <c r="T39" s="7"/>
      <c r="U39" s="7"/>
    </row>
    <row r="40" spans="1:21" ht="18.75" customHeight="1" x14ac:dyDescent="0.25">
      <c r="A40" s="38" t="s">
        <v>59</v>
      </c>
      <c r="B40" s="2" t="s">
        <v>23</v>
      </c>
      <c r="C40" s="34" t="s">
        <v>44</v>
      </c>
      <c r="D40" s="35">
        <v>0</v>
      </c>
      <c r="E40" s="34" t="s">
        <v>82</v>
      </c>
      <c r="F40" s="41">
        <v>0</v>
      </c>
      <c r="G40" s="18">
        <v>9</v>
      </c>
      <c r="H40" s="21"/>
      <c r="I40" s="39">
        <v>123486</v>
      </c>
      <c r="J40" s="19">
        <v>1404045820</v>
      </c>
      <c r="K40" s="62">
        <v>900</v>
      </c>
      <c r="L40" s="61">
        <f t="shared" si="3"/>
        <v>976.5</v>
      </c>
      <c r="M40" s="58">
        <f t="shared" si="4"/>
        <v>244.125</v>
      </c>
      <c r="N40" s="58">
        <f t="shared" si="5"/>
        <v>1220.625</v>
      </c>
      <c r="O40" s="16"/>
      <c r="Q40" s="7"/>
      <c r="R40" s="7"/>
      <c r="S40" s="7"/>
      <c r="T40" s="7"/>
      <c r="U40" s="7"/>
    </row>
    <row r="41" spans="1:21" ht="18.75" customHeight="1" x14ac:dyDescent="0.25">
      <c r="A41" s="38" t="s">
        <v>60</v>
      </c>
      <c r="B41" s="2" t="s">
        <v>31</v>
      </c>
      <c r="C41" s="34" t="s">
        <v>44</v>
      </c>
      <c r="D41" s="35">
        <v>0</v>
      </c>
      <c r="E41" s="34" t="s">
        <v>82</v>
      </c>
      <c r="F41" s="41">
        <v>0</v>
      </c>
      <c r="G41" s="18">
        <v>9</v>
      </c>
      <c r="H41" s="21"/>
      <c r="I41" s="39">
        <v>123486</v>
      </c>
      <c r="J41" s="19">
        <v>1404045820</v>
      </c>
      <c r="K41" s="62">
        <v>900</v>
      </c>
      <c r="L41" s="61">
        <f t="shared" si="3"/>
        <v>976.5</v>
      </c>
      <c r="M41" s="58">
        <f t="shared" si="4"/>
        <v>244.125</v>
      </c>
      <c r="N41" s="58">
        <f t="shared" si="5"/>
        <v>1220.625</v>
      </c>
      <c r="O41" s="16"/>
      <c r="Q41" s="7"/>
      <c r="R41" s="7"/>
      <c r="S41" s="8"/>
      <c r="T41" s="7"/>
      <c r="U41" s="7"/>
    </row>
    <row r="42" spans="1:21" ht="18.75" customHeight="1" x14ac:dyDescent="0.25">
      <c r="A42" s="38" t="s">
        <v>59</v>
      </c>
      <c r="B42" s="2" t="s">
        <v>21</v>
      </c>
      <c r="C42" s="34" t="s">
        <v>44</v>
      </c>
      <c r="D42" s="35">
        <v>0</v>
      </c>
      <c r="E42" s="34" t="s">
        <v>82</v>
      </c>
      <c r="F42" s="41">
        <v>0</v>
      </c>
      <c r="G42" s="18">
        <v>9</v>
      </c>
      <c r="H42" s="21"/>
      <c r="I42" s="39">
        <v>123486</v>
      </c>
      <c r="J42" s="19">
        <v>1404045820</v>
      </c>
      <c r="K42" s="62">
        <v>900</v>
      </c>
      <c r="L42" s="61">
        <f t="shared" si="3"/>
        <v>976.5</v>
      </c>
      <c r="M42" s="58">
        <f t="shared" si="4"/>
        <v>244.125</v>
      </c>
      <c r="N42" s="58">
        <f t="shared" si="5"/>
        <v>1220.625</v>
      </c>
      <c r="O42" s="16"/>
      <c r="Q42" s="7"/>
      <c r="R42" s="7"/>
      <c r="S42" s="8"/>
      <c r="T42" s="7"/>
      <c r="U42" s="7"/>
    </row>
    <row r="43" spans="1:21" ht="18.75" customHeight="1" x14ac:dyDescent="0.25">
      <c r="A43" s="38" t="s">
        <v>60</v>
      </c>
      <c r="B43" s="2" t="s">
        <v>5</v>
      </c>
      <c r="C43" s="34" t="s">
        <v>44</v>
      </c>
      <c r="D43" s="35">
        <v>0</v>
      </c>
      <c r="E43" s="34" t="s">
        <v>82</v>
      </c>
      <c r="F43" s="41">
        <v>0</v>
      </c>
      <c r="G43" s="18">
        <v>9</v>
      </c>
      <c r="H43" s="21"/>
      <c r="I43" s="39">
        <v>123486</v>
      </c>
      <c r="J43" s="19">
        <v>1404045820</v>
      </c>
      <c r="K43" s="62">
        <v>900</v>
      </c>
      <c r="L43" s="61">
        <f t="shared" si="3"/>
        <v>976.5</v>
      </c>
      <c r="M43" s="58">
        <f t="shared" si="4"/>
        <v>244.125</v>
      </c>
      <c r="N43" s="58">
        <f t="shared" si="5"/>
        <v>1220.625</v>
      </c>
      <c r="O43" s="16"/>
      <c r="Q43" s="7"/>
      <c r="R43" s="7"/>
      <c r="S43" s="9"/>
      <c r="T43" s="7"/>
      <c r="U43" s="7"/>
    </row>
    <row r="44" spans="1:21" ht="18.75" customHeight="1" x14ac:dyDescent="0.25">
      <c r="A44" s="38" t="s">
        <v>59</v>
      </c>
      <c r="B44" s="2" t="s">
        <v>32</v>
      </c>
      <c r="C44" s="34" t="s">
        <v>44</v>
      </c>
      <c r="D44" s="35">
        <v>0</v>
      </c>
      <c r="E44" s="34" t="s">
        <v>82</v>
      </c>
      <c r="F44" s="41">
        <v>0</v>
      </c>
      <c r="G44" s="18">
        <v>9</v>
      </c>
      <c r="H44" s="20"/>
      <c r="I44" s="39">
        <v>123486</v>
      </c>
      <c r="J44" s="19">
        <v>1404045820</v>
      </c>
      <c r="K44" s="62">
        <v>900</v>
      </c>
      <c r="L44" s="61">
        <f t="shared" si="3"/>
        <v>976.5</v>
      </c>
      <c r="M44" s="58">
        <f t="shared" si="4"/>
        <v>244.125</v>
      </c>
      <c r="N44" s="58">
        <f t="shared" si="5"/>
        <v>1220.625</v>
      </c>
      <c r="O44" s="58">
        <f>SUM(N38:N44)</f>
        <v>8544.375</v>
      </c>
      <c r="Q44" s="7"/>
      <c r="R44" s="7"/>
      <c r="S44" s="7"/>
      <c r="T44" s="7"/>
      <c r="U44" s="7"/>
    </row>
    <row r="45" spans="1:21" ht="18.75" customHeight="1" x14ac:dyDescent="0.25">
      <c r="A45" s="38"/>
      <c r="B45" s="25"/>
      <c r="C45" s="34"/>
      <c r="D45" s="35"/>
      <c r="E45" s="34" t="s">
        <v>82</v>
      </c>
      <c r="F45" s="41">
        <v>0</v>
      </c>
      <c r="G45" s="18">
        <v>10</v>
      </c>
      <c r="H45" s="20"/>
      <c r="I45" s="39">
        <v>123000</v>
      </c>
      <c r="J45" s="19">
        <v>1404124512</v>
      </c>
      <c r="K45" s="62">
        <v>9.2200000000000006</v>
      </c>
      <c r="L45" s="61">
        <f t="shared" si="3"/>
        <v>10.0037</v>
      </c>
      <c r="M45" s="58">
        <f t="shared" si="4"/>
        <v>2.5009250000000001</v>
      </c>
      <c r="N45" s="58">
        <f t="shared" si="5"/>
        <v>12.504625000000001</v>
      </c>
      <c r="O45" s="16"/>
      <c r="Q45" s="7"/>
      <c r="R45" s="7"/>
      <c r="S45" s="7"/>
      <c r="T45" s="7"/>
      <c r="U45" s="7"/>
    </row>
    <row r="46" spans="1:21" ht="18.75" customHeight="1" x14ac:dyDescent="0.25">
      <c r="A46" s="38"/>
      <c r="B46" s="25"/>
      <c r="C46" s="34"/>
      <c r="D46" s="35"/>
      <c r="E46" s="34" t="s">
        <v>82</v>
      </c>
      <c r="F46" s="41">
        <v>0</v>
      </c>
      <c r="G46" s="18">
        <v>10</v>
      </c>
      <c r="H46" s="20"/>
      <c r="I46" s="39">
        <v>123000</v>
      </c>
      <c r="J46" s="19">
        <v>1404124512</v>
      </c>
      <c r="K46" s="62">
        <v>9.2200000000000006</v>
      </c>
      <c r="L46" s="61">
        <f t="shared" si="3"/>
        <v>10.0037</v>
      </c>
      <c r="M46" s="58">
        <f t="shared" si="4"/>
        <v>2.5009250000000001</v>
      </c>
      <c r="N46" s="58">
        <f t="shared" si="5"/>
        <v>12.504625000000001</v>
      </c>
      <c r="O46" s="16"/>
      <c r="Q46" s="7"/>
      <c r="R46" s="7"/>
      <c r="S46" s="7"/>
      <c r="T46" s="7"/>
      <c r="U46" s="7"/>
    </row>
    <row r="47" spans="1:21" ht="18.75" customHeight="1" x14ac:dyDescent="0.25">
      <c r="A47" s="38"/>
      <c r="B47" s="25"/>
      <c r="C47" s="34"/>
      <c r="D47" s="35"/>
      <c r="E47" s="34" t="s">
        <v>82</v>
      </c>
      <c r="F47" s="41">
        <v>0</v>
      </c>
      <c r="G47" s="18">
        <v>10</v>
      </c>
      <c r="H47" s="20"/>
      <c r="I47" s="39">
        <v>123000</v>
      </c>
      <c r="J47" s="19">
        <v>1404124512</v>
      </c>
      <c r="K47" s="62">
        <v>9.2200000000000006</v>
      </c>
      <c r="L47" s="61">
        <f t="shared" si="3"/>
        <v>10.0037</v>
      </c>
      <c r="M47" s="58">
        <f t="shared" si="4"/>
        <v>2.5009250000000001</v>
      </c>
      <c r="N47" s="58">
        <f t="shared" si="5"/>
        <v>12.504625000000001</v>
      </c>
      <c r="O47" s="16"/>
      <c r="Q47" s="7"/>
      <c r="R47" s="7"/>
      <c r="S47" s="7"/>
      <c r="T47" s="7"/>
      <c r="U47" s="7"/>
    </row>
    <row r="48" spans="1:21" ht="18.75" customHeight="1" x14ac:dyDescent="0.25">
      <c r="A48" s="38"/>
      <c r="B48" s="25"/>
      <c r="C48" s="34"/>
      <c r="D48" s="35"/>
      <c r="E48" s="34" t="s">
        <v>82</v>
      </c>
      <c r="F48" s="41">
        <v>0</v>
      </c>
      <c r="G48" s="18">
        <v>10</v>
      </c>
      <c r="H48" s="20"/>
      <c r="I48" s="39">
        <v>123000</v>
      </c>
      <c r="J48" s="19">
        <v>1404124512</v>
      </c>
      <c r="K48" s="62">
        <v>9.2200000000000006</v>
      </c>
      <c r="L48" s="61">
        <f t="shared" si="3"/>
        <v>10.0037</v>
      </c>
      <c r="M48" s="58">
        <f t="shared" si="4"/>
        <v>2.5009250000000001</v>
      </c>
      <c r="N48" s="58">
        <f t="shared" si="5"/>
        <v>12.504625000000001</v>
      </c>
      <c r="O48" s="58">
        <f>SUM(N45:N48)</f>
        <v>50.018500000000003</v>
      </c>
      <c r="Q48" s="7"/>
      <c r="R48" s="7"/>
      <c r="S48" s="7"/>
      <c r="T48" s="7"/>
      <c r="U48" s="7"/>
    </row>
    <row r="49" spans="1:21" ht="18.75" customHeight="1" x14ac:dyDescent="0.25">
      <c r="A49" s="38"/>
      <c r="B49" s="25"/>
      <c r="C49" s="34"/>
      <c r="D49" s="35"/>
      <c r="E49" s="34" t="s">
        <v>82</v>
      </c>
      <c r="F49" s="41">
        <v>0</v>
      </c>
      <c r="G49" s="18"/>
      <c r="H49" s="20"/>
      <c r="I49" s="39"/>
      <c r="J49" s="19"/>
      <c r="K49" s="63"/>
      <c r="L49" s="61">
        <f t="shared" si="3"/>
        <v>0</v>
      </c>
      <c r="M49" s="58">
        <f t="shared" si="4"/>
        <v>0</v>
      </c>
      <c r="N49" s="58">
        <f t="shared" si="5"/>
        <v>0</v>
      </c>
      <c r="O49" s="16"/>
      <c r="Q49" s="7"/>
      <c r="R49" s="7"/>
      <c r="S49" s="7"/>
      <c r="T49" s="7"/>
      <c r="U49" s="7"/>
    </row>
    <row r="50" spans="1:21" ht="18.75" customHeight="1" x14ac:dyDescent="0.25">
      <c r="A50" s="38"/>
      <c r="B50" s="25"/>
      <c r="C50" s="34"/>
      <c r="D50" s="35"/>
      <c r="E50" s="34" t="s">
        <v>82</v>
      </c>
      <c r="F50" s="41">
        <v>0</v>
      </c>
      <c r="G50" s="20"/>
      <c r="H50" s="20"/>
      <c r="I50" s="39"/>
      <c r="J50" s="19"/>
      <c r="K50" s="63"/>
      <c r="L50" s="61">
        <f t="shared" si="3"/>
        <v>0</v>
      </c>
      <c r="M50" s="58">
        <f t="shared" si="4"/>
        <v>0</v>
      </c>
      <c r="N50" s="58">
        <f t="shared" si="5"/>
        <v>0</v>
      </c>
      <c r="O50" s="16"/>
      <c r="Q50" s="7"/>
      <c r="R50" s="7"/>
      <c r="S50" s="7"/>
      <c r="T50" s="7"/>
      <c r="U50" s="7"/>
    </row>
    <row r="51" spans="1:21" ht="18.75" customHeight="1" x14ac:dyDescent="0.25">
      <c r="A51" s="38"/>
      <c r="B51" s="25"/>
      <c r="C51" s="34"/>
      <c r="D51" s="35"/>
      <c r="E51" s="34" t="s">
        <v>82</v>
      </c>
      <c r="F51" s="41">
        <v>0</v>
      </c>
      <c r="G51" s="20"/>
      <c r="H51" s="20"/>
      <c r="I51" s="39"/>
      <c r="J51" s="19"/>
      <c r="K51" s="63"/>
      <c r="L51" s="61">
        <f t="shared" si="3"/>
        <v>0</v>
      </c>
      <c r="M51" s="58">
        <f t="shared" si="4"/>
        <v>0</v>
      </c>
      <c r="N51" s="58">
        <f t="shared" si="5"/>
        <v>0</v>
      </c>
      <c r="O51" s="16"/>
      <c r="Q51" s="7"/>
      <c r="R51" s="7"/>
      <c r="S51" s="7"/>
      <c r="T51" s="7"/>
      <c r="U51" s="7"/>
    </row>
    <row r="52" spans="1:21" ht="18.75" customHeight="1" x14ac:dyDescent="0.25">
      <c r="A52" s="38"/>
      <c r="B52" s="25"/>
      <c r="C52" s="34"/>
      <c r="D52" s="35"/>
      <c r="E52" s="34" t="s">
        <v>82</v>
      </c>
      <c r="F52" s="41">
        <v>0</v>
      </c>
      <c r="G52" s="20"/>
      <c r="H52" s="20"/>
      <c r="I52" s="39"/>
      <c r="J52" s="19"/>
      <c r="K52" s="63"/>
      <c r="L52" s="61">
        <f t="shared" si="3"/>
        <v>0</v>
      </c>
      <c r="M52" s="58">
        <f t="shared" si="4"/>
        <v>0</v>
      </c>
      <c r="N52" s="58">
        <f t="shared" si="5"/>
        <v>0</v>
      </c>
      <c r="O52" s="16"/>
      <c r="Q52" s="7"/>
      <c r="R52" s="7"/>
      <c r="S52" s="7"/>
      <c r="T52" s="7"/>
      <c r="U52" s="7"/>
    </row>
    <row r="53" spans="1:21" ht="18.75" customHeight="1" x14ac:dyDescent="0.25">
      <c r="A53" s="38"/>
      <c r="B53" s="25"/>
      <c r="C53" s="34"/>
      <c r="D53" s="35"/>
      <c r="E53" s="34" t="s">
        <v>82</v>
      </c>
      <c r="F53" s="41">
        <v>0</v>
      </c>
      <c r="G53" s="20"/>
      <c r="H53" s="20"/>
      <c r="I53" s="39"/>
      <c r="J53" s="19"/>
      <c r="K53" s="63"/>
      <c r="L53" s="61">
        <f t="shared" si="3"/>
        <v>0</v>
      </c>
      <c r="M53" s="58">
        <f t="shared" si="4"/>
        <v>0</v>
      </c>
      <c r="N53" s="58">
        <f t="shared" si="5"/>
        <v>0</v>
      </c>
      <c r="O53" s="16"/>
      <c r="Q53" s="7"/>
      <c r="R53" s="7"/>
      <c r="S53" s="7"/>
      <c r="T53" s="7"/>
      <c r="U53" s="7"/>
    </row>
    <row r="54" spans="1:21" ht="18.75" customHeight="1" x14ac:dyDescent="0.25">
      <c r="A54" s="38"/>
      <c r="B54" s="25"/>
      <c r="C54" s="34"/>
      <c r="D54" s="35"/>
      <c r="E54" s="34" t="s">
        <v>82</v>
      </c>
      <c r="F54" s="41">
        <v>0</v>
      </c>
      <c r="G54" s="20"/>
      <c r="H54" s="20"/>
      <c r="I54" s="39"/>
      <c r="J54" s="19"/>
      <c r="K54" s="63"/>
      <c r="L54" s="61">
        <f t="shared" si="3"/>
        <v>0</v>
      </c>
      <c r="M54" s="58">
        <f t="shared" si="4"/>
        <v>0</v>
      </c>
      <c r="N54" s="58">
        <f t="shared" si="5"/>
        <v>0</v>
      </c>
      <c r="O54" s="16"/>
      <c r="Q54" s="7"/>
      <c r="R54" s="7"/>
      <c r="S54" s="7"/>
      <c r="T54" s="7"/>
      <c r="U54" s="7"/>
    </row>
    <row r="55" spans="1:21" ht="18.75" customHeight="1" x14ac:dyDescent="0.25">
      <c r="A55" s="38"/>
      <c r="B55" s="25"/>
      <c r="C55" s="34"/>
      <c r="D55" s="35"/>
      <c r="E55" s="34" t="s">
        <v>82</v>
      </c>
      <c r="F55" s="41">
        <v>0</v>
      </c>
      <c r="G55" s="20"/>
      <c r="H55" s="20"/>
      <c r="I55" s="39"/>
      <c r="J55" s="19"/>
      <c r="K55" s="63"/>
      <c r="L55" s="61">
        <f t="shared" si="3"/>
        <v>0</v>
      </c>
      <c r="M55" s="58">
        <f t="shared" si="4"/>
        <v>0</v>
      </c>
      <c r="N55" s="58">
        <f t="shared" si="5"/>
        <v>0</v>
      </c>
      <c r="O55" s="16"/>
      <c r="Q55" s="7"/>
      <c r="R55" s="7"/>
      <c r="S55" s="7"/>
      <c r="T55" s="7"/>
      <c r="U55" s="7"/>
    </row>
    <row r="56" spans="1:21" ht="18.75" customHeight="1" x14ac:dyDescent="0.25">
      <c r="A56" s="38"/>
      <c r="B56" s="25"/>
      <c r="C56" s="34"/>
      <c r="D56" s="35"/>
      <c r="E56" s="34" t="s">
        <v>82</v>
      </c>
      <c r="F56" s="41">
        <v>0</v>
      </c>
      <c r="G56" s="20"/>
      <c r="H56" s="20"/>
      <c r="I56" s="39"/>
      <c r="J56" s="19"/>
      <c r="K56" s="63"/>
      <c r="L56" s="61">
        <f t="shared" si="3"/>
        <v>0</v>
      </c>
      <c r="M56" s="58">
        <f t="shared" si="4"/>
        <v>0</v>
      </c>
      <c r="N56" s="58">
        <f t="shared" si="5"/>
        <v>0</v>
      </c>
      <c r="O56" s="16"/>
      <c r="Q56" s="7"/>
      <c r="R56" s="7"/>
      <c r="S56" s="7"/>
      <c r="T56" s="7"/>
      <c r="U56" s="7"/>
    </row>
    <row r="57" spans="1:21" ht="18.75" customHeight="1" x14ac:dyDescent="0.25">
      <c r="A57" s="38"/>
      <c r="B57" s="25"/>
      <c r="C57" s="34"/>
      <c r="D57" s="35"/>
      <c r="E57" s="34" t="s">
        <v>82</v>
      </c>
      <c r="F57" s="41">
        <v>0</v>
      </c>
      <c r="G57" s="20"/>
      <c r="H57" s="20"/>
      <c r="I57" s="39"/>
      <c r="J57" s="19"/>
      <c r="K57" s="63"/>
      <c r="L57" s="61">
        <f t="shared" si="3"/>
        <v>0</v>
      </c>
      <c r="M57" s="58">
        <f t="shared" si="4"/>
        <v>0</v>
      </c>
      <c r="N57" s="58">
        <f t="shared" si="5"/>
        <v>0</v>
      </c>
      <c r="O57" s="16"/>
      <c r="Q57" s="7"/>
      <c r="R57" s="7"/>
      <c r="S57" s="7"/>
      <c r="T57" s="7"/>
      <c r="U57" s="7"/>
    </row>
    <row r="58" spans="1:21" ht="18.75" customHeight="1" x14ac:dyDescent="0.25">
      <c r="A58" s="38"/>
      <c r="B58" s="25"/>
      <c r="C58" s="34"/>
      <c r="D58" s="35"/>
      <c r="E58" s="34" t="s">
        <v>82</v>
      </c>
      <c r="F58" s="41">
        <v>0</v>
      </c>
      <c r="G58" s="20"/>
      <c r="H58" s="20"/>
      <c r="I58" s="39"/>
      <c r="J58" s="19"/>
      <c r="K58" s="63"/>
      <c r="L58" s="61">
        <f t="shared" si="3"/>
        <v>0</v>
      </c>
      <c r="M58" s="58">
        <f t="shared" si="4"/>
        <v>0</v>
      </c>
      <c r="N58" s="58">
        <f t="shared" si="5"/>
        <v>0</v>
      </c>
      <c r="O58" s="16"/>
      <c r="Q58" s="7"/>
      <c r="R58" s="7"/>
      <c r="S58" s="7"/>
      <c r="T58" s="7"/>
      <c r="U58" s="7"/>
    </row>
    <row r="59" spans="1:21" ht="18.75" customHeight="1" x14ac:dyDescent="0.25">
      <c r="A59" s="38"/>
      <c r="B59" s="25"/>
      <c r="C59" s="34"/>
      <c r="D59" s="35"/>
      <c r="E59" s="34" t="s">
        <v>82</v>
      </c>
      <c r="F59" s="41">
        <v>0</v>
      </c>
      <c r="G59" s="20"/>
      <c r="H59" s="20"/>
      <c r="I59" s="39"/>
      <c r="J59" s="19"/>
      <c r="K59" s="63"/>
      <c r="L59" s="61">
        <f t="shared" si="3"/>
        <v>0</v>
      </c>
      <c r="M59" s="58">
        <f t="shared" si="4"/>
        <v>0</v>
      </c>
      <c r="N59" s="58">
        <f t="shared" si="5"/>
        <v>0</v>
      </c>
      <c r="O59" s="16"/>
      <c r="Q59" s="7"/>
      <c r="R59" s="7"/>
      <c r="S59" s="7"/>
      <c r="T59" s="7"/>
      <c r="U59" s="7"/>
    </row>
    <row r="60" spans="1:21" ht="18.75" customHeight="1" x14ac:dyDescent="0.25">
      <c r="A60" s="38"/>
      <c r="B60" s="25"/>
      <c r="C60" s="34"/>
      <c r="D60" s="35"/>
      <c r="E60" s="34" t="s">
        <v>82</v>
      </c>
      <c r="F60" s="41">
        <v>0</v>
      </c>
      <c r="G60" s="20"/>
      <c r="H60" s="20"/>
      <c r="I60" s="39"/>
      <c r="J60" s="19"/>
      <c r="K60" s="63"/>
      <c r="L60" s="61">
        <f t="shared" si="3"/>
        <v>0</v>
      </c>
      <c r="M60" s="58">
        <f t="shared" si="4"/>
        <v>0</v>
      </c>
      <c r="N60" s="58">
        <f t="shared" si="5"/>
        <v>0</v>
      </c>
      <c r="O60" s="16"/>
      <c r="Q60" s="7"/>
      <c r="R60" s="7"/>
      <c r="S60" s="7"/>
      <c r="T60" s="7"/>
      <c r="U60" s="7"/>
    </row>
    <row r="61" spans="1:21" ht="18.75" customHeight="1" x14ac:dyDescent="0.25">
      <c r="A61" s="38"/>
      <c r="B61" s="25"/>
      <c r="C61" s="34"/>
      <c r="D61" s="35"/>
      <c r="E61" s="34" t="s">
        <v>82</v>
      </c>
      <c r="F61" s="41">
        <v>0</v>
      </c>
      <c r="G61" s="20"/>
      <c r="H61" s="20"/>
      <c r="I61" s="39"/>
      <c r="J61" s="19"/>
      <c r="K61" s="63"/>
      <c r="L61" s="61">
        <f t="shared" si="3"/>
        <v>0</v>
      </c>
      <c r="M61" s="58">
        <f t="shared" si="4"/>
        <v>0</v>
      </c>
      <c r="N61" s="58">
        <f t="shared" si="5"/>
        <v>0</v>
      </c>
      <c r="O61" s="16"/>
    </row>
    <row r="62" spans="1:21" ht="18.75" customHeight="1" x14ac:dyDescent="0.25">
      <c r="A62" s="38"/>
      <c r="B62" s="25"/>
      <c r="C62" s="34"/>
      <c r="D62" s="35"/>
      <c r="E62" s="34" t="s">
        <v>82</v>
      </c>
      <c r="F62" s="41">
        <v>0</v>
      </c>
      <c r="G62" s="20"/>
      <c r="H62" s="20"/>
      <c r="I62" s="39"/>
      <c r="J62" s="19"/>
      <c r="K62" s="64"/>
      <c r="L62" s="61">
        <f t="shared" si="3"/>
        <v>0</v>
      </c>
      <c r="M62" s="58">
        <f t="shared" si="4"/>
        <v>0</v>
      </c>
      <c r="N62" s="58">
        <f t="shared" si="5"/>
        <v>0</v>
      </c>
      <c r="O62" s="16"/>
    </row>
    <row r="63" spans="1:21" ht="18.75" customHeight="1" x14ac:dyDescent="0.25">
      <c r="A63" s="38"/>
      <c r="B63" s="25"/>
      <c r="C63" s="34"/>
      <c r="D63" s="35"/>
      <c r="E63" s="34" t="s">
        <v>82</v>
      </c>
      <c r="F63" s="41">
        <v>0</v>
      </c>
      <c r="G63" s="20"/>
      <c r="H63" s="20"/>
      <c r="I63" s="39"/>
      <c r="J63" s="19"/>
      <c r="K63" s="64"/>
      <c r="L63" s="61">
        <f t="shared" si="3"/>
        <v>0</v>
      </c>
      <c r="M63" s="58">
        <f t="shared" si="4"/>
        <v>0</v>
      </c>
      <c r="N63" s="58">
        <f t="shared" si="5"/>
        <v>0</v>
      </c>
      <c r="O63" s="16"/>
    </row>
    <row r="64" spans="1:21" ht="18.75" customHeight="1" x14ac:dyDescent="0.25">
      <c r="A64" s="38"/>
      <c r="B64" s="25"/>
      <c r="C64" s="34"/>
      <c r="D64" s="35"/>
      <c r="E64" s="34" t="s">
        <v>82</v>
      </c>
      <c r="F64" s="41">
        <v>0</v>
      </c>
      <c r="G64" s="20"/>
      <c r="H64" s="20"/>
      <c r="I64" s="39"/>
      <c r="J64" s="19"/>
      <c r="K64" s="64"/>
      <c r="L64" s="61">
        <f t="shared" si="3"/>
        <v>0</v>
      </c>
      <c r="M64" s="58">
        <f t="shared" si="4"/>
        <v>0</v>
      </c>
      <c r="N64" s="58">
        <f t="shared" si="5"/>
        <v>0</v>
      </c>
      <c r="O64" s="16"/>
    </row>
    <row r="65" spans="1:15" ht="18.75" customHeight="1" x14ac:dyDescent="0.25">
      <c r="A65" s="38"/>
      <c r="B65" s="25"/>
      <c r="C65" s="34"/>
      <c r="D65" s="35"/>
      <c r="E65" s="34" t="s">
        <v>82</v>
      </c>
      <c r="F65" s="41">
        <v>0</v>
      </c>
      <c r="G65" s="20"/>
      <c r="H65" s="20"/>
      <c r="I65" s="39"/>
      <c r="J65" s="19"/>
      <c r="K65" s="63"/>
      <c r="L65" s="61">
        <f t="shared" si="3"/>
        <v>0</v>
      </c>
      <c r="M65" s="58">
        <f t="shared" si="4"/>
        <v>0</v>
      </c>
      <c r="N65" s="58">
        <f t="shared" si="5"/>
        <v>0</v>
      </c>
      <c r="O65" s="16"/>
    </row>
    <row r="66" spans="1:15" ht="18.75" customHeight="1" x14ac:dyDescent="0.25">
      <c r="A66" s="38"/>
      <c r="B66" s="25"/>
      <c r="C66" s="34"/>
      <c r="D66" s="35"/>
      <c r="E66" s="34" t="s">
        <v>82</v>
      </c>
      <c r="F66" s="41">
        <v>0</v>
      </c>
      <c r="G66" s="20"/>
      <c r="H66" s="20"/>
      <c r="I66" s="39"/>
      <c r="J66" s="19"/>
      <c r="K66" s="63"/>
      <c r="L66" s="61">
        <f t="shared" ref="L66:L69" si="6">K66*1.085</f>
        <v>0</v>
      </c>
      <c r="M66" s="58">
        <f t="shared" ref="M66:M69" si="7">L66*25/100</f>
        <v>0</v>
      </c>
      <c r="N66" s="58">
        <f t="shared" ref="N66:N69" si="8">L66+M66</f>
        <v>0</v>
      </c>
      <c r="O66" s="16"/>
    </row>
    <row r="67" spans="1:15" s="10" customFormat="1" ht="18.75" customHeight="1" x14ac:dyDescent="0.25">
      <c r="A67" s="38"/>
      <c r="B67" s="25"/>
      <c r="C67" s="34"/>
      <c r="D67" s="35"/>
      <c r="E67" s="34" t="s">
        <v>82</v>
      </c>
      <c r="F67" s="41">
        <v>0</v>
      </c>
      <c r="G67" s="20"/>
      <c r="H67" s="20"/>
      <c r="I67" s="39"/>
      <c r="J67" s="19"/>
      <c r="K67" s="63"/>
      <c r="L67" s="61">
        <f t="shared" si="6"/>
        <v>0</v>
      </c>
      <c r="M67" s="58">
        <f t="shared" si="7"/>
        <v>0</v>
      </c>
      <c r="N67" s="58">
        <f t="shared" si="8"/>
        <v>0</v>
      </c>
      <c r="O67" s="16"/>
    </row>
    <row r="68" spans="1:15" s="10" customFormat="1" ht="18.75" customHeight="1" x14ac:dyDescent="0.25">
      <c r="A68" s="38"/>
      <c r="B68" s="25"/>
      <c r="C68" s="34"/>
      <c r="D68" s="35"/>
      <c r="E68" s="34" t="s">
        <v>82</v>
      </c>
      <c r="F68" s="41">
        <v>0</v>
      </c>
      <c r="G68" s="20"/>
      <c r="H68" s="20"/>
      <c r="I68" s="39"/>
      <c r="J68" s="19"/>
      <c r="K68" s="63"/>
      <c r="L68" s="61">
        <f t="shared" si="6"/>
        <v>0</v>
      </c>
      <c r="M68" s="58">
        <f t="shared" si="7"/>
        <v>0</v>
      </c>
      <c r="N68" s="58">
        <f t="shared" si="8"/>
        <v>0</v>
      </c>
      <c r="O68" s="16"/>
    </row>
    <row r="69" spans="1:15" ht="18.75" customHeight="1" x14ac:dyDescent="0.25">
      <c r="A69" s="38"/>
      <c r="B69" s="25"/>
      <c r="C69" s="34"/>
      <c r="D69" s="35"/>
      <c r="E69" s="34" t="s">
        <v>82</v>
      </c>
      <c r="F69" s="41">
        <v>0</v>
      </c>
      <c r="G69" s="20"/>
      <c r="H69" s="20"/>
      <c r="I69" s="39"/>
      <c r="J69" s="26"/>
      <c r="K69" s="63"/>
      <c r="L69" s="59">
        <f t="shared" si="6"/>
        <v>0</v>
      </c>
      <c r="M69" s="59">
        <f t="shared" si="7"/>
        <v>0</v>
      </c>
      <c r="N69" s="59">
        <f t="shared" si="8"/>
        <v>0</v>
      </c>
      <c r="O69" s="17"/>
    </row>
    <row r="70" spans="1:15" ht="24.95" customHeight="1" thickBot="1" x14ac:dyDescent="0.3">
      <c r="B70" s="11"/>
      <c r="D70" s="12">
        <f>SUM(D2:D69)</f>
        <v>0</v>
      </c>
      <c r="L70" s="12"/>
      <c r="M70" s="12"/>
      <c r="N70" s="15"/>
      <c r="O70" s="27"/>
    </row>
    <row r="71" spans="1:15" ht="24.95" customHeight="1" x14ac:dyDescent="0.25">
      <c r="B71" s="11"/>
    </row>
    <row r="72" spans="1:15" ht="24.95" customHeight="1" x14ac:dyDescent="0.25">
      <c r="B72" s="13" t="s">
        <v>53</v>
      </c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</row>
    <row r="73" spans="1:15" ht="24.95" customHeight="1" x14ac:dyDescent="0.25">
      <c r="B73" s="11"/>
    </row>
    <row r="74" spans="1:15" ht="24.95" customHeight="1" x14ac:dyDescent="0.25">
      <c r="B74" s="11"/>
    </row>
    <row r="75" spans="1:15" ht="24.95" customHeight="1" x14ac:dyDescent="0.25">
      <c r="B75" s="11"/>
    </row>
    <row r="76" spans="1:15" ht="24.95" customHeight="1" x14ac:dyDescent="0.25">
      <c r="B76" s="11"/>
    </row>
    <row r="77" spans="1:15" ht="24.95" customHeight="1" x14ac:dyDescent="0.25">
      <c r="B77" s="11"/>
    </row>
    <row r="78" spans="1:15" ht="24.95" customHeight="1" x14ac:dyDescent="0.25">
      <c r="B78" s="11"/>
    </row>
    <row r="79" spans="1:15" ht="24.95" customHeight="1" x14ac:dyDescent="0.25">
      <c r="B79" s="11"/>
    </row>
    <row r="80" spans="1:15" ht="24.95" customHeight="1" x14ac:dyDescent="0.25">
      <c r="B80" s="11"/>
    </row>
    <row r="81" spans="2:2" ht="24.95" customHeight="1" x14ac:dyDescent="0.25">
      <c r="B81" s="11"/>
    </row>
    <row r="82" spans="2:2" ht="24.95" customHeight="1" x14ac:dyDescent="0.25">
      <c r="B82" s="11"/>
    </row>
    <row r="83" spans="2:2" ht="24.95" customHeight="1" x14ac:dyDescent="0.25">
      <c r="B83" s="11"/>
    </row>
    <row r="84" spans="2:2" ht="24.95" customHeight="1" x14ac:dyDescent="0.25">
      <c r="B84" s="11"/>
    </row>
    <row r="85" spans="2:2" ht="24.95" customHeight="1" x14ac:dyDescent="0.25">
      <c r="B85" s="11"/>
    </row>
    <row r="86" spans="2:2" ht="24.95" customHeight="1" x14ac:dyDescent="0.25">
      <c r="B86" s="11"/>
    </row>
    <row r="87" spans="2:2" ht="24.95" customHeight="1" x14ac:dyDescent="0.25">
      <c r="B87" s="11"/>
    </row>
    <row r="88" spans="2:2" ht="24.95" customHeight="1" x14ac:dyDescent="0.25">
      <c r="B88" s="11"/>
    </row>
    <row r="89" spans="2:2" ht="24.95" customHeight="1" x14ac:dyDescent="0.25">
      <c r="B89" s="11"/>
    </row>
    <row r="90" spans="2:2" ht="24.95" customHeight="1" x14ac:dyDescent="0.25">
      <c r="B90" s="11"/>
    </row>
    <row r="91" spans="2:2" ht="24.95" customHeight="1" x14ac:dyDescent="0.25">
      <c r="B91" s="11"/>
    </row>
    <row r="92" spans="2:2" ht="24.95" customHeight="1" x14ac:dyDescent="0.25">
      <c r="B92" s="11"/>
    </row>
    <row r="93" spans="2:2" ht="24.95" customHeight="1" x14ac:dyDescent="0.25">
      <c r="B93" s="11"/>
    </row>
    <row r="94" spans="2:2" ht="24.95" customHeight="1" x14ac:dyDescent="0.25">
      <c r="B94" s="11"/>
    </row>
    <row r="95" spans="2:2" ht="24.95" customHeight="1" x14ac:dyDescent="0.25">
      <c r="B95" s="11"/>
    </row>
    <row r="96" spans="2:2" ht="24.95" customHeight="1" x14ac:dyDescent="0.25">
      <c r="B96" s="11"/>
    </row>
    <row r="97" spans="2:2" ht="24.95" customHeight="1" x14ac:dyDescent="0.25">
      <c r="B97" s="11"/>
    </row>
    <row r="98" spans="2:2" ht="24.95" customHeight="1" x14ac:dyDescent="0.25">
      <c r="B98" s="11"/>
    </row>
    <row r="99" spans="2:2" ht="24.95" customHeight="1" x14ac:dyDescent="0.25">
      <c r="B99" s="11"/>
    </row>
    <row r="100" spans="2:2" ht="24.95" customHeight="1" x14ac:dyDescent="0.25">
      <c r="B100" s="11"/>
    </row>
    <row r="101" spans="2:2" ht="24.95" customHeight="1" x14ac:dyDescent="0.25">
      <c r="B101" s="11"/>
    </row>
    <row r="102" spans="2:2" ht="24.95" customHeight="1" x14ac:dyDescent="0.25">
      <c r="B102" s="11"/>
    </row>
    <row r="103" spans="2:2" ht="24.95" customHeight="1" x14ac:dyDescent="0.25">
      <c r="B103" s="11"/>
    </row>
    <row r="104" spans="2:2" ht="24.95" customHeight="1" x14ac:dyDescent="0.25">
      <c r="B104" s="11"/>
    </row>
    <row r="105" spans="2:2" ht="24.95" customHeight="1" x14ac:dyDescent="0.25">
      <c r="B105" s="11"/>
    </row>
    <row r="106" spans="2:2" ht="24.95" customHeight="1" x14ac:dyDescent="0.25">
      <c r="B106" s="11"/>
    </row>
    <row r="107" spans="2:2" ht="24.95" customHeight="1" x14ac:dyDescent="0.25">
      <c r="B107" s="11"/>
    </row>
    <row r="108" spans="2:2" ht="24.95" customHeight="1" x14ac:dyDescent="0.25">
      <c r="B108" s="11"/>
    </row>
    <row r="109" spans="2:2" ht="24.95" customHeight="1" x14ac:dyDescent="0.25">
      <c r="B109" s="11"/>
    </row>
    <row r="110" spans="2:2" ht="24.95" customHeight="1" x14ac:dyDescent="0.25">
      <c r="B110" s="11"/>
    </row>
    <row r="111" spans="2:2" ht="24.95" customHeight="1" x14ac:dyDescent="0.25">
      <c r="B111" s="11"/>
    </row>
    <row r="112" spans="2:2" ht="24.95" customHeight="1" x14ac:dyDescent="0.25">
      <c r="B112" s="11"/>
    </row>
    <row r="113" spans="2:2" ht="24.95" customHeight="1" x14ac:dyDescent="0.25">
      <c r="B113" s="11"/>
    </row>
    <row r="114" spans="2:2" ht="24.95" customHeight="1" x14ac:dyDescent="0.25">
      <c r="B114" s="11"/>
    </row>
    <row r="115" spans="2:2" ht="24.95" customHeight="1" x14ac:dyDescent="0.25">
      <c r="B115" s="11"/>
    </row>
    <row r="116" spans="2:2" ht="24.95" customHeight="1" x14ac:dyDescent="0.25">
      <c r="B116" s="11"/>
    </row>
    <row r="117" spans="2:2" ht="24.95" customHeight="1" x14ac:dyDescent="0.25">
      <c r="B117" s="11"/>
    </row>
    <row r="118" spans="2:2" ht="24.95" customHeight="1" x14ac:dyDescent="0.25">
      <c r="B118" s="11"/>
    </row>
    <row r="119" spans="2:2" ht="24.95" customHeight="1" x14ac:dyDescent="0.25">
      <c r="B119" s="11"/>
    </row>
    <row r="120" spans="2:2" ht="24.95" customHeight="1" x14ac:dyDescent="0.25">
      <c r="B120" s="11"/>
    </row>
    <row r="121" spans="2:2" ht="24.95" customHeight="1" x14ac:dyDescent="0.25">
      <c r="B121" s="11"/>
    </row>
    <row r="122" spans="2:2" ht="24.95" customHeight="1" x14ac:dyDescent="0.25">
      <c r="B122" s="11"/>
    </row>
    <row r="123" spans="2:2" ht="24.95" customHeight="1" x14ac:dyDescent="0.25">
      <c r="B123" s="11"/>
    </row>
    <row r="124" spans="2:2" ht="24.95" customHeight="1" x14ac:dyDescent="0.25">
      <c r="B124" s="11"/>
    </row>
    <row r="125" spans="2:2" ht="24.95" customHeight="1" x14ac:dyDescent="0.25">
      <c r="B125" s="11"/>
    </row>
    <row r="126" spans="2:2" ht="24.95" customHeight="1" x14ac:dyDescent="0.25">
      <c r="B126" s="11"/>
    </row>
    <row r="127" spans="2:2" ht="24.95" customHeight="1" x14ac:dyDescent="0.25">
      <c r="B127" s="11"/>
    </row>
    <row r="128" spans="2:2" ht="24.95" customHeight="1" x14ac:dyDescent="0.25">
      <c r="B128" s="11"/>
    </row>
    <row r="129" spans="2:2" ht="24.95" customHeight="1" x14ac:dyDescent="0.25">
      <c r="B129" s="11"/>
    </row>
    <row r="130" spans="2:2" ht="24.95" customHeight="1" x14ac:dyDescent="0.25">
      <c r="B130" s="11"/>
    </row>
    <row r="131" spans="2:2" ht="24.95" customHeight="1" x14ac:dyDescent="0.25">
      <c r="B131" s="11"/>
    </row>
    <row r="132" spans="2:2" ht="24.95" customHeight="1" x14ac:dyDescent="0.25">
      <c r="B132" s="11"/>
    </row>
    <row r="133" spans="2:2" ht="24.95" customHeight="1" x14ac:dyDescent="0.25">
      <c r="B133" s="11"/>
    </row>
    <row r="134" spans="2:2" ht="24.95" customHeight="1" x14ac:dyDescent="0.25">
      <c r="B134" s="11"/>
    </row>
    <row r="135" spans="2:2" ht="24.95" customHeight="1" x14ac:dyDescent="0.25">
      <c r="B135" s="11"/>
    </row>
    <row r="136" spans="2:2" ht="24.95" customHeight="1" x14ac:dyDescent="0.25">
      <c r="B136" s="11"/>
    </row>
    <row r="137" spans="2:2" ht="24.95" customHeight="1" x14ac:dyDescent="0.25">
      <c r="B137" s="11"/>
    </row>
    <row r="138" spans="2:2" ht="24.95" customHeight="1" x14ac:dyDescent="0.25">
      <c r="B138" s="11"/>
    </row>
    <row r="139" spans="2:2" ht="24.95" customHeight="1" x14ac:dyDescent="0.25">
      <c r="B139" s="11"/>
    </row>
    <row r="140" spans="2:2" ht="24.95" customHeight="1" x14ac:dyDescent="0.25">
      <c r="B140" s="11"/>
    </row>
    <row r="141" spans="2:2" ht="24.95" customHeight="1" x14ac:dyDescent="0.25">
      <c r="B141" s="11"/>
    </row>
    <row r="142" spans="2:2" ht="24.95" customHeight="1" x14ac:dyDescent="0.25">
      <c r="B142" s="11"/>
    </row>
    <row r="143" spans="2:2" ht="24.95" customHeight="1" x14ac:dyDescent="0.25">
      <c r="B143" s="11"/>
    </row>
    <row r="144" spans="2:2" ht="24.95" customHeight="1" x14ac:dyDescent="0.25">
      <c r="B144" s="11"/>
    </row>
    <row r="145" spans="2:2" ht="24.95" customHeight="1" x14ac:dyDescent="0.25">
      <c r="B145" s="11"/>
    </row>
    <row r="146" spans="2:2" ht="24.95" customHeight="1" x14ac:dyDescent="0.25">
      <c r="B146" s="11"/>
    </row>
    <row r="147" spans="2:2" ht="24.95" customHeight="1" x14ac:dyDescent="0.25">
      <c r="B147" s="11"/>
    </row>
    <row r="148" spans="2:2" ht="24.95" customHeight="1" x14ac:dyDescent="0.25">
      <c r="B148" s="11"/>
    </row>
    <row r="149" spans="2:2" ht="24.95" customHeight="1" x14ac:dyDescent="0.25">
      <c r="B149" s="11"/>
    </row>
    <row r="150" spans="2:2" ht="24.95" customHeight="1" x14ac:dyDescent="0.25">
      <c r="B150" s="11"/>
    </row>
    <row r="151" spans="2:2" ht="24.95" customHeight="1" x14ac:dyDescent="0.25">
      <c r="B151" s="11"/>
    </row>
    <row r="152" spans="2:2" ht="24.95" customHeight="1" x14ac:dyDescent="0.25">
      <c r="B152" s="11"/>
    </row>
    <row r="153" spans="2:2" ht="24.95" customHeight="1" x14ac:dyDescent="0.25">
      <c r="B153" s="11"/>
    </row>
    <row r="154" spans="2:2" ht="24.95" customHeight="1" x14ac:dyDescent="0.25">
      <c r="B154" s="11"/>
    </row>
    <row r="155" spans="2:2" ht="24.95" customHeight="1" x14ac:dyDescent="0.25">
      <c r="B155" s="11"/>
    </row>
    <row r="156" spans="2:2" ht="24.95" customHeight="1" x14ac:dyDescent="0.25">
      <c r="B156" s="11"/>
    </row>
    <row r="157" spans="2:2" ht="24.95" customHeight="1" x14ac:dyDescent="0.25">
      <c r="B157" s="11"/>
    </row>
    <row r="158" spans="2:2" ht="24.95" customHeight="1" x14ac:dyDescent="0.25">
      <c r="B158" s="11"/>
    </row>
    <row r="159" spans="2:2" ht="24.95" customHeight="1" x14ac:dyDescent="0.25">
      <c r="B159" s="11"/>
    </row>
    <row r="160" spans="2:2" ht="24.95" customHeight="1" x14ac:dyDescent="0.25">
      <c r="B160" s="11"/>
    </row>
    <row r="161" spans="2:2" ht="24.95" customHeight="1" x14ac:dyDescent="0.25">
      <c r="B161" s="11"/>
    </row>
    <row r="162" spans="2:2" ht="24.95" customHeight="1" x14ac:dyDescent="0.25">
      <c r="B162" s="11"/>
    </row>
    <row r="163" spans="2:2" ht="24.95" customHeight="1" x14ac:dyDescent="0.25">
      <c r="B163" s="11"/>
    </row>
    <row r="164" spans="2:2" ht="24.95" customHeight="1" x14ac:dyDescent="0.25">
      <c r="B164" s="11"/>
    </row>
    <row r="165" spans="2:2" ht="24.95" customHeight="1" x14ac:dyDescent="0.25">
      <c r="B165" s="11"/>
    </row>
    <row r="166" spans="2:2" ht="24.95" customHeight="1" x14ac:dyDescent="0.25">
      <c r="B166" s="11"/>
    </row>
    <row r="167" spans="2:2" ht="24.95" customHeight="1" x14ac:dyDescent="0.25">
      <c r="B167" s="11"/>
    </row>
    <row r="168" spans="2:2" ht="24.95" customHeight="1" x14ac:dyDescent="0.25">
      <c r="B168" s="11"/>
    </row>
    <row r="169" spans="2:2" ht="24.95" customHeight="1" x14ac:dyDescent="0.25">
      <c r="B169" s="11"/>
    </row>
    <row r="170" spans="2:2" ht="24.95" customHeight="1" x14ac:dyDescent="0.25">
      <c r="B170" s="11"/>
    </row>
    <row r="171" spans="2:2" ht="24.95" customHeight="1" x14ac:dyDescent="0.25">
      <c r="B171" s="11"/>
    </row>
    <row r="172" spans="2:2" ht="24.95" customHeight="1" x14ac:dyDescent="0.25">
      <c r="B172" s="11"/>
    </row>
    <row r="173" spans="2:2" ht="24.95" customHeight="1" x14ac:dyDescent="0.25">
      <c r="B173" s="11"/>
    </row>
    <row r="174" spans="2:2" ht="24.95" customHeight="1" x14ac:dyDescent="0.25">
      <c r="B174" s="11"/>
    </row>
    <row r="175" spans="2:2" ht="24.95" customHeight="1" x14ac:dyDescent="0.25">
      <c r="B175" s="11"/>
    </row>
    <row r="176" spans="2:2" ht="24.95" customHeight="1" x14ac:dyDescent="0.25">
      <c r="B176" s="11"/>
    </row>
    <row r="177" spans="2:2" ht="24.95" customHeight="1" x14ac:dyDescent="0.25">
      <c r="B177" s="11"/>
    </row>
    <row r="178" spans="2:2" ht="24.95" customHeight="1" x14ac:dyDescent="0.25">
      <c r="B178" s="11"/>
    </row>
    <row r="179" spans="2:2" ht="24.95" customHeight="1" x14ac:dyDescent="0.25">
      <c r="B179" s="11"/>
    </row>
    <row r="180" spans="2:2" ht="24.95" customHeight="1" x14ac:dyDescent="0.25">
      <c r="B180" s="11"/>
    </row>
    <row r="181" spans="2:2" ht="24.95" customHeight="1" x14ac:dyDescent="0.25">
      <c r="B181" s="11"/>
    </row>
    <row r="182" spans="2:2" ht="24.95" customHeight="1" x14ac:dyDescent="0.25">
      <c r="B182" s="11"/>
    </row>
    <row r="183" spans="2:2" ht="24.95" customHeight="1" x14ac:dyDescent="0.25">
      <c r="B183" s="11"/>
    </row>
    <row r="184" spans="2:2" ht="24.95" customHeight="1" x14ac:dyDescent="0.25">
      <c r="B184" s="11"/>
    </row>
    <row r="185" spans="2:2" ht="24.95" customHeight="1" x14ac:dyDescent="0.25">
      <c r="B185" s="11"/>
    </row>
    <row r="186" spans="2:2" ht="24.95" customHeight="1" x14ac:dyDescent="0.25">
      <c r="B186" s="11"/>
    </row>
    <row r="187" spans="2:2" ht="24.95" customHeight="1" x14ac:dyDescent="0.25">
      <c r="B187" s="11"/>
    </row>
    <row r="188" spans="2:2" ht="24.95" customHeight="1" x14ac:dyDescent="0.25">
      <c r="B188" s="11"/>
    </row>
    <row r="189" spans="2:2" ht="24.95" customHeight="1" x14ac:dyDescent="0.25">
      <c r="B189" s="11"/>
    </row>
    <row r="190" spans="2:2" ht="24.95" customHeight="1" x14ac:dyDescent="0.25">
      <c r="B190" s="11"/>
    </row>
    <row r="191" spans="2:2" ht="24.95" customHeight="1" x14ac:dyDescent="0.25">
      <c r="B191" s="11"/>
    </row>
    <row r="192" spans="2:2" ht="24.95" customHeight="1" x14ac:dyDescent="0.25">
      <c r="B192" s="11"/>
    </row>
    <row r="193" spans="2:2" ht="24.95" customHeight="1" x14ac:dyDescent="0.25">
      <c r="B193" s="11"/>
    </row>
    <row r="194" spans="2:2" ht="24.95" customHeight="1" x14ac:dyDescent="0.25">
      <c r="B194" s="11"/>
    </row>
    <row r="195" spans="2:2" ht="24.95" customHeight="1" x14ac:dyDescent="0.25">
      <c r="B195" s="11"/>
    </row>
    <row r="196" spans="2:2" ht="24.95" customHeight="1" x14ac:dyDescent="0.25">
      <c r="B196" s="11"/>
    </row>
    <row r="197" spans="2:2" ht="24.95" customHeight="1" x14ac:dyDescent="0.25">
      <c r="B197" s="11"/>
    </row>
    <row r="198" spans="2:2" ht="24.95" customHeight="1" x14ac:dyDescent="0.25">
      <c r="B198" s="11"/>
    </row>
    <row r="199" spans="2:2" ht="24.95" customHeight="1" x14ac:dyDescent="0.25">
      <c r="B199" s="11"/>
    </row>
    <row r="200" spans="2:2" ht="24.95" customHeight="1" x14ac:dyDescent="0.25">
      <c r="B200" s="11"/>
    </row>
    <row r="201" spans="2:2" ht="24.95" customHeight="1" x14ac:dyDescent="0.25">
      <c r="B201" s="11"/>
    </row>
  </sheetData>
  <autoFilter ref="B1:O69" xr:uid="{00000000-0009-0000-0000-000000000000}"/>
  <sortState ref="A2:S69">
    <sortCondition ref="G2:G69"/>
    <sortCondition ref="B2:B69"/>
  </sortState>
  <conditionalFormatting sqref="P2">
    <cfRule type="colorScale" priority="1">
      <colorScale>
        <cfvo type="num" val="1"/>
        <cfvo type="num" val="1"/>
        <color rgb="FF00B050"/>
        <color rgb="FF00B050"/>
      </colorScale>
    </cfRule>
  </conditionalFormatting>
  <printOptions horizontalCentered="1"/>
  <pageMargins left="0" right="0" top="0" bottom="0" header="0" footer="0"/>
  <pageSetup paperSize="8" scale="58" fitToWidth="0" orientation="landscape" r:id="rId1"/>
  <headerFooter scaleWithDoc="0" alignWithMargins="0"/>
  <rowBreaks count="1" manualBreakCount="1">
    <brk id="40" max="16383" man="1"/>
  </rowBreaks>
  <colBreaks count="1" manualBreakCount="1">
    <brk id="16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6:G45"/>
  <sheetViews>
    <sheetView workbookViewId="0">
      <selection activeCell="D14" sqref="D14:F14"/>
    </sheetView>
  </sheetViews>
  <sheetFormatPr baseColWidth="10" defaultRowHeight="15" x14ac:dyDescent="0.25"/>
  <cols>
    <col min="2" max="2" width="11.42578125" customWidth="1"/>
    <col min="5" max="5" width="15.140625" bestFit="1" customWidth="1"/>
  </cols>
  <sheetData>
    <row r="6" spans="1:7" x14ac:dyDescent="0.25">
      <c r="A6" s="66" t="s">
        <v>61</v>
      </c>
      <c r="B6" s="67"/>
      <c r="C6" s="42" t="s">
        <v>62</v>
      </c>
      <c r="E6" s="43" t="s">
        <v>63</v>
      </c>
      <c r="F6" s="44"/>
      <c r="G6" s="45"/>
    </row>
    <row r="7" spans="1:7" ht="15" customHeight="1" x14ac:dyDescent="0.25">
      <c r="A7" s="68"/>
      <c r="B7" s="68"/>
      <c r="C7" s="71"/>
      <c r="E7" s="46"/>
      <c r="F7" s="5"/>
      <c r="G7" s="47"/>
    </row>
    <row r="8" spans="1:7" ht="15" customHeight="1" x14ac:dyDescent="0.25">
      <c r="A8" s="69"/>
      <c r="B8" s="69"/>
      <c r="C8" s="72"/>
      <c r="E8" s="48" t="s">
        <v>64</v>
      </c>
      <c r="F8" s="49">
        <f ca="1">TODAY()</f>
        <v>43089</v>
      </c>
      <c r="G8" s="47"/>
    </row>
    <row r="9" spans="1:7" ht="15" customHeight="1" x14ac:dyDescent="0.25">
      <c r="A9" s="70"/>
      <c r="B9" s="70"/>
      <c r="C9" s="73"/>
      <c r="E9" s="50"/>
      <c r="F9" s="51"/>
      <c r="G9" s="52"/>
    </row>
    <row r="11" spans="1:7" ht="45" customHeight="1" x14ac:dyDescent="0.25">
      <c r="A11" s="74" t="s">
        <v>65</v>
      </c>
      <c r="B11" s="75"/>
      <c r="C11" s="75"/>
      <c r="D11" s="75"/>
      <c r="E11" s="75"/>
      <c r="F11" s="75"/>
      <c r="G11" s="76"/>
    </row>
    <row r="14" spans="1:7" x14ac:dyDescent="0.25">
      <c r="A14" s="53" t="s">
        <v>66</v>
      </c>
      <c r="C14" s="54"/>
      <c r="D14" s="80">
        <v>0</v>
      </c>
      <c r="E14" s="80"/>
      <c r="F14" s="80"/>
      <c r="G14" s="55"/>
    </row>
    <row r="15" spans="1:7" x14ac:dyDescent="0.25">
      <c r="A15" s="53" t="s">
        <v>67</v>
      </c>
      <c r="C15" s="56" t="s">
        <v>68</v>
      </c>
      <c r="D15" s="77"/>
      <c r="E15" s="77"/>
      <c r="F15" s="77"/>
      <c r="G15" s="55"/>
    </row>
    <row r="17" spans="1:7" x14ac:dyDescent="0.25">
      <c r="A17" s="53" t="s">
        <v>69</v>
      </c>
      <c r="C17" s="56" t="s">
        <v>68</v>
      </c>
      <c r="D17" s="77"/>
      <c r="E17" s="77"/>
      <c r="F17" s="77"/>
      <c r="G17" s="55"/>
    </row>
    <row r="18" spans="1:7" x14ac:dyDescent="0.25">
      <c r="A18" s="53" t="s">
        <v>70</v>
      </c>
      <c r="C18" s="56" t="s">
        <v>68</v>
      </c>
      <c r="D18" s="77"/>
      <c r="E18" s="77"/>
      <c r="F18" s="77"/>
      <c r="G18" s="55"/>
    </row>
    <row r="21" spans="1:7" x14ac:dyDescent="0.25">
      <c r="A21" t="s">
        <v>71</v>
      </c>
    </row>
    <row r="23" spans="1:7" ht="30" customHeight="1" x14ac:dyDescent="0.25">
      <c r="A23" s="4"/>
      <c r="B23" s="65" t="s">
        <v>72</v>
      </c>
      <c r="C23" s="65"/>
      <c r="D23" s="65"/>
      <c r="E23" s="65"/>
      <c r="F23" s="65"/>
      <c r="G23" s="65"/>
    </row>
    <row r="25" spans="1:7" ht="30" customHeight="1" x14ac:dyDescent="0.25">
      <c r="B25" s="65" t="s">
        <v>73</v>
      </c>
      <c r="C25" s="65"/>
      <c r="D25" s="65"/>
      <c r="E25" s="65"/>
      <c r="F25" s="65"/>
      <c r="G25" s="65"/>
    </row>
    <row r="27" spans="1:7" ht="30" customHeight="1" x14ac:dyDescent="0.25">
      <c r="B27" s="78" t="s">
        <v>74</v>
      </c>
      <c r="C27" s="78"/>
      <c r="D27" s="78"/>
      <c r="E27" s="78"/>
      <c r="F27" s="78"/>
      <c r="G27" s="78"/>
    </row>
    <row r="29" spans="1:7" ht="45" customHeight="1" x14ac:dyDescent="0.25">
      <c r="B29" s="65" t="s">
        <v>75</v>
      </c>
      <c r="C29" s="65"/>
      <c r="D29" s="65"/>
      <c r="E29" s="65"/>
      <c r="F29" s="65"/>
      <c r="G29" s="65"/>
    </row>
    <row r="31" spans="1:7" x14ac:dyDescent="0.25">
      <c r="B31" s="65" t="s">
        <v>76</v>
      </c>
      <c r="C31" s="65"/>
      <c r="D31" s="65"/>
      <c r="E31" s="65"/>
      <c r="F31" s="65"/>
      <c r="G31" s="65"/>
    </row>
    <row r="35" spans="1:7" x14ac:dyDescent="0.25">
      <c r="A35" t="s">
        <v>77</v>
      </c>
    </row>
    <row r="37" spans="1:7" x14ac:dyDescent="0.25">
      <c r="A37" s="79"/>
      <c r="B37" s="79"/>
      <c r="C37" s="79"/>
      <c r="D37" s="79"/>
      <c r="E37" s="79"/>
      <c r="F37" s="79"/>
      <c r="G37" s="79"/>
    </row>
    <row r="38" spans="1:7" x14ac:dyDescent="0.25">
      <c r="A38" s="79"/>
      <c r="B38" s="79"/>
      <c r="C38" s="79"/>
      <c r="D38" s="79"/>
      <c r="E38" s="79"/>
      <c r="F38" s="79"/>
      <c r="G38" s="79"/>
    </row>
    <row r="39" spans="1:7" x14ac:dyDescent="0.25">
      <c r="A39" s="79"/>
      <c r="B39" s="79"/>
      <c r="C39" s="79"/>
      <c r="D39" s="79"/>
      <c r="E39" s="79"/>
      <c r="F39" s="79"/>
      <c r="G39" s="79"/>
    </row>
    <row r="40" spans="1:7" x14ac:dyDescent="0.25">
      <c r="A40" s="79"/>
      <c r="B40" s="79"/>
      <c r="C40" s="79"/>
      <c r="D40" s="79"/>
      <c r="E40" s="79"/>
      <c r="F40" s="79"/>
      <c r="G40" s="79"/>
    </row>
    <row r="43" spans="1:7" x14ac:dyDescent="0.25">
      <c r="E43" s="57" t="s">
        <v>78</v>
      </c>
    </row>
    <row r="45" spans="1:7" x14ac:dyDescent="0.25">
      <c r="A45" t="s">
        <v>79</v>
      </c>
    </row>
  </sheetData>
  <mergeCells count="17">
    <mergeCell ref="B31:G31"/>
    <mergeCell ref="A37:G37"/>
    <mergeCell ref="A38:G38"/>
    <mergeCell ref="A39:G39"/>
    <mergeCell ref="A40:G40"/>
    <mergeCell ref="B29:G29"/>
    <mergeCell ref="A6:B6"/>
    <mergeCell ref="A7:B9"/>
    <mergeCell ref="C7:C9"/>
    <mergeCell ref="A11:G11"/>
    <mergeCell ref="D14:F14"/>
    <mergeCell ref="D15:F15"/>
    <mergeCell ref="D17:F17"/>
    <mergeCell ref="D18:F18"/>
    <mergeCell ref="B23:G23"/>
    <mergeCell ref="B25:G25"/>
    <mergeCell ref="B27:G27"/>
  </mergeCells>
  <pageMargins left="0.70866141732283472" right="0.70866141732283472" top="0.35433070866141736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Check Box 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Check Box 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Check Box 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Check Box 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Check Box 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9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10" name="Check Box 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1" name="Check Box 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2" name="Check Box 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3" name="Check Box 1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4" name="Check Box 1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5" name="Check Box 1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3" r:id="rId16" name="Check Box 1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4" r:id="rId17" name="Check Box 1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5" r:id="rId18" name="Check Box 1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6" r:id="rId19" name="Check Box 1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7" r:id="rId20" name="Check Box 1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8" r:id="rId21" name="Check Box 1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22" name="Check Box 1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23" name="Check Box 2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24" name="Check Box 2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25" name="Check Box 2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26" name="Check Box 2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27" name="Check Box 2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28" name="Check Box 2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29" name="Check Box 2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30" name="Check Box 2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31" name="Check Box 2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32" name="Check Box 2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33" name="Check Box 3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34" name="Check Box 3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35" name="Check Box 3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3" r:id="rId36" name="Check Box 3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4" r:id="rId37" name="Check Box 3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5" r:id="rId38" name="Check Box 3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TRANSIT MARITIME</vt:lpstr>
      <vt:lpstr>SERVICE FAIT</vt:lpstr>
      <vt:lpstr>'TRANSIT MARITIME'!Impression_des_titres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CHARNOLE Frederic</dc:creator>
  <cp:lastModifiedBy>Benoit</cp:lastModifiedBy>
  <cp:lastPrinted>2017-12-02T11:36:51Z</cp:lastPrinted>
  <dcterms:created xsi:type="dcterms:W3CDTF">2017-12-02T09:19:45Z</dcterms:created>
  <dcterms:modified xsi:type="dcterms:W3CDTF">2017-12-20T10:38:13Z</dcterms:modified>
</cp:coreProperties>
</file>