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528" codeName="{B1203076-2D4D-A25B-A398-973B695A806A}"/>
  <workbookPr filterPrivacy="1" codeName="ThisWorkbook" defaultThemeVersion="124226"/>
  <bookViews>
    <workbookView xWindow="480" yWindow="300" windowWidth="18495" windowHeight="11700" xr2:uid="{00000000-000D-0000-FFFF-FFFF00000000}"/>
  </bookViews>
  <sheets>
    <sheet name="A cocher par le technicien" sheetId="1" r:id="rId1"/>
    <sheet name="A imprimer pour le client" sheetId="2" r:id="rId2"/>
  </sheets>
  <definedNames>
    <definedName name="F_marques">OFFSET(p_marques,0,0,COUNTA(l_marques),1)</definedName>
    <definedName name="f_perso">OFFSET(p_perso,0,0,COUNTA(l_perso),1)</definedName>
    <definedName name="l_marques">'A cocher par le technicien'!$Q:$Q</definedName>
    <definedName name="l_perso">'A cocher par le technicien'!$O:$O</definedName>
    <definedName name="p_marques">'A cocher par le technicien'!$Q$2</definedName>
    <definedName name="p_perso">'A cocher par le technicien'!$O$2</definedName>
  </definedNames>
  <calcPr calcId="171027"/>
</workbook>
</file>

<file path=xl/calcChain.xml><?xml version="1.0" encoding="utf-8"?>
<calcChain xmlns="http://schemas.openxmlformats.org/spreadsheetml/2006/main">
  <c r="Q6" i="2" l="1"/>
  <c r="Q14" i="2"/>
  <c r="B5" i="2"/>
  <c r="B7" i="2"/>
  <c r="B9" i="2"/>
  <c r="B11" i="2"/>
  <c r="Q88" i="2"/>
  <c r="Q87" i="2"/>
  <c r="Q86" i="2"/>
  <c r="Q85" i="2"/>
  <c r="Q84" i="2"/>
  <c r="Q83" i="2"/>
  <c r="Q82" i="2"/>
  <c r="Q81" i="2"/>
  <c r="Q79" i="2"/>
  <c r="Q80" i="2"/>
  <c r="Q78" i="2"/>
  <c r="Q77" i="2"/>
  <c r="Q74" i="2"/>
  <c r="Q75" i="2"/>
  <c r="Q76" i="2"/>
  <c r="Q73" i="2"/>
  <c r="Q64" i="2"/>
  <c r="Q63" i="2"/>
  <c r="Q62" i="2"/>
  <c r="Q61" i="2"/>
  <c r="Q60" i="2"/>
  <c r="Q59" i="2"/>
  <c r="Q58" i="2"/>
  <c r="Q57" i="2"/>
  <c r="Q56" i="2"/>
  <c r="Q55" i="2"/>
  <c r="Q54" i="2"/>
  <c r="Q53" i="2"/>
  <c r="Q49" i="2"/>
  <c r="Q50" i="2"/>
  <c r="Q51" i="2"/>
  <c r="Q52" i="2"/>
  <c r="Q40" i="2"/>
  <c r="Q39" i="2"/>
  <c r="Q38" i="2"/>
  <c r="Q37" i="2"/>
  <c r="Q36" i="2"/>
  <c r="Q35" i="2"/>
  <c r="Q34" i="2"/>
  <c r="Q33" i="2"/>
  <c r="Q30" i="2"/>
  <c r="Q31" i="2"/>
  <c r="Q32" i="2"/>
  <c r="Q29" i="2"/>
  <c r="Q26" i="2"/>
  <c r="Q27" i="2"/>
  <c r="Q28" i="2"/>
  <c r="Q25" i="2"/>
  <c r="Q16" i="2"/>
  <c r="Q15" i="2"/>
  <c r="Q13" i="2"/>
  <c r="Q12" i="2"/>
  <c r="Q11" i="2"/>
  <c r="Q10" i="2"/>
  <c r="Q9" i="2"/>
  <c r="Q8" i="2"/>
  <c r="Q7" i="2"/>
  <c r="Q5" i="2"/>
  <c r="Q1" i="2"/>
  <c r="Q2" i="2"/>
  <c r="Q3" i="2"/>
  <c r="Q4" i="2"/>
  <c r="P77" i="1"/>
  <c r="T88" i="1"/>
  <c r="T87" i="1"/>
  <c r="T84" i="1"/>
  <c r="T85" i="1"/>
  <c r="T86" i="1"/>
  <c r="T83" i="1"/>
  <c r="T80" i="1"/>
  <c r="T81" i="1"/>
  <c r="T82" i="1"/>
  <c r="T79" i="1"/>
  <c r="T76" i="1"/>
  <c r="T77" i="1"/>
  <c r="T78" i="1"/>
  <c r="T75" i="1"/>
  <c r="T90" i="1" s="1"/>
  <c r="R88" i="1"/>
  <c r="R87" i="1"/>
  <c r="R84" i="1"/>
  <c r="R85" i="1"/>
  <c r="R86" i="1"/>
  <c r="R83" i="1"/>
  <c r="R80" i="1"/>
  <c r="R81" i="1"/>
  <c r="R82" i="1"/>
  <c r="R79" i="1"/>
  <c r="R76" i="1"/>
  <c r="R77" i="1"/>
  <c r="R78" i="1"/>
  <c r="R75" i="1"/>
  <c r="R90" i="1" s="1"/>
  <c r="P88" i="1"/>
  <c r="P87" i="1"/>
  <c r="P84" i="1"/>
  <c r="P85" i="1"/>
  <c r="P86" i="1"/>
  <c r="P83" i="1"/>
  <c r="P80" i="1"/>
  <c r="P81" i="1"/>
  <c r="P82" i="1"/>
  <c r="P79" i="1"/>
  <c r="P75" i="1"/>
  <c r="P76" i="1"/>
  <c r="P78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38" i="1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68" i="2"/>
  <c r="N67" i="2"/>
  <c r="N66" i="2"/>
  <c r="N65" i="2"/>
  <c r="N64" i="2"/>
  <c r="N63" i="2"/>
  <c r="N62" i="2"/>
  <c r="N61" i="2"/>
  <c r="N60" i="2"/>
  <c r="N59" i="2"/>
  <c r="N57" i="2"/>
  <c r="N56" i="2"/>
  <c r="N55" i="2"/>
  <c r="N54" i="2"/>
  <c r="N53" i="2"/>
  <c r="N52" i="2"/>
  <c r="N51" i="2"/>
  <c r="N50" i="2"/>
  <c r="N58" i="2"/>
  <c r="N49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  <c r="N1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B19" i="2" s="1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B18" i="2" s="1"/>
  <c r="K50" i="2"/>
  <c r="K49" i="2"/>
  <c r="G18" i="2" s="1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B17" i="2" s="1"/>
  <c r="K25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K1" i="2"/>
  <c r="G16" i="2" s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T50" i="1"/>
  <c r="T52" i="1"/>
  <c r="T51" i="1"/>
  <c r="T49" i="1"/>
  <c r="T48" i="1"/>
  <c r="T47" i="1"/>
  <c r="T46" i="1"/>
  <c r="T45" i="1"/>
  <c r="T44" i="1"/>
  <c r="T43" i="1"/>
  <c r="T42" i="1"/>
  <c r="T41" i="1"/>
  <c r="T40" i="1"/>
  <c r="T39" i="1"/>
  <c r="T3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O57" i="1"/>
  <c r="O56" i="1"/>
  <c r="O51" i="1"/>
  <c r="O52" i="1"/>
  <c r="O53" i="1"/>
  <c r="O54" i="1"/>
  <c r="O55" i="1"/>
  <c r="O50" i="1"/>
  <c r="O45" i="1"/>
  <c r="O46" i="1"/>
  <c r="O47" i="1"/>
  <c r="O48" i="1"/>
  <c r="O49" i="1"/>
  <c r="O44" i="1"/>
  <c r="O42" i="1"/>
  <c r="O43" i="1"/>
  <c r="O39" i="1"/>
  <c r="O40" i="1"/>
  <c r="O41" i="1"/>
  <c r="O38" i="1"/>
  <c r="N51" i="1"/>
  <c r="N52" i="1"/>
  <c r="N50" i="1"/>
  <c r="N47" i="1"/>
  <c r="N48" i="1"/>
  <c r="N49" i="1"/>
  <c r="N46" i="1"/>
  <c r="N45" i="1"/>
  <c r="N43" i="1"/>
  <c r="N44" i="1"/>
  <c r="N42" i="1"/>
  <c r="N39" i="1"/>
  <c r="N40" i="1"/>
  <c r="N41" i="1"/>
  <c r="C12" i="2"/>
  <c r="C10" i="2"/>
  <c r="C8" i="2"/>
  <c r="C6" i="2"/>
  <c r="F11" i="2"/>
  <c r="F9" i="2"/>
  <c r="F7" i="2"/>
  <c r="F5" i="2"/>
  <c r="F1" i="2"/>
  <c r="B1" i="2"/>
  <c r="D5" i="2"/>
  <c r="D7" i="2"/>
  <c r="D9" i="2"/>
  <c r="D11" i="2"/>
  <c r="I1" i="1"/>
  <c r="F3" i="2"/>
  <c r="P90" i="1" l="1"/>
  <c r="G17" i="2"/>
  <c r="R58" i="1"/>
  <c r="G19" i="2"/>
  <c r="B16" i="2"/>
  <c r="N90" i="1"/>
  <c r="W53" i="1"/>
  <c r="U58" i="1"/>
  <c r="T53" i="1"/>
  <c r="Q53" i="1"/>
  <c r="X58" i="1"/>
  <c r="O58" i="1"/>
  <c r="N53" i="1"/>
</calcChain>
</file>

<file path=xl/sharedStrings.xml><?xml version="1.0" encoding="utf-8"?>
<sst xmlns="http://schemas.openxmlformats.org/spreadsheetml/2006/main" count="548" uniqueCount="136">
  <si>
    <t>Nom du technicien</t>
  </si>
  <si>
    <t xml:space="preserve">Date </t>
  </si>
  <si>
    <t>Nom du client</t>
  </si>
  <si>
    <t>Numéro de téléphone</t>
  </si>
  <si>
    <t>Si voiture</t>
  </si>
  <si>
    <t>Marque</t>
  </si>
  <si>
    <t>Modèle</t>
  </si>
  <si>
    <t>Type de moteur</t>
  </si>
  <si>
    <t>Energie</t>
  </si>
  <si>
    <t>Pièce déposé</t>
  </si>
  <si>
    <t xml:space="preserve">Arbre </t>
  </si>
  <si>
    <t>Bielle</t>
  </si>
  <si>
    <t>Essieu</t>
  </si>
  <si>
    <t>Fusée</t>
  </si>
  <si>
    <t>Piston</t>
  </si>
  <si>
    <t>Porte moyeu</t>
  </si>
  <si>
    <t>Soupape</t>
  </si>
  <si>
    <t>Villebrequin</t>
  </si>
  <si>
    <t>Alésage</t>
  </si>
  <si>
    <t>Déglaçage</t>
  </si>
  <si>
    <t>Démontage</t>
  </si>
  <si>
    <t>Etanchéité/Epreuve</t>
  </si>
  <si>
    <t>Fraisage</t>
  </si>
  <si>
    <t>Lavage</t>
  </si>
  <si>
    <t>Montage</t>
  </si>
  <si>
    <t>Perçage</t>
  </si>
  <si>
    <t>Polissage</t>
  </si>
  <si>
    <t>Réparation</t>
  </si>
  <si>
    <t>Surfaçage</t>
  </si>
  <si>
    <t>Taraudage</t>
  </si>
  <si>
    <t>Tournage</t>
  </si>
  <si>
    <t xml:space="preserve">Nom </t>
  </si>
  <si>
    <t xml:space="preserve">Numéro </t>
  </si>
  <si>
    <t xml:space="preserve">Réception par: </t>
  </si>
  <si>
    <t xml:space="preserve">Christophe </t>
  </si>
  <si>
    <t>Plaque d'immatriculation</t>
  </si>
  <si>
    <t xml:space="preserve">Tâche(s) à réaliser </t>
  </si>
  <si>
    <t>Quantité</t>
  </si>
  <si>
    <t>Prix</t>
  </si>
  <si>
    <t xml:space="preserve">Cardan </t>
  </si>
  <si>
    <t>Culasse en aluminium</t>
  </si>
  <si>
    <t>Culasse en fonte</t>
  </si>
  <si>
    <t>Cylindre/ bloc moteur</t>
  </si>
  <si>
    <t>Disque</t>
  </si>
  <si>
    <t>Tambour VL</t>
  </si>
  <si>
    <t>Tambour PL</t>
  </si>
  <si>
    <t>Tâches à effectuer</t>
  </si>
  <si>
    <t>Changement siege</t>
  </si>
  <si>
    <t>Changement guide</t>
  </si>
  <si>
    <t xml:space="preserve">Extration </t>
  </si>
  <si>
    <t>Rectificiation siege</t>
  </si>
  <si>
    <t>Rectification Soupape</t>
  </si>
  <si>
    <t>Réduct. Bougie</t>
  </si>
  <si>
    <t>Réduct. Vis</t>
  </si>
  <si>
    <t>Pièce(s) déposée(s)</t>
  </si>
  <si>
    <t>Pièce n°1</t>
  </si>
  <si>
    <t>Pièce n°2</t>
  </si>
  <si>
    <t>Pièce n°3</t>
  </si>
  <si>
    <t>Pièce n°4</t>
  </si>
  <si>
    <t>Véhicule 1:</t>
  </si>
  <si>
    <t>Véhicule 2:</t>
  </si>
  <si>
    <t>Véhicule 3:</t>
  </si>
  <si>
    <t>Véhicule 4:</t>
  </si>
  <si>
    <t>Numéro de</t>
  </si>
  <si>
    <t>pièce</t>
  </si>
  <si>
    <t>Opérateur</t>
  </si>
  <si>
    <t>DATE</t>
  </si>
  <si>
    <t>Christophe</t>
  </si>
  <si>
    <t>Dominique</t>
  </si>
  <si>
    <t>Eric</t>
  </si>
  <si>
    <t>Leon</t>
  </si>
  <si>
    <t>Olivier</t>
  </si>
  <si>
    <t>Personne qui réceptionne</t>
  </si>
  <si>
    <t>Marque de la voiture</t>
  </si>
  <si>
    <t xml:space="preserve">Diesel </t>
  </si>
  <si>
    <t>Essence</t>
  </si>
  <si>
    <t>AUDI</t>
  </si>
  <si>
    <t>BMW</t>
  </si>
  <si>
    <t>ALFA ROMEO</t>
  </si>
  <si>
    <t>CHEVROLET</t>
  </si>
  <si>
    <t>CITROEN</t>
  </si>
  <si>
    <t>DACIA</t>
  </si>
  <si>
    <t>DS</t>
  </si>
  <si>
    <t>FIAT</t>
  </si>
  <si>
    <t>FORD</t>
  </si>
  <si>
    <t>HONDA</t>
  </si>
  <si>
    <t>HYUNDAI</t>
  </si>
  <si>
    <t>JEEP</t>
  </si>
  <si>
    <t>KIA</t>
  </si>
  <si>
    <t>LAND ROVER</t>
  </si>
  <si>
    <t>MAZDA</t>
  </si>
  <si>
    <t>MERCEDES</t>
  </si>
  <si>
    <t>MINI</t>
  </si>
  <si>
    <t>NISSAN</t>
  </si>
  <si>
    <t>OPEL</t>
  </si>
  <si>
    <t>PEUGEOT</t>
  </si>
  <si>
    <t>RENAULT</t>
  </si>
  <si>
    <t>SEAT</t>
  </si>
  <si>
    <t>SKODA</t>
  </si>
  <si>
    <t>VOLKSWAGEN</t>
  </si>
  <si>
    <t>Type de véhicule n°1</t>
  </si>
  <si>
    <t>Type de véhicule n°2</t>
  </si>
  <si>
    <t>Type de véhicule n°3</t>
  </si>
  <si>
    <t>Type de véhicule n°4</t>
  </si>
  <si>
    <t xml:space="preserve">La logique de cette case est que si la case E**, est supérieur à zéro alors écrire la tâche à effectuer  mais si la case b23 de la ''fiche à imprimer pour le client et remplis alors remplir b24 </t>
  </si>
  <si>
    <t xml:space="preserve">Limitation du nombre d'entrée mis en place.  </t>
  </si>
  <si>
    <t xml:space="preserve">Liste semi-automatique mise en place </t>
  </si>
  <si>
    <t>Si cocher alors afficher vrai et remplir le reste des cases, Si autre cocher marquer faux (problème)</t>
  </si>
  <si>
    <t>Fourniture(s)</t>
  </si>
  <si>
    <t>Bague d'étanchéité</t>
  </si>
  <si>
    <t>Ch. Pré combustion</t>
  </si>
  <si>
    <t>Chemise</t>
  </si>
  <si>
    <t>Coussinet</t>
  </si>
  <si>
    <t>Croisillon</t>
  </si>
  <si>
    <t>Douille PdB</t>
  </si>
  <si>
    <t>Guide</t>
  </si>
  <si>
    <t>Moyeu</t>
  </si>
  <si>
    <t>Réducteur de bougie</t>
  </si>
  <si>
    <t>Roulement</t>
  </si>
  <si>
    <t>Siège</t>
  </si>
  <si>
    <t xml:space="preserve">Silent Bloc </t>
  </si>
  <si>
    <t>Autre:</t>
  </si>
  <si>
    <t xml:space="preserve">Il me reste à m'occuper des fournitures de la même manière que les autres au dessus </t>
  </si>
  <si>
    <t xml:space="preserve">Je n'ai pas utilisé les cases à cocher car cela faisait buguer mon ordinateur. </t>
  </si>
  <si>
    <t>Saisie manuelle</t>
  </si>
  <si>
    <t>Menu déroulant</t>
  </si>
  <si>
    <t xml:space="preserve">Pièces déposées et tâches à effectuer </t>
  </si>
  <si>
    <t xml:space="preserve">Fourniture(s) </t>
  </si>
  <si>
    <t>REF:</t>
  </si>
  <si>
    <t>Type :</t>
  </si>
  <si>
    <t>Voiture</t>
  </si>
  <si>
    <t>Véhicule nautique</t>
  </si>
  <si>
    <t>Véhicule agricole</t>
  </si>
  <si>
    <t xml:space="preserve">Machine industriel </t>
  </si>
  <si>
    <t>2 roues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</si>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</sst>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5">
    <xf numFmtId="0" fontId="0" fillId="0" borderId="0" xfId="0"/>
    <xf numFmtId="0" fontId="0" fillId="4" borderId="0" xfId="0" applyFill="1"/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0" fontId="0" fillId="0" borderId="35" xfId="0" applyFill="1" applyBorder="1" applyAlignment="1">
      <alignment vertical="center"/>
    </xf>
    <xf numFmtId="0" fontId="0" fillId="0" borderId="0" xfId="0" applyBorder="1" applyAlignment="1"/>
    <xf numFmtId="164" fontId="0" fillId="0" borderId="38" xfId="0" applyNumberFormat="1" applyFill="1" applyBorder="1" applyAlignment="1">
      <alignment vertical="center"/>
    </xf>
    <xf numFmtId="164" fontId="0" fillId="0" borderId="39" xfId="0" applyNumberFormat="1" applyFill="1" applyBorder="1" applyAlignment="1">
      <alignment vertical="center"/>
    </xf>
    <xf numFmtId="164" fontId="0" fillId="0" borderId="40" xfId="0" applyNumberFormat="1" applyFill="1" applyBorder="1" applyAlignment="1">
      <alignment vertical="center"/>
    </xf>
    <xf numFmtId="0" fontId="4" fillId="3" borderId="7" xfId="0" applyFont="1" applyFill="1" applyBorder="1" applyAlignment="1">
      <alignment horizontal="center"/>
    </xf>
    <xf numFmtId="0" fontId="0" fillId="4" borderId="5" xfId="0" applyFill="1" applyBorder="1"/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3" xfId="0" applyFill="1" applyBorder="1" applyAlignment="1">
      <alignment vertical="center"/>
    </xf>
    <xf numFmtId="164" fontId="0" fillId="0" borderId="44" xfId="0" applyNumberForma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5" xfId="0" applyBorder="1"/>
    <xf numFmtId="0" fontId="0" fillId="0" borderId="25" xfId="0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21" xfId="0" applyBorder="1"/>
    <xf numFmtId="0" fontId="0" fillId="0" borderId="21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6" borderId="17" xfId="0" applyFill="1" applyBorder="1" applyAlignment="1"/>
    <xf numFmtId="0" fontId="0" fillId="6" borderId="19" xfId="0" applyFill="1" applyBorder="1" applyAlignment="1"/>
    <xf numFmtId="0" fontId="0" fillId="6" borderId="24" xfId="0" applyFill="1" applyBorder="1" applyAlignment="1"/>
    <xf numFmtId="0" fontId="0" fillId="6" borderId="26" xfId="0" applyFill="1" applyBorder="1"/>
    <xf numFmtId="0" fontId="0" fillId="6" borderId="49" xfId="0" applyFill="1" applyBorder="1"/>
    <xf numFmtId="0" fontId="0" fillId="6" borderId="50" xfId="0" applyFill="1" applyBorder="1" applyAlignment="1"/>
    <xf numFmtId="0" fontId="0" fillId="6" borderId="39" xfId="0" applyFill="1" applyBorder="1"/>
    <xf numFmtId="0" fontId="0" fillId="6" borderId="40" xfId="0" applyFill="1" applyBorder="1"/>
    <xf numFmtId="0" fontId="0" fillId="6" borderId="44" xfId="0" applyFill="1" applyBorder="1"/>
    <xf numFmtId="0" fontId="0" fillId="5" borderId="47" xfId="0" applyFill="1" applyBorder="1"/>
    <xf numFmtId="0" fontId="0" fillId="5" borderId="48" xfId="0" applyFill="1" applyBorder="1"/>
    <xf numFmtId="0" fontId="0" fillId="5" borderId="23" xfId="0" applyFill="1" applyBorder="1"/>
    <xf numFmtId="0" fontId="0" fillId="5" borderId="1" xfId="0" applyFill="1" applyBorder="1"/>
    <xf numFmtId="0" fontId="0" fillId="6" borderId="51" xfId="0" applyFill="1" applyBorder="1"/>
    <xf numFmtId="0" fontId="0" fillId="6" borderId="52" xfId="0" applyFill="1" applyBorder="1" applyAlignment="1"/>
    <xf numFmtId="0" fontId="0" fillId="0" borderId="0" xfId="0" applyFill="1" applyBorder="1" applyAlignment="1">
      <alignment horizontal="center"/>
    </xf>
    <xf numFmtId="0" fontId="0" fillId="5" borderId="3" xfId="0" applyFill="1" applyBorder="1"/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/>
    <xf numFmtId="0" fontId="0" fillId="6" borderId="0" xfId="0" applyFill="1"/>
    <xf numFmtId="0" fontId="0" fillId="0" borderId="0" xfId="0" applyFill="1" applyBorder="1" applyAlignment="1"/>
    <xf numFmtId="0" fontId="0" fillId="2" borderId="18" xfId="0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2" borderId="18" xfId="0" applyFill="1" applyBorder="1"/>
    <xf numFmtId="0" fontId="0" fillId="2" borderId="52" xfId="0" applyFill="1" applyBorder="1" applyAlignment="1">
      <alignment horizontal="center" vertical="center"/>
    </xf>
    <xf numFmtId="0" fontId="0" fillId="2" borderId="54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2" borderId="21" xfId="0" applyFill="1" applyBorder="1"/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0" xfId="0" applyBorder="1"/>
    <xf numFmtId="0" fontId="0" fillId="2" borderId="19" xfId="0" applyFill="1" applyBorder="1"/>
    <xf numFmtId="0" fontId="0" fillId="2" borderId="22" xfId="0" applyFill="1" applyBorder="1"/>
    <xf numFmtId="0" fontId="0" fillId="4" borderId="13" xfId="0" applyFill="1" applyBorder="1"/>
    <xf numFmtId="0" fontId="0" fillId="4" borderId="0" xfId="0" applyFill="1" applyBorder="1"/>
    <xf numFmtId="0" fontId="0" fillId="4" borderId="4" xfId="0" applyFill="1" applyBorder="1"/>
    <xf numFmtId="0" fontId="0" fillId="10" borderId="15" xfId="0" applyFont="1" applyFill="1" applyBorder="1"/>
    <xf numFmtId="0" fontId="0" fillId="10" borderId="18" xfId="0" applyFont="1" applyFill="1" applyBorder="1"/>
    <xf numFmtId="0" fontId="0" fillId="10" borderId="25" xfId="0" applyFont="1" applyFill="1" applyBorder="1"/>
    <xf numFmtId="0" fontId="0" fillId="10" borderId="16" xfId="0" applyFont="1" applyFill="1" applyBorder="1"/>
    <xf numFmtId="0" fontId="0" fillId="10" borderId="19" xfId="0" applyFont="1" applyFill="1" applyBorder="1"/>
    <xf numFmtId="0" fontId="0" fillId="10" borderId="46" xfId="0" applyFont="1" applyFill="1" applyBorder="1"/>
    <xf numFmtId="0" fontId="0" fillId="10" borderId="21" xfId="0" applyFont="1" applyFill="1" applyBorder="1"/>
    <xf numFmtId="0" fontId="0" fillId="10" borderId="50" xfId="0" applyFont="1" applyFill="1" applyBorder="1"/>
    <xf numFmtId="0" fontId="0" fillId="10" borderId="53" xfId="0" applyFont="1" applyFill="1" applyBorder="1"/>
    <xf numFmtId="0" fontId="0" fillId="10" borderId="49" xfId="0" applyFont="1" applyFill="1" applyBorder="1"/>
    <xf numFmtId="0" fontId="0" fillId="10" borderId="54" xfId="0" applyFont="1" applyFill="1" applyBorder="1"/>
    <xf numFmtId="0" fontId="0" fillId="10" borderId="55" xfId="0" applyFont="1" applyFill="1" applyBorder="1"/>
    <xf numFmtId="0" fontId="0" fillId="10" borderId="15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14" fontId="0" fillId="0" borderId="0" xfId="0" applyNumberFormat="1" applyFill="1" applyBorder="1" applyAlignment="1"/>
    <xf numFmtId="0" fontId="0" fillId="0" borderId="18" xfId="0" applyBorder="1" applyAlignment="1"/>
    <xf numFmtId="0" fontId="0" fillId="0" borderId="15" xfId="0" applyBorder="1" applyAlignment="1"/>
    <xf numFmtId="0" fontId="0" fillId="0" borderId="25" xfId="0" applyBorder="1" applyAlignment="1"/>
    <xf numFmtId="0" fontId="0" fillId="13" borderId="0" xfId="0" applyFill="1"/>
    <xf numFmtId="0" fontId="0" fillId="14" borderId="0" xfId="0" applyFill="1"/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61" xfId="0" applyFill="1" applyBorder="1" applyAlignment="1">
      <alignment horizontal="center" vertical="center"/>
    </xf>
    <xf numFmtId="0" fontId="0" fillId="2" borderId="62" xfId="0" applyFill="1" applyBorder="1" applyAlignment="1">
      <alignment horizontal="center" vertical="center"/>
    </xf>
    <xf numFmtId="0" fontId="0" fillId="0" borderId="21" xfId="0" applyBorder="1" applyAlignment="1"/>
    <xf numFmtId="0" fontId="0" fillId="0" borderId="17" xfId="0" applyBorder="1" applyAlignment="1"/>
    <xf numFmtId="0" fontId="3" fillId="4" borderId="13" xfId="0" applyFont="1" applyFill="1" applyBorder="1" applyAlignment="1">
      <alignment vertical="center" textRotation="90"/>
    </xf>
    <xf numFmtId="0" fontId="3" fillId="4" borderId="0" xfId="0" applyFont="1" applyFill="1" applyBorder="1" applyAlignment="1">
      <alignment vertical="center" textRotation="90"/>
    </xf>
    <xf numFmtId="0" fontId="0" fillId="4" borderId="63" xfId="0" applyFill="1" applyBorder="1"/>
    <xf numFmtId="0" fontId="0" fillId="4" borderId="6" xfId="0" applyFill="1" applyBorder="1"/>
    <xf numFmtId="0" fontId="0" fillId="10" borderId="55" xfId="0" applyFont="1" applyFill="1" applyBorder="1" applyAlignment="1">
      <alignment horizontal="center" vertical="center"/>
    </xf>
    <xf numFmtId="0" fontId="0" fillId="10" borderId="50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10" borderId="22" xfId="0" applyFont="1" applyFill="1" applyBorder="1" applyAlignment="1">
      <alignment horizontal="center" vertical="center"/>
    </xf>
    <xf numFmtId="0" fontId="0" fillId="10" borderId="26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64" xfId="0" applyFill="1" applyBorder="1" applyAlignment="1">
      <alignment horizontal="center" vertical="center"/>
    </xf>
    <xf numFmtId="0" fontId="10" fillId="4" borderId="0" xfId="0" applyFont="1" applyFill="1" applyBorder="1"/>
    <xf numFmtId="0" fontId="0" fillId="0" borderId="12" xfId="0" applyFill="1" applyBorder="1" applyAlignment="1">
      <alignment horizontal="center" vertical="center"/>
    </xf>
    <xf numFmtId="0" fontId="0" fillId="5" borderId="0" xfId="0" applyFill="1" applyBorder="1"/>
    <xf numFmtId="0" fontId="0" fillId="4" borderId="0" xfId="0" applyFill="1" applyAlignment="1">
      <alignment horizontal="right"/>
    </xf>
    <xf numFmtId="0" fontId="0" fillId="4" borderId="0" xfId="0" applyFill="1" applyBorder="1" applyAlignment="1"/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4" xfId="0" applyBorder="1" applyAlignment="1">
      <alignment horizontal="center"/>
    </xf>
    <xf numFmtId="0" fontId="8" fillId="3" borderId="57" xfId="0" applyFont="1" applyFill="1" applyBorder="1" applyAlignment="1">
      <alignment horizontal="center" vertical="center" textRotation="90"/>
    </xf>
    <xf numFmtId="0" fontId="8" fillId="3" borderId="59" xfId="0" applyFont="1" applyFill="1" applyBorder="1" applyAlignment="1">
      <alignment horizontal="center" vertical="center" textRotation="90"/>
    </xf>
    <xf numFmtId="0" fontId="8" fillId="3" borderId="42" xfId="0" applyFont="1" applyFill="1" applyBorder="1" applyAlignment="1">
      <alignment horizontal="center" vertical="center" textRotation="90"/>
    </xf>
    <xf numFmtId="0" fontId="8" fillId="3" borderId="58" xfId="0" applyFont="1" applyFill="1" applyBorder="1" applyAlignment="1">
      <alignment horizontal="center" vertical="center" textRotation="90"/>
    </xf>
    <xf numFmtId="0" fontId="8" fillId="3" borderId="56" xfId="0" applyFont="1" applyFill="1" applyBorder="1" applyAlignment="1">
      <alignment horizontal="center" vertical="center" textRotation="90"/>
    </xf>
    <xf numFmtId="0" fontId="8" fillId="3" borderId="49" xfId="0" applyFont="1" applyFill="1" applyBorder="1" applyAlignment="1">
      <alignment horizontal="center" vertical="center" textRotation="90"/>
    </xf>
    <xf numFmtId="0" fontId="0" fillId="12" borderId="1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textRotation="90"/>
    </xf>
    <xf numFmtId="0" fontId="3" fillId="3" borderId="8" xfId="0" applyFont="1" applyFill="1" applyBorder="1" applyAlignment="1">
      <alignment horizontal="center" vertical="center" textRotation="90"/>
    </xf>
    <xf numFmtId="0" fontId="3" fillId="3" borderId="9" xfId="0" applyFont="1" applyFill="1" applyBorder="1" applyAlignment="1">
      <alignment horizontal="center" vertical="center" textRotation="90"/>
    </xf>
    <xf numFmtId="0" fontId="0" fillId="0" borderId="20" xfId="0" applyBorder="1" applyAlignment="1">
      <alignment horizontal="center"/>
    </xf>
    <xf numFmtId="0" fontId="0" fillId="12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7" borderId="65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14" borderId="12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textRotation="90"/>
    </xf>
    <xf numFmtId="0" fontId="3" fillId="3" borderId="0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0" fillId="0" borderId="25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3" fillId="15" borderId="1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/>
    </xf>
    <xf numFmtId="0" fontId="3" fillId="15" borderId="5" xfId="0" applyFont="1" applyFill="1" applyBorder="1" applyAlignment="1">
      <alignment horizontal="center" vertical="center"/>
    </xf>
    <xf numFmtId="0" fontId="3" fillId="15" borderId="6" xfId="0" applyFont="1" applyFill="1" applyBorder="1" applyAlignment="1">
      <alignment horizontal="center" vertical="center"/>
    </xf>
    <xf numFmtId="0" fontId="8" fillId="3" borderId="33" xfId="0" applyFont="1" applyFill="1" applyBorder="1" applyAlignment="1">
      <alignment horizontal="center" vertical="center" textRotation="90"/>
    </xf>
    <xf numFmtId="0" fontId="8" fillId="3" borderId="34" xfId="0" applyFont="1" applyFill="1" applyBorder="1" applyAlignment="1">
      <alignment horizontal="center" vertical="center" textRotation="90"/>
    </xf>
    <xf numFmtId="0" fontId="8" fillId="3" borderId="39" xfId="0" applyFont="1" applyFill="1" applyBorder="1" applyAlignment="1">
      <alignment horizontal="center" vertical="center" textRotation="90"/>
    </xf>
    <xf numFmtId="0" fontId="8" fillId="3" borderId="40" xfId="0" applyFont="1" applyFill="1" applyBorder="1" applyAlignment="1">
      <alignment horizontal="center" vertical="center" textRotation="90"/>
    </xf>
    <xf numFmtId="0" fontId="8" fillId="3" borderId="38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 textRotation="90"/>
    </xf>
    <xf numFmtId="0" fontId="3" fillId="3" borderId="13" xfId="0" applyFont="1" applyFill="1" applyBorder="1" applyAlignment="1">
      <alignment horizontal="center" vertical="center" textRotation="90"/>
    </xf>
    <xf numFmtId="0" fontId="3" fillId="3" borderId="4" xfId="0" applyFont="1" applyFill="1" applyBorder="1" applyAlignment="1">
      <alignment horizontal="center" vertical="center" textRotation="90"/>
    </xf>
    <xf numFmtId="0" fontId="0" fillId="3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29" xfId="0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5" xfId="0" applyBorder="1" applyAlignment="1">
      <alignment horizontal="center"/>
    </xf>
    <xf numFmtId="0" fontId="3" fillId="0" borderId="24" xfId="0" applyFont="1" applyFill="1" applyBorder="1" applyAlignment="1">
      <alignment horizontal="center" vertical="center" textRotation="90"/>
    </xf>
    <xf numFmtId="0" fontId="3" fillId="0" borderId="25" xfId="0" applyFont="1" applyFill="1" applyBorder="1" applyAlignment="1">
      <alignment horizontal="center" vertical="center" textRotation="90"/>
    </xf>
    <xf numFmtId="0" fontId="3" fillId="0" borderId="17" xfId="0" applyFont="1" applyFill="1" applyBorder="1" applyAlignment="1">
      <alignment horizontal="center" vertical="center" textRotation="90"/>
    </xf>
    <xf numFmtId="0" fontId="3" fillId="0" borderId="18" xfId="0" applyFont="1" applyFill="1" applyBorder="1" applyAlignment="1">
      <alignment horizontal="center" vertical="center" textRotation="90"/>
    </xf>
    <xf numFmtId="0" fontId="9" fillId="12" borderId="7" xfId="0" applyFont="1" applyFill="1" applyBorder="1" applyAlignment="1">
      <alignment horizontal="center" vertical="center" textRotation="90"/>
    </xf>
    <xf numFmtId="0" fontId="9" fillId="12" borderId="8" xfId="0" applyFont="1" applyFill="1" applyBorder="1" applyAlignment="1">
      <alignment horizontal="center" vertical="center" textRotation="90"/>
    </xf>
    <xf numFmtId="0" fontId="9" fillId="12" borderId="63" xfId="0" applyFont="1" applyFill="1" applyBorder="1" applyAlignment="1">
      <alignment horizontal="center" vertical="center" textRotation="90"/>
    </xf>
    <xf numFmtId="0" fontId="9" fillId="12" borderId="6" xfId="0" applyFont="1" applyFill="1" applyBorder="1" applyAlignment="1">
      <alignment horizontal="center" vertical="center" textRotation="90"/>
    </xf>
    <xf numFmtId="0" fontId="0" fillId="0" borderId="32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9" fillId="12" borderId="1" xfId="0" applyFont="1" applyFill="1" applyBorder="1" applyAlignment="1">
      <alignment horizontal="center" vertical="center" textRotation="90"/>
    </xf>
    <xf numFmtId="0" fontId="9" fillId="12" borderId="13" xfId="0" applyFont="1" applyFill="1" applyBorder="1" applyAlignment="1">
      <alignment horizontal="center" vertical="center" textRotation="90"/>
    </xf>
    <xf numFmtId="0" fontId="9" fillId="12" borderId="4" xfId="0" applyFont="1" applyFill="1" applyBorder="1" applyAlignment="1">
      <alignment horizontal="center" vertical="center" textRotation="90"/>
    </xf>
    <xf numFmtId="0" fontId="0" fillId="0" borderId="6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60" xfId="0" applyNumberFormat="1" applyBorder="1" applyAlignment="1">
      <alignment horizontal="center"/>
    </xf>
    <xf numFmtId="0" fontId="0" fillId="0" borderId="55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3" fontId="6" fillId="0" borderId="1" xfId="0" applyNumberFormat="1" applyFont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6" xfId="0" applyNumberFormat="1" applyFont="1" applyBorder="1" applyAlignment="1">
      <alignment horizontal="center" vertical="center"/>
    </xf>
    <xf numFmtId="0" fontId="0" fillId="11" borderId="29" xfId="0" applyFont="1" applyFill="1" applyBorder="1" applyAlignment="1">
      <alignment horizontal="center" vertical="center"/>
    </xf>
    <xf numFmtId="0" fontId="0" fillId="11" borderId="30" xfId="0" applyFont="1" applyFill="1" applyBorder="1" applyAlignment="1">
      <alignment horizontal="center" vertical="center"/>
    </xf>
    <xf numFmtId="0" fontId="0" fillId="11" borderId="34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14" fontId="1" fillId="4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742950</xdr:colOff>
          <xdr:row>0</xdr:row>
          <xdr:rowOff>0</xdr:rowOff>
        </xdr:from>
        <xdr:to>
          <xdr:col>10</xdr:col>
          <xdr:colOff>828675</xdr:colOff>
          <xdr:row>2</xdr:row>
          <xdr:rowOff>200025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6150482-8539-437D-9BBB-ED5DD541CD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90"/>
  <sheetViews>
    <sheetView tabSelected="1" showWhiteSpace="0" view="pageLayout" topLeftCell="A52" zoomScale="60" zoomScalePageLayoutView="60" workbookViewId="0">
      <selection activeCell="E75" sqref="E75"/>
    </sheetView>
  </sheetViews>
  <sheetFormatPr baseColWidth="10" defaultRowHeight="15" x14ac:dyDescent="0.25"/>
  <cols>
    <col min="4" max="4" width="12" customWidth="1"/>
    <col min="5" max="5" width="8" customWidth="1"/>
    <col min="6" max="6" width="13" customWidth="1"/>
    <col min="8" max="8" width="8" customWidth="1"/>
    <col min="9" max="9" width="12.85546875" customWidth="1"/>
    <col min="10" max="10" width="8" customWidth="1"/>
    <col min="11" max="11" width="13.85546875" customWidth="1"/>
    <col min="12" max="12" width="8" customWidth="1"/>
    <col min="13" max="13" width="6.7109375" customWidth="1"/>
    <col min="14" max="15" width="11.42578125" customWidth="1"/>
    <col min="16" max="16" width="10" customWidth="1"/>
    <col min="17" max="18" width="11.42578125" customWidth="1"/>
    <col min="19" max="19" width="6.7109375" customWidth="1"/>
    <col min="20" max="21" width="11.42578125" customWidth="1"/>
    <col min="22" max="22" width="6.7109375" customWidth="1"/>
    <col min="23" max="25" width="11.42578125" customWidth="1"/>
  </cols>
  <sheetData>
    <row r="1" spans="1:20" ht="21.75" thickBot="1" x14ac:dyDescent="0.4">
      <c r="A1" s="201" t="s">
        <v>0</v>
      </c>
      <c r="B1" s="202"/>
      <c r="C1" s="205" t="s">
        <v>67</v>
      </c>
      <c r="D1" s="205"/>
      <c r="E1" s="206"/>
      <c r="F1" s="1"/>
      <c r="G1" s="1"/>
      <c r="H1" s="16" t="s">
        <v>1</v>
      </c>
      <c r="I1" s="195">
        <f ca="1">NOW()</f>
        <v>43059.632356828704</v>
      </c>
      <c r="J1" s="196"/>
      <c r="K1" s="1"/>
      <c r="L1" s="1"/>
      <c r="N1" s="51" t="s">
        <v>37</v>
      </c>
      <c r="O1" s="43" t="s">
        <v>72</v>
      </c>
      <c r="P1" s="47"/>
      <c r="Q1" s="40" t="s">
        <v>73</v>
      </c>
      <c r="R1" s="41"/>
      <c r="S1" s="42" t="s">
        <v>8</v>
      </c>
      <c r="T1" s="134" t="s">
        <v>129</v>
      </c>
    </row>
    <row r="2" spans="1:20" x14ac:dyDescent="0.25">
      <c r="A2" s="184" t="s">
        <v>2</v>
      </c>
      <c r="B2" s="185"/>
      <c r="C2" s="197"/>
      <c r="D2" s="197"/>
      <c r="E2" s="198"/>
      <c r="F2" s="184" t="s">
        <v>3</v>
      </c>
      <c r="G2" s="185"/>
      <c r="H2" s="197"/>
      <c r="I2" s="197"/>
      <c r="J2" s="198"/>
      <c r="K2" s="1"/>
      <c r="L2" s="1"/>
      <c r="N2" s="48"/>
      <c r="O2" s="178"/>
      <c r="P2" s="179"/>
      <c r="Q2" s="56"/>
      <c r="R2" s="35"/>
      <c r="S2" s="39"/>
    </row>
    <row r="3" spans="1:20" ht="15.75" thickBot="1" x14ac:dyDescent="0.3">
      <c r="A3" s="186"/>
      <c r="B3" s="187"/>
      <c r="C3" s="199"/>
      <c r="D3" s="199"/>
      <c r="E3" s="200"/>
      <c r="F3" s="186"/>
      <c r="G3" s="187"/>
      <c r="H3" s="199"/>
      <c r="I3" s="199"/>
      <c r="J3" s="200"/>
      <c r="K3" s="1"/>
      <c r="L3" s="1"/>
      <c r="N3" s="49">
        <v>1</v>
      </c>
      <c r="O3" s="176" t="s">
        <v>67</v>
      </c>
      <c r="P3" s="177"/>
      <c r="Q3" s="44" t="s">
        <v>78</v>
      </c>
      <c r="R3" s="36"/>
      <c r="S3" s="37" t="s">
        <v>74</v>
      </c>
      <c r="T3" t="s">
        <v>130</v>
      </c>
    </row>
    <row r="4" spans="1:2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N4" s="49">
        <v>2</v>
      </c>
      <c r="O4" s="176" t="s">
        <v>68</v>
      </c>
      <c r="P4" s="177"/>
      <c r="Q4" s="45" t="s">
        <v>76</v>
      </c>
      <c r="R4" s="36"/>
      <c r="S4" s="38" t="s">
        <v>75</v>
      </c>
      <c r="T4" t="s">
        <v>134</v>
      </c>
    </row>
    <row r="5" spans="1:20" ht="15.75" thickBot="1" x14ac:dyDescent="0.3">
      <c r="A5" s="168" t="s">
        <v>100</v>
      </c>
      <c r="B5" s="169"/>
      <c r="C5" s="173" t="s">
        <v>130</v>
      </c>
      <c r="D5" s="174"/>
      <c r="E5" s="174"/>
      <c r="F5" s="174"/>
      <c r="G5" s="174"/>
      <c r="H5" s="174"/>
      <c r="I5" s="174"/>
      <c r="J5" s="174"/>
      <c r="K5" s="175"/>
      <c r="L5" s="1"/>
      <c r="N5" s="49">
        <v>3</v>
      </c>
      <c r="O5" s="176" t="s">
        <v>69</v>
      </c>
      <c r="P5" s="177"/>
      <c r="Q5" s="45" t="s">
        <v>77</v>
      </c>
      <c r="R5" s="32"/>
      <c r="T5" t="s">
        <v>131</v>
      </c>
    </row>
    <row r="6" spans="1:20" ht="15.75" thickBot="1" x14ac:dyDescent="0.3">
      <c r="A6" s="223" t="s">
        <v>4</v>
      </c>
      <c r="B6" s="170" t="s">
        <v>5</v>
      </c>
      <c r="C6" s="170"/>
      <c r="D6" s="171" t="s">
        <v>6</v>
      </c>
      <c r="E6" s="172"/>
      <c r="F6" s="171" t="s">
        <v>7</v>
      </c>
      <c r="G6" s="172"/>
      <c r="H6" s="193" t="s">
        <v>35</v>
      </c>
      <c r="I6" s="194"/>
      <c r="J6" s="160" t="s">
        <v>8</v>
      </c>
      <c r="K6" s="161"/>
      <c r="L6" s="1"/>
      <c r="N6" s="49">
        <v>4</v>
      </c>
      <c r="O6" s="176" t="s">
        <v>70</v>
      </c>
      <c r="P6" s="177"/>
      <c r="Q6" s="45" t="s">
        <v>79</v>
      </c>
      <c r="R6" s="32"/>
      <c r="T6" t="s">
        <v>132</v>
      </c>
    </row>
    <row r="7" spans="1:20" ht="15.75" thickBot="1" x14ac:dyDescent="0.3">
      <c r="A7" s="224"/>
      <c r="B7" s="162"/>
      <c r="C7" s="163"/>
      <c r="D7" s="164"/>
      <c r="E7" s="165"/>
      <c r="F7" s="164"/>
      <c r="G7" s="165"/>
      <c r="H7" s="166"/>
      <c r="I7" s="167"/>
      <c r="J7" s="182"/>
      <c r="K7" s="183"/>
      <c r="L7" s="1"/>
      <c r="N7" s="49">
        <v>5</v>
      </c>
      <c r="O7" s="180" t="s">
        <v>71</v>
      </c>
      <c r="P7" s="181"/>
      <c r="Q7" s="45" t="s">
        <v>80</v>
      </c>
      <c r="R7" s="32"/>
      <c r="T7" t="s">
        <v>133</v>
      </c>
    </row>
    <row r="8" spans="1:20" ht="15.75" thickBot="1" x14ac:dyDescent="0.3">
      <c r="A8" s="168" t="s">
        <v>101</v>
      </c>
      <c r="B8" s="169"/>
      <c r="C8" s="173"/>
      <c r="D8" s="174"/>
      <c r="E8" s="174"/>
      <c r="F8" s="174"/>
      <c r="G8" s="174"/>
      <c r="H8" s="174"/>
      <c r="I8" s="174"/>
      <c r="J8" s="174"/>
      <c r="K8" s="175"/>
      <c r="L8" s="1"/>
      <c r="N8" s="49">
        <v>6</v>
      </c>
      <c r="Q8" s="31" t="s">
        <v>81</v>
      </c>
      <c r="R8" s="32"/>
      <c r="T8" t="s">
        <v>135</v>
      </c>
    </row>
    <row r="9" spans="1:20" ht="15.75" thickBot="1" x14ac:dyDescent="0.3">
      <c r="A9" s="223" t="s">
        <v>4</v>
      </c>
      <c r="B9" s="170" t="s">
        <v>5</v>
      </c>
      <c r="C9" s="170"/>
      <c r="D9" s="171" t="s">
        <v>6</v>
      </c>
      <c r="E9" s="172"/>
      <c r="F9" s="171" t="s">
        <v>7</v>
      </c>
      <c r="G9" s="172"/>
      <c r="H9" s="193" t="s">
        <v>35</v>
      </c>
      <c r="I9" s="194"/>
      <c r="J9" s="160" t="s">
        <v>8</v>
      </c>
      <c r="K9" s="161"/>
      <c r="L9" s="1"/>
      <c r="N9" s="49">
        <v>7</v>
      </c>
      <c r="Q9" s="31" t="s">
        <v>82</v>
      </c>
      <c r="R9" s="32"/>
    </row>
    <row r="10" spans="1:20" ht="15.75" thickBot="1" x14ac:dyDescent="0.3">
      <c r="A10" s="224"/>
      <c r="B10" s="162"/>
      <c r="C10" s="163"/>
      <c r="D10" s="164"/>
      <c r="E10" s="165"/>
      <c r="F10" s="164"/>
      <c r="G10" s="165"/>
      <c r="H10" s="166"/>
      <c r="I10" s="167"/>
      <c r="J10" s="182"/>
      <c r="K10" s="183"/>
      <c r="L10" s="1"/>
      <c r="N10" s="49">
        <v>8</v>
      </c>
      <c r="Q10" s="31" t="s">
        <v>83</v>
      </c>
      <c r="R10" s="32"/>
    </row>
    <row r="11" spans="1:20" ht="15.75" thickBot="1" x14ac:dyDescent="0.3">
      <c r="A11" s="168" t="s">
        <v>102</v>
      </c>
      <c r="B11" s="169"/>
      <c r="C11" s="173"/>
      <c r="D11" s="174"/>
      <c r="E11" s="174"/>
      <c r="F11" s="174"/>
      <c r="G11" s="174"/>
      <c r="H11" s="174"/>
      <c r="I11" s="174"/>
      <c r="J11" s="174"/>
      <c r="K11" s="175"/>
      <c r="L11" s="1"/>
      <c r="N11" s="49">
        <v>9</v>
      </c>
      <c r="Q11" s="31" t="s">
        <v>84</v>
      </c>
      <c r="R11" s="32"/>
    </row>
    <row r="12" spans="1:20" ht="15.75" thickBot="1" x14ac:dyDescent="0.3">
      <c r="A12" s="223" t="s">
        <v>4</v>
      </c>
      <c r="B12" s="170" t="s">
        <v>5</v>
      </c>
      <c r="C12" s="170"/>
      <c r="D12" s="171" t="s">
        <v>6</v>
      </c>
      <c r="E12" s="172"/>
      <c r="F12" s="171" t="s">
        <v>7</v>
      </c>
      <c r="G12" s="172"/>
      <c r="H12" s="193" t="s">
        <v>35</v>
      </c>
      <c r="I12" s="194"/>
      <c r="J12" s="160" t="s">
        <v>8</v>
      </c>
      <c r="K12" s="161"/>
      <c r="L12" s="1"/>
      <c r="N12" s="49">
        <v>10</v>
      </c>
      <c r="Q12" s="31" t="s">
        <v>85</v>
      </c>
      <c r="R12" s="32"/>
    </row>
    <row r="13" spans="1:20" ht="15.75" thickBot="1" x14ac:dyDescent="0.3">
      <c r="A13" s="224"/>
      <c r="B13" s="162"/>
      <c r="C13" s="163"/>
      <c r="D13" s="164"/>
      <c r="E13" s="165"/>
      <c r="F13" s="164"/>
      <c r="G13" s="165"/>
      <c r="H13" s="166"/>
      <c r="I13" s="167"/>
      <c r="J13" s="182"/>
      <c r="K13" s="183"/>
      <c r="L13" s="1"/>
      <c r="N13" s="49">
        <v>11</v>
      </c>
      <c r="Q13" s="31" t="s">
        <v>86</v>
      </c>
      <c r="R13" s="32"/>
    </row>
    <row r="14" spans="1:20" ht="15.75" thickBot="1" x14ac:dyDescent="0.3">
      <c r="A14" s="168" t="s">
        <v>103</v>
      </c>
      <c r="B14" s="169"/>
      <c r="C14" s="173"/>
      <c r="D14" s="174"/>
      <c r="E14" s="174"/>
      <c r="F14" s="174"/>
      <c r="G14" s="174"/>
      <c r="H14" s="174"/>
      <c r="I14" s="174"/>
      <c r="J14" s="174"/>
      <c r="K14" s="175"/>
      <c r="L14" s="1"/>
      <c r="N14" s="49">
        <v>12</v>
      </c>
      <c r="Q14" s="31" t="s">
        <v>87</v>
      </c>
      <c r="R14" s="32"/>
    </row>
    <row r="15" spans="1:20" ht="15.75" thickBot="1" x14ac:dyDescent="0.3">
      <c r="A15" s="223" t="s">
        <v>4</v>
      </c>
      <c r="B15" s="170" t="s">
        <v>5</v>
      </c>
      <c r="C15" s="170"/>
      <c r="D15" s="171" t="s">
        <v>6</v>
      </c>
      <c r="E15" s="172"/>
      <c r="F15" s="171" t="s">
        <v>7</v>
      </c>
      <c r="G15" s="172"/>
      <c r="H15" s="193" t="s">
        <v>35</v>
      </c>
      <c r="I15" s="194"/>
      <c r="J15" s="160" t="s">
        <v>8</v>
      </c>
      <c r="K15" s="161"/>
      <c r="L15" s="1"/>
      <c r="N15" s="49">
        <v>13</v>
      </c>
      <c r="Q15" s="31" t="s">
        <v>88</v>
      </c>
      <c r="R15" s="32"/>
    </row>
    <row r="16" spans="1:20" ht="15.75" thickBot="1" x14ac:dyDescent="0.3">
      <c r="A16" s="224"/>
      <c r="B16" s="162"/>
      <c r="C16" s="163"/>
      <c r="D16" s="164"/>
      <c r="E16" s="165"/>
      <c r="F16" s="164"/>
      <c r="G16" s="165"/>
      <c r="H16" s="166"/>
      <c r="I16" s="167"/>
      <c r="J16" s="182"/>
      <c r="K16" s="183"/>
      <c r="L16" s="1"/>
      <c r="N16" s="49">
        <v>14</v>
      </c>
      <c r="Q16" s="31" t="s">
        <v>89</v>
      </c>
      <c r="R16" s="32"/>
    </row>
    <row r="17" spans="1:18" x14ac:dyDescent="0.25">
      <c r="A17" s="188" t="s">
        <v>54</v>
      </c>
      <c r="B17" s="157" t="s">
        <v>55</v>
      </c>
      <c r="C17" s="203" t="s">
        <v>10</v>
      </c>
      <c r="D17" s="204"/>
      <c r="E17" s="87"/>
      <c r="F17" s="137" t="s">
        <v>41</v>
      </c>
      <c r="G17" s="137"/>
      <c r="H17" s="87"/>
      <c r="I17" s="28" t="s">
        <v>13</v>
      </c>
      <c r="J17" s="87"/>
      <c r="K17" s="28" t="s">
        <v>44</v>
      </c>
      <c r="L17" s="91"/>
      <c r="N17" s="49">
        <v>15</v>
      </c>
      <c r="Q17" s="31" t="s">
        <v>90</v>
      </c>
      <c r="R17" s="32"/>
    </row>
    <row r="18" spans="1:18" x14ac:dyDescent="0.25">
      <c r="A18" s="189"/>
      <c r="B18" s="158"/>
      <c r="C18" s="142" t="s">
        <v>11</v>
      </c>
      <c r="D18" s="138"/>
      <c r="E18" s="88"/>
      <c r="F18" s="138" t="s">
        <v>42</v>
      </c>
      <c r="G18" s="138"/>
      <c r="H18" s="88"/>
      <c r="I18" s="29" t="s">
        <v>14</v>
      </c>
      <c r="J18" s="88"/>
      <c r="K18" s="29" t="s">
        <v>45</v>
      </c>
      <c r="L18" s="92"/>
      <c r="N18" s="49">
        <v>16</v>
      </c>
      <c r="Q18" s="31" t="s">
        <v>91</v>
      </c>
      <c r="R18" s="32"/>
    </row>
    <row r="19" spans="1:18" x14ac:dyDescent="0.25">
      <c r="A19" s="189"/>
      <c r="B19" s="158"/>
      <c r="C19" s="142" t="s">
        <v>39</v>
      </c>
      <c r="D19" s="138"/>
      <c r="E19" s="88"/>
      <c r="F19" s="138" t="s">
        <v>43</v>
      </c>
      <c r="G19" s="138"/>
      <c r="H19" s="88"/>
      <c r="I19" s="29" t="s">
        <v>15</v>
      </c>
      <c r="J19" s="88"/>
      <c r="K19" s="29" t="s">
        <v>17</v>
      </c>
      <c r="L19" s="92"/>
      <c r="N19" s="49">
        <v>17</v>
      </c>
      <c r="Q19" s="31" t="s">
        <v>92</v>
      </c>
      <c r="R19" s="32"/>
    </row>
    <row r="20" spans="1:18" ht="15.75" thickBot="1" x14ac:dyDescent="0.3">
      <c r="A20" s="189"/>
      <c r="B20" s="159"/>
      <c r="C20" s="143" t="s">
        <v>40</v>
      </c>
      <c r="D20" s="140"/>
      <c r="E20" s="89"/>
      <c r="F20" s="140" t="s">
        <v>12</v>
      </c>
      <c r="G20" s="140"/>
      <c r="H20" s="89"/>
      <c r="I20" s="30" t="s">
        <v>16</v>
      </c>
      <c r="J20" s="89"/>
      <c r="K20" s="21"/>
      <c r="L20" s="93"/>
      <c r="N20" s="49">
        <v>18</v>
      </c>
      <c r="Q20" s="31" t="s">
        <v>93</v>
      </c>
      <c r="R20" s="32"/>
    </row>
    <row r="21" spans="1:18" x14ac:dyDescent="0.25">
      <c r="A21" s="189"/>
      <c r="B21" s="157" t="s">
        <v>56</v>
      </c>
      <c r="C21" s="141" t="s">
        <v>10</v>
      </c>
      <c r="D21" s="137"/>
      <c r="E21" s="87"/>
      <c r="F21" s="137" t="s">
        <v>41</v>
      </c>
      <c r="G21" s="137"/>
      <c r="H21" s="87"/>
      <c r="I21" s="20" t="s">
        <v>13</v>
      </c>
      <c r="J21" s="87"/>
      <c r="K21" s="20" t="s">
        <v>44</v>
      </c>
      <c r="L21" s="91"/>
      <c r="N21" s="49">
        <v>19</v>
      </c>
      <c r="Q21" s="31" t="s">
        <v>94</v>
      </c>
      <c r="R21" s="32"/>
    </row>
    <row r="22" spans="1:18" x14ac:dyDescent="0.25">
      <c r="A22" s="189"/>
      <c r="B22" s="158"/>
      <c r="C22" s="142" t="s">
        <v>11</v>
      </c>
      <c r="D22" s="138"/>
      <c r="E22" s="88"/>
      <c r="F22" s="138" t="s">
        <v>42</v>
      </c>
      <c r="G22" s="138"/>
      <c r="H22" s="88"/>
      <c r="I22" s="18" t="s">
        <v>14</v>
      </c>
      <c r="J22" s="88"/>
      <c r="K22" s="18" t="s">
        <v>45</v>
      </c>
      <c r="L22" s="92"/>
      <c r="N22" s="49">
        <v>20</v>
      </c>
      <c r="Q22" s="31" t="s">
        <v>95</v>
      </c>
      <c r="R22" s="32"/>
    </row>
    <row r="23" spans="1:18" x14ac:dyDescent="0.25">
      <c r="A23" s="189"/>
      <c r="B23" s="158"/>
      <c r="C23" s="142" t="s">
        <v>39</v>
      </c>
      <c r="D23" s="138"/>
      <c r="E23" s="88"/>
      <c r="F23" s="138" t="s">
        <v>43</v>
      </c>
      <c r="G23" s="138"/>
      <c r="H23" s="88"/>
      <c r="I23" s="18" t="s">
        <v>15</v>
      </c>
      <c r="J23" s="88"/>
      <c r="K23" s="18" t="s">
        <v>17</v>
      </c>
      <c r="L23" s="92"/>
      <c r="N23" s="49">
        <v>21</v>
      </c>
      <c r="Q23" s="31" t="s">
        <v>96</v>
      </c>
      <c r="R23" s="32"/>
    </row>
    <row r="24" spans="1:18" ht="15.75" thickBot="1" x14ac:dyDescent="0.3">
      <c r="A24" s="189"/>
      <c r="B24" s="159"/>
      <c r="C24" s="156" t="s">
        <v>40</v>
      </c>
      <c r="D24" s="139"/>
      <c r="E24" s="90"/>
      <c r="F24" s="139" t="s">
        <v>12</v>
      </c>
      <c r="G24" s="139"/>
      <c r="H24" s="90"/>
      <c r="I24" s="27" t="s">
        <v>16</v>
      </c>
      <c r="J24" s="90"/>
      <c r="K24" s="24"/>
      <c r="L24" s="94"/>
      <c r="N24" s="49">
        <v>22</v>
      </c>
      <c r="Q24" s="31" t="s">
        <v>97</v>
      </c>
      <c r="R24" s="32"/>
    </row>
    <row r="25" spans="1:18" ht="15.75" thickBot="1" x14ac:dyDescent="0.3">
      <c r="A25" s="189"/>
      <c r="B25" s="157" t="s">
        <v>57</v>
      </c>
      <c r="C25" s="141" t="s">
        <v>10</v>
      </c>
      <c r="D25" s="137"/>
      <c r="E25" s="87"/>
      <c r="F25" s="137" t="s">
        <v>41</v>
      </c>
      <c r="G25" s="137"/>
      <c r="H25" s="87"/>
      <c r="I25" s="20" t="s">
        <v>13</v>
      </c>
      <c r="J25" s="87"/>
      <c r="K25" s="20" t="s">
        <v>44</v>
      </c>
      <c r="L25" s="91"/>
      <c r="N25" s="50">
        <v>23</v>
      </c>
      <c r="Q25" s="31" t="s">
        <v>98</v>
      </c>
      <c r="R25" s="32"/>
    </row>
    <row r="26" spans="1:18" ht="15.75" thickBot="1" x14ac:dyDescent="0.3">
      <c r="A26" s="189"/>
      <c r="B26" s="158"/>
      <c r="C26" s="142" t="s">
        <v>11</v>
      </c>
      <c r="D26" s="138"/>
      <c r="E26" s="88"/>
      <c r="F26" s="138" t="s">
        <v>42</v>
      </c>
      <c r="G26" s="138"/>
      <c r="H26" s="88"/>
      <c r="I26" s="18" t="s">
        <v>14</v>
      </c>
      <c r="J26" s="88"/>
      <c r="K26" s="18" t="s">
        <v>45</v>
      </c>
      <c r="L26" s="92"/>
      <c r="N26" s="46"/>
      <c r="Q26" s="33" t="s">
        <v>99</v>
      </c>
      <c r="R26" s="34"/>
    </row>
    <row r="27" spans="1:18" x14ac:dyDescent="0.25">
      <c r="A27" s="189"/>
      <c r="B27" s="158"/>
      <c r="C27" s="142" t="s">
        <v>39</v>
      </c>
      <c r="D27" s="138"/>
      <c r="E27" s="88"/>
      <c r="F27" s="138" t="s">
        <v>43</v>
      </c>
      <c r="G27" s="138"/>
      <c r="H27" s="88"/>
      <c r="I27" s="18" t="s">
        <v>15</v>
      </c>
      <c r="J27" s="88"/>
      <c r="K27" s="18" t="s">
        <v>17</v>
      </c>
      <c r="L27" s="92"/>
      <c r="N27" s="46"/>
    </row>
    <row r="28" spans="1:18" ht="15.75" thickBot="1" x14ac:dyDescent="0.3">
      <c r="A28" s="189"/>
      <c r="B28" s="159"/>
      <c r="C28" s="156" t="s">
        <v>40</v>
      </c>
      <c r="D28" s="139"/>
      <c r="E28" s="90"/>
      <c r="F28" s="139" t="s">
        <v>12</v>
      </c>
      <c r="G28" s="139"/>
      <c r="H28" s="90"/>
      <c r="I28" s="27" t="s">
        <v>16</v>
      </c>
      <c r="J28" s="90"/>
      <c r="K28" s="24"/>
      <c r="L28" s="94"/>
      <c r="N28" s="54"/>
      <c r="O28" t="s">
        <v>105</v>
      </c>
    </row>
    <row r="29" spans="1:18" x14ac:dyDescent="0.25">
      <c r="A29" s="189"/>
      <c r="B29" s="157" t="s">
        <v>58</v>
      </c>
      <c r="C29" s="141" t="s">
        <v>10</v>
      </c>
      <c r="D29" s="137"/>
      <c r="E29" s="87"/>
      <c r="F29" s="137" t="s">
        <v>41</v>
      </c>
      <c r="G29" s="137"/>
      <c r="H29" s="87"/>
      <c r="I29" s="20" t="s">
        <v>13</v>
      </c>
      <c r="J29" s="87"/>
      <c r="K29" s="20" t="s">
        <v>44</v>
      </c>
      <c r="L29" s="91"/>
      <c r="N29" s="52"/>
      <c r="O29" t="s">
        <v>106</v>
      </c>
    </row>
    <row r="30" spans="1:18" x14ac:dyDescent="0.25">
      <c r="A30" s="189"/>
      <c r="B30" s="158"/>
      <c r="C30" s="142" t="s">
        <v>11</v>
      </c>
      <c r="D30" s="138"/>
      <c r="E30" s="88"/>
      <c r="F30" s="138" t="s">
        <v>42</v>
      </c>
      <c r="G30" s="138"/>
      <c r="H30" s="88"/>
      <c r="I30" s="18" t="s">
        <v>14</v>
      </c>
      <c r="J30" s="88"/>
      <c r="K30" s="18" t="s">
        <v>45</v>
      </c>
      <c r="L30" s="92"/>
      <c r="N30" s="53"/>
      <c r="O30" t="s">
        <v>107</v>
      </c>
    </row>
    <row r="31" spans="1:18" x14ac:dyDescent="0.25">
      <c r="A31" s="189"/>
      <c r="B31" s="158"/>
      <c r="C31" s="142" t="s">
        <v>39</v>
      </c>
      <c r="D31" s="138"/>
      <c r="E31" s="88"/>
      <c r="F31" s="138" t="s">
        <v>43</v>
      </c>
      <c r="G31" s="138"/>
      <c r="H31" s="88"/>
      <c r="I31" s="18" t="s">
        <v>15</v>
      </c>
      <c r="J31" s="88"/>
      <c r="K31" s="18" t="s">
        <v>17</v>
      </c>
      <c r="L31" s="92"/>
      <c r="N31" s="99"/>
      <c r="O31" t="s">
        <v>124</v>
      </c>
    </row>
    <row r="32" spans="1:18" ht="15.75" thickBot="1" x14ac:dyDescent="0.3">
      <c r="A32" s="190"/>
      <c r="B32" s="159"/>
      <c r="C32" s="143" t="s">
        <v>40</v>
      </c>
      <c r="D32" s="140"/>
      <c r="E32" s="89"/>
      <c r="F32" s="140" t="s">
        <v>12</v>
      </c>
      <c r="G32" s="140"/>
      <c r="H32" s="89"/>
      <c r="I32" s="26" t="s">
        <v>16</v>
      </c>
      <c r="J32" s="89"/>
      <c r="K32" s="21"/>
      <c r="L32" s="93"/>
      <c r="N32" s="100"/>
      <c r="O32" t="s">
        <v>125</v>
      </c>
    </row>
    <row r="33" spans="1:24" x14ac:dyDescent="0.25">
      <c r="A33" s="220" t="s">
        <v>46</v>
      </c>
      <c r="B33" s="157" t="s">
        <v>55</v>
      </c>
      <c r="C33" s="141" t="s">
        <v>18</v>
      </c>
      <c r="D33" s="137"/>
      <c r="E33" s="75">
        <v>1</v>
      </c>
      <c r="F33" s="20" t="s">
        <v>49</v>
      </c>
      <c r="G33" s="75"/>
      <c r="H33" s="137" t="s">
        <v>50</v>
      </c>
      <c r="I33" s="137"/>
      <c r="J33" s="75"/>
      <c r="K33" s="20" t="s">
        <v>29</v>
      </c>
      <c r="L33" s="78"/>
    </row>
    <row r="34" spans="1:24" x14ac:dyDescent="0.25">
      <c r="A34" s="221"/>
      <c r="B34" s="158"/>
      <c r="C34" s="142" t="s">
        <v>48</v>
      </c>
      <c r="D34" s="138"/>
      <c r="E34" s="76"/>
      <c r="F34" s="19" t="s">
        <v>22</v>
      </c>
      <c r="G34" s="76"/>
      <c r="H34" s="138" t="s">
        <v>51</v>
      </c>
      <c r="I34" s="138"/>
      <c r="J34" s="76">
        <v>3</v>
      </c>
      <c r="K34" s="19" t="s">
        <v>30</v>
      </c>
      <c r="L34" s="79">
        <v>2</v>
      </c>
      <c r="M34" s="55"/>
      <c r="N34" t="s">
        <v>104</v>
      </c>
    </row>
    <row r="35" spans="1:24" ht="15.75" thickBot="1" x14ac:dyDescent="0.3">
      <c r="A35" s="221"/>
      <c r="B35" s="158"/>
      <c r="C35" s="142" t="s">
        <v>47</v>
      </c>
      <c r="D35" s="138"/>
      <c r="E35" s="76"/>
      <c r="F35" s="19" t="s">
        <v>23</v>
      </c>
      <c r="G35" s="76"/>
      <c r="H35" s="138" t="s">
        <v>52</v>
      </c>
      <c r="I35" s="138"/>
      <c r="J35" s="76"/>
      <c r="K35" s="17"/>
      <c r="L35" s="79"/>
    </row>
    <row r="36" spans="1:24" x14ac:dyDescent="0.25">
      <c r="A36" s="221"/>
      <c r="B36" s="158"/>
      <c r="C36" s="142" t="s">
        <v>19</v>
      </c>
      <c r="D36" s="138"/>
      <c r="E36" s="76"/>
      <c r="F36" s="18" t="s">
        <v>24</v>
      </c>
      <c r="G36" s="76"/>
      <c r="H36" s="138" t="s">
        <v>53</v>
      </c>
      <c r="I36" s="138"/>
      <c r="J36" s="76"/>
      <c r="K36" s="17"/>
      <c r="L36" s="82"/>
      <c r="M36" s="209" t="s">
        <v>126</v>
      </c>
      <c r="N36" s="210"/>
      <c r="O36" s="210"/>
      <c r="P36" s="210"/>
      <c r="Q36" s="210"/>
      <c r="R36" s="210"/>
      <c r="S36" s="210"/>
      <c r="T36" s="210"/>
      <c r="U36" s="210"/>
      <c r="V36" s="210"/>
      <c r="W36" s="210"/>
      <c r="X36" s="211"/>
    </row>
    <row r="37" spans="1:24" ht="15.75" thickBot="1" x14ac:dyDescent="0.3">
      <c r="A37" s="221"/>
      <c r="B37" s="158"/>
      <c r="C37" s="142" t="s">
        <v>20</v>
      </c>
      <c r="D37" s="138"/>
      <c r="E37" s="76"/>
      <c r="F37" s="18" t="s">
        <v>25</v>
      </c>
      <c r="G37" s="76"/>
      <c r="H37" s="138" t="s">
        <v>27</v>
      </c>
      <c r="I37" s="138"/>
      <c r="J37" s="76"/>
      <c r="K37" s="17"/>
      <c r="L37" s="82"/>
      <c r="M37" s="212"/>
      <c r="N37" s="213"/>
      <c r="O37" s="213"/>
      <c r="P37" s="213"/>
      <c r="Q37" s="213"/>
      <c r="R37" s="213"/>
      <c r="S37" s="213"/>
      <c r="T37" s="213"/>
      <c r="U37" s="213"/>
      <c r="V37" s="213"/>
      <c r="W37" s="213"/>
      <c r="X37" s="214"/>
    </row>
    <row r="38" spans="1:24" ht="15.75" thickBot="1" x14ac:dyDescent="0.3">
      <c r="A38" s="221"/>
      <c r="B38" s="159"/>
      <c r="C38" s="143" t="s">
        <v>21</v>
      </c>
      <c r="D38" s="140"/>
      <c r="E38" s="77"/>
      <c r="F38" s="22" t="s">
        <v>26</v>
      </c>
      <c r="G38" s="77"/>
      <c r="H38" s="191" t="s">
        <v>28</v>
      </c>
      <c r="I38" s="191"/>
      <c r="J38" s="77"/>
      <c r="K38" s="21"/>
      <c r="L38" s="83"/>
      <c r="M38" s="144" t="s">
        <v>55</v>
      </c>
      <c r="N38" s="65" t="b">
        <f>IF(E17&gt;0,(1))</f>
        <v>0</v>
      </c>
      <c r="O38" s="65">
        <f t="shared" ref="O38:O43" si="0">IF(E33&gt;0,(1))</f>
        <v>1</v>
      </c>
      <c r="P38" s="147" t="s">
        <v>55</v>
      </c>
      <c r="Q38" s="65" t="b">
        <f>IF(E21&gt;0,(1))</f>
        <v>0</v>
      </c>
      <c r="R38" s="65" t="b">
        <f t="shared" ref="R38:R43" si="1">IF(E39&gt;0,(1))</f>
        <v>0</v>
      </c>
      <c r="S38" s="147" t="s">
        <v>55</v>
      </c>
      <c r="T38" s="65" t="b">
        <f>IF(E25&gt;0,(1))</f>
        <v>0</v>
      </c>
      <c r="U38" s="65" t="b">
        <f t="shared" ref="U38:U43" si="2">IF(E45&gt;0,(1))</f>
        <v>0</v>
      </c>
      <c r="V38" s="147" t="s">
        <v>55</v>
      </c>
      <c r="W38" s="65" t="b">
        <f>IF(E29&gt;0,(1))</f>
        <v>0</v>
      </c>
      <c r="X38" s="66" t="b">
        <f t="shared" ref="X38:X43" si="3">IF(E51&gt;0,(1))</f>
        <v>0</v>
      </c>
    </row>
    <row r="39" spans="1:24" x14ac:dyDescent="0.25">
      <c r="A39" s="221"/>
      <c r="B39" s="157" t="s">
        <v>56</v>
      </c>
      <c r="C39" s="207" t="s">
        <v>18</v>
      </c>
      <c r="D39" s="208"/>
      <c r="E39" s="80"/>
      <c r="F39" s="23" t="s">
        <v>49</v>
      </c>
      <c r="G39" s="80"/>
      <c r="H39" s="208" t="s">
        <v>50</v>
      </c>
      <c r="I39" s="208"/>
      <c r="J39" s="80"/>
      <c r="K39" s="23" t="s">
        <v>29</v>
      </c>
      <c r="L39" s="84"/>
      <c r="M39" s="145"/>
      <c r="N39" s="58" t="b">
        <f>IF(E18&gt;0,(1))</f>
        <v>0</v>
      </c>
      <c r="O39" s="58" t="b">
        <f t="shared" si="0"/>
        <v>0</v>
      </c>
      <c r="P39" s="148"/>
      <c r="Q39" s="58" t="b">
        <f>IF(E22&gt;0,(1))</f>
        <v>0</v>
      </c>
      <c r="R39" s="58" t="b">
        <f t="shared" si="1"/>
        <v>0</v>
      </c>
      <c r="S39" s="148"/>
      <c r="T39" s="58" t="b">
        <f>IF(E26&gt;0,(1))</f>
        <v>0</v>
      </c>
      <c r="U39" s="58" t="b">
        <f t="shared" si="2"/>
        <v>0</v>
      </c>
      <c r="V39" s="148"/>
      <c r="W39" s="58" t="b">
        <f>IF(E30&gt;0,(1))</f>
        <v>0</v>
      </c>
      <c r="X39" s="67" t="b">
        <f t="shared" si="3"/>
        <v>0</v>
      </c>
    </row>
    <row r="40" spans="1:24" x14ac:dyDescent="0.25">
      <c r="A40" s="221"/>
      <c r="B40" s="158"/>
      <c r="C40" s="142" t="s">
        <v>48</v>
      </c>
      <c r="D40" s="138"/>
      <c r="E40" s="76"/>
      <c r="F40" s="19" t="s">
        <v>22</v>
      </c>
      <c r="G40" s="76"/>
      <c r="H40" s="138" t="s">
        <v>51</v>
      </c>
      <c r="I40" s="138"/>
      <c r="J40" s="76"/>
      <c r="K40" s="19" t="s">
        <v>30</v>
      </c>
      <c r="L40" s="82"/>
      <c r="M40" s="145"/>
      <c r="N40" s="58" t="b">
        <f>IF(E19&gt;0,(1))</f>
        <v>0</v>
      </c>
      <c r="O40" s="58" t="b">
        <f t="shared" si="0"/>
        <v>0</v>
      </c>
      <c r="P40" s="148"/>
      <c r="Q40" s="58" t="b">
        <f>IF(E23&gt;0,(1))</f>
        <v>0</v>
      </c>
      <c r="R40" s="58" t="b">
        <f t="shared" si="1"/>
        <v>0</v>
      </c>
      <c r="S40" s="148"/>
      <c r="T40" s="58" t="b">
        <f>IF(E27&gt;0,(1))</f>
        <v>0</v>
      </c>
      <c r="U40" s="58" t="b">
        <f t="shared" si="2"/>
        <v>0</v>
      </c>
      <c r="V40" s="148"/>
      <c r="W40" s="58" t="b">
        <f>IF(E31&gt;0,(1))</f>
        <v>0</v>
      </c>
      <c r="X40" s="67" t="b">
        <f t="shared" si="3"/>
        <v>0</v>
      </c>
    </row>
    <row r="41" spans="1:24" x14ac:dyDescent="0.25">
      <c r="A41" s="221"/>
      <c r="B41" s="158"/>
      <c r="C41" s="142" t="s">
        <v>47</v>
      </c>
      <c r="D41" s="138"/>
      <c r="E41" s="76"/>
      <c r="F41" s="19" t="s">
        <v>23</v>
      </c>
      <c r="G41" s="76"/>
      <c r="H41" s="138" t="s">
        <v>52</v>
      </c>
      <c r="I41" s="138"/>
      <c r="J41" s="76"/>
      <c r="K41" s="17"/>
      <c r="L41" s="82"/>
      <c r="M41" s="145"/>
      <c r="N41" s="58" t="b">
        <f>IF(E20&gt;0,(1))</f>
        <v>0</v>
      </c>
      <c r="O41" s="58" t="b">
        <f t="shared" si="0"/>
        <v>0</v>
      </c>
      <c r="P41" s="148"/>
      <c r="Q41" s="58" t="b">
        <f>IF(E24&gt;0,(1))</f>
        <v>0</v>
      </c>
      <c r="R41" s="58" t="b">
        <f t="shared" si="1"/>
        <v>0</v>
      </c>
      <c r="S41" s="148"/>
      <c r="T41" s="58" t="b">
        <f>IF(E28&gt;0,(1))</f>
        <v>0</v>
      </c>
      <c r="U41" s="58" t="b">
        <f t="shared" si="2"/>
        <v>0</v>
      </c>
      <c r="V41" s="148"/>
      <c r="W41" s="58" t="b">
        <f>IF(E32&gt;0,(1))</f>
        <v>0</v>
      </c>
      <c r="X41" s="67" t="b">
        <f t="shared" si="3"/>
        <v>0</v>
      </c>
    </row>
    <row r="42" spans="1:24" x14ac:dyDescent="0.25">
      <c r="A42" s="221"/>
      <c r="B42" s="158"/>
      <c r="C42" s="142" t="s">
        <v>19</v>
      </c>
      <c r="D42" s="138"/>
      <c r="E42" s="76"/>
      <c r="F42" s="18" t="s">
        <v>24</v>
      </c>
      <c r="G42" s="76"/>
      <c r="H42" s="138" t="s">
        <v>53</v>
      </c>
      <c r="I42" s="138"/>
      <c r="J42" s="76"/>
      <c r="K42" s="17"/>
      <c r="L42" s="82"/>
      <c r="M42" s="145"/>
      <c r="N42" s="58" t="b">
        <f>IF(H17&gt;0,(1))</f>
        <v>0</v>
      </c>
      <c r="O42" s="58" t="b">
        <f t="shared" si="0"/>
        <v>0</v>
      </c>
      <c r="P42" s="148"/>
      <c r="Q42" s="58" t="b">
        <f>IF(H21&gt;0,(1))</f>
        <v>0</v>
      </c>
      <c r="R42" s="58" t="b">
        <f t="shared" si="1"/>
        <v>0</v>
      </c>
      <c r="S42" s="148"/>
      <c r="T42" s="58" t="b">
        <f>IF(H25&gt;0,(1))</f>
        <v>0</v>
      </c>
      <c r="U42" s="58" t="b">
        <f t="shared" si="2"/>
        <v>0</v>
      </c>
      <c r="V42" s="148"/>
      <c r="W42" s="58" t="b">
        <f>IF(H29&gt;0,(1))</f>
        <v>0</v>
      </c>
      <c r="X42" s="67" t="b">
        <f t="shared" si="3"/>
        <v>0</v>
      </c>
    </row>
    <row r="43" spans="1:24" x14ac:dyDescent="0.25">
      <c r="A43" s="221"/>
      <c r="B43" s="158"/>
      <c r="C43" s="142" t="s">
        <v>20</v>
      </c>
      <c r="D43" s="138"/>
      <c r="E43" s="76"/>
      <c r="F43" s="18" t="s">
        <v>25</v>
      </c>
      <c r="G43" s="76"/>
      <c r="H43" s="138" t="s">
        <v>27</v>
      </c>
      <c r="I43" s="138"/>
      <c r="J43" s="76"/>
      <c r="K43" s="17"/>
      <c r="L43" s="82"/>
      <c r="M43" s="145"/>
      <c r="N43" s="58" t="b">
        <f>IF(H18&gt;0,(1))</f>
        <v>0</v>
      </c>
      <c r="O43" s="58" t="b">
        <f t="shared" si="0"/>
        <v>0</v>
      </c>
      <c r="P43" s="148"/>
      <c r="Q43" s="58" t="b">
        <f>IF(H22&gt;0,(1))</f>
        <v>0</v>
      </c>
      <c r="R43" s="58" t="b">
        <f t="shared" si="1"/>
        <v>0</v>
      </c>
      <c r="S43" s="148"/>
      <c r="T43" s="58" t="b">
        <f>IF(H26&gt;0,(1))</f>
        <v>0</v>
      </c>
      <c r="U43" s="58" t="b">
        <f t="shared" si="2"/>
        <v>0</v>
      </c>
      <c r="V43" s="148"/>
      <c r="W43" s="58" t="b">
        <f>IF(H30&gt;0,(1))</f>
        <v>0</v>
      </c>
      <c r="X43" s="67" t="b">
        <f t="shared" si="3"/>
        <v>0</v>
      </c>
    </row>
    <row r="44" spans="1:24" ht="15.75" thickBot="1" x14ac:dyDescent="0.3">
      <c r="A44" s="221"/>
      <c r="B44" s="159"/>
      <c r="C44" s="156" t="s">
        <v>21</v>
      </c>
      <c r="D44" s="139"/>
      <c r="E44" s="81"/>
      <c r="F44" s="25" t="s">
        <v>26</v>
      </c>
      <c r="G44" s="81"/>
      <c r="H44" s="192" t="s">
        <v>28</v>
      </c>
      <c r="I44" s="192"/>
      <c r="J44" s="81"/>
      <c r="K44" s="24"/>
      <c r="L44" s="85"/>
      <c r="M44" s="145"/>
      <c r="N44" s="58" t="b">
        <f>IF(H19&gt;0,(1))</f>
        <v>0</v>
      </c>
      <c r="O44" s="58" t="b">
        <f t="shared" ref="O44:O49" si="4">IF(G33&gt;0,(1))</f>
        <v>0</v>
      </c>
      <c r="P44" s="148"/>
      <c r="Q44" s="58" t="b">
        <f>IF(H23&gt;0,(1))</f>
        <v>0</v>
      </c>
      <c r="R44" s="58" t="b">
        <f t="shared" ref="R44:R49" si="5">IF(G39&gt;0,(1))</f>
        <v>0</v>
      </c>
      <c r="S44" s="148"/>
      <c r="T44" s="58" t="b">
        <f>IF(H27&gt;0,(1))</f>
        <v>0</v>
      </c>
      <c r="U44" s="58" t="b">
        <f t="shared" ref="U44:U49" si="6">IF(G45&gt;0,(1))</f>
        <v>0</v>
      </c>
      <c r="V44" s="148"/>
      <c r="W44" s="58" t="b">
        <f>IF(H31&gt;0,(1))</f>
        <v>0</v>
      </c>
      <c r="X44" s="67" t="b">
        <f t="shared" ref="X44:X49" si="7">IF(G51&gt;0,(1))</f>
        <v>0</v>
      </c>
    </row>
    <row r="45" spans="1:24" x14ac:dyDescent="0.25">
      <c r="A45" s="221"/>
      <c r="B45" s="157" t="s">
        <v>57</v>
      </c>
      <c r="C45" s="141" t="s">
        <v>18</v>
      </c>
      <c r="D45" s="137"/>
      <c r="E45" s="75"/>
      <c r="F45" s="20" t="s">
        <v>49</v>
      </c>
      <c r="G45" s="75"/>
      <c r="H45" s="137" t="s">
        <v>50</v>
      </c>
      <c r="I45" s="137"/>
      <c r="J45" s="75"/>
      <c r="K45" s="20" t="s">
        <v>29</v>
      </c>
      <c r="L45" s="86"/>
      <c r="M45" s="145"/>
      <c r="N45" s="58" t="b">
        <f>IF(H20&gt;0,(1))</f>
        <v>0</v>
      </c>
      <c r="O45" s="58" t="b">
        <f t="shared" si="4"/>
        <v>0</v>
      </c>
      <c r="P45" s="148"/>
      <c r="Q45" s="58" t="b">
        <f>IF(E24&gt;0,(1))</f>
        <v>0</v>
      </c>
      <c r="R45" s="58" t="b">
        <f t="shared" si="5"/>
        <v>0</v>
      </c>
      <c r="S45" s="148"/>
      <c r="T45" s="58" t="b">
        <f>IF(H28&gt;0,(1))</f>
        <v>0</v>
      </c>
      <c r="U45" s="58" t="b">
        <f t="shared" si="6"/>
        <v>0</v>
      </c>
      <c r="V45" s="148"/>
      <c r="W45" s="58" t="b">
        <f>IF(H32&gt;0,(1))</f>
        <v>0</v>
      </c>
      <c r="X45" s="67" t="b">
        <f t="shared" si="7"/>
        <v>0</v>
      </c>
    </row>
    <row r="46" spans="1:24" x14ac:dyDescent="0.25">
      <c r="A46" s="221"/>
      <c r="B46" s="158"/>
      <c r="C46" s="142" t="s">
        <v>48</v>
      </c>
      <c r="D46" s="138"/>
      <c r="E46" s="76"/>
      <c r="F46" s="19" t="s">
        <v>22</v>
      </c>
      <c r="G46" s="76"/>
      <c r="H46" s="138" t="s">
        <v>51</v>
      </c>
      <c r="I46" s="138"/>
      <c r="J46" s="76"/>
      <c r="K46" s="19" t="s">
        <v>30</v>
      </c>
      <c r="L46" s="82"/>
      <c r="M46" s="145"/>
      <c r="N46" s="58" t="b">
        <f>IF(J17&gt;0,(1))</f>
        <v>0</v>
      </c>
      <c r="O46" s="58" t="b">
        <f t="shared" si="4"/>
        <v>0</v>
      </c>
      <c r="P46" s="148"/>
      <c r="Q46" s="58" t="b">
        <f>IF(J21&gt;0,(1))</f>
        <v>0</v>
      </c>
      <c r="R46" s="58" t="b">
        <f t="shared" si="5"/>
        <v>0</v>
      </c>
      <c r="S46" s="148"/>
      <c r="T46" s="58" t="b">
        <f>IF(J25&gt;0,(1))</f>
        <v>0</v>
      </c>
      <c r="U46" s="58" t="b">
        <f t="shared" si="6"/>
        <v>0</v>
      </c>
      <c r="V46" s="148"/>
      <c r="W46" s="58" t="b">
        <f>IF(J29&gt;0,(1))</f>
        <v>0</v>
      </c>
      <c r="X46" s="67" t="b">
        <f t="shared" si="7"/>
        <v>0</v>
      </c>
    </row>
    <row r="47" spans="1:24" x14ac:dyDescent="0.25">
      <c r="A47" s="221"/>
      <c r="B47" s="158"/>
      <c r="C47" s="142" t="s">
        <v>47</v>
      </c>
      <c r="D47" s="138"/>
      <c r="E47" s="76"/>
      <c r="F47" s="19" t="s">
        <v>23</v>
      </c>
      <c r="G47" s="76"/>
      <c r="H47" s="138" t="s">
        <v>52</v>
      </c>
      <c r="I47" s="138"/>
      <c r="J47" s="76"/>
      <c r="K47" s="17"/>
      <c r="L47" s="82"/>
      <c r="M47" s="145"/>
      <c r="N47" s="58" t="b">
        <f>IF(J18&gt;0,(1))</f>
        <v>0</v>
      </c>
      <c r="O47" s="58" t="b">
        <f t="shared" si="4"/>
        <v>0</v>
      </c>
      <c r="P47" s="148"/>
      <c r="Q47" s="58" t="b">
        <f>IF(J22&gt;0,(1))</f>
        <v>0</v>
      </c>
      <c r="R47" s="58" t="b">
        <f t="shared" si="5"/>
        <v>0</v>
      </c>
      <c r="S47" s="148"/>
      <c r="T47" s="58" t="b">
        <f>IF(J26&gt;0,(1))</f>
        <v>0</v>
      </c>
      <c r="U47" s="58" t="b">
        <f t="shared" si="6"/>
        <v>0</v>
      </c>
      <c r="V47" s="148"/>
      <c r="W47" s="58" t="b">
        <f>IF(J30&gt;0,(1))</f>
        <v>0</v>
      </c>
      <c r="X47" s="67" t="b">
        <f t="shared" si="7"/>
        <v>0</v>
      </c>
    </row>
    <row r="48" spans="1:24" x14ac:dyDescent="0.25">
      <c r="A48" s="221"/>
      <c r="B48" s="158"/>
      <c r="C48" s="142" t="s">
        <v>19</v>
      </c>
      <c r="D48" s="138"/>
      <c r="E48" s="76"/>
      <c r="F48" s="18" t="s">
        <v>24</v>
      </c>
      <c r="G48" s="76"/>
      <c r="H48" s="138" t="s">
        <v>53</v>
      </c>
      <c r="I48" s="138"/>
      <c r="J48" s="76"/>
      <c r="K48" s="17"/>
      <c r="L48" s="82"/>
      <c r="M48" s="145"/>
      <c r="N48" s="58" t="b">
        <f>IF(J19&gt;0,(1))</f>
        <v>0</v>
      </c>
      <c r="O48" s="58" t="b">
        <f t="shared" si="4"/>
        <v>0</v>
      </c>
      <c r="P48" s="148"/>
      <c r="Q48" s="58" t="b">
        <f>IF(J23&gt;0,(1))</f>
        <v>0</v>
      </c>
      <c r="R48" s="58" t="b">
        <f t="shared" si="5"/>
        <v>0</v>
      </c>
      <c r="S48" s="148"/>
      <c r="T48" s="58" t="b">
        <f>IF(J27&gt;0,(1))</f>
        <v>0</v>
      </c>
      <c r="U48" s="58" t="b">
        <f t="shared" si="6"/>
        <v>0</v>
      </c>
      <c r="V48" s="148"/>
      <c r="W48" s="58" t="b">
        <f>IF(J31&gt;0,(1))</f>
        <v>0</v>
      </c>
      <c r="X48" s="67" t="b">
        <f t="shared" si="7"/>
        <v>0</v>
      </c>
    </row>
    <row r="49" spans="1:24" x14ac:dyDescent="0.25">
      <c r="A49" s="221"/>
      <c r="B49" s="158"/>
      <c r="C49" s="142" t="s">
        <v>20</v>
      </c>
      <c r="D49" s="138"/>
      <c r="E49" s="76"/>
      <c r="F49" s="18" t="s">
        <v>25</v>
      </c>
      <c r="G49" s="76"/>
      <c r="H49" s="138" t="s">
        <v>27</v>
      </c>
      <c r="I49" s="138"/>
      <c r="J49" s="76"/>
      <c r="K49" s="17"/>
      <c r="L49" s="82"/>
      <c r="M49" s="145"/>
      <c r="N49" s="58" t="b">
        <f>IF(J20&gt;0,(1))</f>
        <v>0</v>
      </c>
      <c r="O49" s="58" t="b">
        <f t="shared" si="4"/>
        <v>0</v>
      </c>
      <c r="P49" s="148"/>
      <c r="Q49" s="58" t="b">
        <f>IF(J24&gt;0,(1))</f>
        <v>0</v>
      </c>
      <c r="R49" s="58" t="b">
        <f t="shared" si="5"/>
        <v>0</v>
      </c>
      <c r="S49" s="148"/>
      <c r="T49" s="58" t="b">
        <f>IF(J28&gt;0,(1))</f>
        <v>0</v>
      </c>
      <c r="U49" s="58" t="b">
        <f t="shared" si="6"/>
        <v>0</v>
      </c>
      <c r="V49" s="148"/>
      <c r="W49" s="58" t="b">
        <f>IF(J32&gt;0,(1))</f>
        <v>0</v>
      </c>
      <c r="X49" s="67" t="b">
        <f t="shared" si="7"/>
        <v>0</v>
      </c>
    </row>
    <row r="50" spans="1:24" ht="15.75" thickBot="1" x14ac:dyDescent="0.3">
      <c r="A50" s="221"/>
      <c r="B50" s="159"/>
      <c r="C50" s="156" t="s">
        <v>21</v>
      </c>
      <c r="D50" s="139"/>
      <c r="E50" s="81"/>
      <c r="F50" s="25" t="s">
        <v>26</v>
      </c>
      <c r="G50" s="81"/>
      <c r="H50" s="192" t="s">
        <v>28</v>
      </c>
      <c r="I50" s="192"/>
      <c r="J50" s="81"/>
      <c r="K50" s="24"/>
      <c r="L50" s="85"/>
      <c r="M50" s="145"/>
      <c r="N50" s="59" t="b">
        <f>IF(L17&gt;0,(1))</f>
        <v>0</v>
      </c>
      <c r="O50" s="58" t="b">
        <f t="shared" ref="O50:O55" si="8">IF(J33&gt;0,(1))</f>
        <v>0</v>
      </c>
      <c r="P50" s="148"/>
      <c r="Q50" s="59" t="b">
        <f>IF(L21&gt;0,(1))</f>
        <v>0</v>
      </c>
      <c r="R50" s="58" t="b">
        <f t="shared" ref="R50:R55" si="9">IF(J39&gt;0,(1))</f>
        <v>0</v>
      </c>
      <c r="S50" s="148"/>
      <c r="T50" s="59" t="b">
        <f>IF(L25&gt;0,(1))</f>
        <v>0</v>
      </c>
      <c r="U50" s="58" t="b">
        <f t="shared" ref="U50:U55" si="10">IF(J45&gt;0,(1))</f>
        <v>0</v>
      </c>
      <c r="V50" s="148"/>
      <c r="W50" s="59" t="b">
        <f>IF(L29&gt;0,(1))</f>
        <v>0</v>
      </c>
      <c r="X50" s="67" t="b">
        <f t="shared" ref="X50:X55" si="11">IF(J51&gt;0,(1))</f>
        <v>0</v>
      </c>
    </row>
    <row r="51" spans="1:24" x14ac:dyDescent="0.25">
      <c r="A51" s="221"/>
      <c r="B51" s="157" t="s">
        <v>58</v>
      </c>
      <c r="C51" s="141" t="s">
        <v>18</v>
      </c>
      <c r="D51" s="137"/>
      <c r="E51" s="75"/>
      <c r="F51" s="20" t="s">
        <v>49</v>
      </c>
      <c r="G51" s="75"/>
      <c r="H51" s="137" t="s">
        <v>50</v>
      </c>
      <c r="I51" s="137"/>
      <c r="J51" s="75"/>
      <c r="K51" s="20" t="s">
        <v>29</v>
      </c>
      <c r="L51" s="86"/>
      <c r="M51" s="145"/>
      <c r="N51" s="59" t="b">
        <f>IF(L18&gt;0,(1))</f>
        <v>0</v>
      </c>
      <c r="O51" s="58">
        <f t="shared" si="8"/>
        <v>1</v>
      </c>
      <c r="P51" s="148"/>
      <c r="Q51" s="59" t="b">
        <f>IF(L22&gt;0,(1))</f>
        <v>0</v>
      </c>
      <c r="R51" s="58" t="b">
        <f t="shared" si="9"/>
        <v>0</v>
      </c>
      <c r="S51" s="148"/>
      <c r="T51" s="59" t="b">
        <f>IF(L26&gt;0,(1))</f>
        <v>0</v>
      </c>
      <c r="U51" s="58" t="b">
        <f t="shared" si="10"/>
        <v>0</v>
      </c>
      <c r="V51" s="148"/>
      <c r="W51" s="59" t="b">
        <f>IF(L30&gt;0,(1))</f>
        <v>0</v>
      </c>
      <c r="X51" s="67" t="b">
        <f t="shared" si="11"/>
        <v>0</v>
      </c>
    </row>
    <row r="52" spans="1:24" ht="15.75" thickBot="1" x14ac:dyDescent="0.3">
      <c r="A52" s="221"/>
      <c r="B52" s="158"/>
      <c r="C52" s="142" t="s">
        <v>48</v>
      </c>
      <c r="D52" s="138"/>
      <c r="E52" s="76"/>
      <c r="F52" s="19" t="s">
        <v>22</v>
      </c>
      <c r="G52" s="76"/>
      <c r="H52" s="138" t="s">
        <v>51</v>
      </c>
      <c r="I52" s="138"/>
      <c r="J52" s="76"/>
      <c r="K52" s="19" t="s">
        <v>30</v>
      </c>
      <c r="L52" s="82"/>
      <c r="M52" s="145"/>
      <c r="N52" s="62" t="b">
        <f>IF(L19&gt;0,(1))</f>
        <v>0</v>
      </c>
      <c r="O52" s="58" t="b">
        <f t="shared" si="8"/>
        <v>0</v>
      </c>
      <c r="P52" s="148"/>
      <c r="Q52" s="62" t="b">
        <f>IF(L23&gt;0,(1))</f>
        <v>0</v>
      </c>
      <c r="R52" s="58" t="b">
        <f t="shared" si="9"/>
        <v>0</v>
      </c>
      <c r="S52" s="148"/>
      <c r="T52" s="62" t="b">
        <f>IF(L27&gt;0,(1))</f>
        <v>0</v>
      </c>
      <c r="U52" s="58" t="b">
        <f t="shared" si="10"/>
        <v>0</v>
      </c>
      <c r="V52" s="148"/>
      <c r="W52" s="62" t="b">
        <f>IF(L31&gt;0,(1))</f>
        <v>0</v>
      </c>
      <c r="X52" s="67" t="b">
        <f t="shared" si="11"/>
        <v>0</v>
      </c>
    </row>
    <row r="53" spans="1:24" ht="15.75" thickBot="1" x14ac:dyDescent="0.3">
      <c r="A53" s="221"/>
      <c r="B53" s="158"/>
      <c r="C53" s="142" t="s">
        <v>47</v>
      </c>
      <c r="D53" s="138"/>
      <c r="E53" s="76"/>
      <c r="F53" s="19" t="s">
        <v>23</v>
      </c>
      <c r="G53" s="76"/>
      <c r="H53" s="138" t="s">
        <v>52</v>
      </c>
      <c r="I53" s="138"/>
      <c r="J53" s="76"/>
      <c r="K53" s="17"/>
      <c r="L53" s="82"/>
      <c r="M53" s="146"/>
      <c r="N53" s="63">
        <f>SUM(N38:N52)</f>
        <v>0</v>
      </c>
      <c r="O53" s="61" t="b">
        <f t="shared" si="8"/>
        <v>0</v>
      </c>
      <c r="P53" s="149"/>
      <c r="Q53" s="63">
        <f>SUM(Q38:Q52)</f>
        <v>0</v>
      </c>
      <c r="R53" s="61" t="b">
        <f t="shared" si="9"/>
        <v>0</v>
      </c>
      <c r="S53" s="149"/>
      <c r="T53" s="63">
        <f>SUM(T38:T52)</f>
        <v>0</v>
      </c>
      <c r="U53" s="61" t="b">
        <f t="shared" si="10"/>
        <v>0</v>
      </c>
      <c r="V53" s="149"/>
      <c r="W53" s="63">
        <f>SUM(W38:W52)</f>
        <v>0</v>
      </c>
      <c r="X53" s="68" t="b">
        <f t="shared" si="11"/>
        <v>0</v>
      </c>
    </row>
    <row r="54" spans="1:24" x14ac:dyDescent="0.25">
      <c r="A54" s="221"/>
      <c r="B54" s="158"/>
      <c r="C54" s="142" t="s">
        <v>19</v>
      </c>
      <c r="D54" s="138"/>
      <c r="E54" s="76"/>
      <c r="F54" s="18" t="s">
        <v>24</v>
      </c>
      <c r="G54" s="76"/>
      <c r="H54" s="138" t="s">
        <v>53</v>
      </c>
      <c r="I54" s="138"/>
      <c r="J54" s="76"/>
      <c r="K54" s="17"/>
      <c r="L54" s="82"/>
      <c r="M54" s="72"/>
      <c r="N54" s="73"/>
      <c r="O54" s="58" t="b">
        <f t="shared" si="8"/>
        <v>0</v>
      </c>
      <c r="P54" s="73"/>
      <c r="Q54" s="73"/>
      <c r="R54" s="58" t="b">
        <f t="shared" si="9"/>
        <v>0</v>
      </c>
      <c r="S54" s="73"/>
      <c r="T54" s="73"/>
      <c r="U54" s="58" t="b">
        <f t="shared" si="10"/>
        <v>0</v>
      </c>
      <c r="V54" s="73"/>
      <c r="W54" s="73"/>
      <c r="X54" s="67" t="b">
        <f t="shared" si="11"/>
        <v>0</v>
      </c>
    </row>
    <row r="55" spans="1:24" x14ac:dyDescent="0.25">
      <c r="A55" s="221"/>
      <c r="B55" s="158"/>
      <c r="C55" s="142" t="s">
        <v>20</v>
      </c>
      <c r="D55" s="138"/>
      <c r="E55" s="76"/>
      <c r="F55" s="18" t="s">
        <v>25</v>
      </c>
      <c r="G55" s="76"/>
      <c r="H55" s="138" t="s">
        <v>27</v>
      </c>
      <c r="I55" s="138"/>
      <c r="J55" s="76"/>
      <c r="K55" s="17"/>
      <c r="L55" s="82"/>
      <c r="M55" s="72"/>
      <c r="N55" s="73"/>
      <c r="O55" s="58" t="b">
        <f t="shared" si="8"/>
        <v>0</v>
      </c>
      <c r="P55" s="73"/>
      <c r="Q55" s="73"/>
      <c r="R55" s="58" t="b">
        <f t="shared" si="9"/>
        <v>0</v>
      </c>
      <c r="S55" s="73"/>
      <c r="T55" s="73"/>
      <c r="U55" s="58" t="b">
        <f t="shared" si="10"/>
        <v>0</v>
      </c>
      <c r="V55" s="73"/>
      <c r="W55" s="73"/>
      <c r="X55" s="67" t="b">
        <f t="shared" si="11"/>
        <v>0</v>
      </c>
    </row>
    <row r="56" spans="1:24" ht="15.75" thickBot="1" x14ac:dyDescent="0.3">
      <c r="A56" s="222"/>
      <c r="B56" s="159"/>
      <c r="C56" s="143" t="s">
        <v>21</v>
      </c>
      <c r="D56" s="140"/>
      <c r="E56" s="77"/>
      <c r="F56" s="22" t="s">
        <v>26</v>
      </c>
      <c r="G56" s="77"/>
      <c r="H56" s="191" t="s">
        <v>28</v>
      </c>
      <c r="I56" s="191"/>
      <c r="J56" s="77"/>
      <c r="K56" s="21"/>
      <c r="L56" s="83"/>
      <c r="M56" s="72"/>
      <c r="N56" s="73"/>
      <c r="O56" s="60" t="b">
        <f>IF(L33&gt;0,(1))</f>
        <v>0</v>
      </c>
      <c r="P56" s="73"/>
      <c r="Q56" s="73"/>
      <c r="R56" s="60" t="b">
        <f>IF(L39&gt;0,(1))</f>
        <v>0</v>
      </c>
      <c r="S56" s="73"/>
      <c r="T56" s="73"/>
      <c r="U56" s="60" t="b">
        <f>IF(L45&gt;0,(1))</f>
        <v>0</v>
      </c>
      <c r="V56" s="73"/>
      <c r="W56" s="73"/>
      <c r="X56" s="70" t="b">
        <f>IF(L51&gt;0,(1))</f>
        <v>0</v>
      </c>
    </row>
    <row r="57" spans="1:24" ht="15.75" thickBot="1" x14ac:dyDescent="0.3">
      <c r="M57" s="72"/>
      <c r="N57" s="73"/>
      <c r="O57" s="64">
        <f>IF(L34&gt;0,(1))</f>
        <v>1</v>
      </c>
      <c r="P57" s="73"/>
      <c r="Q57" s="73"/>
      <c r="R57" s="64" t="b">
        <f>IF(L40&gt;0,(1))</f>
        <v>0</v>
      </c>
      <c r="S57" s="73"/>
      <c r="T57" s="73"/>
      <c r="U57" s="64" t="b">
        <f>IF(L46&gt;0,(1))</f>
        <v>0</v>
      </c>
      <c r="V57" s="73"/>
      <c r="W57" s="73"/>
      <c r="X57" s="71" t="b">
        <f>IF(L52&gt;0,(1))</f>
        <v>0</v>
      </c>
    </row>
    <row r="58" spans="1:24" ht="15.75" thickBot="1" x14ac:dyDescent="0.3">
      <c r="M58" s="74"/>
      <c r="N58" s="10"/>
      <c r="O58" s="63">
        <f>SUM(O38:O57)</f>
        <v>3</v>
      </c>
      <c r="P58" s="10"/>
      <c r="Q58" s="10"/>
      <c r="R58" s="63">
        <f>SUM(R38:R57)</f>
        <v>0</v>
      </c>
      <c r="S58" s="10"/>
      <c r="T58" s="10"/>
      <c r="U58" s="63">
        <f>SUM(U38:U57)</f>
        <v>0</v>
      </c>
      <c r="V58" s="10"/>
      <c r="W58" s="10"/>
      <c r="X58" s="63">
        <f>SUM(O59:O78)</f>
        <v>0</v>
      </c>
    </row>
    <row r="65" spans="1:20" ht="15.75" thickBot="1" x14ac:dyDescent="0.3">
      <c r="A65" s="69"/>
      <c r="B65" s="57"/>
      <c r="C65" s="57"/>
      <c r="D65" s="46"/>
      <c r="E65" s="95"/>
      <c r="F65" s="46"/>
      <c r="G65" s="57"/>
      <c r="H65" s="5"/>
      <c r="I65" s="5"/>
      <c r="J65" s="5"/>
      <c r="K65" s="5"/>
      <c r="L65" s="5"/>
    </row>
    <row r="66" spans="1:20" x14ac:dyDescent="0.25">
      <c r="A66" s="153" t="s">
        <v>108</v>
      </c>
      <c r="B66" s="150" t="s">
        <v>55</v>
      </c>
      <c r="C66" s="141" t="s">
        <v>109</v>
      </c>
      <c r="D66" s="137"/>
      <c r="E66" s="87"/>
      <c r="F66" s="97" t="s">
        <v>113</v>
      </c>
      <c r="G66" s="87"/>
      <c r="H66" s="137" t="s">
        <v>14</v>
      </c>
      <c r="I66" s="137"/>
      <c r="J66" s="87"/>
      <c r="K66" s="102" t="s">
        <v>120</v>
      </c>
      <c r="L66" s="91"/>
    </row>
    <row r="67" spans="1:20" x14ac:dyDescent="0.25">
      <c r="A67" s="154"/>
      <c r="B67" s="151"/>
      <c r="C67" s="142" t="s">
        <v>110</v>
      </c>
      <c r="D67" s="138"/>
      <c r="E67" s="88">
        <v>2</v>
      </c>
      <c r="F67" s="96" t="s">
        <v>114</v>
      </c>
      <c r="G67" s="88"/>
      <c r="H67" s="96" t="s">
        <v>117</v>
      </c>
      <c r="I67" s="96"/>
      <c r="J67" s="88"/>
      <c r="K67" s="101" t="s">
        <v>121</v>
      </c>
      <c r="L67" s="92">
        <v>1</v>
      </c>
    </row>
    <row r="68" spans="1:20" x14ac:dyDescent="0.25">
      <c r="A68" s="154"/>
      <c r="B68" s="151"/>
      <c r="C68" s="142" t="s">
        <v>111</v>
      </c>
      <c r="D68" s="138"/>
      <c r="E68" s="88"/>
      <c r="F68" s="96" t="s">
        <v>115</v>
      </c>
      <c r="G68" s="88"/>
      <c r="H68" s="138" t="s">
        <v>118</v>
      </c>
      <c r="I68" s="138"/>
      <c r="J68" s="88">
        <v>5</v>
      </c>
      <c r="K68" s="96"/>
      <c r="L68" s="92"/>
      <c r="M68" t="s">
        <v>122</v>
      </c>
    </row>
    <row r="69" spans="1:20" ht="15.75" thickBot="1" x14ac:dyDescent="0.3">
      <c r="A69" s="154"/>
      <c r="B69" s="152"/>
      <c r="C69" s="156" t="s">
        <v>112</v>
      </c>
      <c r="D69" s="139"/>
      <c r="E69" s="90"/>
      <c r="F69" s="115" t="s">
        <v>116</v>
      </c>
      <c r="G69" s="90"/>
      <c r="H69" s="139" t="s">
        <v>119</v>
      </c>
      <c r="I69" s="139"/>
      <c r="J69" s="90"/>
      <c r="K69" s="115"/>
      <c r="L69" s="94"/>
    </row>
    <row r="70" spans="1:20" x14ac:dyDescent="0.25">
      <c r="A70" s="154"/>
      <c r="B70" s="150" t="s">
        <v>56</v>
      </c>
      <c r="C70" s="141" t="s">
        <v>109</v>
      </c>
      <c r="D70" s="137"/>
      <c r="E70" s="87"/>
      <c r="F70" s="97" t="s">
        <v>113</v>
      </c>
      <c r="G70" s="87"/>
      <c r="H70" s="137" t="s">
        <v>14</v>
      </c>
      <c r="I70" s="137"/>
      <c r="J70" s="87"/>
      <c r="K70" s="102" t="s">
        <v>120</v>
      </c>
      <c r="L70" s="91">
        <v>5</v>
      </c>
    </row>
    <row r="71" spans="1:20" x14ac:dyDescent="0.25">
      <c r="A71" s="154"/>
      <c r="B71" s="151"/>
      <c r="C71" s="142" t="s">
        <v>110</v>
      </c>
      <c r="D71" s="138"/>
      <c r="E71" s="88">
        <v>4</v>
      </c>
      <c r="F71" s="96" t="s">
        <v>114</v>
      </c>
      <c r="G71" s="88"/>
      <c r="H71" s="138" t="s">
        <v>117</v>
      </c>
      <c r="I71" s="138"/>
      <c r="J71" s="88">
        <v>5</v>
      </c>
      <c r="K71" s="101" t="s">
        <v>121</v>
      </c>
      <c r="L71" s="92"/>
      <c r="M71" t="s">
        <v>123</v>
      </c>
    </row>
    <row r="72" spans="1:20" x14ac:dyDescent="0.25">
      <c r="A72" s="154"/>
      <c r="B72" s="151"/>
      <c r="C72" s="142" t="s">
        <v>111</v>
      </c>
      <c r="D72" s="138"/>
      <c r="E72" s="88"/>
      <c r="F72" s="96" t="s">
        <v>115</v>
      </c>
      <c r="G72" s="88">
        <v>1</v>
      </c>
      <c r="H72" s="138" t="s">
        <v>118</v>
      </c>
      <c r="I72" s="138"/>
      <c r="J72" s="88"/>
      <c r="K72" s="96"/>
      <c r="L72" s="92"/>
    </row>
    <row r="73" spans="1:20" ht="15.75" thickBot="1" x14ac:dyDescent="0.3">
      <c r="A73" s="154"/>
      <c r="B73" s="152"/>
      <c r="C73" s="156" t="s">
        <v>112</v>
      </c>
      <c r="D73" s="139"/>
      <c r="E73" s="90"/>
      <c r="F73" s="115" t="s">
        <v>116</v>
      </c>
      <c r="G73" s="90"/>
      <c r="H73" s="139" t="s">
        <v>119</v>
      </c>
      <c r="I73" s="139"/>
      <c r="J73" s="90"/>
      <c r="K73" s="115"/>
      <c r="L73" s="94"/>
    </row>
    <row r="74" spans="1:20" ht="15.75" thickBot="1" x14ac:dyDescent="0.3">
      <c r="A74" s="154"/>
      <c r="B74" s="150" t="s">
        <v>57</v>
      </c>
      <c r="C74" s="141" t="s">
        <v>109</v>
      </c>
      <c r="D74" s="137"/>
      <c r="E74" s="87"/>
      <c r="F74" s="97" t="s">
        <v>113</v>
      </c>
      <c r="G74" s="87"/>
      <c r="H74" s="137" t="s">
        <v>14</v>
      </c>
      <c r="I74" s="137"/>
      <c r="J74" s="87"/>
      <c r="K74" s="102" t="s">
        <v>120</v>
      </c>
      <c r="L74" s="91"/>
    </row>
    <row r="75" spans="1:20" x14ac:dyDescent="0.25">
      <c r="A75" s="154"/>
      <c r="B75" s="151"/>
      <c r="C75" s="142" t="s">
        <v>110</v>
      </c>
      <c r="D75" s="138"/>
      <c r="E75" s="88"/>
      <c r="F75" s="96" t="s">
        <v>114</v>
      </c>
      <c r="G75" s="88"/>
      <c r="H75" s="138" t="s">
        <v>117</v>
      </c>
      <c r="I75" s="138"/>
      <c r="J75" s="88"/>
      <c r="K75" s="101" t="s">
        <v>121</v>
      </c>
      <c r="L75" s="92"/>
      <c r="M75" s="215" t="s">
        <v>55</v>
      </c>
      <c r="N75" s="110" t="b">
        <f>IF(E66&gt;0,1)</f>
        <v>0</v>
      </c>
      <c r="O75" s="219" t="s">
        <v>55</v>
      </c>
      <c r="P75" s="110" t="b">
        <f>IF(E70&gt;0,1)</f>
        <v>0</v>
      </c>
      <c r="Q75" s="219" t="s">
        <v>55</v>
      </c>
      <c r="R75" s="110" t="b">
        <f>IF(E74&gt;0,1)</f>
        <v>0</v>
      </c>
      <c r="S75" s="219" t="s">
        <v>55</v>
      </c>
      <c r="T75" s="112" t="b">
        <f>IF(E78&gt;0,1)</f>
        <v>0</v>
      </c>
    </row>
    <row r="76" spans="1:20" x14ac:dyDescent="0.25">
      <c r="A76" s="154"/>
      <c r="B76" s="151"/>
      <c r="C76" s="142" t="s">
        <v>111</v>
      </c>
      <c r="D76" s="138"/>
      <c r="E76" s="88"/>
      <c r="F76" s="96" t="s">
        <v>115</v>
      </c>
      <c r="G76" s="88"/>
      <c r="H76" s="138" t="s">
        <v>118</v>
      </c>
      <c r="I76" s="138"/>
      <c r="J76" s="88"/>
      <c r="K76" s="96"/>
      <c r="L76" s="92"/>
      <c r="M76" s="216"/>
      <c r="N76" s="111">
        <f>IF(E67&gt;0,1)</f>
        <v>1</v>
      </c>
      <c r="O76" s="217"/>
      <c r="P76" s="111">
        <f t="shared" ref="P76:P78" si="12">IF(E71&gt;0,1)</f>
        <v>1</v>
      </c>
      <c r="Q76" s="217"/>
      <c r="R76" s="111" t="b">
        <f t="shared" ref="R76:R78" si="13">IF(E75&gt;0,1)</f>
        <v>0</v>
      </c>
      <c r="S76" s="217"/>
      <c r="T76" s="68" t="b">
        <f t="shared" ref="T76:T78" si="14">IF(E79&gt;0,1)</f>
        <v>0</v>
      </c>
    </row>
    <row r="77" spans="1:20" ht="15.75" thickBot="1" x14ac:dyDescent="0.3">
      <c r="A77" s="154"/>
      <c r="B77" s="152"/>
      <c r="C77" s="156" t="s">
        <v>112</v>
      </c>
      <c r="D77" s="139"/>
      <c r="E77" s="90"/>
      <c r="F77" s="115" t="s">
        <v>116</v>
      </c>
      <c r="G77" s="90"/>
      <c r="H77" s="139" t="s">
        <v>119</v>
      </c>
      <c r="I77" s="139"/>
      <c r="J77" s="90"/>
      <c r="K77" s="115"/>
      <c r="L77" s="94"/>
      <c r="M77" s="216"/>
      <c r="N77" s="111" t="b">
        <f>IF(E68&gt;0,1)</f>
        <v>0</v>
      </c>
      <c r="O77" s="217"/>
      <c r="P77" s="111" t="b">
        <f>IF(E72&gt;0,1)</f>
        <v>0</v>
      </c>
      <c r="Q77" s="217"/>
      <c r="R77" s="111" t="b">
        <f t="shared" si="13"/>
        <v>0</v>
      </c>
      <c r="S77" s="217"/>
      <c r="T77" s="68" t="b">
        <f t="shared" si="14"/>
        <v>0</v>
      </c>
    </row>
    <row r="78" spans="1:20" x14ac:dyDescent="0.25">
      <c r="A78" s="154"/>
      <c r="B78" s="151" t="s">
        <v>58</v>
      </c>
      <c r="C78" s="141" t="s">
        <v>109</v>
      </c>
      <c r="D78" s="137"/>
      <c r="E78" s="87"/>
      <c r="F78" s="97" t="s">
        <v>113</v>
      </c>
      <c r="G78" s="87"/>
      <c r="H78" s="137" t="s">
        <v>14</v>
      </c>
      <c r="I78" s="137"/>
      <c r="J78" s="87"/>
      <c r="K78" s="102" t="s">
        <v>120</v>
      </c>
      <c r="L78" s="91"/>
      <c r="M78" s="216"/>
      <c r="N78" s="111" t="b">
        <f>IF(E69&gt;0,1)</f>
        <v>0</v>
      </c>
      <c r="O78" s="217"/>
      <c r="P78" s="111" t="b">
        <f t="shared" si="12"/>
        <v>0</v>
      </c>
      <c r="Q78" s="217"/>
      <c r="R78" s="111" t="b">
        <f t="shared" si="13"/>
        <v>0</v>
      </c>
      <c r="S78" s="217"/>
      <c r="T78" s="68" t="b">
        <f t="shared" si="14"/>
        <v>0</v>
      </c>
    </row>
    <row r="79" spans="1:20" x14ac:dyDescent="0.25">
      <c r="A79" s="154"/>
      <c r="B79" s="151"/>
      <c r="C79" s="142" t="s">
        <v>110</v>
      </c>
      <c r="D79" s="138"/>
      <c r="E79" s="88"/>
      <c r="F79" s="96" t="s">
        <v>114</v>
      </c>
      <c r="G79" s="88"/>
      <c r="H79" s="138" t="s">
        <v>117</v>
      </c>
      <c r="I79" s="138"/>
      <c r="J79" s="88"/>
      <c r="K79" s="101" t="s">
        <v>121</v>
      </c>
      <c r="L79" s="92"/>
      <c r="M79" s="216"/>
      <c r="N79" s="111" t="b">
        <f>IF(G66&gt;0,1)</f>
        <v>0</v>
      </c>
      <c r="O79" s="217"/>
      <c r="P79" s="111" t="b">
        <f>IF(G70&gt;0,1)</f>
        <v>0</v>
      </c>
      <c r="Q79" s="217"/>
      <c r="R79" s="111" t="b">
        <f>IF(G74&gt;0,1)</f>
        <v>0</v>
      </c>
      <c r="S79" s="217"/>
      <c r="T79" s="68" t="b">
        <f>IF(G78&gt;0,1)</f>
        <v>0</v>
      </c>
    </row>
    <row r="80" spans="1:20" x14ac:dyDescent="0.25">
      <c r="A80" s="154"/>
      <c r="B80" s="151"/>
      <c r="C80" s="142" t="s">
        <v>111</v>
      </c>
      <c r="D80" s="138"/>
      <c r="E80" s="88"/>
      <c r="F80" s="96" t="s">
        <v>115</v>
      </c>
      <c r="G80" s="88"/>
      <c r="H80" s="138" t="s">
        <v>118</v>
      </c>
      <c r="I80" s="138"/>
      <c r="J80" s="88"/>
      <c r="K80" s="96"/>
      <c r="L80" s="92"/>
      <c r="M80" s="216"/>
      <c r="N80" s="111" t="b">
        <f>IF(G67&gt;0,1)</f>
        <v>0</v>
      </c>
      <c r="O80" s="217"/>
      <c r="P80" s="111" t="b">
        <f t="shared" ref="P80:P82" si="15">IF(G71&gt;0,1)</f>
        <v>0</v>
      </c>
      <c r="Q80" s="217"/>
      <c r="R80" s="111" t="b">
        <f t="shared" ref="R80:R82" si="16">IF(G75&gt;0,1)</f>
        <v>0</v>
      </c>
      <c r="S80" s="217"/>
      <c r="T80" s="68" t="b">
        <f t="shared" ref="T80:T82" si="17">IF(G79&gt;0,1)</f>
        <v>0</v>
      </c>
    </row>
    <row r="81" spans="1:20" ht="15.75" thickBot="1" x14ac:dyDescent="0.3">
      <c r="A81" s="155"/>
      <c r="B81" s="152"/>
      <c r="C81" s="143" t="s">
        <v>112</v>
      </c>
      <c r="D81" s="140"/>
      <c r="E81" s="89"/>
      <c r="F81" s="98" t="s">
        <v>116</v>
      </c>
      <c r="G81" s="89"/>
      <c r="H81" s="140" t="s">
        <v>119</v>
      </c>
      <c r="I81" s="140"/>
      <c r="J81" s="89"/>
      <c r="K81" s="98"/>
      <c r="L81" s="93"/>
      <c r="M81" s="216"/>
      <c r="N81" s="111" t="b">
        <f>IF(G68&gt;0,1)</f>
        <v>0</v>
      </c>
      <c r="O81" s="217"/>
      <c r="P81" s="111">
        <f t="shared" si="15"/>
        <v>1</v>
      </c>
      <c r="Q81" s="217"/>
      <c r="R81" s="111" t="b">
        <f t="shared" si="16"/>
        <v>0</v>
      </c>
      <c r="S81" s="217"/>
      <c r="T81" s="68" t="b">
        <f t="shared" si="17"/>
        <v>0</v>
      </c>
    </row>
    <row r="82" spans="1:20" x14ac:dyDescent="0.25">
      <c r="A82" s="5"/>
      <c r="M82" s="217"/>
      <c r="N82" s="111" t="b">
        <f>IF(G69&gt;0,1)</f>
        <v>0</v>
      </c>
      <c r="O82" s="217"/>
      <c r="P82" s="111" t="b">
        <f t="shared" si="15"/>
        <v>0</v>
      </c>
      <c r="Q82" s="217"/>
      <c r="R82" s="111" t="b">
        <f t="shared" si="16"/>
        <v>0</v>
      </c>
      <c r="S82" s="217"/>
      <c r="T82" s="68" t="b">
        <f t="shared" si="17"/>
        <v>0</v>
      </c>
    </row>
    <row r="83" spans="1:20" x14ac:dyDescent="0.25">
      <c r="A83" s="5"/>
      <c r="M83" s="217"/>
      <c r="N83" s="111" t="b">
        <f>IF(J66&gt;0,1)</f>
        <v>0</v>
      </c>
      <c r="O83" s="217"/>
      <c r="P83" s="111" t="b">
        <f>IF(J70&gt;0,1)</f>
        <v>0</v>
      </c>
      <c r="Q83" s="217"/>
      <c r="R83" s="111" t="b">
        <f>IF(J74&gt;0,1)</f>
        <v>0</v>
      </c>
      <c r="S83" s="217"/>
      <c r="T83" s="68" t="b">
        <f>IF(J78&gt;0,1)</f>
        <v>0</v>
      </c>
    </row>
    <row r="84" spans="1:20" x14ac:dyDescent="0.25">
      <c r="A84" s="5"/>
      <c r="M84" s="217"/>
      <c r="N84" s="111" t="b">
        <f>IF(J67&gt;0,1)</f>
        <v>0</v>
      </c>
      <c r="O84" s="217"/>
      <c r="P84" s="111">
        <f t="shared" ref="P84:P86" si="18">IF(J71&gt;0,1)</f>
        <v>1</v>
      </c>
      <c r="Q84" s="217"/>
      <c r="R84" s="111" t="b">
        <f t="shared" ref="R84:R86" si="19">IF(J75&gt;0,1)</f>
        <v>0</v>
      </c>
      <c r="S84" s="217"/>
      <c r="T84" s="68" t="b">
        <f t="shared" ref="T84:T86" si="20">IF(J79&gt;0,1)</f>
        <v>0</v>
      </c>
    </row>
    <row r="85" spans="1:20" x14ac:dyDescent="0.25">
      <c r="A85" s="5"/>
      <c r="M85" s="217"/>
      <c r="N85" s="111">
        <f>IF(J68&gt;0,1)</f>
        <v>1</v>
      </c>
      <c r="O85" s="217"/>
      <c r="P85" s="111" t="b">
        <f t="shared" si="18"/>
        <v>0</v>
      </c>
      <c r="Q85" s="217"/>
      <c r="R85" s="111" t="b">
        <f t="shared" si="19"/>
        <v>0</v>
      </c>
      <c r="S85" s="217"/>
      <c r="T85" s="68" t="b">
        <f t="shared" si="20"/>
        <v>0</v>
      </c>
    </row>
    <row r="86" spans="1:20" x14ac:dyDescent="0.25">
      <c r="M86" s="217"/>
      <c r="N86" s="111" t="b">
        <f>IF(J69&gt;0,1)</f>
        <v>0</v>
      </c>
      <c r="O86" s="217"/>
      <c r="P86" s="111" t="b">
        <f t="shared" si="18"/>
        <v>0</v>
      </c>
      <c r="Q86" s="217"/>
      <c r="R86" s="111" t="b">
        <f t="shared" si="19"/>
        <v>0</v>
      </c>
      <c r="S86" s="217"/>
      <c r="T86" s="68" t="b">
        <f t="shared" si="20"/>
        <v>0</v>
      </c>
    </row>
    <row r="87" spans="1:20" x14ac:dyDescent="0.25">
      <c r="M87" s="217"/>
      <c r="N87" s="111" t="b">
        <f>IF(L66&gt;0,1)</f>
        <v>0</v>
      </c>
      <c r="O87" s="217"/>
      <c r="P87" s="111">
        <f>IF(L70&gt;0,1)</f>
        <v>1</v>
      </c>
      <c r="Q87" s="217"/>
      <c r="R87" s="111" t="b">
        <f>IF(L74&gt;0,1)</f>
        <v>0</v>
      </c>
      <c r="S87" s="217"/>
      <c r="T87" s="68" t="b">
        <f>IF(L78&gt;0,1)</f>
        <v>0</v>
      </c>
    </row>
    <row r="88" spans="1:20" x14ac:dyDescent="0.25">
      <c r="M88" s="217"/>
      <c r="N88" s="111">
        <f>IF(L67&gt;0,1)</f>
        <v>1</v>
      </c>
      <c r="O88" s="217"/>
      <c r="P88" s="111" t="b">
        <f>IF(L71&gt;0,1)</f>
        <v>0</v>
      </c>
      <c r="Q88" s="217"/>
      <c r="R88" s="111" t="b">
        <f>IF(L75&gt;0,1)</f>
        <v>0</v>
      </c>
      <c r="S88" s="217"/>
      <c r="T88" s="68" t="b">
        <f>IF(L79&gt;0,1)</f>
        <v>0</v>
      </c>
    </row>
    <row r="89" spans="1:20" ht="15.75" thickBot="1" x14ac:dyDescent="0.3">
      <c r="M89" s="217"/>
      <c r="N89" s="113"/>
      <c r="O89" s="217"/>
      <c r="P89" s="113"/>
      <c r="Q89" s="217"/>
      <c r="R89" s="113"/>
      <c r="S89" s="217"/>
      <c r="T89" s="114"/>
    </row>
    <row r="90" spans="1:20" ht="15.75" thickBot="1" x14ac:dyDescent="0.3">
      <c r="M90" s="218"/>
      <c r="N90" s="63">
        <f>SUM(N75:N88)</f>
        <v>3</v>
      </c>
      <c r="O90" s="218"/>
      <c r="P90" s="63">
        <f>SUM(P75:P88)</f>
        <v>4</v>
      </c>
      <c r="Q90" s="218"/>
      <c r="R90" s="63">
        <f>SUM(R75:R88)</f>
        <v>0</v>
      </c>
      <c r="S90" s="218"/>
      <c r="T90" s="63">
        <f>SUM(T75:T88)</f>
        <v>0</v>
      </c>
    </row>
  </sheetData>
  <mergeCells count="200">
    <mergeCell ref="M36:X37"/>
    <mergeCell ref="M75:M90"/>
    <mergeCell ref="O75:O90"/>
    <mergeCell ref="Q75:Q90"/>
    <mergeCell ref="S75:S90"/>
    <mergeCell ref="A33:A56"/>
    <mergeCell ref="C33:D33"/>
    <mergeCell ref="C34:D34"/>
    <mergeCell ref="A6:A7"/>
    <mergeCell ref="A9:A10"/>
    <mergeCell ref="A12:A13"/>
    <mergeCell ref="A15:A16"/>
    <mergeCell ref="C42:D42"/>
    <mergeCell ref="C43:D43"/>
    <mergeCell ref="C44:D44"/>
    <mergeCell ref="C54:D54"/>
    <mergeCell ref="C55:D55"/>
    <mergeCell ref="H34:I34"/>
    <mergeCell ref="H35:I35"/>
    <mergeCell ref="H36:I36"/>
    <mergeCell ref="H37:I37"/>
    <mergeCell ref="H38:I38"/>
    <mergeCell ref="H39:I39"/>
    <mergeCell ref="H40:I40"/>
    <mergeCell ref="C35:D35"/>
    <mergeCell ref="C36:D36"/>
    <mergeCell ref="C37:D37"/>
    <mergeCell ref="C41:D41"/>
    <mergeCell ref="C38:D38"/>
    <mergeCell ref="C39:D39"/>
    <mergeCell ref="C40:D40"/>
    <mergeCell ref="C31:D31"/>
    <mergeCell ref="F31:G31"/>
    <mergeCell ref="C32:D32"/>
    <mergeCell ref="A1:B1"/>
    <mergeCell ref="C2:E3"/>
    <mergeCell ref="F26:G26"/>
    <mergeCell ref="C21:D21"/>
    <mergeCell ref="F21:G21"/>
    <mergeCell ref="C22:D22"/>
    <mergeCell ref="F22:G22"/>
    <mergeCell ref="C23:D23"/>
    <mergeCell ref="F23:G23"/>
    <mergeCell ref="C24:D24"/>
    <mergeCell ref="F24:G24"/>
    <mergeCell ref="F17:G17"/>
    <mergeCell ref="C17:D17"/>
    <mergeCell ref="C18:D18"/>
    <mergeCell ref="C19:D19"/>
    <mergeCell ref="C20:D20"/>
    <mergeCell ref="C1:E1"/>
    <mergeCell ref="A5:B5"/>
    <mergeCell ref="B6:C6"/>
    <mergeCell ref="D6:E6"/>
    <mergeCell ref="B9:C9"/>
    <mergeCell ref="D9:E9"/>
    <mergeCell ref="A11:B11"/>
    <mergeCell ref="C25:D25"/>
    <mergeCell ref="I1:J1"/>
    <mergeCell ref="F2:G3"/>
    <mergeCell ref="H2:J3"/>
    <mergeCell ref="F19:G19"/>
    <mergeCell ref="F20:G20"/>
    <mergeCell ref="F18:G18"/>
    <mergeCell ref="H6:I6"/>
    <mergeCell ref="J6:K6"/>
    <mergeCell ref="F6:G6"/>
    <mergeCell ref="H15:I15"/>
    <mergeCell ref="J15:K15"/>
    <mergeCell ref="F9:G9"/>
    <mergeCell ref="H9:I9"/>
    <mergeCell ref="J9:K9"/>
    <mergeCell ref="J16:K16"/>
    <mergeCell ref="J7:K7"/>
    <mergeCell ref="J13:K13"/>
    <mergeCell ref="C5:K5"/>
    <mergeCell ref="C8:K8"/>
    <mergeCell ref="C11:K11"/>
    <mergeCell ref="H41:I41"/>
    <mergeCell ref="B33:B38"/>
    <mergeCell ref="B39:B44"/>
    <mergeCell ref="H33:I33"/>
    <mergeCell ref="F15:G15"/>
    <mergeCell ref="B12:C12"/>
    <mergeCell ref="D12:E12"/>
    <mergeCell ref="F12:G12"/>
    <mergeCell ref="B29:B32"/>
    <mergeCell ref="B13:C13"/>
    <mergeCell ref="D13:E13"/>
    <mergeCell ref="F13:G13"/>
    <mergeCell ref="H13:I13"/>
    <mergeCell ref="H12:I12"/>
    <mergeCell ref="F32:G32"/>
    <mergeCell ref="C27:D27"/>
    <mergeCell ref="F27:G27"/>
    <mergeCell ref="C28:D28"/>
    <mergeCell ref="F28:G28"/>
    <mergeCell ref="C29:D29"/>
    <mergeCell ref="F29:G29"/>
    <mergeCell ref="C30:D30"/>
    <mergeCell ref="F30:G30"/>
    <mergeCell ref="F25:G25"/>
    <mergeCell ref="C56:D56"/>
    <mergeCell ref="H56:I56"/>
    <mergeCell ref="C51:D51"/>
    <mergeCell ref="H51:I51"/>
    <mergeCell ref="C52:D52"/>
    <mergeCell ref="H52:I52"/>
    <mergeCell ref="C53:D53"/>
    <mergeCell ref="H42:I42"/>
    <mergeCell ref="H43:I43"/>
    <mergeCell ref="H44:I44"/>
    <mergeCell ref="H54:I54"/>
    <mergeCell ref="H55:I55"/>
    <mergeCell ref="H45:I45"/>
    <mergeCell ref="H46:I46"/>
    <mergeCell ref="H47:I47"/>
    <mergeCell ref="C45:D45"/>
    <mergeCell ref="C46:D46"/>
    <mergeCell ref="C47:D47"/>
    <mergeCell ref="C48:D48"/>
    <mergeCell ref="H48:I48"/>
    <mergeCell ref="C49:D49"/>
    <mergeCell ref="H49:I49"/>
    <mergeCell ref="C50:D50"/>
    <mergeCell ref="H50:I50"/>
    <mergeCell ref="O3:P3"/>
    <mergeCell ref="O4:P4"/>
    <mergeCell ref="O2:P2"/>
    <mergeCell ref="O5:P5"/>
    <mergeCell ref="O6:P6"/>
    <mergeCell ref="O7:P7"/>
    <mergeCell ref="B17:B20"/>
    <mergeCell ref="B21:B24"/>
    <mergeCell ref="B25:B28"/>
    <mergeCell ref="B10:C10"/>
    <mergeCell ref="D10:E10"/>
    <mergeCell ref="F10:G10"/>
    <mergeCell ref="H10:I10"/>
    <mergeCell ref="J10:K10"/>
    <mergeCell ref="A8:B8"/>
    <mergeCell ref="A2:B3"/>
    <mergeCell ref="A17:A32"/>
    <mergeCell ref="B7:C7"/>
    <mergeCell ref="D7:E7"/>
    <mergeCell ref="F7:G7"/>
    <mergeCell ref="H7:I7"/>
    <mergeCell ref="C26:D26"/>
    <mergeCell ref="J12:K12"/>
    <mergeCell ref="B16:C16"/>
    <mergeCell ref="D16:E16"/>
    <mergeCell ref="F16:G16"/>
    <mergeCell ref="H16:I16"/>
    <mergeCell ref="A14:B14"/>
    <mergeCell ref="B15:C15"/>
    <mergeCell ref="D15:E15"/>
    <mergeCell ref="C14:K14"/>
    <mergeCell ref="M38:M53"/>
    <mergeCell ref="P38:P53"/>
    <mergeCell ref="S38:S53"/>
    <mergeCell ref="V38:V53"/>
    <mergeCell ref="B66:B69"/>
    <mergeCell ref="B70:B73"/>
    <mergeCell ref="B74:B77"/>
    <mergeCell ref="B78:B81"/>
    <mergeCell ref="A66:A81"/>
    <mergeCell ref="C66:D66"/>
    <mergeCell ref="C67:D67"/>
    <mergeCell ref="C68:D68"/>
    <mergeCell ref="C69:D69"/>
    <mergeCell ref="C70:D70"/>
    <mergeCell ref="C71:D71"/>
    <mergeCell ref="C72:D72"/>
    <mergeCell ref="C73:D73"/>
    <mergeCell ref="C74:D74"/>
    <mergeCell ref="C75:D75"/>
    <mergeCell ref="C76:D76"/>
    <mergeCell ref="C77:D77"/>
    <mergeCell ref="B51:B56"/>
    <mergeCell ref="B45:B50"/>
    <mergeCell ref="H53:I53"/>
    <mergeCell ref="H76:I76"/>
    <mergeCell ref="H77:I77"/>
    <mergeCell ref="H78:I78"/>
    <mergeCell ref="H79:I79"/>
    <mergeCell ref="H80:I80"/>
    <mergeCell ref="H81:I81"/>
    <mergeCell ref="C78:D78"/>
    <mergeCell ref="C79:D79"/>
    <mergeCell ref="C80:D80"/>
    <mergeCell ref="C81:D81"/>
    <mergeCell ref="H66:I66"/>
    <mergeCell ref="H68:I68"/>
    <mergeCell ref="H69:I69"/>
    <mergeCell ref="H70:I70"/>
    <mergeCell ref="H71:I71"/>
    <mergeCell ref="H72:I72"/>
    <mergeCell ref="H73:I73"/>
    <mergeCell ref="H74:I74"/>
    <mergeCell ref="H75:I75"/>
  </mergeCells>
  <dataValidations count="17">
    <dataValidation type="list" allowBlank="1" showInputMessage="1" showErrorMessage="1" sqref="C1:E1" xr:uid="{00000000-0002-0000-0000-000000000000}">
      <formula1>IF(C1&lt;&gt;"",OFFSET(f_perso,MATCH(C1&amp;"*",f_perso,0)-1,,COUNTIF(f_perso,C1&amp;"*"),1),f_perso)</formula1>
    </dataValidation>
    <dataValidation type="list" allowBlank="1" showInputMessage="1" sqref="B10:C10 B7:C7 B13:C13 B16:C16" xr:uid="{00000000-0002-0000-0000-000001000000}">
      <formula1>IF(B7&lt;&gt;"",OFFSET(F_marques,MATCH(B7&amp;"*",F_marques,0)-1,,COUNTIF(F_marques,B7&amp;"*"),1),F_marques)</formula1>
    </dataValidation>
    <dataValidation type="list" allowBlank="1" showInputMessage="1" showErrorMessage="1" sqref="J7:K7" xr:uid="{00000000-0002-0000-0000-000002000000}">
      <formula1>$S$2:$S$4</formula1>
    </dataValidation>
    <dataValidation type="list" allowBlank="1" showInputMessage="1" showErrorMessage="1" sqref="E33:E38 L33:L34 J33:J38 G33:G38" xr:uid="{00000000-0002-0000-0000-000003000000}">
      <formula1>IF($O$58&lt;4,($N$2:$N$17))</formula1>
    </dataValidation>
    <dataValidation type="list" allowBlank="1" showInputMessage="1" showErrorMessage="1" sqref="E39:E44 L39:L40 J39:J44 G39:G44" xr:uid="{00000000-0002-0000-0000-000004000000}">
      <formula1>IF($R$58&lt;4,($N$2:$N$17))</formula1>
    </dataValidation>
    <dataValidation type="list" allowBlank="1" showInputMessage="1" showErrorMessage="1" sqref="E45:E50 L45:L46 J45:J50 G45:G50" xr:uid="{00000000-0002-0000-0000-000005000000}">
      <formula1>IF($U$58&lt;4,($N$2:$N$17))</formula1>
    </dataValidation>
    <dataValidation type="list" allowBlank="1" showInputMessage="1" showErrorMessage="1" sqref="L51:L52 L66:L69 J66:J69 G66:G69 E51:E56 J51:J56 G51:G56" xr:uid="{00000000-0002-0000-0000-000006000000}">
      <formula1>IF($X$58&lt;4,($N$2:$N$17))</formula1>
    </dataValidation>
    <dataValidation type="list" allowBlank="1" showInputMessage="1" sqref="L20" xr:uid="{00000000-0002-0000-0000-000007000000}">
      <formula1>$N$2:$N$7</formula1>
    </dataValidation>
    <dataValidation type="list" allowBlank="1" showInputMessage="1" sqref="L17:L19 E17:E20 J17:J20 H17:H20" xr:uid="{00000000-0002-0000-0000-000008000000}">
      <formula1>IF($N$53&lt;1,($N$2:$N$7))</formula1>
    </dataValidation>
    <dataValidation type="list" allowBlank="1" showInputMessage="1" showErrorMessage="1" sqref="E21:E24 L21:L23 J21:J24 H21:H24" xr:uid="{00000000-0002-0000-0000-000009000000}">
      <formula1>IF($Q$53&lt;1,($N$2:$N$7))</formula1>
    </dataValidation>
    <dataValidation type="list" allowBlank="1" showInputMessage="1" showErrorMessage="1" sqref="E25:E28 L25:L27 J25:J28 H25:H28" xr:uid="{00000000-0002-0000-0000-00000A000000}">
      <formula1>IF($T$53&lt;1,($N$2:$N$7))</formula1>
    </dataValidation>
    <dataValidation type="list" allowBlank="1" showInputMessage="1" showErrorMessage="1" sqref="E29:E32 L29:L31 J29:J32 H29:H32" xr:uid="{00000000-0002-0000-0000-00000B000000}">
      <formula1>IF($W$53&lt;1,($N$2:$N$7))</formula1>
    </dataValidation>
    <dataValidation type="list" allowBlank="1" showInputMessage="1" showErrorMessage="1" sqref="E66:E69" xr:uid="{00000000-0002-0000-0000-00000C000000}">
      <formula1>IF($N$90&lt;4,($N$2:$N$17))</formula1>
    </dataValidation>
    <dataValidation type="list" allowBlank="1" showInputMessage="1" showErrorMessage="1" sqref="E70:E73 L70:L73 J70:J73 G70:G73" xr:uid="{00000000-0002-0000-0000-00000D000000}">
      <formula1>IF($P$90&lt;4,($N$2:$N$17))</formula1>
    </dataValidation>
    <dataValidation type="list" allowBlank="1" showInputMessage="1" showErrorMessage="1" sqref="E74:E77 L74:L77 J74:J77 G74:G77" xr:uid="{00000000-0002-0000-0000-00000E000000}">
      <formula1>IF($R$90&lt;4,($N$2:$N$17))</formula1>
    </dataValidation>
    <dataValidation type="list" allowBlank="1" showInputMessage="1" showErrorMessage="1" sqref="E78:E81 L78:L81 J78:J81 G78:G81" xr:uid="{00000000-0002-0000-0000-00000F000000}">
      <formula1>IF($T$90&lt;4,($N$2:$N$17))</formula1>
    </dataValidation>
    <dataValidation type="list" allowBlank="1" showInputMessage="1" showErrorMessage="1" sqref="C5:K5 C8:K8 C11:K11 C14:K14 C5:K5" xr:uid="{00000000-0002-0000-0000-000010000000}">
      <formula1>$T$2:$T$8</formula1>
    </dataValidation>
  </dataValidations>
  <pageMargins left="0.69444444444444442" right="0.7" top="0.75" bottom="0.75" header="0.22786458333333334" footer="0.3"/>
  <pageSetup paperSize="9" orientation="landscape" r:id="rId1"/>
  <headerFooter>
    <oddHeader>&amp;C&amp;18Fiche à remplir avec le technicien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_Enregistrer_document">
                <anchor moveWithCells="1" sizeWithCells="1">
                  <from>
                    <xdr:col>9</xdr:col>
                    <xdr:colOff>742950</xdr:colOff>
                    <xdr:row>0</xdr:row>
                    <xdr:rowOff>0</xdr:rowOff>
                  </from>
                  <to>
                    <xdr:col>10</xdr:col>
                    <xdr:colOff>828675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97"/>
  <sheetViews>
    <sheetView view="pageLayout" topLeftCell="A10" zoomScale="60" zoomScalePageLayoutView="60" workbookViewId="0">
      <selection activeCell="G54" sqref="G54"/>
    </sheetView>
  </sheetViews>
  <sheetFormatPr baseColWidth="10" defaultRowHeight="15" x14ac:dyDescent="0.25"/>
  <cols>
    <col min="1" max="1" width="14.28515625" customWidth="1"/>
    <col min="4" max="4" width="11.5703125" bestFit="1" customWidth="1"/>
    <col min="6" max="6" width="12.42578125" bestFit="1" customWidth="1"/>
    <col min="8" max="8" width="12.42578125" bestFit="1" customWidth="1"/>
    <col min="9" max="9" width="8.5703125" customWidth="1"/>
    <col min="10" max="10" width="15.42578125" customWidth="1"/>
  </cols>
  <sheetData>
    <row r="1" spans="1:17" ht="15" customHeight="1" x14ac:dyDescent="0.25">
      <c r="A1" s="223" t="s">
        <v>31</v>
      </c>
      <c r="B1" s="284">
        <f>'A cocher par le technicien'!C2</f>
        <v>0</v>
      </c>
      <c r="C1" s="285"/>
      <c r="D1" s="286"/>
      <c r="E1" s="223" t="s">
        <v>32</v>
      </c>
      <c r="F1" s="290">
        <f>'A cocher par le technicien'!H2</f>
        <v>0</v>
      </c>
      <c r="G1" s="291"/>
      <c r="H1" s="264" t="s">
        <v>55</v>
      </c>
      <c r="I1" s="203" t="s">
        <v>10</v>
      </c>
      <c r="J1" s="204"/>
      <c r="K1" s="91">
        <f>'A cocher par le technicien'!E17</f>
        <v>0</v>
      </c>
      <c r="L1" s="267" t="s">
        <v>18</v>
      </c>
      <c r="M1" s="137"/>
      <c r="N1" s="121">
        <f>'A cocher par le technicien'!E33</f>
        <v>1</v>
      </c>
      <c r="O1" s="141" t="s">
        <v>109</v>
      </c>
      <c r="P1" s="137"/>
      <c r="Q1" s="91">
        <f>'A cocher par le technicien'!E66</f>
        <v>0</v>
      </c>
    </row>
    <row r="2" spans="1:17" ht="15.75" thickBot="1" x14ac:dyDescent="0.3">
      <c r="A2" s="224"/>
      <c r="B2" s="287"/>
      <c r="C2" s="288"/>
      <c r="D2" s="289"/>
      <c r="E2" s="224"/>
      <c r="F2" s="292"/>
      <c r="G2" s="293"/>
      <c r="H2" s="265"/>
      <c r="I2" s="142" t="s">
        <v>11</v>
      </c>
      <c r="J2" s="138"/>
      <c r="K2" s="92">
        <f>'A cocher par le technicien'!E18</f>
        <v>0</v>
      </c>
      <c r="L2" s="260" t="s">
        <v>48</v>
      </c>
      <c r="M2" s="138"/>
      <c r="N2" s="122">
        <f>'A cocher par le technicien'!E34</f>
        <v>0</v>
      </c>
      <c r="O2" s="142" t="s">
        <v>110</v>
      </c>
      <c r="P2" s="138"/>
      <c r="Q2" s="92">
        <f>'A cocher par le technicien'!E67</f>
        <v>2</v>
      </c>
    </row>
    <row r="3" spans="1:17" x14ac:dyDescent="0.25">
      <c r="A3" s="184" t="s">
        <v>33</v>
      </c>
      <c r="B3" s="185"/>
      <c r="C3" s="297" t="s">
        <v>34</v>
      </c>
      <c r="D3" s="298"/>
      <c r="E3" s="223" t="s">
        <v>66</v>
      </c>
      <c r="F3" s="301">
        <f ca="1">NOW()</f>
        <v>43059.632356828704</v>
      </c>
      <c r="G3" s="302"/>
      <c r="H3" s="265"/>
      <c r="I3" s="142" t="s">
        <v>39</v>
      </c>
      <c r="J3" s="138"/>
      <c r="K3" s="92">
        <f>'A cocher par le technicien'!E19</f>
        <v>0</v>
      </c>
      <c r="L3" s="260" t="s">
        <v>47</v>
      </c>
      <c r="M3" s="138"/>
      <c r="N3" s="122">
        <f>'A cocher par le technicien'!E35</f>
        <v>0</v>
      </c>
      <c r="O3" s="142" t="s">
        <v>111</v>
      </c>
      <c r="P3" s="138"/>
      <c r="Q3" s="92">
        <f>'A cocher par le technicien'!E68</f>
        <v>0</v>
      </c>
    </row>
    <row r="4" spans="1:17" ht="15.75" thickBot="1" x14ac:dyDescent="0.3">
      <c r="A4" s="186"/>
      <c r="B4" s="187"/>
      <c r="C4" s="299"/>
      <c r="D4" s="300"/>
      <c r="E4" s="224"/>
      <c r="F4" s="303"/>
      <c r="G4" s="304"/>
      <c r="H4" s="265"/>
      <c r="I4" s="142" t="s">
        <v>40</v>
      </c>
      <c r="J4" s="138"/>
      <c r="K4" s="92">
        <f>'A cocher par le technicien'!E20</f>
        <v>0</v>
      </c>
      <c r="L4" s="260" t="s">
        <v>19</v>
      </c>
      <c r="M4" s="138"/>
      <c r="N4" s="122">
        <f>'A cocher par le technicien'!E36</f>
        <v>0</v>
      </c>
      <c r="O4" s="142" t="s">
        <v>112</v>
      </c>
      <c r="P4" s="138"/>
      <c r="Q4" s="92">
        <f>'A cocher par le technicien'!E69</f>
        <v>0</v>
      </c>
    </row>
    <row r="5" spans="1:17" ht="16.5" thickBot="1" x14ac:dyDescent="0.3">
      <c r="A5" s="9" t="s">
        <v>59</v>
      </c>
      <c r="B5" s="271" t="str">
        <f>'A cocher par le technicien'!C5</f>
        <v>Voiture</v>
      </c>
      <c r="C5" s="272"/>
      <c r="D5" s="273">
        <f>'A cocher par le technicien'!D7:E7</f>
        <v>0</v>
      </c>
      <c r="E5" s="274"/>
      <c r="F5" s="282">
        <f>'A cocher par le technicien'!J7</f>
        <v>0</v>
      </c>
      <c r="G5" s="283"/>
      <c r="H5" s="265"/>
      <c r="I5" s="142" t="s">
        <v>41</v>
      </c>
      <c r="J5" s="138"/>
      <c r="K5" s="92">
        <f>'A cocher par le technicien'!H17</f>
        <v>0</v>
      </c>
      <c r="L5" s="260" t="s">
        <v>20</v>
      </c>
      <c r="M5" s="138"/>
      <c r="N5" s="122">
        <f>'A cocher par le technicien'!E37</f>
        <v>0</v>
      </c>
      <c r="O5" s="142" t="s">
        <v>113</v>
      </c>
      <c r="P5" s="138"/>
      <c r="Q5" s="92">
        <f>'A cocher par le technicien'!G66</f>
        <v>0</v>
      </c>
    </row>
    <row r="6" spans="1:17" ht="15.75" thickBot="1" x14ac:dyDescent="0.3">
      <c r="A6" s="275" t="s">
        <v>35</v>
      </c>
      <c r="B6" s="276"/>
      <c r="C6" s="272">
        <f>'A cocher par le technicien'!H7</f>
        <v>0</v>
      </c>
      <c r="D6" s="272"/>
      <c r="E6" s="272"/>
      <c r="F6" s="10"/>
      <c r="G6" s="120"/>
      <c r="H6" s="265"/>
      <c r="I6" s="142" t="s">
        <v>42</v>
      </c>
      <c r="J6" s="138"/>
      <c r="K6" s="92">
        <f>'A cocher par le technicien'!H18</f>
        <v>0</v>
      </c>
      <c r="L6" s="260" t="s">
        <v>21</v>
      </c>
      <c r="M6" s="138"/>
      <c r="N6" s="122">
        <f>'A cocher par le technicien'!E38</f>
        <v>0</v>
      </c>
      <c r="O6" s="142" t="s">
        <v>114</v>
      </c>
      <c r="P6" s="138"/>
      <c r="Q6" s="92">
        <f>'A cocher par le technicien'!G67</f>
        <v>0</v>
      </c>
    </row>
    <row r="7" spans="1:17" ht="16.5" thickBot="1" x14ac:dyDescent="0.3">
      <c r="A7" s="9" t="s">
        <v>60</v>
      </c>
      <c r="B7" s="271">
        <f>'A cocher par le technicien'!C8</f>
        <v>0</v>
      </c>
      <c r="C7" s="272"/>
      <c r="D7" s="273">
        <f>'A cocher par le technicien'!D10:E10</f>
        <v>0</v>
      </c>
      <c r="E7" s="274"/>
      <c r="F7" s="282">
        <f>'A cocher par le technicien'!J10</f>
        <v>0</v>
      </c>
      <c r="G7" s="283"/>
      <c r="H7" s="265"/>
      <c r="I7" s="142" t="s">
        <v>43</v>
      </c>
      <c r="J7" s="138"/>
      <c r="K7" s="92">
        <f>'A cocher par le technicien'!H19</f>
        <v>0</v>
      </c>
      <c r="L7" s="260" t="s">
        <v>49</v>
      </c>
      <c r="M7" s="138"/>
      <c r="N7" s="122">
        <f>'A cocher par le technicien'!G33</f>
        <v>0</v>
      </c>
      <c r="O7" s="142" t="s">
        <v>115</v>
      </c>
      <c r="P7" s="138"/>
      <c r="Q7" s="92">
        <f>'A cocher par le technicien'!EG68</f>
        <v>0</v>
      </c>
    </row>
    <row r="8" spans="1:17" ht="15.75" thickBot="1" x14ac:dyDescent="0.3">
      <c r="A8" s="275" t="s">
        <v>35</v>
      </c>
      <c r="B8" s="276"/>
      <c r="C8" s="272">
        <f>'A cocher par le technicien'!H10</f>
        <v>0</v>
      </c>
      <c r="D8" s="272"/>
      <c r="E8" s="272"/>
      <c r="F8" s="10"/>
      <c r="G8" s="120"/>
      <c r="H8" s="265"/>
      <c r="I8" s="142" t="s">
        <v>12</v>
      </c>
      <c r="J8" s="138"/>
      <c r="K8" s="92">
        <f>'A cocher par le technicien'!H20</f>
        <v>0</v>
      </c>
      <c r="L8" s="261" t="s">
        <v>22</v>
      </c>
      <c r="M8" s="262"/>
      <c r="N8" s="122">
        <f>'A cocher par le technicien'!G34</f>
        <v>0</v>
      </c>
      <c r="O8" s="142" t="s">
        <v>116</v>
      </c>
      <c r="P8" s="138"/>
      <c r="Q8" s="92">
        <f>'A cocher par le technicien'!EG69</f>
        <v>0</v>
      </c>
    </row>
    <row r="9" spans="1:17" ht="16.5" thickBot="1" x14ac:dyDescent="0.3">
      <c r="A9" s="9" t="s">
        <v>61</v>
      </c>
      <c r="B9" s="271">
        <f>'A cocher par le technicien'!C11</f>
        <v>0</v>
      </c>
      <c r="C9" s="272"/>
      <c r="D9" s="273">
        <f>'A cocher par le technicien'!D13:E13</f>
        <v>0</v>
      </c>
      <c r="E9" s="274"/>
      <c r="F9" s="282">
        <f>'A cocher par le technicien'!J13</f>
        <v>0</v>
      </c>
      <c r="G9" s="283"/>
      <c r="H9" s="265"/>
      <c r="I9" s="142" t="s">
        <v>13</v>
      </c>
      <c r="J9" s="138"/>
      <c r="K9" s="92">
        <f>'A cocher par le technicien'!J17</f>
        <v>0</v>
      </c>
      <c r="L9" s="261" t="s">
        <v>23</v>
      </c>
      <c r="M9" s="262"/>
      <c r="N9" s="122">
        <f>'A cocher par le technicien'!G35</f>
        <v>0</v>
      </c>
      <c r="O9" s="142" t="s">
        <v>14</v>
      </c>
      <c r="P9" s="138"/>
      <c r="Q9" s="92">
        <f>'A cocher par le technicien'!I66</f>
        <v>0</v>
      </c>
    </row>
    <row r="10" spans="1:17" ht="15.75" thickBot="1" x14ac:dyDescent="0.3">
      <c r="A10" s="275" t="s">
        <v>35</v>
      </c>
      <c r="B10" s="276"/>
      <c r="C10" s="272">
        <f>'A cocher par le technicien'!H13</f>
        <v>0</v>
      </c>
      <c r="D10" s="272"/>
      <c r="E10" s="272"/>
      <c r="F10" s="10"/>
      <c r="G10" s="120"/>
      <c r="H10" s="265"/>
      <c r="I10" s="142" t="s">
        <v>14</v>
      </c>
      <c r="J10" s="138"/>
      <c r="K10" s="92">
        <f>'A cocher par le technicien'!J18</f>
        <v>0</v>
      </c>
      <c r="L10" s="260" t="s">
        <v>24</v>
      </c>
      <c r="M10" s="138"/>
      <c r="N10" s="122">
        <f>'A cocher par le technicien'!G36</f>
        <v>0</v>
      </c>
      <c r="O10" s="116" t="s">
        <v>117</v>
      </c>
      <c r="P10" s="96"/>
      <c r="Q10" s="92">
        <f>'A cocher par le technicien'!I67</f>
        <v>0</v>
      </c>
    </row>
    <row r="11" spans="1:17" ht="16.5" thickBot="1" x14ac:dyDescent="0.3">
      <c r="A11" s="9" t="s">
        <v>62</v>
      </c>
      <c r="B11" s="271">
        <f>'A cocher par le technicien'!C14</f>
        <v>0</v>
      </c>
      <c r="C11" s="272"/>
      <c r="D11" s="273">
        <f>'A cocher par le technicien'!D16:E16</f>
        <v>0</v>
      </c>
      <c r="E11" s="274"/>
      <c r="F11" s="282">
        <f>'A cocher par le technicien'!J16</f>
        <v>0</v>
      </c>
      <c r="G11" s="283"/>
      <c r="H11" s="265"/>
      <c r="I11" s="142" t="s">
        <v>15</v>
      </c>
      <c r="J11" s="138"/>
      <c r="K11" s="92">
        <f>'A cocher par le technicien'!J19</f>
        <v>0</v>
      </c>
      <c r="L11" s="260" t="s">
        <v>25</v>
      </c>
      <c r="M11" s="138"/>
      <c r="N11" s="122">
        <f>'A cocher par le technicien'!G37</f>
        <v>0</v>
      </c>
      <c r="O11" s="142" t="s">
        <v>118</v>
      </c>
      <c r="P11" s="138"/>
      <c r="Q11" s="92">
        <f>'A cocher par le technicien'!I68</f>
        <v>0</v>
      </c>
    </row>
    <row r="12" spans="1:17" ht="15.75" thickBot="1" x14ac:dyDescent="0.3">
      <c r="A12" s="275" t="s">
        <v>35</v>
      </c>
      <c r="B12" s="276"/>
      <c r="C12" s="272">
        <f>'A cocher par le technicien'!H16</f>
        <v>0</v>
      </c>
      <c r="D12" s="272"/>
      <c r="E12" s="272"/>
      <c r="F12" s="10"/>
      <c r="G12" s="120"/>
      <c r="H12" s="265"/>
      <c r="I12" s="142" t="s">
        <v>16</v>
      </c>
      <c r="J12" s="138"/>
      <c r="K12" s="92">
        <f>'A cocher par le technicien'!J20</f>
        <v>0</v>
      </c>
      <c r="L12" s="261" t="s">
        <v>26</v>
      </c>
      <c r="M12" s="262"/>
      <c r="N12" s="122">
        <f>'A cocher par le technicien'!G38</f>
        <v>0</v>
      </c>
      <c r="O12" s="142" t="s">
        <v>119</v>
      </c>
      <c r="P12" s="138"/>
      <c r="Q12" s="92">
        <f>'A cocher par le technicien'!I69</f>
        <v>0</v>
      </c>
    </row>
    <row r="13" spans="1:17" ht="15.75" thickBot="1" x14ac:dyDescent="0.3">
      <c r="A13" s="72"/>
      <c r="B13" s="73"/>
      <c r="C13" s="73"/>
      <c r="D13" s="73"/>
      <c r="E13" s="73"/>
      <c r="F13" s="73"/>
      <c r="G13" s="119"/>
      <c r="H13" s="265"/>
      <c r="I13" s="142" t="s">
        <v>44</v>
      </c>
      <c r="J13" s="138"/>
      <c r="K13" s="92">
        <f>'A cocher par le technicien'!L17</f>
        <v>0</v>
      </c>
      <c r="L13" s="260" t="s">
        <v>50</v>
      </c>
      <c r="M13" s="138"/>
      <c r="N13" s="122">
        <f>'A cocher par le technicien'!J33</f>
        <v>0</v>
      </c>
      <c r="O13" s="142" t="s">
        <v>120</v>
      </c>
      <c r="P13" s="138"/>
      <c r="Q13" s="92">
        <f>'A cocher par le technicien'!L66</f>
        <v>0</v>
      </c>
    </row>
    <row r="14" spans="1:17" x14ac:dyDescent="0.25">
      <c r="A14" s="103" t="s">
        <v>63</v>
      </c>
      <c r="B14" s="184" t="s">
        <v>9</v>
      </c>
      <c r="C14" s="280"/>
      <c r="D14" s="280"/>
      <c r="E14" s="280"/>
      <c r="F14" s="185"/>
      <c r="G14" s="185" t="s">
        <v>37</v>
      </c>
      <c r="H14" s="265"/>
      <c r="I14" s="142" t="s">
        <v>45</v>
      </c>
      <c r="J14" s="138"/>
      <c r="K14" s="92">
        <f>'A cocher par le technicien'!L18</f>
        <v>0</v>
      </c>
      <c r="L14" s="260" t="s">
        <v>51</v>
      </c>
      <c r="M14" s="138"/>
      <c r="N14" s="122">
        <f>'A cocher par le technicien'!J34</f>
        <v>3</v>
      </c>
      <c r="O14" s="142" t="s">
        <v>121</v>
      </c>
      <c r="P14" s="138"/>
      <c r="Q14" s="92">
        <f>'A cocher par le technicien'!L67</f>
        <v>1</v>
      </c>
    </row>
    <row r="15" spans="1:17" ht="15.75" thickBot="1" x14ac:dyDescent="0.3">
      <c r="A15" s="104" t="s">
        <v>64</v>
      </c>
      <c r="B15" s="186"/>
      <c r="C15" s="281"/>
      <c r="D15" s="281"/>
      <c r="E15" s="281"/>
      <c r="F15" s="187"/>
      <c r="G15" s="187"/>
      <c r="H15" s="265"/>
      <c r="I15" s="142" t="s">
        <v>17</v>
      </c>
      <c r="J15" s="138"/>
      <c r="K15" s="92">
        <f>'A cocher par le technicien'!L19</f>
        <v>0</v>
      </c>
      <c r="L15" s="260" t="s">
        <v>52</v>
      </c>
      <c r="M15" s="138"/>
      <c r="N15" s="122">
        <f>'A cocher par le technicien'!J35</f>
        <v>0</v>
      </c>
      <c r="O15" s="253"/>
      <c r="P15" s="254"/>
      <c r="Q15" s="92">
        <f>'A cocher par le technicien'!L68</f>
        <v>0</v>
      </c>
    </row>
    <row r="16" spans="1:17" ht="15.75" thickBot="1" x14ac:dyDescent="0.3">
      <c r="A16" s="11">
        <v>1</v>
      </c>
      <c r="B16" s="277">
        <f>IF(K1&gt;0,(I1),IF(K2&gt;0,(I2),IF(K3&gt;0,(I3),IF(K4&gt;0,(I4),IF(K5&gt;0,(I5),IF(K6&gt;0,(I6),IF(K7&gt;0,(I7),IF(K8&gt;0,(I8),IF(K9&gt;0,(I9),IF(K10&gt;0,(I10),IF(K11&gt;0,(I11),IF(K12&gt;0,(I12),IF(K13&gt;0,(I13),IF(K14&gt;0,(I14),IF(K15&gt;0,(I15),(0))))))))))))))))</f>
        <v>0</v>
      </c>
      <c r="C16" s="278"/>
      <c r="D16" s="278"/>
      <c r="E16" s="278"/>
      <c r="F16" s="279"/>
      <c r="G16" s="105">
        <f>IF(K1&gt;0,(K1),IF(K2&gt;0,(K2),IF(K3&gt;0,(K3),IF(K4&gt;0,(K4),IF(K5&gt;0,(K5),IF(K6&gt;0,(K6),IF(K7&gt;0,(K7),IF(K8&gt;0,(K8),IF(K9&gt;0,(K9),IF(K10&gt;0,(K10),IF(K11&gt;0,(K11),IF(K12&gt;0,(K12),IF(K13&gt;0,(K13),IF(K14&gt;0,(K14),IF(K15&gt;0,(K15),(0))))))))))))))))</f>
        <v>0</v>
      </c>
      <c r="H16" s="265"/>
      <c r="I16" s="143"/>
      <c r="J16" s="140"/>
      <c r="K16" s="93"/>
      <c r="L16" s="260" t="s">
        <v>53</v>
      </c>
      <c r="M16" s="138"/>
      <c r="N16" s="122">
        <f>'A cocher par le technicien'!J36</f>
        <v>0</v>
      </c>
      <c r="O16" s="251"/>
      <c r="P16" s="252"/>
      <c r="Q16" s="93">
        <f>'A cocher par le technicien'!L69</f>
        <v>0</v>
      </c>
    </row>
    <row r="17" spans="1:17" ht="15.75" thickBot="1" x14ac:dyDescent="0.3">
      <c r="A17" s="12">
        <v>2</v>
      </c>
      <c r="B17" s="277">
        <f>IF(K25&gt;0,(I25),IF(K26&gt;0,(I26),IF(K27&gt;0,(I27),IF(K28&gt;0,(I28),IF(K29&gt;0,(I29),IF(K30&gt;0,(I30),IF(K31&gt;0,(I31),IF(K32&gt;0,(I32),IF(K33&gt;0,(I33),IF(K34&gt;0,(I34),IF(K35&gt;0,(I35),IF(K36&gt;0,(I36),IF(K37&gt;0,(I37),IF(K38&gt;0,(I38),IF(K39&gt;0,(I39),(0))))))))))))))))</f>
        <v>0</v>
      </c>
      <c r="C17" s="278"/>
      <c r="D17" s="278"/>
      <c r="E17" s="278"/>
      <c r="F17" s="279"/>
      <c r="G17" s="133">
        <f>IF(K25&gt;0,(K25),IF(K26&gt;0,(K26),IF(K27&gt;0,(K27),IF(K28&gt;0,(K28),IF(K29&gt;0,(K29),IF(K30&gt;0,(K30),IF(K31&gt;0,(K31),IF(K32&gt;0,(K32),IF(K33&gt;0,(K33),IF(K34&gt;0,(K34),IF(K35&gt;0,(K35),IF(K36&gt;0,(K36),IF(K37&gt;0,(K37),IF(K38&gt;0,(K38),IF(K39&gt;0,(K39),(0))))))))))))))))</f>
        <v>0</v>
      </c>
      <c r="H17" s="265"/>
      <c r="I17" s="73"/>
      <c r="J17" s="73"/>
      <c r="K17" s="73"/>
      <c r="L17" s="142" t="s">
        <v>27</v>
      </c>
      <c r="M17" s="138"/>
      <c r="N17" s="123">
        <f>'A cocher par le technicien'!J37</f>
        <v>0</v>
      </c>
      <c r="O17" s="117"/>
      <c r="P17" s="118"/>
      <c r="Q17" s="119"/>
    </row>
    <row r="18" spans="1:17" ht="15.75" customHeight="1" thickBot="1" x14ac:dyDescent="0.3">
      <c r="A18" s="12">
        <v>3</v>
      </c>
      <c r="B18" s="277">
        <f>IF(K49&gt;0,(I49),IF(K50&gt;0,(I50),IF(K51&gt;0,(I51),IF(K52&gt;0,(I52),IF(K53&gt;0,(I53),IF(K54&gt;0,(I54),IF(K55&gt;0,(I55),IF(K56&gt;0,(I56),IF(K57&gt;0,(I57),IF(K58&gt;0,(I58),IF(K59&gt;0,(I59),IF(K60&gt;0,(I60),IF(K61&gt;0,(I61),IF(K62&gt;0,(I62),IF(K63&gt;0,(I63),(0))))))))))))))))</f>
        <v>0</v>
      </c>
      <c r="C18" s="278"/>
      <c r="D18" s="278"/>
      <c r="E18" s="278"/>
      <c r="F18" s="279"/>
      <c r="G18" s="133">
        <f>IF(K49&gt;0,(K49),IF(K50&gt;0,(K50),IF(K51&gt;0,(K51),IF(K52&gt;0,(K52),IF(K53&gt;0,(K53),IF(K54&gt;0,(K54),IF(K55&gt;0,(K55),IF(K56&gt;0,(K56),IF(K57&gt;0,(K57),IF(K58&gt;0,(K58),IF(K59&gt;0,(K59),IF(K60&gt;0,(K60),IF(K61&gt;0,(K61),IF(K62&gt;0,(K62),IF(K63&gt;0,(K63),(0))))))))))))))))</f>
        <v>0</v>
      </c>
      <c r="H18" s="265"/>
      <c r="I18" s="73"/>
      <c r="J18" s="73"/>
      <c r="K18" s="73"/>
      <c r="L18" s="263" t="s">
        <v>28</v>
      </c>
      <c r="M18" s="262"/>
      <c r="N18" s="123">
        <f>'A cocher par le technicien'!J38</f>
        <v>0</v>
      </c>
      <c r="O18" s="117"/>
      <c r="P18" s="118"/>
      <c r="Q18" s="119"/>
    </row>
    <row r="19" spans="1:17" ht="15.75" customHeight="1" thickBot="1" x14ac:dyDescent="0.3">
      <c r="A19" s="13">
        <v>4</v>
      </c>
      <c r="B19" s="277">
        <f>IF(K73&gt;0,(I73),IF(K74&gt;0,(I74),IF(K75&gt;0,(I75),IF(K76&gt;0,(I76),IF(K77&gt;0,(I77),IF(K78&gt;0,(I78),IF(K79&gt;0,(I79),IF(K80&gt;0,(I80),IF(K81&gt;0,(I81),IF(K82&gt;0,(I82),IF(K83&gt;0,(I83),IF(K84&gt;0,(I84),IF(K85&gt;0,(I85),IF(K86&gt;0,(I86),IF(K87&gt;0,(I87),(0))))))))))))))))</f>
        <v>0</v>
      </c>
      <c r="C19" s="278"/>
      <c r="D19" s="278"/>
      <c r="E19" s="278"/>
      <c r="F19" s="279"/>
      <c r="G19" s="127">
        <f>IF(K73&gt;0,(K73),IF(K74&gt;0,(K74),IF(K75&gt;0,(K75),IF(K76&gt;0,(K76),IF(K77&gt;0,(K77),IF(K78&gt;0,(K78),IF(K79&gt;0,(K79),IF(K80&gt;0,(K80),IF(K81&gt;0,(K81),IF(K82&gt;0,(K82),IF(K83&gt;0,(K83),IF(K84&gt;0,(K84),IF(K85&gt;0,(K85),IF(K86&gt;0,(K86),IF(K87&gt;0,(K87),(0))))))))))))))))</f>
        <v>0</v>
      </c>
      <c r="H19" s="265"/>
      <c r="I19" s="73"/>
      <c r="J19" s="73"/>
      <c r="K19" s="73"/>
      <c r="L19" s="142" t="s">
        <v>29</v>
      </c>
      <c r="M19" s="138"/>
      <c r="N19" s="123">
        <f>'A cocher par le technicien'!L33</f>
        <v>0</v>
      </c>
      <c r="O19" s="117"/>
      <c r="P19" s="118"/>
      <c r="Q19" s="119"/>
    </row>
    <row r="20" spans="1:17" x14ac:dyDescent="0.25">
      <c r="A20" s="72"/>
      <c r="B20" s="73"/>
      <c r="C20" s="73"/>
      <c r="D20" s="73"/>
      <c r="E20" s="73"/>
      <c r="F20" s="73"/>
      <c r="G20" s="119"/>
      <c r="H20" s="265"/>
      <c r="I20" s="73"/>
      <c r="J20" s="73"/>
      <c r="K20" s="73"/>
      <c r="L20" s="263" t="s">
        <v>30</v>
      </c>
      <c r="M20" s="262"/>
      <c r="N20" s="123">
        <f>'A cocher par le technicien'!L34</f>
        <v>2</v>
      </c>
      <c r="O20" s="117"/>
      <c r="P20" s="118"/>
      <c r="Q20" s="119"/>
    </row>
    <row r="21" spans="1:17" x14ac:dyDescent="0.25">
      <c r="A21" s="1"/>
      <c r="B21" s="1"/>
      <c r="C21" s="1"/>
      <c r="D21" s="1"/>
      <c r="E21" s="1"/>
      <c r="F21" s="1"/>
      <c r="G21" s="1"/>
      <c r="H21" s="265"/>
      <c r="I21" s="73"/>
      <c r="J21" s="132"/>
      <c r="K21" s="73"/>
      <c r="L21" s="142"/>
      <c r="M21" s="138"/>
      <c r="N21" s="123"/>
      <c r="O21" s="117"/>
      <c r="P21" s="118"/>
      <c r="Q21" s="119"/>
    </row>
    <row r="22" spans="1:17" x14ac:dyDescent="0.25">
      <c r="A22" s="1"/>
      <c r="B22" s="1"/>
      <c r="C22" s="1"/>
      <c r="D22" s="1"/>
      <c r="E22" s="1"/>
      <c r="F22" s="1"/>
      <c r="G22" s="1"/>
      <c r="H22" s="265"/>
      <c r="I22" s="73"/>
      <c r="J22" s="73"/>
      <c r="K22" s="73"/>
      <c r="L22" s="142"/>
      <c r="M22" s="138"/>
      <c r="N22" s="123"/>
      <c r="O22" s="117"/>
      <c r="P22" s="118"/>
      <c r="Q22" s="119"/>
    </row>
    <row r="23" spans="1:17" x14ac:dyDescent="0.25">
      <c r="A23" s="1"/>
      <c r="B23" s="1"/>
      <c r="C23" s="1"/>
      <c r="D23" s="1"/>
      <c r="E23" s="1"/>
      <c r="F23" s="1"/>
      <c r="G23" s="1"/>
      <c r="H23" s="265"/>
      <c r="I23" s="73"/>
      <c r="J23" s="73"/>
      <c r="K23" s="73"/>
      <c r="L23" s="142"/>
      <c r="M23" s="138"/>
      <c r="N23" s="123"/>
      <c r="O23" s="117"/>
      <c r="P23" s="118"/>
      <c r="Q23" s="119"/>
    </row>
    <row r="24" spans="1:17" ht="15.75" thickBot="1" x14ac:dyDescent="0.3">
      <c r="A24" s="1"/>
      <c r="B24" s="1"/>
      <c r="C24" s="1"/>
      <c r="D24" s="1"/>
      <c r="E24" s="1"/>
      <c r="F24" s="1"/>
      <c r="G24" s="1"/>
      <c r="H24" s="266"/>
      <c r="I24" s="73"/>
      <c r="J24" s="73"/>
      <c r="K24" s="73"/>
      <c r="L24" s="156"/>
      <c r="M24" s="139"/>
      <c r="N24" s="124"/>
      <c r="O24" s="117"/>
      <c r="P24" s="118"/>
      <c r="Q24" s="119"/>
    </row>
    <row r="25" spans="1:17" ht="15" customHeight="1" x14ac:dyDescent="0.25">
      <c r="A25" s="72"/>
      <c r="B25" s="184" t="s">
        <v>36</v>
      </c>
      <c r="C25" s="280"/>
      <c r="D25" s="280"/>
      <c r="E25" s="223" t="s">
        <v>65</v>
      </c>
      <c r="F25" s="223" t="s">
        <v>38</v>
      </c>
      <c r="G25" s="185" t="s">
        <v>37</v>
      </c>
      <c r="H25" s="264" t="s">
        <v>56</v>
      </c>
      <c r="I25" s="203" t="s">
        <v>10</v>
      </c>
      <c r="J25" s="204"/>
      <c r="K25" s="91">
        <f>'A cocher par le technicien'!E21</f>
        <v>0</v>
      </c>
      <c r="L25" s="267" t="s">
        <v>18</v>
      </c>
      <c r="M25" s="137"/>
      <c r="N25" s="126">
        <f>'A cocher par le technicien'!E39</f>
        <v>0</v>
      </c>
      <c r="O25" s="141" t="s">
        <v>109</v>
      </c>
      <c r="P25" s="137"/>
      <c r="Q25" s="91">
        <f>'A cocher par le technicien'!E70</f>
        <v>0</v>
      </c>
    </row>
    <row r="26" spans="1:17" ht="15.75" thickBot="1" x14ac:dyDescent="0.3">
      <c r="A26" s="72"/>
      <c r="B26" s="186"/>
      <c r="C26" s="281"/>
      <c r="D26" s="281"/>
      <c r="E26" s="224"/>
      <c r="F26" s="226"/>
      <c r="G26" s="225"/>
      <c r="H26" s="265"/>
      <c r="I26" s="142" t="s">
        <v>11</v>
      </c>
      <c r="J26" s="138"/>
      <c r="K26" s="92">
        <f>'A cocher par le technicien'!E22</f>
        <v>0</v>
      </c>
      <c r="L26" s="260" t="s">
        <v>48</v>
      </c>
      <c r="M26" s="138"/>
      <c r="N26" s="123">
        <f>'A cocher par le technicien'!E40</f>
        <v>0</v>
      </c>
      <c r="O26" s="142" t="s">
        <v>110</v>
      </c>
      <c r="P26" s="138"/>
      <c r="Q26" s="92">
        <f>'A cocher par le technicien'!E71</f>
        <v>4</v>
      </c>
    </row>
    <row r="27" spans="1:17" x14ac:dyDescent="0.25">
      <c r="A27" s="223" t="s">
        <v>55</v>
      </c>
      <c r="B27" s="227" t="s">
        <v>18</v>
      </c>
      <c r="C27" s="228"/>
      <c r="D27" s="229"/>
      <c r="E27" s="2"/>
      <c r="F27" s="6"/>
      <c r="G27" s="108">
        <v>1</v>
      </c>
      <c r="H27" s="265"/>
      <c r="I27" s="142" t="s">
        <v>39</v>
      </c>
      <c r="J27" s="138"/>
      <c r="K27" s="92">
        <f>'A cocher par le technicien'!E23</f>
        <v>0</v>
      </c>
      <c r="L27" s="260" t="s">
        <v>47</v>
      </c>
      <c r="M27" s="138"/>
      <c r="N27" s="123">
        <f>'A cocher par le technicien'!E41</f>
        <v>0</v>
      </c>
      <c r="O27" s="142" t="s">
        <v>111</v>
      </c>
      <c r="P27" s="138"/>
      <c r="Q27" s="92">
        <f>'A cocher par le technicien'!E72</f>
        <v>0</v>
      </c>
    </row>
    <row r="28" spans="1:17" x14ac:dyDescent="0.25">
      <c r="A28" s="226"/>
      <c r="B28" s="294" t="s">
        <v>51</v>
      </c>
      <c r="C28" s="295"/>
      <c r="D28" s="296"/>
      <c r="E28" s="3"/>
      <c r="F28" s="7"/>
      <c r="G28" s="106">
        <v>3</v>
      </c>
      <c r="H28" s="265"/>
      <c r="I28" s="142" t="s">
        <v>40</v>
      </c>
      <c r="J28" s="138"/>
      <c r="K28" s="92">
        <f>'A cocher par le technicien'!E24</f>
        <v>0</v>
      </c>
      <c r="L28" s="260" t="s">
        <v>19</v>
      </c>
      <c r="M28" s="138"/>
      <c r="N28" s="123">
        <f>'A cocher par le technicien'!E42</f>
        <v>0</v>
      </c>
      <c r="O28" s="142" t="s">
        <v>112</v>
      </c>
      <c r="P28" s="138"/>
      <c r="Q28" s="92">
        <f>'A cocher par le technicien'!E73</f>
        <v>0</v>
      </c>
    </row>
    <row r="29" spans="1:17" x14ac:dyDescent="0.25">
      <c r="A29" s="226"/>
      <c r="B29" s="230" t="s">
        <v>30</v>
      </c>
      <c r="C29" s="231"/>
      <c r="D29" s="232"/>
      <c r="E29" s="3"/>
      <c r="F29" s="7"/>
      <c r="G29" s="106">
        <v>2</v>
      </c>
      <c r="H29" s="265"/>
      <c r="I29" s="142" t="s">
        <v>41</v>
      </c>
      <c r="J29" s="138"/>
      <c r="K29" s="92">
        <f>'A cocher par le technicien'!H21</f>
        <v>0</v>
      </c>
      <c r="L29" s="260" t="s">
        <v>20</v>
      </c>
      <c r="M29" s="138"/>
      <c r="N29" s="123">
        <f>'A cocher par le technicien'!E43</f>
        <v>0</v>
      </c>
      <c r="O29" s="142" t="s">
        <v>113</v>
      </c>
      <c r="P29" s="138"/>
      <c r="Q29" s="92">
        <f>'A cocher par le technicien'!G70</f>
        <v>0</v>
      </c>
    </row>
    <row r="30" spans="1:17" ht="15.75" thickBot="1" x14ac:dyDescent="0.3">
      <c r="A30" s="224"/>
      <c r="B30" s="233"/>
      <c r="C30" s="234"/>
      <c r="D30" s="235"/>
      <c r="E30" s="4"/>
      <c r="F30" s="8"/>
      <c r="G30" s="107"/>
      <c r="H30" s="265"/>
      <c r="I30" s="142" t="s">
        <v>42</v>
      </c>
      <c r="J30" s="138"/>
      <c r="K30" s="92">
        <f>'A cocher par le technicien'!H22</f>
        <v>0</v>
      </c>
      <c r="L30" s="260" t="s">
        <v>21</v>
      </c>
      <c r="M30" s="138"/>
      <c r="N30" s="123">
        <f>'A cocher par le technicien'!E44</f>
        <v>0</v>
      </c>
      <c r="O30" s="142" t="s">
        <v>114</v>
      </c>
      <c r="P30" s="138"/>
      <c r="Q30" s="92">
        <f>'A cocher par le technicien'!G71</f>
        <v>0</v>
      </c>
    </row>
    <row r="31" spans="1:17" x14ac:dyDescent="0.25">
      <c r="A31" s="223" t="s">
        <v>56</v>
      </c>
      <c r="B31" s="245" t="s">
        <v>52</v>
      </c>
      <c r="C31" s="246"/>
      <c r="D31" s="247"/>
      <c r="E31" s="2"/>
      <c r="F31" s="6"/>
      <c r="G31" s="108">
        <v>3</v>
      </c>
      <c r="H31" s="265"/>
      <c r="I31" s="142" t="s">
        <v>43</v>
      </c>
      <c r="J31" s="138"/>
      <c r="K31" s="92">
        <f>'A cocher par le technicien'!H23</f>
        <v>0</v>
      </c>
      <c r="L31" s="260" t="s">
        <v>49</v>
      </c>
      <c r="M31" s="138"/>
      <c r="N31" s="123">
        <f>'A cocher par le technicien'!G39</f>
        <v>0</v>
      </c>
      <c r="O31" s="142" t="s">
        <v>115</v>
      </c>
      <c r="P31" s="138"/>
      <c r="Q31" s="92">
        <f>'A cocher par le technicien'!G72</f>
        <v>1</v>
      </c>
    </row>
    <row r="32" spans="1:17" x14ac:dyDescent="0.25">
      <c r="A32" s="226"/>
      <c r="B32" s="239" t="s">
        <v>30</v>
      </c>
      <c r="C32" s="240"/>
      <c r="D32" s="241"/>
      <c r="E32" s="3"/>
      <c r="F32" s="7"/>
      <c r="G32" s="106">
        <v>2</v>
      </c>
      <c r="H32" s="265"/>
      <c r="I32" s="142" t="s">
        <v>12</v>
      </c>
      <c r="J32" s="138"/>
      <c r="K32" s="92">
        <f>'A cocher par le technicien'!H24</f>
        <v>0</v>
      </c>
      <c r="L32" s="261" t="s">
        <v>22</v>
      </c>
      <c r="M32" s="262"/>
      <c r="N32" s="123">
        <f>'A cocher par le technicien'!G40</f>
        <v>0</v>
      </c>
      <c r="O32" s="142" t="s">
        <v>116</v>
      </c>
      <c r="P32" s="138"/>
      <c r="Q32" s="92">
        <f>'A cocher par le technicien'!G73</f>
        <v>0</v>
      </c>
    </row>
    <row r="33" spans="1:17" x14ac:dyDescent="0.25">
      <c r="A33" s="226"/>
      <c r="B33" s="239"/>
      <c r="C33" s="240"/>
      <c r="D33" s="241"/>
      <c r="E33" s="3"/>
      <c r="F33" s="7"/>
      <c r="G33" s="106"/>
      <c r="H33" s="265"/>
      <c r="I33" s="142" t="s">
        <v>13</v>
      </c>
      <c r="J33" s="138"/>
      <c r="K33" s="92">
        <f>'A cocher par le technicien'!J21</f>
        <v>0</v>
      </c>
      <c r="L33" s="261" t="s">
        <v>23</v>
      </c>
      <c r="M33" s="262"/>
      <c r="N33" s="123">
        <f>'A cocher par le technicien'!G41</f>
        <v>0</v>
      </c>
      <c r="O33" s="142" t="s">
        <v>14</v>
      </c>
      <c r="P33" s="138"/>
      <c r="Q33" s="92">
        <f>'A cocher par le technicien'!J70</f>
        <v>0</v>
      </c>
    </row>
    <row r="34" spans="1:17" ht="15.75" thickBot="1" x14ac:dyDescent="0.3">
      <c r="A34" s="224"/>
      <c r="B34" s="242"/>
      <c r="C34" s="243"/>
      <c r="D34" s="244"/>
      <c r="E34" s="4"/>
      <c r="F34" s="8"/>
      <c r="G34" s="107"/>
      <c r="H34" s="265"/>
      <c r="I34" s="142" t="s">
        <v>14</v>
      </c>
      <c r="J34" s="138"/>
      <c r="K34" s="92">
        <f>'A cocher par le technicien'!J22</f>
        <v>0</v>
      </c>
      <c r="L34" s="260" t="s">
        <v>24</v>
      </c>
      <c r="M34" s="138"/>
      <c r="N34" s="123">
        <f>'A cocher par le technicien'!G42</f>
        <v>0</v>
      </c>
      <c r="O34" s="142" t="s">
        <v>117</v>
      </c>
      <c r="P34" s="138"/>
      <c r="Q34" s="92">
        <f>'A cocher par le technicien'!J71</f>
        <v>5</v>
      </c>
    </row>
    <row r="35" spans="1:17" x14ac:dyDescent="0.25">
      <c r="A35" s="223" t="s">
        <v>57</v>
      </c>
      <c r="B35" s="245"/>
      <c r="C35" s="246"/>
      <c r="D35" s="247"/>
      <c r="E35" s="2"/>
      <c r="F35" s="6"/>
      <c r="G35" s="108"/>
      <c r="H35" s="265"/>
      <c r="I35" s="142" t="s">
        <v>15</v>
      </c>
      <c r="J35" s="138"/>
      <c r="K35" s="92">
        <f>'A cocher par le technicien'!J23</f>
        <v>0</v>
      </c>
      <c r="L35" s="260" t="s">
        <v>25</v>
      </c>
      <c r="M35" s="138"/>
      <c r="N35" s="123">
        <f>'A cocher par le technicien'!G43</f>
        <v>0</v>
      </c>
      <c r="O35" s="142" t="s">
        <v>118</v>
      </c>
      <c r="P35" s="138"/>
      <c r="Q35" s="92">
        <f>'A cocher par le technicien'!J72</f>
        <v>0</v>
      </c>
    </row>
    <row r="36" spans="1:17" x14ac:dyDescent="0.25">
      <c r="A36" s="226"/>
      <c r="B36" s="239"/>
      <c r="C36" s="240"/>
      <c r="D36" s="241"/>
      <c r="E36" s="3"/>
      <c r="F36" s="7"/>
      <c r="G36" s="106"/>
      <c r="H36" s="265"/>
      <c r="I36" s="142" t="s">
        <v>16</v>
      </c>
      <c r="J36" s="138"/>
      <c r="K36" s="92">
        <f>'A cocher par le technicien'!J24</f>
        <v>0</v>
      </c>
      <c r="L36" s="261" t="s">
        <v>26</v>
      </c>
      <c r="M36" s="262"/>
      <c r="N36" s="123">
        <f>'A cocher par le technicien'!G43</f>
        <v>0</v>
      </c>
      <c r="O36" s="142" t="s">
        <v>119</v>
      </c>
      <c r="P36" s="138"/>
      <c r="Q36" s="92">
        <f>'A cocher par le technicien'!J73</f>
        <v>0</v>
      </c>
    </row>
    <row r="37" spans="1:17" x14ac:dyDescent="0.25">
      <c r="A37" s="226"/>
      <c r="B37" s="239"/>
      <c r="C37" s="240"/>
      <c r="D37" s="241"/>
      <c r="E37" s="3"/>
      <c r="F37" s="7"/>
      <c r="G37" s="106"/>
      <c r="H37" s="265"/>
      <c r="I37" s="142" t="s">
        <v>44</v>
      </c>
      <c r="J37" s="138"/>
      <c r="K37" s="92">
        <f>'A cocher par le technicien'!L21</f>
        <v>0</v>
      </c>
      <c r="L37" s="260" t="s">
        <v>50</v>
      </c>
      <c r="M37" s="138"/>
      <c r="N37" s="123">
        <f>'A cocher par le technicien'!G44</f>
        <v>0</v>
      </c>
      <c r="O37" s="142" t="s">
        <v>120</v>
      </c>
      <c r="P37" s="138"/>
      <c r="Q37" s="92">
        <f>'A cocher par le technicien'!L70</f>
        <v>5</v>
      </c>
    </row>
    <row r="38" spans="1:17" ht="15.75" thickBot="1" x14ac:dyDescent="0.3">
      <c r="A38" s="224"/>
      <c r="B38" s="242"/>
      <c r="C38" s="243"/>
      <c r="D38" s="244"/>
      <c r="E38" s="4"/>
      <c r="F38" s="8"/>
      <c r="G38" s="107"/>
      <c r="H38" s="265"/>
      <c r="I38" s="142" t="s">
        <v>45</v>
      </c>
      <c r="J38" s="138"/>
      <c r="K38" s="92">
        <f>'A cocher par le technicien'!L22</f>
        <v>0</v>
      </c>
      <c r="L38" s="260" t="s">
        <v>51</v>
      </c>
      <c r="M38" s="138"/>
      <c r="N38" s="123">
        <f>'A cocher par le technicien'!J33</f>
        <v>0</v>
      </c>
      <c r="O38" s="142" t="s">
        <v>121</v>
      </c>
      <c r="P38" s="138"/>
      <c r="Q38" s="92">
        <f>'A cocher par le technicien'!L71</f>
        <v>0</v>
      </c>
    </row>
    <row r="39" spans="1:17" x14ac:dyDescent="0.25">
      <c r="A39" s="223" t="s">
        <v>58</v>
      </c>
      <c r="B39" s="236"/>
      <c r="C39" s="237"/>
      <c r="D39" s="238"/>
      <c r="E39" s="14"/>
      <c r="F39" s="15"/>
      <c r="G39" s="109"/>
      <c r="H39" s="265"/>
      <c r="I39" s="142" t="s">
        <v>17</v>
      </c>
      <c r="J39" s="138"/>
      <c r="K39" s="92">
        <f>'A cocher par le technicien'!L23</f>
        <v>0</v>
      </c>
      <c r="L39" s="260" t="s">
        <v>52</v>
      </c>
      <c r="M39" s="138"/>
      <c r="N39" s="123">
        <f>'A cocher par le technicien'!J34</f>
        <v>3</v>
      </c>
      <c r="O39" s="142"/>
      <c r="P39" s="138"/>
      <c r="Q39" s="92">
        <f>'A cocher par le technicien'!L72</f>
        <v>0</v>
      </c>
    </row>
    <row r="40" spans="1:17" ht="15.75" thickBot="1" x14ac:dyDescent="0.3">
      <c r="A40" s="226"/>
      <c r="B40" s="239"/>
      <c r="C40" s="240"/>
      <c r="D40" s="241"/>
      <c r="E40" s="3"/>
      <c r="F40" s="7"/>
      <c r="G40" s="106"/>
      <c r="H40" s="265"/>
      <c r="I40" s="143"/>
      <c r="J40" s="140"/>
      <c r="K40" s="93"/>
      <c r="L40" s="260" t="s">
        <v>53</v>
      </c>
      <c r="M40" s="138"/>
      <c r="N40" s="123">
        <f>'A cocher par le technicien'!J36</f>
        <v>0</v>
      </c>
      <c r="O40" s="143"/>
      <c r="P40" s="140"/>
      <c r="Q40" s="93">
        <f>'A cocher par le technicien'!L73</f>
        <v>0</v>
      </c>
    </row>
    <row r="41" spans="1:17" x14ac:dyDescent="0.25">
      <c r="A41" s="226"/>
      <c r="B41" s="239"/>
      <c r="C41" s="240"/>
      <c r="D41" s="241"/>
      <c r="E41" s="3"/>
      <c r="F41" s="7"/>
      <c r="G41" s="106"/>
      <c r="H41" s="265"/>
      <c r="I41" s="72"/>
      <c r="J41" s="73"/>
      <c r="K41" s="119"/>
      <c r="L41" s="142" t="s">
        <v>27</v>
      </c>
      <c r="M41" s="138"/>
      <c r="N41" s="123">
        <f>'A cocher par le technicien'!J37</f>
        <v>0</v>
      </c>
      <c r="O41" s="72"/>
      <c r="P41" s="73"/>
      <c r="Q41" s="119"/>
    </row>
    <row r="42" spans="1:17" ht="15" customHeight="1" thickBot="1" x14ac:dyDescent="0.3">
      <c r="A42" s="224"/>
      <c r="B42" s="242"/>
      <c r="C42" s="243"/>
      <c r="D42" s="244"/>
      <c r="E42" s="4"/>
      <c r="F42" s="8"/>
      <c r="G42" s="107"/>
      <c r="H42" s="265"/>
      <c r="I42" s="72"/>
      <c r="J42" s="73"/>
      <c r="K42" s="119"/>
      <c r="L42" s="263" t="s">
        <v>28</v>
      </c>
      <c r="M42" s="262"/>
      <c r="N42" s="123">
        <f>'A cocher par le technicien'!J38</f>
        <v>0</v>
      </c>
      <c r="O42" s="72"/>
      <c r="P42" s="73"/>
      <c r="Q42" s="119"/>
    </row>
    <row r="43" spans="1:17" x14ac:dyDescent="0.25">
      <c r="A43" s="72"/>
      <c r="B43" s="73"/>
      <c r="C43" s="73"/>
      <c r="D43" s="73"/>
      <c r="E43" s="73"/>
      <c r="F43" s="73"/>
      <c r="G43" s="119"/>
      <c r="H43" s="265"/>
      <c r="I43" s="72"/>
      <c r="J43" s="73"/>
      <c r="K43" s="119"/>
      <c r="L43" s="142" t="s">
        <v>29</v>
      </c>
      <c r="M43" s="138"/>
      <c r="N43" s="123">
        <f>'A cocher par le technicien'!L33</f>
        <v>0</v>
      </c>
      <c r="O43" s="72"/>
      <c r="P43" s="73"/>
      <c r="Q43" s="119"/>
    </row>
    <row r="44" spans="1:17" x14ac:dyDescent="0.25">
      <c r="A44" s="72"/>
      <c r="B44" s="73"/>
      <c r="C44" s="73"/>
      <c r="D44" s="73"/>
      <c r="E44" s="73"/>
      <c r="F44" s="73"/>
      <c r="G44" s="119"/>
      <c r="H44" s="265"/>
      <c r="I44" s="72"/>
      <c r="J44" s="73"/>
      <c r="K44" s="119"/>
      <c r="L44" s="263" t="s">
        <v>30</v>
      </c>
      <c r="M44" s="262"/>
      <c r="N44" s="123">
        <f>'A cocher par le technicien'!L34</f>
        <v>2</v>
      </c>
      <c r="O44" s="72"/>
      <c r="P44" s="73"/>
      <c r="Q44" s="119"/>
    </row>
    <row r="45" spans="1:17" x14ac:dyDescent="0.25">
      <c r="A45" s="72"/>
      <c r="B45" s="73"/>
      <c r="C45" s="73"/>
      <c r="D45" s="73"/>
      <c r="E45" s="73"/>
      <c r="F45" s="73"/>
      <c r="G45" s="119"/>
      <c r="H45" s="265"/>
      <c r="I45" s="72"/>
      <c r="J45" s="73"/>
      <c r="K45" s="119"/>
      <c r="L45" s="142"/>
      <c r="M45" s="138"/>
      <c r="N45" s="123"/>
      <c r="O45" s="72"/>
      <c r="P45" s="73"/>
      <c r="Q45" s="119"/>
    </row>
    <row r="46" spans="1:17" ht="24.75" customHeight="1" x14ac:dyDescent="0.25">
      <c r="A46" s="72"/>
      <c r="B46" s="73"/>
      <c r="C46" s="73"/>
      <c r="D46" s="73"/>
      <c r="E46" s="73"/>
      <c r="F46" s="73"/>
      <c r="G46" s="119"/>
      <c r="H46" s="265"/>
      <c r="I46" s="72"/>
      <c r="J46" s="73"/>
      <c r="K46" s="119"/>
      <c r="L46" s="142"/>
      <c r="M46" s="138"/>
      <c r="N46" s="123"/>
      <c r="O46" s="72"/>
      <c r="P46" s="73"/>
      <c r="Q46" s="119"/>
    </row>
    <row r="47" spans="1:17" x14ac:dyDescent="0.25">
      <c r="A47" s="72"/>
      <c r="B47" s="73"/>
      <c r="C47" s="73"/>
      <c r="D47" s="73"/>
      <c r="E47" s="73"/>
      <c r="F47" s="73"/>
      <c r="G47" s="119"/>
      <c r="H47" s="265"/>
      <c r="I47" s="72"/>
      <c r="J47" s="73"/>
      <c r="K47" s="119"/>
      <c r="L47" s="142"/>
      <c r="M47" s="138"/>
      <c r="N47" s="123"/>
      <c r="O47" s="72"/>
      <c r="P47" s="73"/>
      <c r="Q47" s="119"/>
    </row>
    <row r="48" spans="1:17" ht="15.75" thickBot="1" x14ac:dyDescent="0.3">
      <c r="A48" s="74"/>
      <c r="B48" s="10"/>
      <c r="C48" s="10"/>
      <c r="D48" s="10"/>
      <c r="E48" s="10"/>
      <c r="F48" s="10"/>
      <c r="G48" s="120"/>
      <c r="H48" s="266"/>
      <c r="I48" s="74"/>
      <c r="J48" s="10"/>
      <c r="K48" s="120"/>
      <c r="L48" s="143"/>
      <c r="M48" s="140"/>
      <c r="N48" s="125"/>
      <c r="O48" s="74"/>
      <c r="P48" s="10"/>
      <c r="Q48" s="120"/>
    </row>
    <row r="49" spans="1:17" ht="15.75" thickBot="1" x14ac:dyDescent="0.3">
      <c r="A49" s="72"/>
      <c r="B49" s="184" t="s">
        <v>127</v>
      </c>
      <c r="C49" s="280"/>
      <c r="D49" s="280"/>
      <c r="E49" s="223" t="s">
        <v>128</v>
      </c>
      <c r="F49" s="223" t="s">
        <v>38</v>
      </c>
      <c r="G49" s="185" t="s">
        <v>37</v>
      </c>
      <c r="H49" s="264" t="s">
        <v>57</v>
      </c>
      <c r="I49" s="203" t="s">
        <v>10</v>
      </c>
      <c r="J49" s="270"/>
      <c r="K49" s="128">
        <f>'A cocher par le technicien'!E25</f>
        <v>0</v>
      </c>
      <c r="L49" s="267" t="s">
        <v>18</v>
      </c>
      <c r="M49" s="137"/>
      <c r="N49" s="126">
        <f>'A cocher par le technicien'!E45</f>
        <v>0</v>
      </c>
      <c r="O49" s="141" t="s">
        <v>109</v>
      </c>
      <c r="P49" s="137"/>
      <c r="Q49" s="91">
        <f>'A cocher par le technicien'!E74</f>
        <v>0</v>
      </c>
    </row>
    <row r="50" spans="1:17" ht="15.75" thickBot="1" x14ac:dyDescent="0.3">
      <c r="A50" s="72"/>
      <c r="B50" s="186"/>
      <c r="C50" s="281"/>
      <c r="D50" s="281"/>
      <c r="E50" s="224"/>
      <c r="F50" s="226"/>
      <c r="G50" s="225"/>
      <c r="H50" s="265"/>
      <c r="I50" s="142" t="s">
        <v>11</v>
      </c>
      <c r="J50" s="248"/>
      <c r="K50" s="129">
        <f>'A cocher par le technicien'!E26</f>
        <v>0</v>
      </c>
      <c r="L50" s="260" t="s">
        <v>48</v>
      </c>
      <c r="M50" s="138"/>
      <c r="N50" s="123">
        <f>'A cocher par le technicien'!E46</f>
        <v>0</v>
      </c>
      <c r="O50" s="142" t="s">
        <v>110</v>
      </c>
      <c r="P50" s="138"/>
      <c r="Q50" s="91">
        <f>'A cocher par le technicien'!E75</f>
        <v>0</v>
      </c>
    </row>
    <row r="51" spans="1:17" ht="15.75" thickBot="1" x14ac:dyDescent="0.3">
      <c r="A51" s="223" t="s">
        <v>55</v>
      </c>
      <c r="B51" s="227" t="s">
        <v>110</v>
      </c>
      <c r="C51" s="228"/>
      <c r="D51" s="229"/>
      <c r="E51" s="2"/>
      <c r="F51" s="6"/>
      <c r="G51" s="108">
        <v>2</v>
      </c>
      <c r="H51" s="265"/>
      <c r="I51" s="142" t="s">
        <v>39</v>
      </c>
      <c r="J51" s="248"/>
      <c r="K51" s="129">
        <f>'A cocher par le technicien'!E27</f>
        <v>0</v>
      </c>
      <c r="L51" s="260" t="s">
        <v>47</v>
      </c>
      <c r="M51" s="138"/>
      <c r="N51" s="123">
        <f>'A cocher par le technicien'!E47</f>
        <v>0</v>
      </c>
      <c r="O51" s="142" t="s">
        <v>111</v>
      </c>
      <c r="P51" s="138"/>
      <c r="Q51" s="91">
        <f>'A cocher par le technicien'!E76</f>
        <v>0</v>
      </c>
    </row>
    <row r="52" spans="1:17" ht="15.75" thickBot="1" x14ac:dyDescent="0.3">
      <c r="A52" s="226"/>
      <c r="B52" s="230" t="s">
        <v>121</v>
      </c>
      <c r="C52" s="231"/>
      <c r="D52" s="232"/>
      <c r="E52" s="3"/>
      <c r="F52" s="7"/>
      <c r="G52" s="106">
        <v>1</v>
      </c>
      <c r="H52" s="265"/>
      <c r="I52" s="142" t="s">
        <v>40</v>
      </c>
      <c r="J52" s="248"/>
      <c r="K52" s="129">
        <f>'A cocher par le technicien'!E28</f>
        <v>0</v>
      </c>
      <c r="L52" s="260" t="s">
        <v>19</v>
      </c>
      <c r="M52" s="138"/>
      <c r="N52" s="123">
        <f>'A cocher par le technicien'!E48</f>
        <v>0</v>
      </c>
      <c r="O52" s="142" t="s">
        <v>112</v>
      </c>
      <c r="P52" s="138"/>
      <c r="Q52" s="91">
        <f>'A cocher par le technicien'!E77</f>
        <v>0</v>
      </c>
    </row>
    <row r="53" spans="1:17" ht="15.75" thickBot="1" x14ac:dyDescent="0.3">
      <c r="A53" s="226"/>
      <c r="B53" s="230"/>
      <c r="C53" s="231"/>
      <c r="D53" s="232"/>
      <c r="E53" s="3"/>
      <c r="F53" s="7"/>
      <c r="G53" s="106"/>
      <c r="H53" s="265"/>
      <c r="I53" s="142" t="s">
        <v>41</v>
      </c>
      <c r="J53" s="248"/>
      <c r="K53" s="129">
        <f>'A cocher par le technicien'!H25</f>
        <v>0</v>
      </c>
      <c r="L53" s="260" t="s">
        <v>20</v>
      </c>
      <c r="M53" s="138"/>
      <c r="N53" s="123">
        <f>'A cocher par le technicien'!E49</f>
        <v>0</v>
      </c>
      <c r="O53" s="142" t="s">
        <v>113</v>
      </c>
      <c r="P53" s="138"/>
      <c r="Q53" s="91">
        <f>'A cocher par le technicien'!G74</f>
        <v>0</v>
      </c>
    </row>
    <row r="54" spans="1:17" ht="15.75" thickBot="1" x14ac:dyDescent="0.3">
      <c r="A54" s="224"/>
      <c r="B54" s="233"/>
      <c r="C54" s="234"/>
      <c r="D54" s="235"/>
      <c r="E54" s="4"/>
      <c r="F54" s="8"/>
      <c r="G54" s="107"/>
      <c r="H54" s="265"/>
      <c r="I54" s="142" t="s">
        <v>42</v>
      </c>
      <c r="J54" s="248"/>
      <c r="K54" s="129">
        <f>'A cocher par le technicien'!H26</f>
        <v>0</v>
      </c>
      <c r="L54" s="260" t="s">
        <v>21</v>
      </c>
      <c r="M54" s="138"/>
      <c r="N54" s="123">
        <f>'A cocher par le technicien'!E50</f>
        <v>0</v>
      </c>
      <c r="O54" s="142" t="s">
        <v>114</v>
      </c>
      <c r="P54" s="138"/>
      <c r="Q54" s="91">
        <f>'A cocher par le technicien'!G75</f>
        <v>0</v>
      </c>
    </row>
    <row r="55" spans="1:17" ht="15.75" thickBot="1" x14ac:dyDescent="0.3">
      <c r="A55" s="223" t="s">
        <v>56</v>
      </c>
      <c r="B55" s="245" t="s">
        <v>110</v>
      </c>
      <c r="C55" s="246"/>
      <c r="D55" s="247"/>
      <c r="E55" s="2"/>
      <c r="F55" s="6"/>
      <c r="G55" s="108">
        <v>4</v>
      </c>
      <c r="H55" s="265"/>
      <c r="I55" s="142" t="s">
        <v>43</v>
      </c>
      <c r="J55" s="248"/>
      <c r="K55" s="129">
        <f>'A cocher par le technicien'!H27</f>
        <v>0</v>
      </c>
      <c r="L55" s="260" t="s">
        <v>49</v>
      </c>
      <c r="M55" s="138"/>
      <c r="N55" s="123">
        <f>'A cocher par le technicien'!G45</f>
        <v>0</v>
      </c>
      <c r="O55" s="142" t="s">
        <v>115</v>
      </c>
      <c r="P55" s="138"/>
      <c r="Q55" s="91">
        <f>'A cocher par le technicien'!G76</f>
        <v>0</v>
      </c>
    </row>
    <row r="56" spans="1:17" ht="15.75" thickBot="1" x14ac:dyDescent="0.3">
      <c r="A56" s="226"/>
      <c r="B56" s="239" t="s">
        <v>115</v>
      </c>
      <c r="C56" s="240"/>
      <c r="D56" s="241"/>
      <c r="E56" s="3"/>
      <c r="F56" s="7"/>
      <c r="G56" s="106">
        <v>1</v>
      </c>
      <c r="H56" s="265"/>
      <c r="I56" s="142" t="s">
        <v>12</v>
      </c>
      <c r="J56" s="248"/>
      <c r="K56" s="129">
        <f>'A cocher par le technicien'!H28</f>
        <v>0</v>
      </c>
      <c r="L56" s="261" t="s">
        <v>22</v>
      </c>
      <c r="M56" s="262"/>
      <c r="N56" s="123">
        <f>'A cocher par le technicien'!G46</f>
        <v>0</v>
      </c>
      <c r="O56" s="142" t="s">
        <v>116</v>
      </c>
      <c r="P56" s="138"/>
      <c r="Q56" s="91">
        <f>'A cocher par le technicien'!G77</f>
        <v>0</v>
      </c>
    </row>
    <row r="57" spans="1:17" ht="15.75" thickBot="1" x14ac:dyDescent="0.3">
      <c r="A57" s="226"/>
      <c r="B57" s="239" t="s">
        <v>117</v>
      </c>
      <c r="C57" s="240"/>
      <c r="D57" s="241"/>
      <c r="E57" s="3"/>
      <c r="F57" s="7"/>
      <c r="G57" s="106">
        <v>5</v>
      </c>
      <c r="H57" s="265"/>
      <c r="I57" s="142" t="s">
        <v>13</v>
      </c>
      <c r="J57" s="248"/>
      <c r="K57" s="129">
        <f>'A cocher par le technicien'!J25</f>
        <v>0</v>
      </c>
      <c r="L57" s="261" t="s">
        <v>23</v>
      </c>
      <c r="M57" s="262"/>
      <c r="N57" s="123">
        <f>'A cocher par le technicien'!G47</f>
        <v>0</v>
      </c>
      <c r="O57" s="142" t="s">
        <v>14</v>
      </c>
      <c r="P57" s="138"/>
      <c r="Q57" s="91">
        <f>'A cocher par le technicien'!J74</f>
        <v>0</v>
      </c>
    </row>
    <row r="58" spans="1:17" ht="15.75" thickBot="1" x14ac:dyDescent="0.3">
      <c r="A58" s="224"/>
      <c r="B58" s="242" t="s">
        <v>120</v>
      </c>
      <c r="C58" s="243"/>
      <c r="D58" s="244"/>
      <c r="E58" s="4"/>
      <c r="F58" s="8"/>
      <c r="G58" s="107">
        <v>5</v>
      </c>
      <c r="H58" s="265"/>
      <c r="I58" s="142" t="s">
        <v>14</v>
      </c>
      <c r="J58" s="248"/>
      <c r="K58" s="129">
        <f>'A cocher par le technicien'!J26</f>
        <v>0</v>
      </c>
      <c r="L58" s="260" t="s">
        <v>24</v>
      </c>
      <c r="M58" s="138"/>
      <c r="N58" s="123">
        <f>'A cocher par le technicien'!G48</f>
        <v>0</v>
      </c>
      <c r="O58" s="142" t="s">
        <v>117</v>
      </c>
      <c r="P58" s="138"/>
      <c r="Q58" s="91">
        <f>'A cocher par le technicien'!J75</f>
        <v>0</v>
      </c>
    </row>
    <row r="59" spans="1:17" ht="15.75" thickBot="1" x14ac:dyDescent="0.3">
      <c r="A59" s="223" t="s">
        <v>57</v>
      </c>
      <c r="B59" s="245"/>
      <c r="C59" s="246"/>
      <c r="D59" s="247"/>
      <c r="E59" s="2"/>
      <c r="F59" s="6"/>
      <c r="G59" s="108"/>
      <c r="H59" s="265"/>
      <c r="I59" s="142" t="s">
        <v>15</v>
      </c>
      <c r="J59" s="248"/>
      <c r="K59" s="129">
        <f>'A cocher par le technicien'!J27</f>
        <v>0</v>
      </c>
      <c r="L59" s="260" t="s">
        <v>25</v>
      </c>
      <c r="M59" s="138"/>
      <c r="N59" s="123">
        <f>'A cocher par le technicien'!G49</f>
        <v>0</v>
      </c>
      <c r="O59" s="142" t="s">
        <v>118</v>
      </c>
      <c r="P59" s="138"/>
      <c r="Q59" s="91">
        <f>'A cocher par le technicien'!J76</f>
        <v>0</v>
      </c>
    </row>
    <row r="60" spans="1:17" ht="15.75" thickBot="1" x14ac:dyDescent="0.3">
      <c r="A60" s="226"/>
      <c r="B60" s="239"/>
      <c r="C60" s="240"/>
      <c r="D60" s="241"/>
      <c r="E60" s="3"/>
      <c r="F60" s="7"/>
      <c r="G60" s="106"/>
      <c r="H60" s="265"/>
      <c r="I60" s="142" t="s">
        <v>16</v>
      </c>
      <c r="J60" s="248"/>
      <c r="K60" s="129">
        <f>'A cocher par le technicien'!J28</f>
        <v>0</v>
      </c>
      <c r="L60" s="261" t="s">
        <v>26</v>
      </c>
      <c r="M60" s="262"/>
      <c r="N60" s="123">
        <f>'A cocher par le technicien'!G50</f>
        <v>0</v>
      </c>
      <c r="O60" s="142" t="s">
        <v>119</v>
      </c>
      <c r="P60" s="138"/>
      <c r="Q60" s="91">
        <f>'A cocher par le technicien'!J77</f>
        <v>0</v>
      </c>
    </row>
    <row r="61" spans="1:17" ht="15.75" thickBot="1" x14ac:dyDescent="0.3">
      <c r="A61" s="226"/>
      <c r="B61" s="239"/>
      <c r="C61" s="240"/>
      <c r="D61" s="241"/>
      <c r="E61" s="3"/>
      <c r="F61" s="7"/>
      <c r="G61" s="106"/>
      <c r="H61" s="265"/>
      <c r="I61" s="142" t="s">
        <v>44</v>
      </c>
      <c r="J61" s="248"/>
      <c r="K61" s="129">
        <f>'A cocher par le technicien'!L25</f>
        <v>0</v>
      </c>
      <c r="L61" s="260" t="s">
        <v>50</v>
      </c>
      <c r="M61" s="138"/>
      <c r="N61" s="123">
        <f>'A cocher par le technicien'!J45</f>
        <v>0</v>
      </c>
      <c r="O61" s="142" t="s">
        <v>120</v>
      </c>
      <c r="P61" s="138"/>
      <c r="Q61" s="91">
        <f>'A cocher par le technicien'!L74</f>
        <v>0</v>
      </c>
    </row>
    <row r="62" spans="1:17" ht="15.75" thickBot="1" x14ac:dyDescent="0.3">
      <c r="A62" s="224"/>
      <c r="B62" s="242"/>
      <c r="C62" s="243"/>
      <c r="D62" s="244"/>
      <c r="E62" s="4"/>
      <c r="F62" s="8"/>
      <c r="G62" s="107"/>
      <c r="H62" s="265"/>
      <c r="I62" s="142" t="s">
        <v>45</v>
      </c>
      <c r="J62" s="248"/>
      <c r="K62" s="129">
        <f>'A cocher par le technicien'!L26</f>
        <v>0</v>
      </c>
      <c r="L62" s="260" t="s">
        <v>51</v>
      </c>
      <c r="M62" s="138"/>
      <c r="N62" s="123">
        <f>'A cocher par le technicien'!J46</f>
        <v>0</v>
      </c>
      <c r="O62" s="142" t="s">
        <v>121</v>
      </c>
      <c r="P62" s="138"/>
      <c r="Q62" s="91">
        <f>'A cocher par le technicien'!L75</f>
        <v>0</v>
      </c>
    </row>
    <row r="63" spans="1:17" ht="15.75" thickBot="1" x14ac:dyDescent="0.3">
      <c r="A63" s="223" t="s">
        <v>58</v>
      </c>
      <c r="B63" s="236"/>
      <c r="C63" s="237"/>
      <c r="D63" s="238"/>
      <c r="E63" s="14"/>
      <c r="F63" s="15"/>
      <c r="G63" s="109"/>
      <c r="H63" s="265"/>
      <c r="I63" s="142" t="s">
        <v>17</v>
      </c>
      <c r="J63" s="248"/>
      <c r="K63" s="129">
        <f>'A cocher par le technicien'!L27</f>
        <v>0</v>
      </c>
      <c r="L63" s="260" t="s">
        <v>52</v>
      </c>
      <c r="M63" s="138"/>
      <c r="N63" s="123">
        <f>'A cocher par le technicien'!J47</f>
        <v>0</v>
      </c>
      <c r="O63" s="142"/>
      <c r="P63" s="138"/>
      <c r="Q63" s="91">
        <f>'A cocher par le technicien'!L76</f>
        <v>0</v>
      </c>
    </row>
    <row r="64" spans="1:17" ht="15.75" thickBot="1" x14ac:dyDescent="0.3">
      <c r="A64" s="226"/>
      <c r="B64" s="239"/>
      <c r="C64" s="240"/>
      <c r="D64" s="241"/>
      <c r="E64" s="3"/>
      <c r="F64" s="7"/>
      <c r="G64" s="106"/>
      <c r="H64" s="265"/>
      <c r="I64" s="268"/>
      <c r="J64" s="259"/>
      <c r="K64" s="130"/>
      <c r="L64" s="260" t="s">
        <v>53</v>
      </c>
      <c r="M64" s="138"/>
      <c r="N64" s="123">
        <f>'A cocher par le technicien'!J48</f>
        <v>0</v>
      </c>
      <c r="O64" s="143"/>
      <c r="P64" s="140"/>
      <c r="Q64" s="131">
        <f>'A cocher par le technicien'!L77</f>
        <v>0</v>
      </c>
    </row>
    <row r="65" spans="1:17" x14ac:dyDescent="0.25">
      <c r="A65" s="226"/>
      <c r="B65" s="239"/>
      <c r="C65" s="240"/>
      <c r="D65" s="241"/>
      <c r="E65" s="3"/>
      <c r="F65" s="7"/>
      <c r="G65" s="106"/>
      <c r="H65" s="265"/>
      <c r="I65" s="73"/>
      <c r="J65" s="73"/>
      <c r="K65" s="73"/>
      <c r="L65" s="142" t="s">
        <v>27</v>
      </c>
      <c r="M65" s="138"/>
      <c r="N65" s="123">
        <f>'A cocher par le technicien'!J49</f>
        <v>0</v>
      </c>
      <c r="O65" s="72"/>
      <c r="P65" s="73"/>
      <c r="Q65" s="119"/>
    </row>
    <row r="66" spans="1:17" ht="15.75" thickBot="1" x14ac:dyDescent="0.3">
      <c r="A66" s="224"/>
      <c r="B66" s="242"/>
      <c r="C66" s="243"/>
      <c r="D66" s="244"/>
      <c r="E66" s="4"/>
      <c r="F66" s="8"/>
      <c r="G66" s="107"/>
      <c r="H66" s="265"/>
      <c r="I66" s="73"/>
      <c r="J66" s="73"/>
      <c r="K66" s="73"/>
      <c r="L66" s="263" t="s">
        <v>28</v>
      </c>
      <c r="M66" s="262"/>
      <c r="N66" s="123">
        <f>'A cocher par le technicien'!J50</f>
        <v>0</v>
      </c>
      <c r="O66" s="72"/>
      <c r="P66" s="73"/>
      <c r="Q66" s="119"/>
    </row>
    <row r="67" spans="1:17" x14ac:dyDescent="0.25">
      <c r="A67" s="1"/>
      <c r="B67" s="1"/>
      <c r="C67" s="1"/>
      <c r="D67" s="1"/>
      <c r="E67" s="1"/>
      <c r="F67" s="1"/>
      <c r="G67" s="1"/>
      <c r="H67" s="265"/>
      <c r="I67" s="73"/>
      <c r="J67" s="73"/>
      <c r="K67" s="73"/>
      <c r="L67" s="142" t="s">
        <v>29</v>
      </c>
      <c r="M67" s="138"/>
      <c r="N67" s="123">
        <f>'A cocher par le technicien'!L45</f>
        <v>0</v>
      </c>
      <c r="O67" s="72"/>
      <c r="P67" s="73"/>
      <c r="Q67" s="119"/>
    </row>
    <row r="68" spans="1:17" x14ac:dyDescent="0.25">
      <c r="A68" s="1"/>
      <c r="B68" s="1"/>
      <c r="C68" s="1"/>
      <c r="D68" s="1"/>
      <c r="E68" s="1"/>
      <c r="F68" s="1"/>
      <c r="G68" s="1"/>
      <c r="H68" s="265"/>
      <c r="I68" s="73"/>
      <c r="J68" s="73"/>
      <c r="K68" s="73"/>
      <c r="L68" s="263" t="s">
        <v>30</v>
      </c>
      <c r="M68" s="262"/>
      <c r="N68" s="123">
        <f>'A cocher par le technicien'!L46</f>
        <v>0</v>
      </c>
      <c r="O68" s="72"/>
      <c r="P68" s="73"/>
      <c r="Q68" s="119"/>
    </row>
    <row r="69" spans="1:17" x14ac:dyDescent="0.25">
      <c r="A69" s="1"/>
      <c r="B69" s="1"/>
      <c r="C69" s="1"/>
      <c r="D69" s="1"/>
      <c r="E69" s="1"/>
      <c r="F69" s="1"/>
      <c r="G69" s="1"/>
      <c r="H69" s="265"/>
      <c r="I69" s="73"/>
      <c r="J69" s="73"/>
      <c r="K69" s="73"/>
      <c r="L69" s="142"/>
      <c r="M69" s="138"/>
      <c r="N69" s="123"/>
      <c r="O69" s="72"/>
      <c r="P69" s="73"/>
      <c r="Q69" s="119"/>
    </row>
    <row r="70" spans="1:17" x14ac:dyDescent="0.25">
      <c r="A70" s="135"/>
      <c r="B70" s="1"/>
      <c r="C70" s="1"/>
      <c r="D70" s="1"/>
      <c r="E70" s="1"/>
      <c r="F70" s="1"/>
      <c r="G70" s="1"/>
      <c r="H70" s="265"/>
      <c r="I70" s="73"/>
      <c r="J70" s="73"/>
      <c r="K70" s="73"/>
      <c r="L70" s="142"/>
      <c r="M70" s="138"/>
      <c r="N70" s="123"/>
      <c r="O70" s="72"/>
      <c r="P70" s="73"/>
      <c r="Q70" s="119"/>
    </row>
    <row r="71" spans="1:17" x14ac:dyDescent="0.25">
      <c r="A71" s="135"/>
      <c r="B71" s="1"/>
      <c r="C71" s="1"/>
      <c r="D71" s="1"/>
      <c r="E71" s="1"/>
      <c r="F71" s="1"/>
      <c r="G71" s="1"/>
      <c r="H71" s="265"/>
      <c r="I71" s="73"/>
      <c r="J71" s="73"/>
      <c r="K71" s="73"/>
      <c r="L71" s="142"/>
      <c r="M71" s="138"/>
      <c r="N71" s="123"/>
      <c r="O71" s="72"/>
      <c r="P71" s="73"/>
      <c r="Q71" s="119"/>
    </row>
    <row r="72" spans="1:17" ht="15.75" thickBot="1" x14ac:dyDescent="0.3">
      <c r="A72" s="135"/>
      <c r="B72" s="1"/>
      <c r="C72" s="1"/>
      <c r="D72" s="1"/>
      <c r="E72" s="1"/>
      <c r="F72" s="1"/>
      <c r="G72" s="1"/>
      <c r="H72" s="266"/>
      <c r="I72" s="10"/>
      <c r="J72" s="10"/>
      <c r="K72" s="73"/>
      <c r="L72" s="143"/>
      <c r="M72" s="140"/>
      <c r="N72" s="125"/>
      <c r="O72" s="72"/>
      <c r="P72" s="73"/>
      <c r="Q72" s="119"/>
    </row>
    <row r="73" spans="1:17" x14ac:dyDescent="0.25">
      <c r="A73" s="135"/>
      <c r="B73" s="1"/>
      <c r="C73" s="1"/>
      <c r="D73" s="1"/>
      <c r="E73" s="1"/>
      <c r="F73" s="1"/>
      <c r="G73" s="1"/>
      <c r="H73" s="255" t="s">
        <v>58</v>
      </c>
      <c r="I73" s="269" t="s">
        <v>10</v>
      </c>
      <c r="J73" s="270"/>
      <c r="K73" s="128">
        <f>'A cocher par le technicien'!E29</f>
        <v>0</v>
      </c>
      <c r="L73" s="267" t="s">
        <v>18</v>
      </c>
      <c r="M73" s="137"/>
      <c r="N73" s="126">
        <f>'A cocher par le technicien'!E51</f>
        <v>0</v>
      </c>
      <c r="O73" s="141" t="s">
        <v>109</v>
      </c>
      <c r="P73" s="250"/>
      <c r="Q73" s="128">
        <f>'A cocher par le technicien'!E78</f>
        <v>0</v>
      </c>
    </row>
    <row r="74" spans="1:17" x14ac:dyDescent="0.25">
      <c r="A74" s="1"/>
      <c r="B74" s="1"/>
      <c r="C74" s="1"/>
      <c r="D74" s="1"/>
      <c r="E74" s="1"/>
      <c r="F74" s="1"/>
      <c r="G74" s="1"/>
      <c r="H74" s="256"/>
      <c r="I74" s="260" t="s">
        <v>11</v>
      </c>
      <c r="J74" s="248"/>
      <c r="K74" s="129">
        <f>'A cocher par le technicien'!E30</f>
        <v>0</v>
      </c>
      <c r="L74" s="260" t="s">
        <v>48</v>
      </c>
      <c r="M74" s="138"/>
      <c r="N74" s="123">
        <f>'A cocher par le technicien'!E52</f>
        <v>0</v>
      </c>
      <c r="O74" s="142" t="s">
        <v>110</v>
      </c>
      <c r="P74" s="248"/>
      <c r="Q74" s="129">
        <f>'A cocher par le technicien'!E79</f>
        <v>0</v>
      </c>
    </row>
    <row r="75" spans="1:17" x14ac:dyDescent="0.25">
      <c r="A75" s="1"/>
      <c r="B75" s="1"/>
      <c r="C75" s="1"/>
      <c r="D75" s="1"/>
      <c r="E75" s="1"/>
      <c r="F75" s="1"/>
      <c r="G75" s="1"/>
      <c r="H75" s="256"/>
      <c r="I75" s="260" t="s">
        <v>39</v>
      </c>
      <c r="J75" s="248"/>
      <c r="K75" s="129">
        <f>'A cocher par le technicien'!E31</f>
        <v>0</v>
      </c>
      <c r="L75" s="260" t="s">
        <v>47</v>
      </c>
      <c r="M75" s="138"/>
      <c r="N75" s="123">
        <f>'A cocher par le technicien'!E53</f>
        <v>0</v>
      </c>
      <c r="O75" s="142" t="s">
        <v>111</v>
      </c>
      <c r="P75" s="248"/>
      <c r="Q75" s="129">
        <f>'A cocher par le technicien'!E80</f>
        <v>0</v>
      </c>
    </row>
    <row r="76" spans="1:17" x14ac:dyDescent="0.25">
      <c r="A76" s="1"/>
      <c r="B76" s="1"/>
      <c r="C76" s="1"/>
      <c r="D76" s="1"/>
      <c r="E76" s="1"/>
      <c r="F76" s="1"/>
      <c r="G76" s="1"/>
      <c r="H76" s="256"/>
      <c r="I76" s="260" t="s">
        <v>40</v>
      </c>
      <c r="J76" s="248"/>
      <c r="K76" s="129">
        <f>'A cocher par le technicien'!E32</f>
        <v>0</v>
      </c>
      <c r="L76" s="260" t="s">
        <v>19</v>
      </c>
      <c r="M76" s="138"/>
      <c r="N76" s="123">
        <f>'A cocher par le technicien'!E54</f>
        <v>0</v>
      </c>
      <c r="O76" s="142" t="s">
        <v>112</v>
      </c>
      <c r="P76" s="248"/>
      <c r="Q76" s="129">
        <f>'A cocher par le technicien'!E81</f>
        <v>0</v>
      </c>
    </row>
    <row r="77" spans="1:17" x14ac:dyDescent="0.25">
      <c r="A77" s="1"/>
      <c r="B77" s="1"/>
      <c r="C77" s="1"/>
      <c r="D77" s="1"/>
      <c r="E77" s="1"/>
      <c r="F77" s="1"/>
      <c r="G77" s="1"/>
      <c r="H77" s="256"/>
      <c r="I77" s="260" t="s">
        <v>41</v>
      </c>
      <c r="J77" s="248"/>
      <c r="K77" s="129">
        <f>'A cocher par le technicien'!H29</f>
        <v>0</v>
      </c>
      <c r="L77" s="260" t="s">
        <v>20</v>
      </c>
      <c r="M77" s="138"/>
      <c r="N77" s="123">
        <f>'A cocher par le technicien'!E55</f>
        <v>0</v>
      </c>
      <c r="O77" s="142" t="s">
        <v>113</v>
      </c>
      <c r="P77" s="248"/>
      <c r="Q77" s="129">
        <f>'A cocher par le technicien'!G78</f>
        <v>0</v>
      </c>
    </row>
    <row r="78" spans="1:17" x14ac:dyDescent="0.25">
      <c r="A78" s="1"/>
      <c r="B78" s="1"/>
      <c r="C78" s="1"/>
      <c r="D78" s="1"/>
      <c r="E78" s="1"/>
      <c r="F78" s="1"/>
      <c r="G78" s="1"/>
      <c r="H78" s="256"/>
      <c r="I78" s="260" t="s">
        <v>42</v>
      </c>
      <c r="J78" s="248"/>
      <c r="K78" s="129">
        <f>'A cocher par le technicien'!H30</f>
        <v>0</v>
      </c>
      <c r="L78" s="260" t="s">
        <v>21</v>
      </c>
      <c r="M78" s="138"/>
      <c r="N78" s="123">
        <f>'A cocher par le technicien'!E56</f>
        <v>0</v>
      </c>
      <c r="O78" s="142" t="s">
        <v>114</v>
      </c>
      <c r="P78" s="248"/>
      <c r="Q78" s="129">
        <f>'A cocher par le technicien'!G79</f>
        <v>0</v>
      </c>
    </row>
    <row r="79" spans="1:17" x14ac:dyDescent="0.25">
      <c r="A79" s="1"/>
      <c r="B79" s="1"/>
      <c r="C79" s="1"/>
      <c r="D79" s="1"/>
      <c r="E79" s="1"/>
      <c r="F79" s="1"/>
      <c r="G79" s="1"/>
      <c r="H79" s="256"/>
      <c r="I79" s="260" t="s">
        <v>43</v>
      </c>
      <c r="J79" s="248"/>
      <c r="K79" s="129">
        <f>'A cocher par le technicien'!H31</f>
        <v>0</v>
      </c>
      <c r="L79" s="260" t="s">
        <v>49</v>
      </c>
      <c r="M79" s="138"/>
      <c r="N79" s="123">
        <f>'A cocher par le technicien'!G51</f>
        <v>0</v>
      </c>
      <c r="O79" s="142" t="s">
        <v>115</v>
      </c>
      <c r="P79" s="248"/>
      <c r="Q79" s="129">
        <f>'A cocher par le technicien'!G80</f>
        <v>0</v>
      </c>
    </row>
    <row r="80" spans="1:17" x14ac:dyDescent="0.25">
      <c r="A80" s="1"/>
      <c r="B80" s="1"/>
      <c r="C80" s="1"/>
      <c r="D80" s="1"/>
      <c r="E80" s="1"/>
      <c r="F80" s="1"/>
      <c r="G80" s="1"/>
      <c r="H80" s="256"/>
      <c r="I80" s="260" t="s">
        <v>12</v>
      </c>
      <c r="J80" s="248"/>
      <c r="K80" s="129">
        <f>'A cocher par le technicien'!H32</f>
        <v>0</v>
      </c>
      <c r="L80" s="261" t="s">
        <v>22</v>
      </c>
      <c r="M80" s="262"/>
      <c r="N80" s="123">
        <f>'A cocher par le technicien'!G52</f>
        <v>0</v>
      </c>
      <c r="O80" s="142" t="s">
        <v>116</v>
      </c>
      <c r="P80" s="248"/>
      <c r="Q80" s="129">
        <f>'A cocher par le technicien'!G81</f>
        <v>0</v>
      </c>
    </row>
    <row r="81" spans="1:17" x14ac:dyDescent="0.25">
      <c r="A81" s="1"/>
      <c r="B81" s="1"/>
      <c r="C81" s="1"/>
      <c r="D81" s="1"/>
      <c r="E81" s="1"/>
      <c r="F81" s="1"/>
      <c r="G81" s="1"/>
      <c r="H81" s="256"/>
      <c r="I81" s="260" t="s">
        <v>13</v>
      </c>
      <c r="J81" s="248"/>
      <c r="K81" s="129">
        <f>'A cocher par le technicien'!J29</f>
        <v>0</v>
      </c>
      <c r="L81" s="261" t="s">
        <v>23</v>
      </c>
      <c r="M81" s="262"/>
      <c r="N81" s="123">
        <f>'A cocher par le technicien'!G53</f>
        <v>0</v>
      </c>
      <c r="O81" s="142" t="s">
        <v>14</v>
      </c>
      <c r="P81" s="248"/>
      <c r="Q81" s="129">
        <f>'A cocher par le technicien'!J78</f>
        <v>0</v>
      </c>
    </row>
    <row r="82" spans="1:17" x14ac:dyDescent="0.25">
      <c r="A82" s="1"/>
      <c r="B82" s="1"/>
      <c r="C82" s="1"/>
      <c r="D82" s="1"/>
      <c r="E82" s="1"/>
      <c r="F82" s="1"/>
      <c r="G82" s="1"/>
      <c r="H82" s="256"/>
      <c r="I82" s="260" t="s">
        <v>14</v>
      </c>
      <c r="J82" s="248"/>
      <c r="K82" s="129">
        <f>'A cocher par le technicien'!J30</f>
        <v>0</v>
      </c>
      <c r="L82" s="260" t="s">
        <v>24</v>
      </c>
      <c r="M82" s="138"/>
      <c r="N82" s="123">
        <f>'A cocher par le technicien'!G54</f>
        <v>0</v>
      </c>
      <c r="O82" s="142" t="s">
        <v>117</v>
      </c>
      <c r="P82" s="248"/>
      <c r="Q82" s="129">
        <f>'A cocher par le technicien'!J79</f>
        <v>0</v>
      </c>
    </row>
    <row r="83" spans="1:17" x14ac:dyDescent="0.25">
      <c r="A83" s="136"/>
      <c r="B83" s="136"/>
      <c r="C83" s="136"/>
      <c r="D83" s="136"/>
      <c r="E83" s="136"/>
      <c r="F83" s="136"/>
      <c r="G83" s="136"/>
      <c r="H83" s="257"/>
      <c r="I83" s="260" t="s">
        <v>15</v>
      </c>
      <c r="J83" s="248"/>
      <c r="K83" s="129">
        <f>'A cocher par le technicien'!J31</f>
        <v>0</v>
      </c>
      <c r="L83" s="260" t="s">
        <v>25</v>
      </c>
      <c r="M83" s="138"/>
      <c r="N83" s="123">
        <f>'A cocher par le technicien'!G55</f>
        <v>0</v>
      </c>
      <c r="O83" s="142" t="s">
        <v>118</v>
      </c>
      <c r="P83" s="248"/>
      <c r="Q83" s="129">
        <f>'A cocher par le technicien'!J80</f>
        <v>0</v>
      </c>
    </row>
    <row r="84" spans="1:17" x14ac:dyDescent="0.25">
      <c r="A84" s="136"/>
      <c r="B84" s="136"/>
      <c r="C84" s="136"/>
      <c r="D84" s="136"/>
      <c r="E84" s="136"/>
      <c r="F84" s="136"/>
      <c r="G84" s="136"/>
      <c r="H84" s="257"/>
      <c r="I84" s="260" t="s">
        <v>16</v>
      </c>
      <c r="J84" s="248"/>
      <c r="K84" s="129">
        <f>'A cocher par le technicien'!J32</f>
        <v>0</v>
      </c>
      <c r="L84" s="261" t="s">
        <v>26</v>
      </c>
      <c r="M84" s="262"/>
      <c r="N84" s="123">
        <f>'A cocher par le technicien'!G56</f>
        <v>0</v>
      </c>
      <c r="O84" s="142" t="s">
        <v>119</v>
      </c>
      <c r="P84" s="248"/>
      <c r="Q84" s="129">
        <f>'A cocher par le technicien'!J81</f>
        <v>0</v>
      </c>
    </row>
    <row r="85" spans="1:17" x14ac:dyDescent="0.25">
      <c r="A85" s="136"/>
      <c r="B85" s="136"/>
      <c r="C85" s="136"/>
      <c r="D85" s="136"/>
      <c r="E85" s="136"/>
      <c r="F85" s="136"/>
      <c r="G85" s="136"/>
      <c r="H85" s="257"/>
      <c r="I85" s="260" t="s">
        <v>44</v>
      </c>
      <c r="J85" s="248"/>
      <c r="K85" s="129">
        <f>'A cocher par le technicien'!L29</f>
        <v>0</v>
      </c>
      <c r="L85" s="260" t="s">
        <v>50</v>
      </c>
      <c r="M85" s="138"/>
      <c r="N85" s="123">
        <f>'A cocher par le technicien'!J51</f>
        <v>0</v>
      </c>
      <c r="O85" s="142" t="s">
        <v>120</v>
      </c>
      <c r="P85" s="248"/>
      <c r="Q85" s="129">
        <f>'A cocher par le technicien'!L78</f>
        <v>0</v>
      </c>
    </row>
    <row r="86" spans="1:17" x14ac:dyDescent="0.25">
      <c r="A86" s="136"/>
      <c r="B86" s="136"/>
      <c r="C86" s="136"/>
      <c r="D86" s="136"/>
      <c r="E86" s="136"/>
      <c r="F86" s="136"/>
      <c r="G86" s="136"/>
      <c r="H86" s="257"/>
      <c r="I86" s="260" t="s">
        <v>45</v>
      </c>
      <c r="J86" s="248"/>
      <c r="K86" s="129">
        <f>'A cocher par le technicien'!L30</f>
        <v>0</v>
      </c>
      <c r="L86" s="260" t="s">
        <v>51</v>
      </c>
      <c r="M86" s="138"/>
      <c r="N86" s="123">
        <f>'A cocher par le technicien'!J52</f>
        <v>0</v>
      </c>
      <c r="O86" s="142" t="s">
        <v>121</v>
      </c>
      <c r="P86" s="248"/>
      <c r="Q86" s="129">
        <f>'A cocher par le technicien'!L79</f>
        <v>0</v>
      </c>
    </row>
    <row r="87" spans="1:17" x14ac:dyDescent="0.25">
      <c r="A87" s="136"/>
      <c r="B87" s="136"/>
      <c r="C87" s="136"/>
      <c r="D87" s="136"/>
      <c r="E87" s="136"/>
      <c r="F87" s="136"/>
      <c r="G87" s="136"/>
      <c r="H87" s="257"/>
      <c r="I87" s="260" t="s">
        <v>17</v>
      </c>
      <c r="J87" s="248"/>
      <c r="K87" s="129">
        <f>'A cocher par le technicien'!L31</f>
        <v>0</v>
      </c>
      <c r="L87" s="260" t="s">
        <v>52</v>
      </c>
      <c r="M87" s="138"/>
      <c r="N87" s="123">
        <f>'A cocher par le technicien'!J53</f>
        <v>0</v>
      </c>
      <c r="O87" s="142"/>
      <c r="P87" s="248"/>
      <c r="Q87" s="129">
        <f>'A cocher par le technicien'!L80</f>
        <v>0</v>
      </c>
    </row>
    <row r="88" spans="1:17" ht="15.75" thickBot="1" x14ac:dyDescent="0.3">
      <c r="A88" s="136"/>
      <c r="B88" s="136"/>
      <c r="C88" s="136"/>
      <c r="D88" s="136"/>
      <c r="E88" s="136"/>
      <c r="F88" s="136"/>
      <c r="G88" s="136"/>
      <c r="H88" s="257"/>
      <c r="I88" s="259"/>
      <c r="J88" s="259"/>
      <c r="K88" s="130"/>
      <c r="L88" s="260" t="s">
        <v>53</v>
      </c>
      <c r="M88" s="138"/>
      <c r="N88" s="123">
        <f>'A cocher par le technicien'!J54</f>
        <v>0</v>
      </c>
      <c r="O88" s="143"/>
      <c r="P88" s="249"/>
      <c r="Q88" s="130">
        <f>'A cocher par le technicien'!L81</f>
        <v>0</v>
      </c>
    </row>
    <row r="89" spans="1:17" ht="15" customHeight="1" x14ac:dyDescent="0.25">
      <c r="A89" s="136"/>
      <c r="B89" s="136"/>
      <c r="C89" s="136"/>
      <c r="D89" s="136"/>
      <c r="E89" s="136"/>
      <c r="F89" s="136"/>
      <c r="G89" s="136"/>
      <c r="H89" s="257"/>
      <c r="I89" s="73"/>
      <c r="J89" s="73"/>
      <c r="K89" s="73"/>
      <c r="L89" s="142" t="s">
        <v>27</v>
      </c>
      <c r="M89" s="138"/>
      <c r="N89" s="123">
        <f>'A cocher par le technicien'!J55</f>
        <v>0</v>
      </c>
      <c r="O89" s="72"/>
      <c r="P89" s="73"/>
      <c r="Q89" s="119"/>
    </row>
    <row r="90" spans="1:17" x14ac:dyDescent="0.25">
      <c r="A90" s="136"/>
      <c r="B90" s="136"/>
      <c r="C90" s="136"/>
      <c r="D90" s="136"/>
      <c r="E90" s="136"/>
      <c r="F90" s="136"/>
      <c r="G90" s="136"/>
      <c r="H90" s="257"/>
      <c r="I90" s="73"/>
      <c r="J90" s="73"/>
      <c r="K90" s="73"/>
      <c r="L90" s="263" t="s">
        <v>28</v>
      </c>
      <c r="M90" s="262"/>
      <c r="N90" s="123">
        <f>'A cocher par le technicien'!J56</f>
        <v>0</v>
      </c>
      <c r="O90" s="72"/>
      <c r="P90" s="73"/>
      <c r="Q90" s="119"/>
    </row>
    <row r="91" spans="1:17" x14ac:dyDescent="0.25">
      <c r="A91" s="136"/>
      <c r="B91" s="136"/>
      <c r="C91" s="136"/>
      <c r="D91" s="136"/>
      <c r="E91" s="136"/>
      <c r="F91" s="136"/>
      <c r="G91" s="136"/>
      <c r="H91" s="257"/>
      <c r="I91" s="73"/>
      <c r="J91" s="73"/>
      <c r="K91" s="73"/>
      <c r="L91" s="142" t="s">
        <v>29</v>
      </c>
      <c r="M91" s="138"/>
      <c r="N91" s="123">
        <f>'A cocher par le technicien'!L51</f>
        <v>0</v>
      </c>
      <c r="O91" s="72"/>
      <c r="P91" s="73"/>
      <c r="Q91" s="119"/>
    </row>
    <row r="92" spans="1:17" x14ac:dyDescent="0.25">
      <c r="A92" s="136"/>
      <c r="B92" s="136"/>
      <c r="C92" s="136"/>
      <c r="D92" s="136"/>
      <c r="E92" s="136"/>
      <c r="F92" s="136"/>
      <c r="G92" s="136"/>
      <c r="H92" s="257"/>
      <c r="I92" s="73"/>
      <c r="J92" s="73"/>
      <c r="K92" s="73"/>
      <c r="L92" s="263" t="s">
        <v>30</v>
      </c>
      <c r="M92" s="262"/>
      <c r="N92" s="123">
        <f>'A cocher par le technicien'!L52</f>
        <v>0</v>
      </c>
      <c r="O92" s="72"/>
      <c r="P92" s="73"/>
      <c r="Q92" s="119"/>
    </row>
    <row r="93" spans="1:17" x14ac:dyDescent="0.25">
      <c r="A93" s="136"/>
      <c r="B93" s="136"/>
      <c r="C93" s="136"/>
      <c r="D93" s="136"/>
      <c r="E93" s="136"/>
      <c r="F93" s="136"/>
      <c r="G93" s="136"/>
      <c r="H93" s="257"/>
      <c r="I93" s="73"/>
      <c r="J93" s="73"/>
      <c r="K93" s="73"/>
      <c r="L93" s="142"/>
      <c r="M93" s="138"/>
      <c r="N93" s="123"/>
      <c r="O93" s="72"/>
      <c r="P93" s="73"/>
      <c r="Q93" s="119"/>
    </row>
    <row r="94" spans="1:17" x14ac:dyDescent="0.25">
      <c r="A94" s="136"/>
      <c r="B94" s="136"/>
      <c r="C94" s="136"/>
      <c r="D94" s="136"/>
      <c r="E94" s="136"/>
      <c r="F94" s="136"/>
      <c r="G94" s="136"/>
      <c r="H94" s="257"/>
      <c r="I94" s="73"/>
      <c r="J94" s="73"/>
      <c r="K94" s="73"/>
      <c r="L94" s="142"/>
      <c r="M94" s="138"/>
      <c r="N94" s="123"/>
      <c r="O94" s="72"/>
      <c r="P94" s="73"/>
      <c r="Q94" s="119"/>
    </row>
    <row r="95" spans="1:17" x14ac:dyDescent="0.25">
      <c r="A95" s="136"/>
      <c r="B95" s="136"/>
      <c r="C95" s="136"/>
      <c r="D95" s="136"/>
      <c r="E95" s="136"/>
      <c r="F95" s="136"/>
      <c r="G95" s="136"/>
      <c r="H95" s="257"/>
      <c r="I95" s="73"/>
      <c r="J95" s="73"/>
      <c r="K95" s="73"/>
      <c r="L95" s="142"/>
      <c r="M95" s="138"/>
      <c r="N95" s="123"/>
      <c r="O95" s="72"/>
      <c r="P95" s="73"/>
      <c r="Q95" s="119"/>
    </row>
    <row r="96" spans="1:17" ht="15.75" thickBot="1" x14ac:dyDescent="0.3">
      <c r="A96" s="136"/>
      <c r="B96" s="136"/>
      <c r="C96" s="136"/>
      <c r="D96" s="136"/>
      <c r="E96" s="136"/>
      <c r="F96" s="136"/>
      <c r="G96" s="136"/>
      <c r="H96" s="258"/>
      <c r="I96" s="10"/>
      <c r="J96" s="10"/>
      <c r="K96" s="10"/>
      <c r="L96" s="143"/>
      <c r="M96" s="140"/>
      <c r="N96" s="125"/>
      <c r="O96" s="74"/>
      <c r="P96" s="10"/>
      <c r="Q96" s="120"/>
    </row>
    <row r="97" spans="1:7" x14ac:dyDescent="0.25">
      <c r="A97" s="136"/>
      <c r="B97" s="136"/>
      <c r="C97" s="136"/>
      <c r="D97" s="136"/>
      <c r="E97" s="136"/>
      <c r="F97" s="136"/>
      <c r="G97" s="136"/>
    </row>
  </sheetData>
  <dataConsolidate/>
  <mergeCells count="309">
    <mergeCell ref="B41:D41"/>
    <mergeCell ref="B42:D42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A1:A2"/>
    <mergeCell ref="B1:D2"/>
    <mergeCell ref="E1:E2"/>
    <mergeCell ref="F1:G2"/>
    <mergeCell ref="B28:D28"/>
    <mergeCell ref="B17:F17"/>
    <mergeCell ref="B16:F16"/>
    <mergeCell ref="B18:F18"/>
    <mergeCell ref="A27:A30"/>
    <mergeCell ref="F25:F26"/>
    <mergeCell ref="B27:D27"/>
    <mergeCell ref="G25:G26"/>
    <mergeCell ref="B7:C7"/>
    <mergeCell ref="A3:B4"/>
    <mergeCell ref="C3:D4"/>
    <mergeCell ref="E3:E4"/>
    <mergeCell ref="F3:G4"/>
    <mergeCell ref="G14:G15"/>
    <mergeCell ref="F5:G5"/>
    <mergeCell ref="F11:G11"/>
    <mergeCell ref="F9:G9"/>
    <mergeCell ref="A31:A34"/>
    <mergeCell ref="A35:A38"/>
    <mergeCell ref="B5:C5"/>
    <mergeCell ref="D5:E5"/>
    <mergeCell ref="A6:B6"/>
    <mergeCell ref="C6:E6"/>
    <mergeCell ref="A10:B10"/>
    <mergeCell ref="C10:E10"/>
    <mergeCell ref="A39:A42"/>
    <mergeCell ref="D7:E7"/>
    <mergeCell ref="A8:B8"/>
    <mergeCell ref="C8:E8"/>
    <mergeCell ref="B9:C9"/>
    <mergeCell ref="D9:E9"/>
    <mergeCell ref="B19:F19"/>
    <mergeCell ref="B25:D26"/>
    <mergeCell ref="E25:E26"/>
    <mergeCell ref="B14:F15"/>
    <mergeCell ref="B11:C11"/>
    <mergeCell ref="D11:E11"/>
    <mergeCell ref="A12:B12"/>
    <mergeCell ref="B40:D40"/>
    <mergeCell ref="F7:G7"/>
    <mergeCell ref="C12:E12"/>
    <mergeCell ref="I10:J10"/>
    <mergeCell ref="I11:J11"/>
    <mergeCell ref="L75:M75"/>
    <mergeCell ref="L76:M76"/>
    <mergeCell ref="L77:M77"/>
    <mergeCell ref="L51:M51"/>
    <mergeCell ref="L52:M52"/>
    <mergeCell ref="L53:M53"/>
    <mergeCell ref="L54:M54"/>
    <mergeCell ref="L73:M73"/>
    <mergeCell ref="L67:M67"/>
    <mergeCell ref="L68:M68"/>
    <mergeCell ref="L69:M69"/>
    <mergeCell ref="L70:M70"/>
    <mergeCell ref="L71:M71"/>
    <mergeCell ref="L72:M72"/>
    <mergeCell ref="L27:M27"/>
    <mergeCell ref="L28:M28"/>
    <mergeCell ref="L29:M29"/>
    <mergeCell ref="L30:M30"/>
    <mergeCell ref="L49:M49"/>
    <mergeCell ref="L50:M50"/>
    <mergeCell ref="L64:M64"/>
    <mergeCell ref="L65:M65"/>
    <mergeCell ref="I7:J7"/>
    <mergeCell ref="I8:J8"/>
    <mergeCell ref="I5:J5"/>
    <mergeCell ref="I6:J6"/>
    <mergeCell ref="I1:J1"/>
    <mergeCell ref="I2:J2"/>
    <mergeCell ref="I3:J3"/>
    <mergeCell ref="I4:J4"/>
    <mergeCell ref="I9:J9"/>
    <mergeCell ref="H49:H72"/>
    <mergeCell ref="I29:J29"/>
    <mergeCell ref="I30:J30"/>
    <mergeCell ref="I31:J31"/>
    <mergeCell ref="I32:J32"/>
    <mergeCell ref="I49:J49"/>
    <mergeCell ref="I50:J50"/>
    <mergeCell ref="I51:J51"/>
    <mergeCell ref="I52:J52"/>
    <mergeCell ref="I83:J83"/>
    <mergeCell ref="I84:J84"/>
    <mergeCell ref="I85:J85"/>
    <mergeCell ref="I86:J86"/>
    <mergeCell ref="I87:J87"/>
    <mergeCell ref="I40:J40"/>
    <mergeCell ref="I36:J36"/>
    <mergeCell ref="I35:J35"/>
    <mergeCell ref="I37:J37"/>
    <mergeCell ref="I38:J38"/>
    <mergeCell ref="I39:J39"/>
    <mergeCell ref="I77:J77"/>
    <mergeCell ref="I78:J78"/>
    <mergeCell ref="I79:J79"/>
    <mergeCell ref="I80:J80"/>
    <mergeCell ref="I53:J53"/>
    <mergeCell ref="I54:J54"/>
    <mergeCell ref="I55:J55"/>
    <mergeCell ref="I56:J56"/>
    <mergeCell ref="I73:J73"/>
    <mergeCell ref="I74:J74"/>
    <mergeCell ref="I75:J75"/>
    <mergeCell ref="I76:J76"/>
    <mergeCell ref="I57:J57"/>
    <mergeCell ref="L1:M1"/>
    <mergeCell ref="L13:M13"/>
    <mergeCell ref="L2:M2"/>
    <mergeCell ref="L14:M14"/>
    <mergeCell ref="L3:M3"/>
    <mergeCell ref="L15:M15"/>
    <mergeCell ref="L4:M4"/>
    <mergeCell ref="L16:M16"/>
    <mergeCell ref="L5:M5"/>
    <mergeCell ref="L6:M6"/>
    <mergeCell ref="L66:M66"/>
    <mergeCell ref="L58:M58"/>
    <mergeCell ref="L59:M59"/>
    <mergeCell ref="L60:M60"/>
    <mergeCell ref="I12:J12"/>
    <mergeCell ref="I13:J13"/>
    <mergeCell ref="I14:J14"/>
    <mergeCell ref="I15:J15"/>
    <mergeCell ref="L17:M17"/>
    <mergeCell ref="L18:M18"/>
    <mergeCell ref="L25:M25"/>
    <mergeCell ref="L37:M37"/>
    <mergeCell ref="L26:M26"/>
    <mergeCell ref="L38:M38"/>
    <mergeCell ref="L39:M39"/>
    <mergeCell ref="I58:J58"/>
    <mergeCell ref="I59:J59"/>
    <mergeCell ref="I60:J60"/>
    <mergeCell ref="I61:J61"/>
    <mergeCell ref="I62:J62"/>
    <mergeCell ref="I63:J63"/>
    <mergeCell ref="I64:J64"/>
    <mergeCell ref="L55:M55"/>
    <mergeCell ref="L56:M56"/>
    <mergeCell ref="L57:M57"/>
    <mergeCell ref="L40:M40"/>
    <mergeCell ref="L41:M41"/>
    <mergeCell ref="L42:M42"/>
    <mergeCell ref="L61:M61"/>
    <mergeCell ref="L62:M62"/>
    <mergeCell ref="L63:M63"/>
    <mergeCell ref="L34:M34"/>
    <mergeCell ref="L35:M35"/>
    <mergeCell ref="L36:M36"/>
    <mergeCell ref="L43:M43"/>
    <mergeCell ref="L44:M44"/>
    <mergeCell ref="L45:M45"/>
    <mergeCell ref="L46:M46"/>
    <mergeCell ref="L47:M47"/>
    <mergeCell ref="L48:M48"/>
    <mergeCell ref="I28:J28"/>
    <mergeCell ref="I27:J27"/>
    <mergeCell ref="I26:J26"/>
    <mergeCell ref="I25:J25"/>
    <mergeCell ref="I34:J34"/>
    <mergeCell ref="I33:J33"/>
    <mergeCell ref="H1:H24"/>
    <mergeCell ref="H25:H48"/>
    <mergeCell ref="L7:M7"/>
    <mergeCell ref="L8:M8"/>
    <mergeCell ref="L9:M9"/>
    <mergeCell ref="L10:M10"/>
    <mergeCell ref="L11:M11"/>
    <mergeCell ref="L12:M12"/>
    <mergeCell ref="L19:M19"/>
    <mergeCell ref="L20:M20"/>
    <mergeCell ref="L21:M21"/>
    <mergeCell ref="L22:M22"/>
    <mergeCell ref="L23:M23"/>
    <mergeCell ref="L24:M24"/>
    <mergeCell ref="I16:J16"/>
    <mergeCell ref="L31:M31"/>
    <mergeCell ref="L32:M32"/>
    <mergeCell ref="L33:M33"/>
    <mergeCell ref="L94:M94"/>
    <mergeCell ref="L95:M95"/>
    <mergeCell ref="L96:M96"/>
    <mergeCell ref="H73:H96"/>
    <mergeCell ref="I88:J88"/>
    <mergeCell ref="L79:M79"/>
    <mergeCell ref="L80:M80"/>
    <mergeCell ref="L81:M81"/>
    <mergeCell ref="L82:M82"/>
    <mergeCell ref="L83:M83"/>
    <mergeCell ref="L84:M84"/>
    <mergeCell ref="L91:M91"/>
    <mergeCell ref="L92:M92"/>
    <mergeCell ref="L93:M93"/>
    <mergeCell ref="L85:M85"/>
    <mergeCell ref="L74:M74"/>
    <mergeCell ref="L86:M86"/>
    <mergeCell ref="L87:M87"/>
    <mergeCell ref="L88:M88"/>
    <mergeCell ref="L89:M89"/>
    <mergeCell ref="L78:M78"/>
    <mergeCell ref="L90:M90"/>
    <mergeCell ref="I81:J81"/>
    <mergeCell ref="I82:J82"/>
    <mergeCell ref="O1:P1"/>
    <mergeCell ref="O9:P9"/>
    <mergeCell ref="O2:P2"/>
    <mergeCell ref="O3:P3"/>
    <mergeCell ref="O11:P11"/>
    <mergeCell ref="O4:P4"/>
    <mergeCell ref="O12:P12"/>
    <mergeCell ref="O25:P25"/>
    <mergeCell ref="O33:P33"/>
    <mergeCell ref="O16:P16"/>
    <mergeCell ref="O15:P15"/>
    <mergeCell ref="O14:P14"/>
    <mergeCell ref="O13:P13"/>
    <mergeCell ref="O8:P8"/>
    <mergeCell ref="O7:P7"/>
    <mergeCell ref="O6:P6"/>
    <mergeCell ref="O5:P5"/>
    <mergeCell ref="O26:P26"/>
    <mergeCell ref="O34:P34"/>
    <mergeCell ref="O27:P27"/>
    <mergeCell ref="O35:P35"/>
    <mergeCell ref="O28:P28"/>
    <mergeCell ref="O36:P36"/>
    <mergeCell ref="O49:P49"/>
    <mergeCell ref="O57:P57"/>
    <mergeCell ref="O50:P50"/>
    <mergeCell ref="O40:P40"/>
    <mergeCell ref="O39:P39"/>
    <mergeCell ref="O38:P38"/>
    <mergeCell ref="O37:P37"/>
    <mergeCell ref="O32:P32"/>
    <mergeCell ref="O31:P31"/>
    <mergeCell ref="O30:P30"/>
    <mergeCell ref="O29:P29"/>
    <mergeCell ref="O51:P51"/>
    <mergeCell ref="O59:P59"/>
    <mergeCell ref="O52:P52"/>
    <mergeCell ref="O60:P60"/>
    <mergeCell ref="O73:P73"/>
    <mergeCell ref="O74:P74"/>
    <mergeCell ref="O75:P75"/>
    <mergeCell ref="O76:P76"/>
    <mergeCell ref="O81:P81"/>
    <mergeCell ref="O78:P78"/>
    <mergeCell ref="O77:P77"/>
    <mergeCell ref="O63:P63"/>
    <mergeCell ref="O64:P64"/>
    <mergeCell ref="O62:P62"/>
    <mergeCell ref="O61:P61"/>
    <mergeCell ref="O56:P56"/>
    <mergeCell ref="O55:P55"/>
    <mergeCell ref="O54:P54"/>
    <mergeCell ref="O53:P53"/>
    <mergeCell ref="O58:P58"/>
    <mergeCell ref="O82:P82"/>
    <mergeCell ref="O83:P83"/>
    <mergeCell ref="O84:P84"/>
    <mergeCell ref="O85:P85"/>
    <mergeCell ref="O86:P86"/>
    <mergeCell ref="O87:P87"/>
    <mergeCell ref="O88:P88"/>
    <mergeCell ref="O80:P80"/>
    <mergeCell ref="O79:P79"/>
    <mergeCell ref="G49:G50"/>
    <mergeCell ref="A51:A54"/>
    <mergeCell ref="B51:D51"/>
    <mergeCell ref="B52:D52"/>
    <mergeCell ref="B53:D53"/>
    <mergeCell ref="B54:D54"/>
    <mergeCell ref="A63:A66"/>
    <mergeCell ref="B63:D63"/>
    <mergeCell ref="B64:D64"/>
    <mergeCell ref="B65:D65"/>
    <mergeCell ref="B66:D66"/>
    <mergeCell ref="A55:A58"/>
    <mergeCell ref="B55:D55"/>
    <mergeCell ref="B56:D56"/>
    <mergeCell ref="B57:D57"/>
    <mergeCell ref="B58:D58"/>
    <mergeCell ref="A59:A62"/>
    <mergeCell ref="B59:D59"/>
    <mergeCell ref="B60:D60"/>
    <mergeCell ref="B61:D61"/>
    <mergeCell ref="B62:D62"/>
    <mergeCell ref="B49:D50"/>
    <mergeCell ref="E49:E50"/>
    <mergeCell ref="F49:F50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&amp;CFiche à imprimer pour le client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 cocher par le technicien</vt:lpstr>
      <vt:lpstr>A imprimer pour le client</vt:lpstr>
      <vt:lpstr>l_marques</vt:lpstr>
      <vt:lpstr>l_perso</vt:lpstr>
      <vt:lpstr>p_marques</vt:lpstr>
      <vt:lpstr>p_perso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2017-11-20T14:10:39Z</dcterms:modified>
</cp:coreProperties>
</file>