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trlProps/ctrlProp7.xml" ContentType="application/vnd.ms-excel.control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ctrlProps/ctrlProp6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5" yWindow="-15" windowWidth="15570" windowHeight="7125" activeTab="3"/>
  </bookViews>
  <sheets>
    <sheet name="classement general" sheetId="8" r:id="rId1"/>
    <sheet name="Parametres" sheetId="9" r:id="rId2"/>
    <sheet name=" Remarques" sheetId="35" r:id="rId3"/>
    <sheet name="Feuilequip" sheetId="44" r:id="rId4"/>
  </sheets>
  <functionGroups/>
  <externalReferences>
    <externalReference r:id="rId5"/>
  </externalReferences>
  <definedNames>
    <definedName name="_xlnm._FilterDatabase" localSheetId="0" hidden="1">'classement general'!$A$3:$O$9</definedName>
    <definedName name="Cat">OFFSET(Nom,0,3)</definedName>
    <definedName name="Catégorie1">OFFSET('classement general'!$D$3,1,,COUNTA('classement general'!$K:$K)-1)</definedName>
    <definedName name="Club2">OFFSET('classement general'!$C$3,1,,COUNTA('classement general'!$K:$K)-1)</definedName>
    <definedName name="Discip">OFFSET(Nom,0,11)</definedName>
    <definedName name="Discipline">OFFSET('classement general'!$L$3,1,,COUNTA('classement general'!$K:$K)-1)</definedName>
    <definedName name="Liste">Parametres!$D$2:$D$11</definedName>
    <definedName name="Nom">OFFSET('classement general'!$A$3,1,0,COUNTA('classement general'!$A$3:$A$1111)-1,1)</definedName>
    <definedName name="Numero">OFFSET(Nom,0,12)</definedName>
    <definedName name="ParamCAT">OFFSET(Parametres!$B$1,1,0,COUNTA(Parametres!$B:$B)-1,1)</definedName>
    <definedName name="ParamDIS">OFFSET(Parametres!$D$1,1,0,COUNTA(Parametres!$D:$D)-1,1)</definedName>
    <definedName name="paramSOC">OFFSET(Parametres!$C$1,1,0,COUNTA(Parametres!$C:$C)-1,1)</definedName>
    <definedName name="Prenom">OFFSET(Nom,0,1)</definedName>
    <definedName name="prenom2">'classement general'!$B$4:$B$80</definedName>
    <definedName name="Societe">OFFSET(Nom,0,2)</definedName>
    <definedName name="Total">OFFSET(Nom,0,10)</definedName>
    <definedName name="Totaux3">OFFSET('classement general'!$K$3,1,,COUNTA('classement general'!$K:$K)-1)</definedName>
  </definedNames>
  <calcPr calcId="125725" iterate="1"/>
</workbook>
</file>

<file path=xl/calcChain.xml><?xml version="1.0" encoding="utf-8"?>
<calcChain xmlns="http://schemas.openxmlformats.org/spreadsheetml/2006/main">
  <c r="C30" i="44" a="1"/>
  <c r="C30" s="1"/>
  <c r="B30" s="1" a="1"/>
  <c r="B30" s="1"/>
  <c r="C32" a="1"/>
  <c r="C32" s="1"/>
  <c r="B32" s="1" a="1"/>
  <c r="B32" s="1"/>
  <c r="C34" a="1"/>
  <c r="C34" s="1"/>
  <c r="B34" s="1" a="1"/>
  <c r="B34" s="1"/>
  <c r="C36" a="1"/>
  <c r="C36" s="1"/>
  <c r="B36" s="1" a="1"/>
  <c r="B36" s="1"/>
  <c r="C38" a="1"/>
  <c r="C38" s="1"/>
  <c r="B38" s="1" a="1"/>
  <c r="B38" s="1"/>
  <c r="C40" a="1"/>
  <c r="C40" s="1"/>
  <c r="B40" s="1" a="1"/>
  <c r="B40" s="1"/>
  <c r="C42" a="1"/>
  <c r="C42" s="1"/>
  <c r="B42" s="1" a="1"/>
  <c r="B42" s="1"/>
  <c r="C44" a="1"/>
  <c r="C44" s="1"/>
  <c r="B44" s="1" a="1"/>
  <c r="B44" s="1"/>
  <c r="C46" a="1"/>
  <c r="C46" s="1"/>
  <c r="B46" s="1" a="1"/>
  <c r="B46" s="1"/>
  <c r="C48" a="1"/>
  <c r="C48" s="1"/>
  <c r="B48" s="1" a="1"/>
  <c r="B48" s="1"/>
  <c r="C50" a="1"/>
  <c r="C50" s="1"/>
  <c r="B50" s="1" a="1"/>
  <c r="B50" s="1"/>
  <c r="C52" a="1"/>
  <c r="C52" s="1"/>
  <c r="B52" s="1" a="1"/>
  <c r="B52" s="1"/>
  <c r="C54" a="1"/>
  <c r="C54" s="1"/>
  <c r="B54" s="1" a="1"/>
  <c r="B54" s="1"/>
  <c r="C56" a="1"/>
  <c r="C56" s="1"/>
  <c r="B56" s="1" a="1"/>
  <c r="B56" s="1"/>
  <c r="C58" a="1"/>
  <c r="C58" s="1"/>
  <c r="B58" s="1" a="1"/>
  <c r="B58" s="1"/>
  <c r="C60" a="1"/>
  <c r="C60" s="1"/>
  <c r="B60" s="1" a="1"/>
  <c r="B60" s="1"/>
  <c r="C62" a="1"/>
  <c r="C62" s="1"/>
  <c r="B62" s="1" a="1"/>
  <c r="B62" s="1"/>
  <c r="C64" a="1"/>
  <c r="C64" s="1"/>
  <c r="B64" s="1" a="1"/>
  <c r="B64" s="1"/>
  <c r="C66" a="1"/>
  <c r="C66" s="1"/>
  <c r="B66" s="1" a="1"/>
  <c r="B66" s="1"/>
  <c r="A65"/>
  <c r="C65" s="1" a="1"/>
  <c r="C65" s="1"/>
  <c r="B65" s="1" a="1"/>
  <c r="B65" s="1"/>
  <c r="A63"/>
  <c r="C63" s="1" a="1"/>
  <c r="C63" s="1"/>
  <c r="B63" s="1" a="1"/>
  <c r="B63" s="1"/>
  <c r="A61"/>
  <c r="C61" s="1" a="1"/>
  <c r="C61" s="1"/>
  <c r="B61" s="1" a="1"/>
  <c r="B61" s="1"/>
  <c r="A59"/>
  <c r="C59" s="1" a="1"/>
  <c r="C59" s="1"/>
  <c r="B59" s="1" a="1"/>
  <c r="B59" s="1"/>
  <c r="A57"/>
  <c r="C57" s="1" a="1"/>
  <c r="C57" s="1"/>
  <c r="B57" s="1" a="1"/>
  <c r="B57" s="1"/>
  <c r="A55"/>
  <c r="C55" s="1" a="1"/>
  <c r="C55" s="1"/>
  <c r="B55" s="1" a="1"/>
  <c r="B55" s="1"/>
  <c r="A53"/>
  <c r="C53" s="1" a="1"/>
  <c r="C53" s="1"/>
  <c r="B53" s="1" a="1"/>
  <c r="B53" s="1"/>
  <c r="A51"/>
  <c r="C51" s="1" a="1"/>
  <c r="C51" s="1"/>
  <c r="B51" s="1" a="1"/>
  <c r="B51" s="1"/>
  <c r="A49"/>
  <c r="C49" s="1" a="1"/>
  <c r="C49" s="1"/>
  <c r="B49" s="1" a="1"/>
  <c r="B49" s="1"/>
  <c r="A47"/>
  <c r="C47" s="1" a="1"/>
  <c r="C47" s="1"/>
  <c r="B47" s="1" a="1"/>
  <c r="B47" s="1"/>
  <c r="A45"/>
  <c r="C45" s="1" a="1"/>
  <c r="C45" s="1"/>
  <c r="B45" s="1" a="1"/>
  <c r="B45" s="1"/>
  <c r="A43"/>
  <c r="C43" s="1" a="1"/>
  <c r="C43" s="1"/>
  <c r="B43" s="1" a="1"/>
  <c r="B43" s="1"/>
  <c r="A41"/>
  <c r="C41" s="1" a="1"/>
  <c r="C41" s="1"/>
  <c r="B41" s="1" a="1"/>
  <c r="B41" s="1"/>
  <c r="A39"/>
  <c r="C39" s="1" a="1"/>
  <c r="C39" s="1"/>
  <c r="B39" s="1" a="1"/>
  <c r="B39" s="1"/>
  <c r="A37"/>
  <c r="C37" s="1" a="1"/>
  <c r="C37" s="1"/>
  <c r="B37" s="1" a="1"/>
  <c r="B37" s="1"/>
  <c r="A35"/>
  <c r="C35" s="1" a="1"/>
  <c r="C35" s="1"/>
  <c r="B35" s="1" a="1"/>
  <c r="B35" s="1"/>
  <c r="A33"/>
  <c r="C33" s="1" a="1"/>
  <c r="C33" s="1"/>
  <c r="B33" s="1" a="1"/>
  <c r="B33" s="1"/>
  <c r="A31"/>
  <c r="C31" s="1" a="1"/>
  <c r="C31" s="1"/>
  <c r="B31" s="1" a="1"/>
  <c r="B31" s="1"/>
  <c r="A29"/>
  <c r="C29" s="1" a="1"/>
  <c r="C29" s="1"/>
  <c r="B29" s="1" a="1"/>
  <c r="B29" s="1"/>
  <c r="C27" a="1"/>
  <c r="C27" s="1"/>
  <c r="B27" s="1" a="1"/>
  <c r="B27" s="1"/>
  <c r="A25"/>
  <c r="C25" s="1" a="1"/>
  <c r="C25" s="1"/>
  <c r="B25" s="1" a="1"/>
  <c r="B25" s="1"/>
  <c r="A23"/>
  <c r="C23" s="1" a="1"/>
  <c r="C23" s="1"/>
  <c r="B23" s="1" a="1"/>
  <c r="B23" s="1"/>
  <c r="A21"/>
  <c r="C21" s="1" a="1"/>
  <c r="C21" s="1"/>
  <c r="B21" s="1" a="1"/>
  <c r="B21" s="1"/>
  <c r="A19"/>
  <c r="C19" s="1" a="1"/>
  <c r="C19" s="1"/>
  <c r="B19" s="1" a="1"/>
  <c r="B19" s="1"/>
  <c r="A22" l="1"/>
  <c r="C22" s="1" a="1"/>
  <c r="C22" s="1"/>
  <c r="B22" s="1" a="1"/>
  <c r="B22" s="1"/>
  <c r="A26"/>
  <c r="C26" s="1" a="1"/>
  <c r="C26" s="1"/>
  <c r="B26" s="1" a="1"/>
  <c r="B26" s="1"/>
  <c r="A20"/>
  <c r="C20" s="1" a="1"/>
  <c r="C20" s="1"/>
  <c r="B20" s="1" a="1"/>
  <c r="B20" s="1"/>
  <c r="A24"/>
  <c r="C24" s="1" a="1"/>
  <c r="C24" s="1"/>
  <c r="B24" s="1" a="1"/>
  <c r="B24" s="1"/>
  <c r="C28" a="1"/>
  <c r="C28" s="1"/>
  <c r="B28" s="1" a="1"/>
  <c r="B28" s="1"/>
  <c r="E52"/>
  <c r="E56"/>
  <c r="E60"/>
  <c r="E64"/>
  <c r="E54"/>
  <c r="E58"/>
  <c r="E66"/>
  <c r="E36"/>
  <c r="E42"/>
  <c r="E38"/>
  <c r="E34"/>
  <c r="E30"/>
  <c r="E26"/>
  <c r="E40"/>
  <c r="E32"/>
  <c r="E22"/>
  <c r="E24" l="1"/>
  <c r="E28"/>
  <c r="E20"/>
  <c r="E62"/>
  <c r="E46"/>
  <c r="E48"/>
  <c r="E44"/>
  <c r="E50"/>
  <c r="P3" i="8"/>
  <c r="A1" l="1"/>
</calcChain>
</file>

<file path=xl/comments1.xml><?xml version="1.0" encoding="utf-8"?>
<comments xmlns="http://schemas.openxmlformats.org/spreadsheetml/2006/main">
  <authors>
    <author>mapomme</author>
  </authors>
  <commentList>
    <comment ref="N1" authorId="0">
      <text>
        <r>
          <rPr>
            <sz val="10"/>
            <color indexed="81"/>
            <rFont val="Tahoma"/>
            <family val="2"/>
          </rPr>
          <t xml:space="preserve">Colonne pouvant être masquée
</t>
        </r>
      </text>
    </comment>
    <comment ref="O1" authorId="0">
      <text>
        <r>
          <rPr>
            <sz val="10"/>
            <color indexed="81"/>
            <rFont val="Tahoma"/>
            <family val="2"/>
          </rPr>
          <t xml:space="preserve">Colonne pouvant être masquée
</t>
        </r>
      </text>
    </comment>
  </commentList>
</comments>
</file>

<file path=xl/sharedStrings.xml><?xml version="1.0" encoding="utf-8"?>
<sst xmlns="http://schemas.openxmlformats.org/spreadsheetml/2006/main" count="662" uniqueCount="388">
  <si>
    <t>NOM</t>
  </si>
  <si>
    <t>PRENOM</t>
  </si>
  <si>
    <t>CG</t>
  </si>
  <si>
    <t>Catégories</t>
  </si>
  <si>
    <t>Société</t>
  </si>
  <si>
    <t>PF</t>
  </si>
  <si>
    <t>PG</t>
  </si>
  <si>
    <t>BF</t>
  </si>
  <si>
    <t>BG</t>
  </si>
  <si>
    <t>MF</t>
  </si>
  <si>
    <t>MG</t>
  </si>
  <si>
    <t>CF</t>
  </si>
  <si>
    <t>JF</t>
  </si>
  <si>
    <t>JG</t>
  </si>
  <si>
    <t>S1</t>
  </si>
  <si>
    <t>S2</t>
  </si>
  <si>
    <t>S3</t>
  </si>
  <si>
    <t>D1</t>
  </si>
  <si>
    <t>D2</t>
  </si>
  <si>
    <t>D3</t>
  </si>
  <si>
    <t>CAT</t>
  </si>
  <si>
    <t>SOCIETE</t>
  </si>
  <si>
    <t>SERIE 1</t>
  </si>
  <si>
    <t>SERIE 2</t>
  </si>
  <si>
    <t>SERIE 3</t>
  </si>
  <si>
    <t>SERIE 4</t>
  </si>
  <si>
    <t>SERIE 5</t>
  </si>
  <si>
    <t>SERIE 6</t>
  </si>
  <si>
    <t>Rang</t>
  </si>
  <si>
    <t>Total</t>
  </si>
  <si>
    <t>Disciplines</t>
  </si>
  <si>
    <t>Arbalète 10 m</t>
  </si>
  <si>
    <t>Carabine 10 m</t>
  </si>
  <si>
    <t>Pistolet 10 m</t>
  </si>
  <si>
    <t>Pistolet 10 m Standard</t>
  </si>
  <si>
    <t>Pistolet 25 m Standard</t>
  </si>
  <si>
    <t>Discipline</t>
  </si>
  <si>
    <t>AUX1</t>
  </si>
  <si>
    <t>AUX2</t>
  </si>
  <si>
    <t>Nom</t>
  </si>
  <si>
    <t>Cat</t>
  </si>
  <si>
    <t>=DECALER(Nom;0;3)</t>
  </si>
  <si>
    <t>Discip</t>
  </si>
  <si>
    <t>=DECALER(Nom;0;11)</t>
  </si>
  <si>
    <t>=DECALER(Nom;0;12)</t>
  </si>
  <si>
    <t>ParamCAT</t>
  </si>
  <si>
    <t>ParamDIS</t>
  </si>
  <si>
    <t>Prenom</t>
  </si>
  <si>
    <t>=DECALER(Nom;0;1)</t>
  </si>
  <si>
    <t>Societe</t>
  </si>
  <si>
    <t>=DECALER(Nom;0;2)</t>
  </si>
  <si>
    <t>=DECALER(Nom;0;10)</t>
  </si>
  <si>
    <t>Numero</t>
  </si>
  <si>
    <t>Liste des noms définis</t>
  </si>
  <si>
    <t>Pistolet 50 m</t>
  </si>
  <si>
    <t>Carabine 50 m</t>
  </si>
  <si>
    <t xml:space="preserve">Pistolet 10 m Vitesse </t>
  </si>
  <si>
    <t>Pistolet 25 m Sport22</t>
  </si>
  <si>
    <t>Pistolet 25 m Pcentrale</t>
  </si>
  <si>
    <t>=DECALER('classement general'!$A$3;1;0;NBVAL('classement general'!$A$3:$A$1111)-1;1)</t>
  </si>
  <si>
    <t>=DECALER(Parametres!$B$1;1;0;NBVAL(Parametres!$B:$B)-1;1)</t>
  </si>
  <si>
    <t>=DECALER(Parametres!$D$1;1;0;NBVAL(Parametres!$D:$D)-1;1)</t>
  </si>
  <si>
    <t>paramSOC</t>
  </si>
  <si>
    <t>=DECALER(Parametres!$C$1;1;0;NBVAL(Parametres!$C:$C)-1;1)</t>
  </si>
  <si>
    <t>.................Pistolet 50 m\...S2</t>
  </si>
  <si>
    <t>141,000\000,000\000,000\000,000\032,000\072,000\037,000</t>
  </si>
  <si>
    <t>.................Carabine 50 m\...S2</t>
  </si>
  <si>
    <t>574,000\095,000\095,000\097,000\096,000\097,000\094,000</t>
  </si>
  <si>
    <t>240,000\000,000\000,000\000,000\077,000\087,000\076,000</t>
  </si>
  <si>
    <t>.................Pistolet 50 m\...S3</t>
  </si>
  <si>
    <t>237,000\000,000\000,000\000,000\083,000\079,000\075,000</t>
  </si>
  <si>
    <t>.................Carabine 50 m\...S3</t>
  </si>
  <si>
    <t>587,000\099,000\099,000\094,000\099,000\098,000\098,000</t>
  </si>
  <si>
    <t>.................Carabine 10 m\...S2</t>
  </si>
  <si>
    <t>483,000\077,000\087,000\080,000\080,000\081,000\078,000</t>
  </si>
  <si>
    <t>548,000\087,000\092,000\094,000\093,000\089,000\093,000</t>
  </si>
  <si>
    <t>.................Carabine 10 m\...D3</t>
  </si>
  <si>
    <t>349,000\000,000\000,000\089,000\092,000\083,000\085,000</t>
  </si>
  <si>
    <t>.................Pistolet 10 m\...D1</t>
  </si>
  <si>
    <t>568,000\097,000\094,000\096,000\093,000\095,000\093,000</t>
  </si>
  <si>
    <t>.................Pistolet 10 m\...D2</t>
  </si>
  <si>
    <t>531,000\092,000\088,000\090,000\084,000\089,000\088,000</t>
  </si>
  <si>
    <t>.................Pistolet 10 m\...S3</t>
  </si>
  <si>
    <t>491,000\082,000\083,000\082,000\082,000\077,000\085,000</t>
  </si>
  <si>
    <t>.................Pistolet 10 m\...D3</t>
  </si>
  <si>
    <t>325,000\000,000\000,000\076,000\088,000\083,000\078,000</t>
  </si>
  <si>
    <t>541,000\090,000\091,000\090,000\091,000\091,000\088,000</t>
  </si>
  <si>
    <t>.........Pistolet 25 m Sport22\...S2</t>
  </si>
  <si>
    <t>262,000\046,000\037,000\041,000\044,000\047,000\047,000</t>
  </si>
  <si>
    <t>263,000\049,000\039,000\041,000\045,000\046,000\043,000</t>
  </si>
  <si>
    <t>.........Pistolet 25 m Sport22\...S3</t>
  </si>
  <si>
    <t>226,000\043,000\034,000\030,000\027,000\049,000\043,000</t>
  </si>
  <si>
    <t>263,000\047,000\043,000\039,000\045,000\043,000\046,000</t>
  </si>
  <si>
    <t>236,000\033,000\040,000\037,000\045,000\038,000\043,000</t>
  </si>
  <si>
    <t>.........Pistolet 25 m Sport22\...D1</t>
  </si>
  <si>
    <t>264,000\044,000\045,000\048,000\040,000\044,000\043,000</t>
  </si>
  <si>
    <t>102,000\025,000\000,000\031,000\011,000\011,000\024,000</t>
  </si>
  <si>
    <t>.......Pistolet 25 m Pcentrale\...S3</t>
  </si>
  <si>
    <t>262,000\044,000\041,000\046,000\044,000\044,000\043,000</t>
  </si>
  <si>
    <t>261,000\042,000\044,000\044,000\043,000\042,000\046,000</t>
  </si>
  <si>
    <t>.......Pistolet 25 m Pcentrale\...S2</t>
  </si>
  <si>
    <t>248,000\045,000\044,000\042,000\038,000\040,000\039,000</t>
  </si>
  <si>
    <t>.......Pistolet 25 m Pcentrale\...S1</t>
  </si>
  <si>
    <t>258,000\038,000\044,000\043,000\042,000\044,000\047,000</t>
  </si>
  <si>
    <t>........Pistolet 25 m Standard\...S2</t>
  </si>
  <si>
    <t>251,000\034,000\046,000\036,000\047,000\046,000\042,000</t>
  </si>
  <si>
    <t>........Pistolet 25 m Standard\...S3</t>
  </si>
  <si>
    <t>191,000\014,000\042,000\020,000\041,000\037,000\037,000</t>
  </si>
  <si>
    <t>241,000\033,000\045,000\031,000\044,000\046,000\042,000</t>
  </si>
  <si>
    <t>226,000\038,000\043,000\035,000\038,000\031,000\041,000</t>
  </si>
  <si>
    <t>263,000\045,000\044,000\042,000\047,000\045,000\040,000</t>
  </si>
  <si>
    <t>203,000\014,000\039,000\024,000\046,000\040,000\040,000</t>
  </si>
  <si>
    <t>184,000\034,000\021,000\025,000\033,000\039,000\032,000</t>
  </si>
  <si>
    <t>.................Carabine 10 m\...PF</t>
  </si>
  <si>
    <t>256,000\000,000\000,000\000,000\081,000\086,000\089,000</t>
  </si>
  <si>
    <t>.................Carabine 10 m\...D2</t>
  </si>
  <si>
    <t>323,000\000,000\000,000\081,000\085,000\077,000\080,000</t>
  </si>
  <si>
    <t>.................Carabine 10 m\...BF</t>
  </si>
  <si>
    <t>244,000\000,000\000,000\000,000\076,000\082,000\086,000</t>
  </si>
  <si>
    <t>.................Carabine 10 m\...BG</t>
  </si>
  <si>
    <t>102,000\000,000\000,000\000,000\025,000\039,000\038,000</t>
  </si>
  <si>
    <t>.................Carabine 10 m\...PG</t>
  </si>
  <si>
    <t>250,000\000,000\000,000\000,000\082,000\085,000\083,000</t>
  </si>
  <si>
    <t>.................Carabine 10 m\...MG</t>
  </si>
  <si>
    <t>259,000\000,000\000,000\059,000\064,000\066,000\070,000</t>
  </si>
  <si>
    <t>283,000\000,000\000,000\060,000\074,000\082,000\067,000</t>
  </si>
  <si>
    <t>358,000\000,000\000,000\095,000\085,000\088,000\090,000</t>
  </si>
  <si>
    <t>168,000\000,000\000,000\000,000\048,000\053,000\067,000</t>
  </si>
  <si>
    <t>.................Carabine 10 m\...CG</t>
  </si>
  <si>
    <t>532,000\091,000\087,000\092,000\086,000\089,000\087,000</t>
  </si>
  <si>
    <t>.................Carabine 10 m\...S3</t>
  </si>
  <si>
    <t>408,000\060,000\070,000\071,000\070,000\070,000\067,000</t>
  </si>
  <si>
    <t>500,000\087,000\080,000\082,000\077,000\086,000\088,000</t>
  </si>
  <si>
    <t>.................Pistolet 10 m\...MG</t>
  </si>
  <si>
    <t>308,000\000,000\000,000\078,000\079,000\077,000\074,000</t>
  </si>
  <si>
    <t>319,000\000,000\000,000\084,000\080,000\086,000\069,000</t>
  </si>
  <si>
    <t>252,000\000,000\000,000\000,000\085,000\081,000\086,000</t>
  </si>
  <si>
    <t>548,000\090,000\093,000\088,000\093,000\091,000\093,000</t>
  </si>
  <si>
    <t>.................Pistolet 10 m\...S2</t>
  </si>
  <si>
    <t>556,000\091,000\091,000\091,000\096,000\095,000\092,000</t>
  </si>
  <si>
    <t>541,000\088,000\089,000\089,000\092,000\088,000\095,000</t>
  </si>
  <si>
    <t>484,000\092,000\082,000\083,000\083,000\073,000\071,000</t>
  </si>
  <si>
    <t>.................Pistolet 10 m\...S1</t>
  </si>
  <si>
    <t>548,000\090,000\091,000\092,000\094,000\090,000\091,000</t>
  </si>
  <si>
    <t>387,000\061,000\063,000\070,000\065,000\055,000\073,000</t>
  </si>
  <si>
    <t>419,000\066,000\071,000\076,000\075,000\072,000\059,000</t>
  </si>
  <si>
    <t>515,000\086,000\085,000\089,000\088,000\087,000\080,000</t>
  </si>
  <si>
    <t>444,000\081,000\070,000\068,000\082,000\077,000\066,000</t>
  </si>
  <si>
    <t>252,000\000,000\000,000\000,000\090,000\080,000\082,000</t>
  </si>
  <si>
    <t>329,000\000,000\000,000\085,000\082,000\084,000\078,000</t>
  </si>
  <si>
    <t>245,000\046,000\047,000\039,000\041,000\037,000\035,000</t>
  </si>
  <si>
    <t>224,000\027,000\033,000\042,000\040,000\041,000\041,000</t>
  </si>
  <si>
    <t>282,000\043,000\048,000\046,000\049,000\049,000\047,000</t>
  </si>
  <si>
    <t>283,000\048,000\048,000\048,000\047,000\047,000\045,000</t>
  </si>
  <si>
    <t>246,000\042,000\041,000\038,000\041,000\042,000\042,000</t>
  </si>
  <si>
    <t>256,000\043,000\046,000\040,000\044,000\041,000\042,000</t>
  </si>
  <si>
    <t>261,000\038,000\043,000\043,000\049,000\044,000\044,000</t>
  </si>
  <si>
    <t>.........Pistolet 25 m Sport22\...S1</t>
  </si>
  <si>
    <t>272,000\041,000\046,000\045,000\047,000\046,000\047,000</t>
  </si>
  <si>
    <t>199,000\033,000\030,000\033,000\038,000\024,000\041,000</t>
  </si>
  <si>
    <t>223,000\000,000\000,000\000,000\069,000\078,000\076,000</t>
  </si>
  <si>
    <t>483,000\076,000\086,000\081,000\073,000\084,000\083,000</t>
  </si>
  <si>
    <t>230,000\000,000\000,000\000,000\081,000\075,000\074,000</t>
  </si>
  <si>
    <t>557,000\094,000\092,000\092,000\094,000\090,000\095,000</t>
  </si>
  <si>
    <t>561,000\093,000\092,000\096,000\094,000\092,000\094,000</t>
  </si>
  <si>
    <t>.................Carabine 10 m\...S1</t>
  </si>
  <si>
    <t>490,000\079,000\080,000\084,000\083,000\084,000\080,000</t>
  </si>
  <si>
    <t>255,000\000,000\000,000\000,000\083,000\084,000\088,000</t>
  </si>
  <si>
    <t>301,000\000,000\000,000\070,000\076,000\075,000\080,000</t>
  </si>
  <si>
    <t>Charlotte</t>
  </si>
  <si>
    <t>243,000\000,000\000,000\000,000\083,000\077,000\083,000</t>
  </si>
  <si>
    <t>151,000\000,000\000,000\000,000\056,000\053,000\042,000</t>
  </si>
  <si>
    <t>243,000\000,000\000,000\000,000\080,000\084,000\079,000</t>
  </si>
  <si>
    <t>186,000\000,000\000,000\000,000\071,000\063,000\052,000</t>
  </si>
  <si>
    <t>214,000\000,000\000,000\000,000\065,000\073,000\076,000</t>
  </si>
  <si>
    <t>.................Carabine 50 m\...CG</t>
  </si>
  <si>
    <t>526,000\090,000\087,000\083,000\088,000\089,000\089,000</t>
  </si>
  <si>
    <t>263,000\000,000\000,000\000,000\087,000\090,000\086,000</t>
  </si>
  <si>
    <t>.................Pistolet 50 m\...CG</t>
  </si>
  <si>
    <t>213,000\000,000\000,000\000,000\081,000\063,000\069,000</t>
  </si>
  <si>
    <t>574,000\095,000\098,000\094,000\098,000\093,000\096,000</t>
  </si>
  <si>
    <t>187,000\000,000\000,000\058,000\055,000\031,000\043,000</t>
  </si>
  <si>
    <t>318,000\000,000\000,000\077,000\085,000\082,000\074,000</t>
  </si>
  <si>
    <t>211,000\000,000\000,000\000,000\064,000\065,000\082,000</t>
  </si>
  <si>
    <t>241,000\042,000\042,000\039,000\039,000\040,000\039,000</t>
  </si>
  <si>
    <t>240,000\000,000\000,000\000,000\088,000\072,000\080,000</t>
  </si>
  <si>
    <t>566,000\092,000\096,000\097,000\094,000\094,000\093,000</t>
  </si>
  <si>
    <t>238,000\038,000\044,000\047,000\038,000\038,000\033,000</t>
  </si>
  <si>
    <t>268,000\049,000\049,000\047,000\044,000\038,000\041,000</t>
  </si>
  <si>
    <t>274,000\047,000\041,000\041,000\050,000\048,000\047,000</t>
  </si>
  <si>
    <t>.................Carabine 10 m\...CF</t>
  </si>
  <si>
    <t>379,000\000,000\000,000\094,000\097,000\096,000\092,000</t>
  </si>
  <si>
    <t>251,000\043,000\044,000\043,000\043,000\039,000\039,000</t>
  </si>
  <si>
    <t>193,000\034,000\031,000\036,000\039,000\028,000\025,000</t>
  </si>
  <si>
    <t>257,000\046,000\040,000\040,000\043,000\044,000\044,000</t>
  </si>
  <si>
    <t>247,000\049,000\039,000\041,000\039,000\041,000\038,000</t>
  </si>
  <si>
    <t>196,000\036,000\020,000\026,000\033,000\040,000\041,000</t>
  </si>
  <si>
    <t>206,000\046,000\041,000\032,000\028,000\029,000\030,000</t>
  </si>
  <si>
    <t>223,000\000,000\000,000\000,000\073,000\072,000\078,000</t>
  </si>
  <si>
    <t>576,000\093,000\097,000\098,000\095,000\097,000\096,000</t>
  </si>
  <si>
    <t>496,000\082,000\080,000\086,000\086,000\084,000\078,000</t>
  </si>
  <si>
    <t>186,000\000,000\000,000\000,000\068,000\061,000\057,000</t>
  </si>
  <si>
    <t>.................Carabine 50 m\...S1</t>
  </si>
  <si>
    <t>583,000\096,000\096,000\096,000\098,000\098,000\099,000</t>
  </si>
  <si>
    <t>518,000\085,000\086,000\089,000\088,000\089,000\081,000</t>
  </si>
  <si>
    <t>334,000\000,000\000,000\087,000\076,000\087,000\084,000</t>
  </si>
  <si>
    <t>315,000\000,000\000,000\075,000\086,000\081,000\073,000</t>
  </si>
  <si>
    <t>581,000\097,000\098,000\097,000\098,000\095,000\096,000</t>
  </si>
  <si>
    <t>429,000\072,000\070,000\065,000\070,000\070,000\082,000</t>
  </si>
  <si>
    <t>338,000\000,000\000,000\081,000\088,000\082,000\087,000</t>
  </si>
  <si>
    <t>.................Carabine 10 m\...D1</t>
  </si>
  <si>
    <t>347,000\000,000\000,000\087,000\088,000\088,000\084,000</t>
  </si>
  <si>
    <t>.................Pistolet 50 m\...D1</t>
  </si>
  <si>
    <t>219,000\000,000\000,000\000,000\070,000\076,000\073,000</t>
  </si>
  <si>
    <t>530,000\091,000\086,000\088,000\090,000\085,000\090,000</t>
  </si>
  <si>
    <t>309,000\000,000\000,000\077,000\078,000\077,000\077,000</t>
  </si>
  <si>
    <t>506,000\088,000\084,000\081,000\084,000\084,000\085,000</t>
  </si>
  <si>
    <t>521,000\086,000\088,000\078,000\088,000\092,000\089,000</t>
  </si>
  <si>
    <t>488,000\080,000\086,000\079,000\084,000\076,000\083,000</t>
  </si>
  <si>
    <t>211,000\035,000\039,000\020,000\038,000\039,000\040,000</t>
  </si>
  <si>
    <t>.........Pistolet 25 m Sport22\...CG</t>
  </si>
  <si>
    <t>233,000\040,000\045,000\041,000\034,000\039,000\034,000</t>
  </si>
  <si>
    <t>266,000\044,000\043,000\042,000\046,000\046,000\045,000</t>
  </si>
  <si>
    <t>540,000\094,000\085,000\092,000\090,000\092,000\087,000</t>
  </si>
  <si>
    <t>189,000\031,000\033,000\040,000\028,000\038,000\019,000</t>
  </si>
  <si>
    <t>501,000\086,000\080,000\083,000\084,000\084,000\084,000</t>
  </si>
  <si>
    <t>211,000\036,000\033,000\028,000\032,000\037,000\045,000</t>
  </si>
  <si>
    <t>233,000\032,000\038,000\042,000\040,000\036,000\045,000</t>
  </si>
  <si>
    <t>230,000\036,000\037,000\040,000\035,000\045,000\037,000</t>
  </si>
  <si>
    <t>247,000\038,000\031,000\045,000\040,000\046,000\047,000</t>
  </si>
  <si>
    <t>246,000\042,000\037,000\039,000\036,000\047,000\045,000</t>
  </si>
  <si>
    <t>230,000\031,000\033,000\042,000\032,000\045,000\047,000</t>
  </si>
  <si>
    <t>254,000\045,000\046,000\040,000\033,000\042,000\048,000</t>
  </si>
  <si>
    <t>180,000\032,000\033,000\022,000\032,000\035,000\026,000</t>
  </si>
  <si>
    <t>184,000\020,000\012,000\040,000\041,000\035,000\036,000</t>
  </si>
  <si>
    <t>255,000\043,000\043,000\045,000\044,000\042,000\038,000</t>
  </si>
  <si>
    <t>265,000\042,000\043,000\043,000\045,000\043,000\049,000</t>
  </si>
  <si>
    <t>173,000\020,000\031,000\023,000\028,000\036,000\035,000</t>
  </si>
  <si>
    <t>267,000\049,000\038,000\047,000\044,000\044,000\045,000</t>
  </si>
  <si>
    <t>231,000\032,000\041,000\037,000\045,000\042,000\034,000</t>
  </si>
  <si>
    <t>250,000\042,000\044,000\041,000\043,000\041,000\039,000</t>
  </si>
  <si>
    <t>.................Carabine 50 m\...CF</t>
  </si>
  <si>
    <t>541,000\086,000\091,000\095,000\094,000\091,000\084,000</t>
  </si>
  <si>
    <t>343,000\000,000\000,000\084,000\091,000\082,000\086,000</t>
  </si>
  <si>
    <t>301,000\000,000\000,000\085,000\066,000\073,000\077,000</t>
  </si>
  <si>
    <t>485,000\080,000\091,000\084,000\082,000\075,000\073,000</t>
  </si>
  <si>
    <t>552,000\093,000\092,000\093,000\094,000\090,000\090,000</t>
  </si>
  <si>
    <t>560,000\090,000\091,000\096,000\097,000\092,000\094,000</t>
  </si>
  <si>
    <t>474,000\079,000\083,000\084,000\073,000\080,000\075,000</t>
  </si>
  <si>
    <t>246,000\000,000\000,000\000,000\082,000\079,000\085,000</t>
  </si>
  <si>
    <t>........Pistolet 10 m Standard\...S2</t>
  </si>
  <si>
    <t>323,000\000,000\000,000\079,000\085,000\077,000\082,000</t>
  </si>
  <si>
    <t>231,000\000,000\000,000\000,000\076,000\083,000\072,000</t>
  </si>
  <si>
    <t>205,000\000,000\000,000\000,000\068,000\063,000\074,000</t>
  </si>
  <si>
    <t>545,000\091,000\088,000\093,000\089,000\092,000\092,000</t>
  </si>
  <si>
    <t>209,000\000,000\000,000\000,000\063,000\083,000\063,000</t>
  </si>
  <si>
    <t>.................Pistolet 10 m\...CG</t>
  </si>
  <si>
    <t>537,000\093,000\085,000\082,000\095,000\091,000\091,000</t>
  </si>
  <si>
    <t>545,000\092,000\094,000\090,000\087,000\095,000\087,000</t>
  </si>
  <si>
    <t>466,000\079,000\075,000\078,000\083,000\072,000\079,000</t>
  </si>
  <si>
    <t>360,000\000,000\000,000\090,000\093,000\086,000\091,000</t>
  </si>
  <si>
    <t>231,000\000,000\000,000\000,000\074,000\074,000\083,000</t>
  </si>
  <si>
    <t>465,000\077,000\073,000\077,000\082,000\080,000\076,000</t>
  </si>
  <si>
    <t>236,000\000,000\000,000\000,000\077,000\083,000\076,000</t>
  </si>
  <si>
    <t>256,000\000,000\000,000\000,000\088,000\081,000\087,000</t>
  </si>
  <si>
    <t>334,000\000,000\000,000\082,000\086,000\087,000\079,000</t>
  </si>
  <si>
    <t>247,000\000,000\000,000\000,000\081,000\086,000\080,000</t>
  </si>
  <si>
    <t>329,000\000,000\000,000\080,000\080,000\083,000\086,000</t>
  </si>
  <si>
    <t>168,000\000,000\000,000\000,000\050,000\061,000\057,000</t>
  </si>
  <si>
    <t>339,000\000,000\000,000\084,000\088,000\084,000\083,000</t>
  </si>
  <si>
    <t>237,000\000,000\000,000\000,000\077,000\074,000\086,000</t>
  </si>
  <si>
    <t>521,000\083,000\087,000\089,000\088,000\087,000\087,000</t>
  </si>
  <si>
    <t>.................Pistolet 10 m\...BF</t>
  </si>
  <si>
    <t>256,000\000,000\000,000\000,000\084,000\083,000\089,000</t>
  </si>
  <si>
    <t>219,000\000,000\000,000\000,000\072,000\066,000\081,000</t>
  </si>
  <si>
    <t>421,000\072,000\069,000\070,000\071,000\077,000\062,000</t>
  </si>
  <si>
    <t>122,000\020,000\020,000\014,000\025,000\023,000\020,000</t>
  </si>
  <si>
    <t>250,000\046,000\032,000\040,000\038,000\047,000\047,000</t>
  </si>
  <si>
    <t>249,000\036,000\033,000\039,000\048,000\047,000\046,000</t>
  </si>
  <si>
    <t>250,000\039,000\041,000\042,000\039,000\041,000\048,000</t>
  </si>
  <si>
    <t>185,000\035,000\028,000\019,000\035,000\040,000\028,000</t>
  </si>
  <si>
    <t>250,000\044,000\038,000\042,000\042,000\043,000\041,000</t>
  </si>
  <si>
    <t>541,000\086,000\088,000\088,000\092,000\093,000\094,000</t>
  </si>
  <si>
    <t>356,000\000,000\000,000\089,000\088,000\086,000\093,000</t>
  </si>
  <si>
    <t>564,000\091,000\094,000\097,000\093,000\092,000\097,000</t>
  </si>
  <si>
    <t>585,000\099,000\098,000\097,000\097,000\097,000\097,000</t>
  </si>
  <si>
    <t>.................Carabine 50 m\...D2</t>
  </si>
  <si>
    <t>561,000\097,000\093,000\092,000\093,000\089,000\097,000</t>
  </si>
  <si>
    <t>562,000\092,000\093,000\092,000\095,000\096,000\094,000</t>
  </si>
  <si>
    <t>537,000\093,000\083,000\094,000\090,000\085,000\092,000</t>
  </si>
  <si>
    <t>........Pistolet 10 m Vitesse \...S2</t>
  </si>
  <si>
    <t>024,000\000,000\000,000\006,000\006,000\005,000\007,000</t>
  </si>
  <si>
    <t>356,000\000,000\000,000\093,000\091,000\089,000\083,000</t>
  </si>
  <si>
    <t>574,000\094,000\097,000\095,000\097,000\097,000\094,000</t>
  </si>
  <si>
    <t>341,000\000,000\000,000\088,000\083,000\088,000\082,000</t>
  </si>
  <si>
    <t>345,000\000,000\000,000\092,000\081,000\082,000\090,000</t>
  </si>
  <si>
    <t>536,000\087,000\093,000\090,000\090,000\084,000\092,000</t>
  </si>
  <si>
    <t>489,000\089,000\076,000\083,000\082,000\080,000\079,000</t>
  </si>
  <si>
    <t>524,000\089,000\083,000\090,000\087,000\084,000\091,000</t>
  </si>
  <si>
    <t>564,000\093,000\096,000\093,000\095,000\095,000\092,000</t>
  </si>
  <si>
    <t>475,000\072,000\079,000\081,000\081,000\083,000\079,000</t>
  </si>
  <si>
    <t>242,000\000,000\000,000\000,000\079,000\080,000\083,000</t>
  </si>
  <si>
    <t>549,000\091,000\091,000\092,000\093,000\091,000\091,000</t>
  </si>
  <si>
    <t>........Pistolet 10 m Vitesse \...MF</t>
  </si>
  <si>
    <t>016,000\003,000\003,000\003,000\002,000\003,000\002,000</t>
  </si>
  <si>
    <t>547,000\094,000\090,000\090,000\090,000\091,000\092,000</t>
  </si>
  <si>
    <t>527,000\085,000\089,000\093,000\089,000\084,000\087,000</t>
  </si>
  <si>
    <t>281,000\045,000\048,000\047,000\046,000\048,000\047,000</t>
  </si>
  <si>
    <t>265,000\045,000\039,000\042,000\045,000\048,000\046,000</t>
  </si>
  <si>
    <t>213,000\032,000\028,000\030,000\042,000\040,000\041,000</t>
  </si>
  <si>
    <t>236,000\045,000\048,000\020,000\042,000\047,000\034,000</t>
  </si>
  <si>
    <t>047,000\012,000\006,000\005,000\006,000\010,000\008,000</t>
  </si>
  <si>
    <t>259,000\047,000\043,000\041,000\040,000\046,000\042,000</t>
  </si>
  <si>
    <t>273,000\047,000\046,000\042,000\046,000\045,000\047,000</t>
  </si>
  <si>
    <t>.................Pistolet 10 m\...MF</t>
  </si>
  <si>
    <t>281,000\000,000\000,000\069,000\071,000\069,000\072,000</t>
  </si>
  <si>
    <t>485,000\075,000\088,000\085,000\078,000\080,000\079,000</t>
  </si>
  <si>
    <t>.................Carabine 10 m\...JF</t>
  </si>
  <si>
    <t>354,000\000,000\000,000\088,000\089,000\090,000\087,000</t>
  </si>
  <si>
    <t>518,000\088,000\084,000\083,000\091,000\091,000\081,000</t>
  </si>
  <si>
    <t>287,000\000,000\000,000\000,000\095,000\096,000\096,000</t>
  </si>
  <si>
    <t>291,000\048,000\050,000\049,000\049,000\046,000\049,000</t>
  </si>
  <si>
    <t>.........Pistolet 25 m Sport22\...D2</t>
  </si>
  <si>
    <t>252,000\043,000\032,000\045,000\045,000\040,000\047,000</t>
  </si>
  <si>
    <t>326,000\000,000\000,000\079,000\073,000\087,000\087,000</t>
  </si>
  <si>
    <t>231,000\042,000\037,000\038,000\040,000\037,000\037,000</t>
  </si>
  <si>
    <t>266,000\038,000\045,000\043,000\047,000\045,000\048,000</t>
  </si>
  <si>
    <t>265,000\042,000\043,000\045,000\044,000\047,000\044,000</t>
  </si>
  <si>
    <t>561,000\092,000\092,000\095,000\094,000\095,000\093,000</t>
  </si>
  <si>
    <t>.................Carabine 50 m\...JF</t>
  </si>
  <si>
    <t>573,000\096,000\095,000\098,000\093,000\095,000\096,000</t>
  </si>
  <si>
    <t>234,000\000,000\000,000\000,000\075,000\076,000\083,000</t>
  </si>
  <si>
    <t>.................Pistolet 10 m\...JG</t>
  </si>
  <si>
    <t>490,000\080,000\080,000\083,000\086,000\084,000\077,000</t>
  </si>
  <si>
    <t>530,000\089,000\086,000\089,000\089,000\091,000\086,000</t>
  </si>
  <si>
    <t>........Pistolet 25 m Standard\...D1</t>
  </si>
  <si>
    <t>271,000\043,000\045,000\044,000\044,000\046,000\049,000</t>
  </si>
  <si>
    <t>249,000\000,000\000,000\000,000\086,000\084,000\079,000</t>
  </si>
  <si>
    <t>461,000\073,000\078,000\075,000\082,000\074,000\079,000</t>
  </si>
  <si>
    <t>570,000\095,000\095,000\098,000\092,000\091,000\099,000</t>
  </si>
  <si>
    <t>545,000\094,000\090,000\095,000\090,000\085,000\091,000</t>
  </si>
  <si>
    <t>570,000\098,000\094,000\097,000\094,000\093,000\094,000</t>
  </si>
  <si>
    <t>200,000\000,000\000,000\000,000\071,000\063,000\066,000</t>
  </si>
  <si>
    <t>544,000\091,000\092,000\090,000\089,000\092,000\090,000</t>
  </si>
  <si>
    <t>579,000\097,000\097,000\093,000\096,000\096,000\100,000</t>
  </si>
  <si>
    <t>232,000\000,000\000,000\000,000\082,000\079,000\071,000</t>
  </si>
  <si>
    <t>539,000\091,000\087,000\089,000\091,000\088,000\093,000</t>
  </si>
  <si>
    <t>518,000\087,000\091,000\086,000\085,000\083,000\086,000</t>
  </si>
  <si>
    <t>517,000\085,000\087,000\084,000\083,000\085,000\093,000</t>
  </si>
  <si>
    <t>554,000\090,000\096,000\095,000\094,000\089,000\090,000</t>
  </si>
  <si>
    <t>583,000\098,000\095,000\097,000\099,000\099,000\095,000</t>
  </si>
  <si>
    <t>.................Pistolet 10 m\...PG</t>
  </si>
  <si>
    <t>247,000\000,000\000,000\000,000\084,000\086,000\077,000</t>
  </si>
  <si>
    <t>.................Carabine 10 m\...MF</t>
  </si>
  <si>
    <t>368,000\000,000\000,000\094,000\093,000\092,000\089,000</t>
  </si>
  <si>
    <t>018,000\002,000\003,000\002,000\004,000\003,000\004,000</t>
  </si>
  <si>
    <t>C</t>
  </si>
  <si>
    <t>P</t>
  </si>
  <si>
    <t>katia</t>
  </si>
  <si>
    <t>godirgd</t>
  </si>
  <si>
    <t>dfgeza</t>
  </si>
  <si>
    <t>perfe</t>
  </si>
  <si>
    <t>tayo</t>
  </si>
  <si>
    <t>gilfa</t>
  </si>
  <si>
    <t>yolande</t>
  </si>
  <si>
    <t>portail</t>
  </si>
  <si>
    <t>barry</t>
  </si>
  <si>
    <t>TOKIO</t>
  </si>
  <si>
    <t>Y</t>
  </si>
  <si>
    <t>K</t>
  </si>
  <si>
    <t>VICHY</t>
  </si>
  <si>
    <t>.................Pistolet 10 m\...BG</t>
  </si>
  <si>
    <t>Score C</t>
  </si>
  <si>
    <t>Score P</t>
  </si>
  <si>
    <t>Classement</t>
  </si>
  <si>
    <t>godirgd katia</t>
  </si>
  <si>
    <t>portail barry</t>
  </si>
  <si>
    <t>tayo yolande</t>
  </si>
  <si>
    <t>perfe gilfa</t>
  </si>
  <si>
    <t>Toto</t>
  </si>
  <si>
    <t>Mika</t>
  </si>
  <si>
    <t>405,000\075,000\057,000\075,000\075,000\078,000\045,000</t>
  </si>
  <si>
    <t>Yoyo</t>
  </si>
  <si>
    <t>Nina</t>
  </si>
  <si>
    <t>279,000\045,000\045,000\045,000\045,000\054,000\045,000</t>
  </si>
  <si>
    <t>Toto Mika</t>
  </si>
  <si>
    <t>Yoyo Nina</t>
  </si>
  <si>
    <t>en rajoutant une ligne Carabinier jeune ( Cadet F/G  ou Junior F/G )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</si>
</sst>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&quot;n° &quot;00"/>
    <numFmt numFmtId="165" formatCode="&quot; n° &quot;* ##0\ "/>
    <numFmt numFmtId="166" formatCode="#,##0.0"/>
    <numFmt numFmtId="167" formatCode="_-* #,##0\ _€_-;\-* #,##0\ _€_-;_-* &quot;-&quot;??\ _€_-;_-@_-"/>
  </numFmts>
  <fonts count="45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11"/>
      <name val="Tahoma"/>
      <family val="2"/>
    </font>
    <font>
      <i/>
      <sz val="12"/>
      <name val="Tahoma"/>
      <family val="2"/>
    </font>
    <font>
      <sz val="10"/>
      <color indexed="61"/>
      <name val="Arial"/>
      <family val="2"/>
    </font>
    <font>
      <b/>
      <sz val="9"/>
      <color indexed="9"/>
      <name val="Arial"/>
      <family val="2"/>
    </font>
    <font>
      <sz val="10"/>
      <color rgb="FFA0001E"/>
      <name val="Arial"/>
      <family val="2"/>
    </font>
    <font>
      <sz val="11"/>
      <color indexed="61"/>
      <name val="Arial"/>
      <family val="2"/>
    </font>
    <font>
      <sz val="11"/>
      <color indexed="9"/>
      <name val="Arial"/>
      <family val="2"/>
    </font>
    <font>
      <b/>
      <i/>
      <sz val="20"/>
      <color rgb="FFFF0000"/>
      <name val="Times New Roman"/>
      <family val="1"/>
    </font>
    <font>
      <b/>
      <sz val="11"/>
      <name val="Arial"/>
      <family val="2"/>
    </font>
    <font>
      <sz val="8"/>
      <name val="Courier New"/>
      <family val="3"/>
    </font>
    <font>
      <b/>
      <sz val="11"/>
      <color indexed="9"/>
      <name val="Arial"/>
      <family val="2"/>
    </font>
    <font>
      <sz val="12"/>
      <name val="Arial"/>
      <family val="2"/>
    </font>
    <font>
      <sz val="18"/>
      <name val="Arial"/>
      <family val="2"/>
    </font>
    <font>
      <b/>
      <sz val="11"/>
      <color rgb="FF800000"/>
      <name val="Times New Roman"/>
      <family val="1"/>
    </font>
    <font>
      <b/>
      <sz val="11"/>
      <color rgb="FFFF6600"/>
      <name val="Times New Roman"/>
      <family val="1"/>
    </font>
    <font>
      <b/>
      <sz val="11"/>
      <color rgb="FF008000"/>
      <name val="Times New Roman"/>
      <family val="1"/>
    </font>
    <font>
      <b/>
      <sz val="11"/>
      <color rgb="FF800080"/>
      <name val="Times New Roman"/>
      <family val="1"/>
    </font>
    <font>
      <sz val="10"/>
      <color indexed="81"/>
      <name val="Tahoma"/>
      <family val="2"/>
    </font>
    <font>
      <b/>
      <sz val="18"/>
      <color indexed="62"/>
      <name val="Cambria"/>
      <family val="2"/>
    </font>
    <font>
      <i/>
      <sz val="14"/>
      <name val="Arial"/>
      <family val="2"/>
    </font>
    <font>
      <sz val="14"/>
      <name val="AR DELANEY"/>
    </font>
    <font>
      <sz val="14"/>
      <name val="Arial"/>
      <family val="2"/>
    </font>
    <font>
      <i/>
      <sz val="11"/>
      <name val="Tahoma"/>
      <family val="2"/>
    </font>
    <font>
      <sz val="10"/>
      <name val="Arial"/>
      <family val="2"/>
    </font>
    <font>
      <sz val="11"/>
      <color rgb="FF0000FF"/>
      <name val="Calibri"/>
      <family val="2"/>
      <scheme val="minor"/>
    </font>
    <font>
      <sz val="10"/>
      <color rgb="FF0000FF"/>
      <name val="Arial"/>
      <family val="2"/>
    </font>
    <font>
      <sz val="11"/>
      <color rgb="FFE11E00"/>
      <name val="Calibri"/>
      <family val="2"/>
      <scheme val="minor"/>
    </font>
    <font>
      <sz val="10"/>
      <color rgb="FFE11E00"/>
      <name val="Arial"/>
      <family val="2"/>
    </font>
    <font>
      <b/>
      <i/>
      <sz val="11"/>
      <color indexed="19"/>
      <name val="Times New Roman"/>
      <family val="1"/>
    </font>
    <font>
      <b/>
      <sz val="11"/>
      <color indexed="15"/>
      <name val="Times New Roman"/>
      <family val="1"/>
    </font>
  </fonts>
  <fills count="2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D3F"/>
        <bgColor indexed="64"/>
      </patternFill>
    </fill>
    <fill>
      <patternFill patternType="solid">
        <fgColor rgb="FF88E89F"/>
        <bgColor indexed="64"/>
      </patternFill>
    </fill>
    <fill>
      <patternFill patternType="solid">
        <fgColor rgb="FFE1FFE1"/>
        <bgColor indexed="64"/>
      </patternFill>
    </fill>
    <fill>
      <patternFill patternType="solid">
        <fgColor rgb="FFBEFAFA"/>
        <bgColor indexed="64"/>
      </patternFill>
    </fill>
    <fill>
      <patternFill patternType="solid">
        <fgColor rgb="FFFAFA8C"/>
        <bgColor indexed="64"/>
      </patternFill>
    </fill>
    <fill>
      <patternFill patternType="solid">
        <fgColor indexed="40"/>
        <bgColor indexed="30"/>
      </patternFill>
    </fill>
    <fill>
      <patternFill patternType="solid">
        <fgColor indexed="10"/>
        <bgColor indexed="60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DE7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D13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8">
    <xf numFmtId="0" fontId="0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14" fillId="12" borderId="0" applyNumberFormat="0" applyBorder="0" applyAlignment="0" applyProtection="0"/>
    <xf numFmtId="0" fontId="14" fillId="13" borderId="0" applyNumberFormat="0" applyBorder="0" applyAlignment="0" applyProtection="0"/>
    <xf numFmtId="0" fontId="14" fillId="0" borderId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4" fillId="0" borderId="0"/>
    <xf numFmtId="0" fontId="3" fillId="0" borderId="0"/>
    <xf numFmtId="0" fontId="3" fillId="0" borderId="0"/>
    <xf numFmtId="43" fontId="38" fillId="0" borderId="0" applyFont="0" applyFill="0" applyBorder="0" applyAlignment="0" applyProtection="0"/>
  </cellStyleXfs>
  <cellXfs count="126">
    <xf numFmtId="0" fontId="0" fillId="0" borderId="0" xfId="0"/>
    <xf numFmtId="0" fontId="13" fillId="2" borderId="0" xfId="0" applyFont="1" applyFill="1" applyAlignment="1">
      <alignment horizontal="center"/>
    </xf>
    <xf numFmtId="0" fontId="13" fillId="0" borderId="0" xfId="0" applyFont="1" applyAlignment="1">
      <alignment horizontal="center"/>
    </xf>
    <xf numFmtId="0" fontId="15" fillId="0" borderId="0" xfId="0" applyFont="1"/>
    <xf numFmtId="0" fontId="16" fillId="4" borderId="0" xfId="0" applyFont="1" applyFill="1"/>
    <xf numFmtId="22" fontId="13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14" fillId="0" borderId="0" xfId="0" applyFont="1"/>
    <xf numFmtId="0" fontId="18" fillId="3" borderId="1" xfId="0" applyFont="1" applyFill="1" applyBorder="1" applyAlignment="1">
      <alignment horizontal="center" vertical="center" wrapText="1"/>
    </xf>
    <xf numFmtId="0" fontId="18" fillId="3" borderId="2" xfId="0" applyFont="1" applyFill="1" applyBorder="1" applyAlignment="1">
      <alignment horizontal="center" vertical="center" wrapText="1"/>
    </xf>
    <xf numFmtId="0" fontId="18" fillId="3" borderId="3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0" fontId="13" fillId="6" borderId="0" xfId="0" applyFont="1" applyFill="1" applyBorder="1" applyAlignment="1">
      <alignment horizontal="center"/>
    </xf>
    <xf numFmtId="0" fontId="14" fillId="6" borderId="0" xfId="0" applyFont="1" applyFill="1" applyBorder="1" applyAlignment="1">
      <alignment horizontal="center"/>
    </xf>
    <xf numFmtId="0" fontId="0" fillId="6" borderId="0" xfId="0" applyFill="1"/>
    <xf numFmtId="0" fontId="13" fillId="0" borderId="0" xfId="0" applyFont="1" applyAlignment="1">
      <alignment horizontal="center" vertical="center"/>
    </xf>
    <xf numFmtId="164" fontId="14" fillId="6" borderId="0" xfId="0" applyNumberFormat="1" applyFont="1" applyFill="1" applyBorder="1" applyAlignment="1">
      <alignment horizontal="center"/>
    </xf>
    <xf numFmtId="164" fontId="20" fillId="6" borderId="0" xfId="0" applyNumberFormat="1" applyFont="1" applyFill="1" applyBorder="1" applyAlignment="1">
      <alignment horizontal="left"/>
    </xf>
    <xf numFmtId="0" fontId="21" fillId="3" borderId="3" xfId="0" applyFont="1" applyFill="1" applyBorder="1" applyAlignment="1">
      <alignment horizontal="center" vertical="center" wrapText="1"/>
    </xf>
    <xf numFmtId="0" fontId="14" fillId="6" borderId="0" xfId="0" applyFont="1" applyFill="1" applyAlignment="1"/>
    <xf numFmtId="0" fontId="23" fillId="7" borderId="0" xfId="0" applyFont="1" applyFill="1" applyBorder="1" applyAlignment="1">
      <alignment horizontal="center" vertical="center" wrapText="1"/>
    </xf>
    <xf numFmtId="0" fontId="22" fillId="0" borderId="0" xfId="0" applyFont="1"/>
    <xf numFmtId="0" fontId="24" fillId="2" borderId="0" xfId="0" applyFont="1" applyFill="1" applyAlignment="1">
      <alignment horizontal="left" vertical="center"/>
    </xf>
    <xf numFmtId="0" fontId="25" fillId="3" borderId="3" xfId="0" applyFont="1" applyFill="1" applyBorder="1" applyAlignment="1">
      <alignment horizontal="center" vertical="center" wrapText="1"/>
    </xf>
    <xf numFmtId="0" fontId="14" fillId="6" borderId="0" xfId="0" applyFont="1" applyFill="1" applyAlignment="1">
      <alignment horizontal="center"/>
    </xf>
    <xf numFmtId="0" fontId="26" fillId="0" borderId="5" xfId="0" applyFont="1" applyBorder="1" applyAlignment="1">
      <alignment vertical="center"/>
    </xf>
    <xf numFmtId="0" fontId="26" fillId="0" borderId="6" xfId="0" applyFont="1" applyBorder="1" applyAlignment="1">
      <alignment vertical="center"/>
    </xf>
    <xf numFmtId="166" fontId="14" fillId="6" borderId="0" xfId="0" applyNumberFormat="1" applyFont="1" applyFill="1" applyAlignment="1">
      <alignment horizontal="right"/>
    </xf>
    <xf numFmtId="0" fontId="13" fillId="9" borderId="0" xfId="0" applyFont="1" applyFill="1" applyBorder="1" applyAlignment="1">
      <alignment horizontal="center"/>
    </xf>
    <xf numFmtId="0" fontId="14" fillId="9" borderId="0" xfId="0" applyFont="1" applyFill="1" applyBorder="1" applyAlignment="1">
      <alignment horizontal="center"/>
    </xf>
    <xf numFmtId="0" fontId="20" fillId="9" borderId="0" xfId="0" applyFont="1" applyFill="1" applyBorder="1" applyAlignment="1">
      <alignment horizontal="left"/>
    </xf>
    <xf numFmtId="22" fontId="13" fillId="2" borderId="0" xfId="0" applyNumberFormat="1" applyFont="1" applyFill="1" applyAlignment="1">
      <alignment horizontal="center" vertical="center"/>
    </xf>
    <xf numFmtId="0" fontId="14" fillId="8" borderId="0" xfId="0" applyFont="1" applyFill="1" applyBorder="1" applyAlignment="1">
      <alignment horizontal="center"/>
    </xf>
    <xf numFmtId="0" fontId="14" fillId="10" borderId="0" xfId="0" applyFont="1" applyFill="1" applyAlignment="1"/>
    <xf numFmtId="166" fontId="14" fillId="10" borderId="0" xfId="0" applyNumberFormat="1" applyFont="1" applyFill="1" applyAlignment="1">
      <alignment horizontal="center"/>
    </xf>
    <xf numFmtId="166" fontId="14" fillId="11" borderId="0" xfId="0" applyNumberFormat="1" applyFont="1" applyFill="1" applyAlignment="1">
      <alignment horizontal="center"/>
    </xf>
    <xf numFmtId="165" fontId="19" fillId="11" borderId="0" xfId="0" applyNumberFormat="1" applyFont="1" applyFill="1"/>
    <xf numFmtId="166" fontId="14" fillId="10" borderId="0" xfId="0" applyNumberFormat="1" applyFont="1" applyFill="1" applyAlignment="1">
      <alignment horizontal="right"/>
    </xf>
    <xf numFmtId="0" fontId="17" fillId="10" borderId="0" xfId="0" applyFont="1" applyFill="1" applyAlignment="1">
      <alignment horizontal="left"/>
    </xf>
    <xf numFmtId="165" fontId="19" fillId="10" borderId="0" xfId="0" applyNumberFormat="1" applyFont="1" applyFill="1" applyAlignment="1">
      <alignment horizontal="center"/>
    </xf>
    <xf numFmtId="166" fontId="0" fillId="0" borderId="0" xfId="0" applyNumberFormat="1"/>
    <xf numFmtId="0" fontId="14" fillId="11" borderId="0" xfId="0" applyFont="1" applyFill="1"/>
    <xf numFmtId="166" fontId="14" fillId="11" borderId="0" xfId="0" applyNumberFormat="1" applyFont="1" applyFill="1"/>
    <xf numFmtId="0" fontId="3" fillId="0" borderId="0" xfId="15" applyAlignment="1">
      <alignment horizontal="center"/>
    </xf>
    <xf numFmtId="0" fontId="3" fillId="0" borderId="0" xfId="15"/>
    <xf numFmtId="0" fontId="34" fillId="0" borderId="0" xfId="11" applyFont="1" applyAlignment="1">
      <alignment horizontal="center" vertical="center"/>
    </xf>
    <xf numFmtId="0" fontId="35" fillId="0" borderId="0" xfId="11" applyFont="1" applyBorder="1" applyAlignment="1">
      <alignment horizontal="center" vertical="center"/>
    </xf>
    <xf numFmtId="0" fontId="36" fillId="0" borderId="0" xfId="11" applyFont="1" applyBorder="1" applyAlignment="1">
      <alignment horizontal="center" vertical="center"/>
    </xf>
    <xf numFmtId="0" fontId="14" fillId="0" borderId="0" xfId="11" applyNumberFormat="1" applyFont="1" applyBorder="1" applyAlignment="1">
      <alignment vertical="center"/>
    </xf>
    <xf numFmtId="0" fontId="14" fillId="0" borderId="0" xfId="11" applyBorder="1"/>
    <xf numFmtId="0" fontId="14" fillId="0" borderId="0" xfId="11" applyAlignment="1">
      <alignment horizontal="center"/>
    </xf>
    <xf numFmtId="0" fontId="3" fillId="0" borderId="0" xfId="15" applyFont="1" applyAlignment="1">
      <alignment horizontal="left"/>
    </xf>
    <xf numFmtId="0" fontId="3" fillId="0" borderId="0" xfId="15" applyFont="1"/>
    <xf numFmtId="0" fontId="14" fillId="6" borderId="0" xfId="0" applyFont="1" applyFill="1"/>
    <xf numFmtId="166" fontId="14" fillId="6" borderId="0" xfId="0" applyNumberFormat="1" applyFont="1" applyFill="1" applyAlignment="1">
      <alignment horizontal="center"/>
    </xf>
    <xf numFmtId="166" fontId="14" fillId="6" borderId="0" xfId="0" applyNumberFormat="1" applyFont="1" applyFill="1"/>
    <xf numFmtId="165" fontId="19" fillId="6" borderId="0" xfId="0" applyNumberFormat="1" applyFont="1" applyFill="1"/>
    <xf numFmtId="0" fontId="24" fillId="6" borderId="0" xfId="0" applyFont="1" applyFill="1" applyAlignment="1">
      <alignment horizontal="left" vertical="center"/>
    </xf>
    <xf numFmtId="22" fontId="13" fillId="6" borderId="0" xfId="0" applyNumberFormat="1" applyFont="1" applyFill="1" applyAlignment="1">
      <alignment horizontal="center"/>
    </xf>
    <xf numFmtId="0" fontId="13" fillId="6" borderId="0" xfId="0" applyFont="1" applyFill="1" applyAlignment="1">
      <alignment horizontal="center" vertical="center"/>
    </xf>
    <xf numFmtId="0" fontId="13" fillId="6" borderId="0" xfId="0" applyFont="1" applyFill="1" applyAlignment="1">
      <alignment horizontal="center"/>
    </xf>
    <xf numFmtId="0" fontId="17" fillId="6" borderId="0" xfId="0" applyFont="1" applyFill="1" applyAlignment="1">
      <alignment horizontal="left"/>
    </xf>
    <xf numFmtId="165" fontId="19" fillId="6" borderId="0" xfId="0" applyNumberFormat="1" applyFont="1" applyFill="1" applyAlignment="1">
      <alignment horizontal="center"/>
    </xf>
    <xf numFmtId="0" fontId="14" fillId="6" borderId="0" xfId="0" applyNumberFormat="1" applyFont="1" applyFill="1" applyAlignment="1">
      <alignment vertical="center"/>
    </xf>
    <xf numFmtId="166" fontId="14" fillId="6" borderId="0" xfId="0" applyNumberFormat="1" applyFont="1" applyFill="1" applyAlignment="1">
      <alignment horizontal="center" vertical="center"/>
    </xf>
    <xf numFmtId="166" fontId="0" fillId="6" borderId="0" xfId="0" applyNumberFormat="1" applyFill="1" applyAlignment="1">
      <alignment horizontal="right" vertical="center"/>
    </xf>
    <xf numFmtId="166" fontId="0" fillId="6" borderId="0" xfId="0" applyNumberFormat="1" applyFill="1" applyAlignment="1">
      <alignment horizontal="right"/>
    </xf>
    <xf numFmtId="165" fontId="19" fillId="6" borderId="0" xfId="0" applyNumberFormat="1" applyFont="1" applyFill="1" applyAlignment="1">
      <alignment horizontal="left"/>
    </xf>
    <xf numFmtId="0" fontId="0" fillId="6" borderId="0" xfId="0" applyNumberFormat="1" applyFill="1" applyAlignment="1">
      <alignment vertical="center"/>
    </xf>
    <xf numFmtId="166" fontId="0" fillId="6" borderId="0" xfId="0" applyNumberFormat="1" applyFill="1" applyAlignment="1">
      <alignment horizontal="center" vertical="center"/>
    </xf>
    <xf numFmtId="166" fontId="14" fillId="6" borderId="0" xfId="0" applyNumberFormat="1" applyFont="1" applyFill="1" applyAlignment="1">
      <alignment horizontal="right" vertical="center"/>
    </xf>
    <xf numFmtId="0" fontId="0" fillId="6" borderId="0" xfId="0" applyFill="1" applyAlignment="1"/>
    <xf numFmtId="0" fontId="34" fillId="0" borderId="0" xfId="11" applyFont="1" applyBorder="1" applyAlignment="1">
      <alignment vertical="center"/>
    </xf>
    <xf numFmtId="0" fontId="35" fillId="0" borderId="0" xfId="11" applyFont="1" applyBorder="1" applyAlignment="1">
      <alignment vertical="center"/>
    </xf>
    <xf numFmtId="14" fontId="36" fillId="0" borderId="0" xfId="11" applyNumberFormat="1" applyFont="1" applyBorder="1" applyAlignment="1">
      <alignment vertical="center"/>
    </xf>
    <xf numFmtId="0" fontId="36" fillId="0" borderId="0" xfId="11" applyFont="1" applyBorder="1" applyAlignment="1">
      <alignment vertical="center"/>
    </xf>
    <xf numFmtId="0" fontId="2" fillId="0" borderId="0" xfId="15" applyFont="1"/>
    <xf numFmtId="0" fontId="37" fillId="20" borderId="6" xfId="0" applyFont="1" applyFill="1" applyBorder="1" applyAlignment="1">
      <alignment horizontal="center"/>
    </xf>
    <xf numFmtId="0" fontId="37" fillId="14" borderId="6" xfId="0" applyFont="1" applyFill="1" applyBorder="1" applyAlignment="1">
      <alignment horizontal="center"/>
    </xf>
    <xf numFmtId="0" fontId="37" fillId="20" borderId="8" xfId="0" applyFont="1" applyFill="1" applyBorder="1" applyAlignment="1">
      <alignment horizontal="center"/>
    </xf>
    <xf numFmtId="0" fontId="0" fillId="16" borderId="9" xfId="0" applyFill="1" applyBorder="1"/>
    <xf numFmtId="0" fontId="37" fillId="14" borderId="8" xfId="0" applyFont="1" applyFill="1" applyBorder="1" applyAlignment="1">
      <alignment horizontal="center"/>
    </xf>
    <xf numFmtId="0" fontId="0" fillId="17" borderId="9" xfId="0" applyFill="1" applyBorder="1"/>
    <xf numFmtId="0" fontId="37" fillId="19" borderId="10" xfId="0" applyFont="1" applyFill="1" applyBorder="1" applyAlignment="1">
      <alignment horizontal="center"/>
    </xf>
    <xf numFmtId="0" fontId="37" fillId="21" borderId="8" xfId="0" applyFont="1" applyFill="1" applyBorder="1" applyAlignment="1">
      <alignment horizontal="center"/>
    </xf>
    <xf numFmtId="0" fontId="0" fillId="15" borderId="11" xfId="0" applyFill="1" applyBorder="1"/>
    <xf numFmtId="0" fontId="0" fillId="16" borderId="0" xfId="0" applyFill="1" applyBorder="1"/>
    <xf numFmtId="0" fontId="0" fillId="16" borderId="0" xfId="0" applyFill="1" applyBorder="1" applyAlignment="1">
      <alignment horizontal="center"/>
    </xf>
    <xf numFmtId="0" fontId="0" fillId="17" borderId="0" xfId="0" applyFill="1" applyBorder="1"/>
    <xf numFmtId="0" fontId="0" fillId="17" borderId="0" xfId="0" applyFill="1" applyBorder="1" applyAlignment="1">
      <alignment horizontal="center"/>
    </xf>
    <xf numFmtId="0" fontId="0" fillId="18" borderId="9" xfId="0" applyFill="1" applyBorder="1"/>
    <xf numFmtId="0" fontId="0" fillId="15" borderId="12" xfId="0" applyFill="1" applyBorder="1"/>
    <xf numFmtId="0" fontId="0" fillId="16" borderId="7" xfId="0" applyFill="1" applyBorder="1"/>
    <xf numFmtId="0" fontId="0" fillId="16" borderId="7" xfId="0" applyFill="1" applyBorder="1" applyAlignment="1">
      <alignment horizontal="center"/>
    </xf>
    <xf numFmtId="0" fontId="0" fillId="16" borderId="13" xfId="0" applyFill="1" applyBorder="1"/>
    <xf numFmtId="0" fontId="0" fillId="17" borderId="7" xfId="0" applyFill="1" applyBorder="1"/>
    <xf numFmtId="0" fontId="0" fillId="17" borderId="7" xfId="0" applyFill="1" applyBorder="1" applyAlignment="1">
      <alignment horizontal="center"/>
    </xf>
    <xf numFmtId="0" fontId="0" fillId="17" borderId="13" xfId="0" applyFill="1" applyBorder="1"/>
    <xf numFmtId="0" fontId="0" fillId="18" borderId="13" xfId="0" applyFill="1" applyBorder="1"/>
    <xf numFmtId="0" fontId="37" fillId="22" borderId="10" xfId="0" applyFont="1" applyFill="1" applyBorder="1" applyAlignment="1">
      <alignment horizontal="center"/>
    </xf>
    <xf numFmtId="0" fontId="40" fillId="15" borderId="11" xfId="0" applyFont="1" applyFill="1" applyBorder="1"/>
    <xf numFmtId="0" fontId="40" fillId="16" borderId="0" xfId="0" applyFont="1" applyFill="1" applyBorder="1"/>
    <xf numFmtId="0" fontId="40" fillId="16" borderId="0" xfId="0" applyFont="1" applyFill="1" applyBorder="1" applyAlignment="1">
      <alignment horizontal="center"/>
    </xf>
    <xf numFmtId="0" fontId="40" fillId="16" borderId="9" xfId="0" applyFont="1" applyFill="1" applyBorder="1"/>
    <xf numFmtId="0" fontId="40" fillId="17" borderId="0" xfId="0" applyFont="1" applyFill="1" applyBorder="1"/>
    <xf numFmtId="0" fontId="40" fillId="17" borderId="0" xfId="0" applyFont="1" applyFill="1" applyBorder="1" applyAlignment="1">
      <alignment horizontal="center"/>
    </xf>
    <xf numFmtId="0" fontId="40" fillId="17" borderId="9" xfId="0" applyFont="1" applyFill="1" applyBorder="1"/>
    <xf numFmtId="0" fontId="40" fillId="18" borderId="9" xfId="0" applyFont="1" applyFill="1" applyBorder="1"/>
    <xf numFmtId="0" fontId="42" fillId="15" borderId="11" xfId="0" applyFont="1" applyFill="1" applyBorder="1"/>
    <xf numFmtId="0" fontId="42" fillId="16" borderId="0" xfId="0" applyFont="1" applyFill="1" applyBorder="1"/>
    <xf numFmtId="0" fontId="42" fillId="16" borderId="0" xfId="0" applyFont="1" applyFill="1" applyBorder="1" applyAlignment="1">
      <alignment horizontal="center"/>
    </xf>
    <xf numFmtId="0" fontId="42" fillId="16" borderId="9" xfId="0" applyFont="1" applyFill="1" applyBorder="1"/>
    <xf numFmtId="0" fontId="42" fillId="17" borderId="0" xfId="0" applyFont="1" applyFill="1" applyBorder="1"/>
    <xf numFmtId="0" fontId="42" fillId="17" borderId="0" xfId="0" applyFont="1" applyFill="1" applyBorder="1" applyAlignment="1">
      <alignment horizontal="center"/>
    </xf>
    <xf numFmtId="0" fontId="42" fillId="17" borderId="9" xfId="0" applyFont="1" applyFill="1" applyBorder="1"/>
    <xf numFmtId="0" fontId="42" fillId="18" borderId="9" xfId="0" applyFont="1" applyFill="1" applyBorder="1"/>
    <xf numFmtId="167" fontId="39" fillId="23" borderId="11" xfId="17" applyNumberFormat="1" applyFont="1" applyFill="1" applyBorder="1"/>
    <xf numFmtId="167" fontId="41" fillId="23" borderId="11" xfId="17" applyNumberFormat="1" applyFont="1" applyFill="1" applyBorder="1"/>
    <xf numFmtId="167" fontId="3" fillId="23" borderId="11" xfId="17" applyNumberFormat="1" applyFont="1" applyFill="1" applyBorder="1"/>
    <xf numFmtId="167" fontId="3" fillId="23" borderId="12" xfId="17" applyNumberFormat="1" applyFont="1" applyFill="1" applyBorder="1"/>
    <xf numFmtId="0" fontId="27" fillId="5" borderId="0" xfId="0" applyFont="1" applyFill="1" applyAlignment="1">
      <alignment horizontal="center" vertical="center"/>
    </xf>
    <xf numFmtId="0" fontId="27" fillId="5" borderId="7" xfId="0" applyFont="1" applyFill="1" applyBorder="1" applyAlignment="1">
      <alignment horizontal="center" vertical="center"/>
    </xf>
    <xf numFmtId="0" fontId="14" fillId="10" borderId="0" xfId="0" applyFont="1" applyFill="1"/>
    <xf numFmtId="166" fontId="14" fillId="10" borderId="0" xfId="0" applyNumberFormat="1" applyFont="1" applyFill="1"/>
    <xf numFmtId="165" fontId="19" fillId="10" borderId="0" xfId="0" applyNumberFormat="1" applyFont="1" applyFill="1"/>
    <xf numFmtId="0" fontId="1" fillId="0" borderId="0" xfId="15" applyFont="1"/>
  </cellXfs>
  <cellStyles count="18">
    <cellStyle name="coloration" xfId="9"/>
    <cellStyle name="Coloration2" xfId="10"/>
    <cellStyle name="Milliers" xfId="17" builtinId="3"/>
    <cellStyle name="Normal" xfId="0" builtinId="0"/>
    <cellStyle name="Normal 2" xfId="1"/>
    <cellStyle name="Normal 2 2" xfId="2"/>
    <cellStyle name="Normal 2 3" xfId="6"/>
    <cellStyle name="Normal 2 3 2" xfId="16"/>
    <cellStyle name="Normal 3" xfId="3"/>
    <cellStyle name="Normal 4" xfId="4"/>
    <cellStyle name="Normal 5" xfId="5"/>
    <cellStyle name="Normal 6" xfId="7"/>
    <cellStyle name="Normal 6 2" xfId="14"/>
    <cellStyle name="Normal 6 2 2" xfId="15"/>
    <cellStyle name="Normal 7" xfId="11"/>
    <cellStyle name="Normal 8" xfId="8"/>
    <cellStyle name="Titre 1" xfId="12"/>
    <cellStyle name="Titre 1 1" xfId="13"/>
  </cellStyles>
  <dxfs count="3">
    <dxf>
      <border>
        <bottom style="thin">
          <color auto="1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auto="1"/>
      </font>
      <fill>
        <patternFill>
          <bgColor theme="4" tint="0.39994506668294322"/>
        </patternFill>
      </fill>
    </dxf>
  </dxfs>
  <tableStyles count="0" defaultTableStyle="TableStyleMedium9" defaultPivotStyle="PivotStyleLight16"/>
  <colors>
    <mruColors>
      <color rgb="FF2525FF"/>
      <color rgb="FFFFD13F"/>
      <color rgb="FFFFDE75"/>
      <color rgb="FF66FFFF"/>
      <color rgb="FF88E89F"/>
      <color rgb="FFE1FFE1"/>
      <color rgb="FF66FF66"/>
      <color rgb="FFDBFF93"/>
      <color rgb="FFCCFF66"/>
      <color rgb="FFFFC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85725</xdr:colOff>
      <xdr:row>0</xdr:row>
      <xdr:rowOff>238125</xdr:rowOff>
    </xdr:from>
    <xdr:to>
      <xdr:col>2</xdr:col>
      <xdr:colOff>76200</xdr:colOff>
      <xdr:row>0</xdr:row>
      <xdr:rowOff>476250</xdr:rowOff>
    </xdr:to>
    <xdr:sp macro="[0]!imprimertableau" textlink="">
      <xdr:nvSpPr>
        <xdr:cNvPr id="5121" name="Rectangle 1"/>
        <xdr:cNvSpPr>
          <a:spLocks noChangeArrowheads="1"/>
        </xdr:cNvSpPr>
      </xdr:nvSpPr>
      <xdr:spPr bwMode="auto">
        <a:xfrm>
          <a:off x="1028700" y="238125"/>
          <a:ext cx="914400" cy="2381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IMPRIMER A4</a:t>
          </a:r>
        </a:p>
      </xdr:txBody>
    </xdr:sp>
    <xdr:clientData/>
  </xdr:twoCellAnchor>
  <xdr:twoCellAnchor editAs="absolute">
    <xdr:from>
      <xdr:col>18</xdr:col>
      <xdr:colOff>436246</xdr:colOff>
      <xdr:row>0</xdr:row>
      <xdr:rowOff>190500</xdr:rowOff>
    </xdr:from>
    <xdr:to>
      <xdr:col>20</xdr:col>
      <xdr:colOff>74296</xdr:colOff>
      <xdr:row>0</xdr:row>
      <xdr:rowOff>504825</xdr:rowOff>
    </xdr:to>
    <xdr:sp macro="[0]!RETOUR" textlink="">
      <xdr:nvSpPr>
        <xdr:cNvPr id="5124" name="Rectangle 4"/>
        <xdr:cNvSpPr>
          <a:spLocks noChangeArrowheads="1"/>
        </xdr:cNvSpPr>
      </xdr:nvSpPr>
      <xdr:spPr bwMode="auto">
        <a:xfrm>
          <a:off x="11153776" y="190500"/>
          <a:ext cx="1162050" cy="314325"/>
        </a:xfrm>
        <a:prstGeom prst="rect">
          <a:avLst/>
        </a:prstGeom>
        <a:solidFill>
          <a:srgbClr val="FFFFFF"/>
        </a:solidFill>
        <a:ln w="9525">
          <a:miter lim="800000"/>
          <a:headEnd/>
          <a:tailEnd/>
        </a:ln>
        <a:effectLst/>
        <a:scene3d>
          <a:camera prst="legacyObliqueTopRight"/>
          <a:lightRig rig="legacyFlat3" dir="b"/>
        </a:scene3d>
        <a:sp3d extrusionH="430200" prstMaterial="legacyMatte">
          <a:bevelT w="13500" h="13500" prst="angle"/>
          <a:bevelB w="13500" h="13500" prst="angle"/>
          <a:extrusionClr>
            <a:srgbClr val="FFFFFF"/>
          </a:extrusionClr>
        </a:sp3d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6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</a:t>
          </a:r>
          <a:r>
            <a:rPr lang="fr-FR" sz="1600" b="1" i="1" u="none" strike="noStrike" baseline="0">
              <a:solidFill>
                <a:srgbClr val="FF0000"/>
              </a:solidFill>
              <a:latin typeface="Wingdings 3"/>
            </a:rPr>
            <a:t>P</a:t>
          </a:r>
        </a:p>
      </xdr:txBody>
    </xdr:sp>
    <xdr:clientData/>
  </xdr:twoCellAnchor>
  <xdr:twoCellAnchor>
    <xdr:from>
      <xdr:col>0</xdr:col>
      <xdr:colOff>57150</xdr:colOff>
      <xdr:row>12</xdr:row>
      <xdr:rowOff>47626</xdr:rowOff>
    </xdr:from>
    <xdr:to>
      <xdr:col>12</xdr:col>
      <xdr:colOff>276225</xdr:colOff>
      <xdr:row>17</xdr:row>
      <xdr:rowOff>142875</xdr:rowOff>
    </xdr:to>
    <xdr:sp macro="" textlink="">
      <xdr:nvSpPr>
        <xdr:cNvPr id="3" name="ZoneTexte 2"/>
        <xdr:cNvSpPr txBox="1"/>
      </xdr:nvSpPr>
      <xdr:spPr>
        <a:xfrm>
          <a:off x="57150" y="2495551"/>
          <a:ext cx="8963025" cy="904874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28575" cmpd="sng">
          <a:solidFill>
            <a:srgbClr val="2525FF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en-US" sz="1400"/>
            <a:t>Le classement au</a:t>
          </a:r>
          <a:r>
            <a:rPr lang="en-US" sz="1400" baseline="0"/>
            <a:t> sein de la Feuille "</a:t>
          </a:r>
          <a:r>
            <a:rPr lang="en-US" sz="1400" baseline="0">
              <a:solidFill>
                <a:srgbClr val="C00000"/>
              </a:solidFill>
            </a:rPr>
            <a:t>Feuilequip</a:t>
          </a:r>
          <a:r>
            <a:rPr lang="en-US" sz="1400" baseline="0"/>
            <a:t>" est fait </a:t>
          </a:r>
          <a:r>
            <a:rPr kumimoji="0" lang="en-US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quand on clique sur le bouton "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Cambria" pitchFamily="18" charset="0"/>
              <a:ea typeface="+mn-ea"/>
              <a:cs typeface="+mn-cs"/>
            </a:rPr>
            <a:t>Classer</a:t>
          </a:r>
          <a:r>
            <a:rPr kumimoji="0" lang="en-US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 de la Feuille "</a:t>
          </a:r>
          <a:r>
            <a:rPr kumimoji="0" lang="en-US" sz="1400" b="0" i="0" u="none" strike="noStrike" kern="0" cap="none" spc="0" normalizeH="0" baseline="0" noProof="0">
              <a:ln>
                <a:noFill/>
              </a:ln>
              <a:solidFill>
                <a:srgbClr val="C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Feuilequip</a:t>
          </a:r>
          <a:r>
            <a:rPr kumimoji="0" lang="en-US" sz="1400" b="0" i="0" u="none" strike="noStrike" kern="0" cap="none" spc="0" normalizeH="0" baseline="0" noProof="0">
              <a:ln>
                <a:noFill/>
              </a:ln>
              <a:solidFill>
                <a:prstClr val="black"/>
              </a:solidFill>
              <a:effectLst/>
              <a:uLnTx/>
              <a:uFillTx/>
              <a:latin typeface="+mn-lt"/>
              <a:ea typeface="+mn-ea"/>
              <a:cs typeface="+mn-cs"/>
            </a:rPr>
            <a:t>"</a:t>
          </a:r>
        </a:p>
        <a:p>
          <a:endParaRPr lang="en-US" sz="1400"/>
        </a:p>
        <a:p>
          <a:r>
            <a:rPr lang="en-US" sz="1400"/>
            <a:t>Si le texte du bouton "</a:t>
          </a:r>
          <a:r>
            <a:rPr lang="en-US" sz="1400" b="1">
              <a:solidFill>
                <a:srgbClr val="FF0000"/>
              </a:solidFill>
            </a:rPr>
            <a:t>Classer</a:t>
          </a:r>
          <a:r>
            <a:rPr lang="en-US" sz="1400"/>
            <a:t>" est rouge, alors un classement peut s'avérer nécessaire.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280736</xdr:colOff>
      <xdr:row>4</xdr:row>
      <xdr:rowOff>0</xdr:rowOff>
    </xdr:from>
    <xdr:to>
      <xdr:col>8</xdr:col>
      <xdr:colOff>0</xdr:colOff>
      <xdr:row>11</xdr:row>
      <xdr:rowOff>0</xdr:rowOff>
    </xdr:to>
    <xdr:sp macro="[1]!PubClic" textlink="">
      <xdr:nvSpPr>
        <xdr:cNvPr id="2" name="imgPub" hidden="1"/>
        <xdr:cNvSpPr/>
      </xdr:nvSpPr>
      <xdr:spPr bwMode="auto">
        <a:xfrm>
          <a:off x="2328611" y="762000"/>
          <a:ext cx="3643564" cy="16954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2</xdr:col>
      <xdr:colOff>661735</xdr:colOff>
      <xdr:row>5</xdr:row>
      <xdr:rowOff>0</xdr:rowOff>
    </xdr:from>
    <xdr:to>
      <xdr:col>8</xdr:col>
      <xdr:colOff>0</xdr:colOff>
      <xdr:row>11</xdr:row>
      <xdr:rowOff>0</xdr:rowOff>
    </xdr:to>
    <xdr:sp macro="" textlink="">
      <xdr:nvSpPr>
        <xdr:cNvPr id="3" name="btnImprInfos" hidden="1"/>
        <xdr:cNvSpPr/>
      </xdr:nvSpPr>
      <xdr:spPr bwMode="auto">
        <a:xfrm>
          <a:off x="2576260" y="1200150"/>
          <a:ext cx="4805615" cy="1257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0</xdr:col>
      <xdr:colOff>280736</xdr:colOff>
      <xdr:row>4</xdr:row>
      <xdr:rowOff>0</xdr:rowOff>
    </xdr:from>
    <xdr:to>
      <xdr:col>6</xdr:col>
      <xdr:colOff>0</xdr:colOff>
      <xdr:row>11</xdr:row>
      <xdr:rowOff>0</xdr:rowOff>
    </xdr:to>
    <xdr:sp macro="[1]!PubClic" textlink="">
      <xdr:nvSpPr>
        <xdr:cNvPr id="4" name="imgPub" hidden="1"/>
        <xdr:cNvSpPr/>
      </xdr:nvSpPr>
      <xdr:spPr bwMode="auto">
        <a:xfrm>
          <a:off x="280736" y="762000"/>
          <a:ext cx="3786439" cy="16954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0</xdr:col>
      <xdr:colOff>661735</xdr:colOff>
      <xdr:row>5</xdr:row>
      <xdr:rowOff>0</xdr:rowOff>
    </xdr:from>
    <xdr:to>
      <xdr:col>7</xdr:col>
      <xdr:colOff>0</xdr:colOff>
      <xdr:row>11</xdr:row>
      <xdr:rowOff>0</xdr:rowOff>
    </xdr:to>
    <xdr:sp macro="" textlink="">
      <xdr:nvSpPr>
        <xdr:cNvPr id="5" name="btnImprInfos" hidden="1"/>
        <xdr:cNvSpPr/>
      </xdr:nvSpPr>
      <xdr:spPr bwMode="auto">
        <a:xfrm>
          <a:off x="661735" y="1200150"/>
          <a:ext cx="4777040" cy="1257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1</xdr:col>
      <xdr:colOff>280736</xdr:colOff>
      <xdr:row>4</xdr:row>
      <xdr:rowOff>0</xdr:rowOff>
    </xdr:from>
    <xdr:to>
      <xdr:col>7</xdr:col>
      <xdr:colOff>0</xdr:colOff>
      <xdr:row>11</xdr:row>
      <xdr:rowOff>0</xdr:rowOff>
    </xdr:to>
    <xdr:sp macro="[1]!PubClic" textlink="">
      <xdr:nvSpPr>
        <xdr:cNvPr id="6" name="imgPub" hidden="1"/>
        <xdr:cNvSpPr/>
      </xdr:nvSpPr>
      <xdr:spPr bwMode="auto">
        <a:xfrm>
          <a:off x="957011" y="762000"/>
          <a:ext cx="4481764" cy="1695450"/>
        </a:xfrm>
        <a:prstGeom prst="roundRect">
          <a:avLst/>
        </a:prstGeom>
        <a:gradFill flip="none" rotWithShape="1">
          <a:gsLst>
            <a:gs pos="0">
              <a:srgbClr val="00B0F0">
                <a:shade val="30000"/>
                <a:satMod val="115000"/>
              </a:srgbClr>
            </a:gs>
            <a:gs pos="50000">
              <a:srgbClr val="00B0F0">
                <a:shade val="67500"/>
                <a:satMod val="115000"/>
              </a:srgbClr>
            </a:gs>
            <a:gs pos="100000">
              <a:srgbClr val="00B0F0">
                <a:shade val="100000"/>
                <a:satMod val="115000"/>
              </a:srgbClr>
            </a:gs>
          </a:gsLst>
          <a:lin ang="2700000" scaled="1"/>
          <a:tileRect/>
        </a:gradFill>
        <a:ln w="9525" cap="flat" cmpd="sng" algn="ctr">
          <a:noFill/>
          <a:prstDash val="solid"/>
          <a:round/>
          <a:headEnd type="none" w="med" len="med"/>
          <a:tailEnd type="none" w="med" len="med"/>
        </a:ln>
        <a:effectLst>
          <a:outerShdw blurRad="149987" dist="250190" dir="8460000" algn="ctr">
            <a:srgbClr val="000000">
              <a:alpha val="28000"/>
            </a:srgbClr>
          </a:outerShdw>
        </a:effectLst>
        <a:scene3d>
          <a:camera prst="orthographicFront">
            <a:rot lat="0" lon="0" rev="0"/>
          </a:camera>
          <a:lightRig rig="contrasting" dir="t">
            <a:rot lat="0" lon="0" rev="1500000"/>
          </a:lightRig>
        </a:scene3d>
        <a:sp3d prstMaterial="metal">
          <a:bevelT w="88900" h="88900"/>
        </a:sp3d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800" baseline="0">
              <a:solidFill>
                <a:schemeClr val="bg1"/>
              </a:solidFill>
              <a:latin typeface="AR BERKLEY" panose="02000000000000000000" pitchFamily="2" charset="0"/>
            </a:rPr>
            <a:t> </a:t>
          </a:r>
          <a:r>
            <a:rPr lang="fr-FR" sz="1600" baseline="0">
              <a:latin typeface="AR BERKLEY" panose="02000000000000000000" pitchFamily="2" charset="0"/>
            </a:rPr>
            <a:t>Créateur de Solutions Ergonomiques</a:t>
          </a:r>
        </a:p>
        <a:p>
          <a:pPr algn="ctr"/>
          <a:r>
            <a:rPr lang="fr-FR" sz="1600" baseline="0">
              <a:latin typeface="AR BERKLEY" panose="02000000000000000000" pitchFamily="2" charset="0"/>
            </a:rPr>
            <a:t>Réalise </a:t>
          </a:r>
          <a:r>
            <a:rPr lang="fr-FR" sz="1600">
              <a:latin typeface="AR BERKLEY" panose="02000000000000000000" pitchFamily="2" charset="0"/>
            </a:rPr>
            <a:t>Toutes Vos Solutions Excel pour</a:t>
          </a:r>
          <a:r>
            <a:rPr lang="fr-FR" sz="1600" baseline="0">
              <a:latin typeface="AR BERKLEY" panose="02000000000000000000" pitchFamily="2" charset="0"/>
            </a:rPr>
            <a:t> Votre Bureautique et Vos Spécifiques </a:t>
          </a:r>
          <a:r>
            <a:rPr lang="fr-FR" sz="1100" baseline="0">
              <a:latin typeface="AR BERKLEY" panose="02000000000000000000" pitchFamily="2" charset="0"/>
            </a:rPr>
            <a:t>[</a:t>
          </a:r>
          <a:r>
            <a:rPr lang="fr-FR" sz="1100">
              <a:latin typeface="AR BERKLEY" panose="02000000000000000000" pitchFamily="2" charset="0"/>
            </a:rPr>
            <a:t>©</a:t>
          </a:r>
          <a:r>
            <a:rPr lang="fr-FR" sz="1100">
              <a:solidFill>
                <a:schemeClr val="bg1"/>
              </a:solidFill>
              <a:latin typeface="AR BERKLEY" panose="02000000000000000000" pitchFamily="2" charset="0"/>
            </a:rPr>
            <a:t>XLSolutionS</a:t>
          </a:r>
          <a:r>
            <a:rPr lang="fr-FR" sz="1100">
              <a:latin typeface="AR BERKLEY" panose="02000000000000000000" pitchFamily="2" charset="0"/>
            </a:rPr>
            <a:t>, ©2016</a:t>
          </a:r>
          <a:r>
            <a:rPr lang="fr-FR" sz="1600">
              <a:latin typeface="AR BERKLEY" panose="02000000000000000000" pitchFamily="2" charset="0"/>
            </a:rPr>
            <a:t>]</a:t>
          </a:r>
        </a:p>
      </xdr:txBody>
    </xdr:sp>
    <xdr:clientData/>
  </xdr:twoCellAnchor>
  <xdr:twoCellAnchor>
    <xdr:from>
      <xdr:col>1</xdr:col>
      <xdr:colOff>661735</xdr:colOff>
      <xdr:row>5</xdr:row>
      <xdr:rowOff>0</xdr:rowOff>
    </xdr:from>
    <xdr:to>
      <xdr:col>8</xdr:col>
      <xdr:colOff>0</xdr:colOff>
      <xdr:row>11</xdr:row>
      <xdr:rowOff>0</xdr:rowOff>
    </xdr:to>
    <xdr:sp macro="" textlink="">
      <xdr:nvSpPr>
        <xdr:cNvPr id="7" name="btnImprInfos" hidden="1"/>
        <xdr:cNvSpPr/>
      </xdr:nvSpPr>
      <xdr:spPr bwMode="auto">
        <a:xfrm>
          <a:off x="1338010" y="1200150"/>
          <a:ext cx="4634165" cy="1257300"/>
        </a:xfrm>
        <a:prstGeom prst="roundRect">
          <a:avLst/>
        </a:prstGeom>
        <a:ln>
          <a:headEnd type="none" w="med" len="med"/>
          <a:tailEnd type="none" w="med" len="med"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L'impression est en cours de préaparation... </a:t>
          </a:r>
        </a:p>
        <a:p>
          <a:pPr algn="ctr"/>
          <a:r>
            <a:rPr lang="fr-FR" sz="2400"/>
            <a:t>Veuillez patienter...</a:t>
          </a:r>
          <a:r>
            <a:rPr lang="fr-FR" sz="2400" baseline="0"/>
            <a:t> Merci...</a:t>
          </a:r>
          <a:endParaRPr lang="fr-FR" sz="2400"/>
        </a:p>
      </xdr:txBody>
    </xdr:sp>
    <xdr:clientData fPrintsWithSheet="0"/>
  </xdr:twoCellAnchor>
  <xdr:twoCellAnchor>
    <xdr:from>
      <xdr:col>8</xdr:col>
      <xdr:colOff>285749</xdr:colOff>
      <xdr:row>11</xdr:row>
      <xdr:rowOff>47625</xdr:rowOff>
    </xdr:from>
    <xdr:to>
      <xdr:col>12</xdr:col>
      <xdr:colOff>304800</xdr:colOff>
      <xdr:row>13</xdr:row>
      <xdr:rowOff>152400</xdr:rowOff>
    </xdr:to>
    <xdr:sp macro="" textlink="">
      <xdr:nvSpPr>
        <xdr:cNvPr id="8" name="Rectangle à coins arrondis 7"/>
        <xdr:cNvSpPr/>
      </xdr:nvSpPr>
      <xdr:spPr bwMode="auto">
        <a:xfrm>
          <a:off x="6638924" y="2505075"/>
          <a:ext cx="3219451" cy="485775"/>
        </a:xfrm>
        <a:prstGeom prst="roundRect">
          <a:avLst/>
        </a:prstGeom>
        <a:solidFill>
          <a:srgbClr val="0070C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400">
              <a:solidFill>
                <a:schemeClr val="bg1"/>
              </a:solidFill>
              <a:latin typeface="Cambria" pitchFamily="18" charset="0"/>
            </a:rPr>
            <a:t>UN CARABINIER ET UN PISTOLIER 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hieu/AppData/Local/Microsoft/Windows/INetCache/IE/JUW4G9MN/TOP4BI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lassement general"/>
      <sheetName val="Par-CATEG"/>
      <sheetName val="Parametres"/>
      <sheetName val="ParVille"/>
      <sheetName val="EQUIPES "/>
      <sheetName val="Nouv EQUIPES"/>
      <sheetName val="AIDE"/>
      <sheetName val="TOP4BIS"/>
    </sheetNames>
    <definedNames>
      <definedName name="PubClic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6.xml"/><Relationship Id="rId4" Type="http://schemas.openxmlformats.org/officeDocument/2006/relationships/comments" Target="../comments1.xml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T300"/>
  <sheetViews>
    <sheetView workbookViewId="0">
      <selection activeCell="A4" sqref="A4"/>
    </sheetView>
  </sheetViews>
  <sheetFormatPr baseColWidth="10" defaultRowHeight="12.75"/>
  <cols>
    <col min="1" max="1" width="14.140625" customWidth="1"/>
    <col min="2" max="2" width="13.85546875" customWidth="1"/>
    <col min="3" max="3" width="19.85546875" bestFit="1" customWidth="1"/>
    <col min="4" max="4" width="8.28515625" style="6" customWidth="1"/>
    <col min="5" max="10" width="7.85546875" customWidth="1"/>
    <col min="11" max="11" width="7.28515625" bestFit="1" customWidth="1"/>
    <col min="12" max="12" width="20.5703125" bestFit="1" customWidth="1"/>
    <col min="13" max="13" width="6" bestFit="1" customWidth="1"/>
    <col min="14" max="14" width="0.28515625" hidden="1" customWidth="1"/>
    <col min="15" max="15" width="11.42578125" hidden="1" customWidth="1"/>
    <col min="16" max="16" width="13" bestFit="1" customWidth="1"/>
    <col min="17" max="17" width="4.85546875" customWidth="1"/>
    <col min="18" max="18" width="5.7109375" customWidth="1"/>
  </cols>
  <sheetData>
    <row r="1" spans="1:19" s="2" customFormat="1" ht="48.75" customHeight="1">
      <c r="A1" s="20" t="str">
        <f ca="1">"NB tireurs :" &amp; CHAR(10) &amp; COUNTA(Nom)</f>
        <v>NB tireurs :
7</v>
      </c>
      <c r="B1" s="28"/>
      <c r="C1" s="28"/>
      <c r="D1" s="28"/>
      <c r="E1" s="29"/>
      <c r="F1" s="29"/>
      <c r="G1" s="32"/>
      <c r="H1" s="32"/>
      <c r="I1" s="29"/>
      <c r="J1" s="29"/>
      <c r="K1" s="29"/>
      <c r="L1" s="30"/>
      <c r="M1" s="29"/>
      <c r="N1" s="29"/>
      <c r="O1" s="29"/>
      <c r="P1" s="1"/>
      <c r="Q1" s="1"/>
      <c r="R1" s="1"/>
      <c r="S1" s="1"/>
    </row>
    <row r="2" spans="1:19" s="2" customFormat="1" ht="4.5" customHeight="1">
      <c r="A2" s="12"/>
      <c r="B2" s="12"/>
      <c r="C2" s="12"/>
      <c r="D2" s="12"/>
      <c r="E2" s="13"/>
      <c r="F2" s="13"/>
      <c r="G2" s="13"/>
      <c r="H2" s="13"/>
      <c r="I2" s="13"/>
      <c r="J2" s="13"/>
      <c r="K2" s="13"/>
      <c r="L2" s="17"/>
      <c r="M2" s="16"/>
      <c r="N2" s="14"/>
      <c r="O2" s="14"/>
      <c r="P2" s="5"/>
      <c r="Q2" s="1"/>
      <c r="R2" s="1"/>
      <c r="S2" s="1"/>
    </row>
    <row r="3" spans="1:19" s="2" customFormat="1" ht="24.75" customHeight="1">
      <c r="A3" s="8" t="s">
        <v>0</v>
      </c>
      <c r="B3" s="8" t="s">
        <v>1</v>
      </c>
      <c r="C3" s="8" t="s">
        <v>21</v>
      </c>
      <c r="D3" s="8" t="s">
        <v>20</v>
      </c>
      <c r="E3" s="8" t="s">
        <v>22</v>
      </c>
      <c r="F3" s="8" t="s">
        <v>23</v>
      </c>
      <c r="G3" s="9" t="s">
        <v>24</v>
      </c>
      <c r="H3" s="10" t="s">
        <v>25</v>
      </c>
      <c r="I3" s="10" t="s">
        <v>26</v>
      </c>
      <c r="J3" s="11" t="s">
        <v>27</v>
      </c>
      <c r="K3" s="10" t="s">
        <v>29</v>
      </c>
      <c r="L3" s="18" t="s">
        <v>36</v>
      </c>
      <c r="M3" s="18" t="s">
        <v>28</v>
      </c>
      <c r="N3" s="23" t="s">
        <v>37</v>
      </c>
      <c r="O3" s="23" t="s">
        <v>38</v>
      </c>
      <c r="P3" s="31">
        <f ca="1">NOW()</f>
        <v>43573.860672685187</v>
      </c>
      <c r="Q3" s="5"/>
      <c r="R3" s="5"/>
      <c r="S3" s="5"/>
    </row>
    <row r="4" spans="1:19" s="15" customFormat="1">
      <c r="A4" s="33" t="s">
        <v>362</v>
      </c>
      <c r="B4" s="33" t="s">
        <v>364</v>
      </c>
      <c r="C4" s="33" t="s">
        <v>370</v>
      </c>
      <c r="D4" s="34" t="s">
        <v>7</v>
      </c>
      <c r="E4" s="37">
        <v>88</v>
      </c>
      <c r="F4" s="37">
        <v>84</v>
      </c>
      <c r="G4" s="37">
        <v>83</v>
      </c>
      <c r="H4" s="37"/>
      <c r="I4" s="37"/>
      <c r="J4" s="37"/>
      <c r="K4" s="37">
        <v>255</v>
      </c>
      <c r="L4" s="38" t="s">
        <v>32</v>
      </c>
      <c r="M4" s="39">
        <v>1</v>
      </c>
      <c r="N4" s="22" t="s">
        <v>117</v>
      </c>
      <c r="O4" s="22" t="s">
        <v>167</v>
      </c>
      <c r="P4" s="5"/>
      <c r="Q4" s="5"/>
      <c r="R4" s="5"/>
      <c r="S4" s="5"/>
    </row>
    <row r="5" spans="1:19" s="15" customFormat="1">
      <c r="A5" s="33" t="s">
        <v>361</v>
      </c>
      <c r="B5" s="33" t="s">
        <v>363</v>
      </c>
      <c r="C5" s="33" t="s">
        <v>369</v>
      </c>
      <c r="D5" s="34" t="s">
        <v>7</v>
      </c>
      <c r="E5" s="37">
        <v>86</v>
      </c>
      <c r="F5" s="37">
        <v>82</v>
      </c>
      <c r="G5" s="37">
        <v>76</v>
      </c>
      <c r="H5" s="37"/>
      <c r="I5" s="37"/>
      <c r="J5" s="37"/>
      <c r="K5" s="37">
        <v>244</v>
      </c>
      <c r="L5" s="38" t="s">
        <v>32</v>
      </c>
      <c r="M5" s="39">
        <v>2</v>
      </c>
      <c r="N5" s="22" t="s">
        <v>117</v>
      </c>
      <c r="O5" s="22" t="s">
        <v>118</v>
      </c>
      <c r="P5" s="5"/>
      <c r="Q5" s="5"/>
      <c r="R5" s="5"/>
      <c r="S5" s="5"/>
    </row>
    <row r="6" spans="1:19" s="15" customFormat="1">
      <c r="A6" s="33" t="s">
        <v>360</v>
      </c>
      <c r="B6" s="33" t="s">
        <v>169</v>
      </c>
      <c r="C6" s="33" t="s">
        <v>368</v>
      </c>
      <c r="D6" s="34" t="s">
        <v>7</v>
      </c>
      <c r="E6" s="37">
        <v>83</v>
      </c>
      <c r="F6" s="37">
        <v>77</v>
      </c>
      <c r="G6" s="37">
        <v>83</v>
      </c>
      <c r="H6" s="37"/>
      <c r="I6" s="37"/>
      <c r="J6" s="37"/>
      <c r="K6" s="37">
        <v>243</v>
      </c>
      <c r="L6" s="38" t="s">
        <v>32</v>
      </c>
      <c r="M6" s="39">
        <v>3</v>
      </c>
      <c r="N6" s="22" t="s">
        <v>117</v>
      </c>
      <c r="O6" s="22" t="s">
        <v>170</v>
      </c>
      <c r="P6" s="5"/>
      <c r="Q6" s="5"/>
      <c r="R6" s="5"/>
      <c r="S6" s="5"/>
    </row>
    <row r="7" spans="1:19" s="15" customFormat="1">
      <c r="A7" s="41" t="s">
        <v>359</v>
      </c>
      <c r="B7" s="41" t="s">
        <v>358</v>
      </c>
      <c r="C7" s="41" t="s">
        <v>367</v>
      </c>
      <c r="D7" s="35" t="s">
        <v>8</v>
      </c>
      <c r="E7" s="42">
        <v>87</v>
      </c>
      <c r="F7" s="42">
        <v>81</v>
      </c>
      <c r="G7" s="42">
        <v>88</v>
      </c>
      <c r="H7" s="42"/>
      <c r="I7" s="42"/>
      <c r="J7" s="42"/>
      <c r="K7" s="42">
        <v>256</v>
      </c>
      <c r="L7" s="41" t="s">
        <v>32</v>
      </c>
      <c r="M7" s="36">
        <v>1</v>
      </c>
      <c r="N7" s="22" t="s">
        <v>119</v>
      </c>
      <c r="O7" s="22" t="s">
        <v>264</v>
      </c>
      <c r="P7" s="5"/>
      <c r="Q7" s="5"/>
      <c r="R7" s="5"/>
      <c r="S7" s="5"/>
    </row>
    <row r="8" spans="1:19" s="15" customFormat="1">
      <c r="A8" s="122" t="s">
        <v>379</v>
      </c>
      <c r="B8" s="122" t="s">
        <v>380</v>
      </c>
      <c r="C8" s="122" t="s">
        <v>368</v>
      </c>
      <c r="D8" s="34" t="s">
        <v>14</v>
      </c>
      <c r="E8" s="123">
        <v>45</v>
      </c>
      <c r="F8" s="123">
        <v>78</v>
      </c>
      <c r="G8" s="123">
        <v>75</v>
      </c>
      <c r="H8" s="123">
        <v>75</v>
      </c>
      <c r="I8" s="123">
        <v>57</v>
      </c>
      <c r="J8" s="123">
        <v>75</v>
      </c>
      <c r="K8" s="123">
        <v>405</v>
      </c>
      <c r="L8" s="122" t="s">
        <v>32</v>
      </c>
      <c r="M8" s="124">
        <v>1</v>
      </c>
      <c r="N8" s="22" t="s">
        <v>165</v>
      </c>
      <c r="O8" s="22" t="s">
        <v>381</v>
      </c>
      <c r="P8" s="5"/>
      <c r="Q8" s="5"/>
      <c r="R8" s="5"/>
      <c r="S8" s="5"/>
    </row>
    <row r="9" spans="1:19" s="15" customFormat="1">
      <c r="A9" s="41" t="s">
        <v>365</v>
      </c>
      <c r="B9" s="41" t="s">
        <v>366</v>
      </c>
      <c r="C9" s="41" t="s">
        <v>367</v>
      </c>
      <c r="D9" s="35" t="s">
        <v>8</v>
      </c>
      <c r="E9" s="42">
        <v>83</v>
      </c>
      <c r="F9" s="42">
        <v>74</v>
      </c>
      <c r="G9" s="42">
        <v>74</v>
      </c>
      <c r="H9" s="42"/>
      <c r="I9" s="42"/>
      <c r="J9" s="42"/>
      <c r="K9" s="42">
        <v>231</v>
      </c>
      <c r="L9" s="41" t="s">
        <v>33</v>
      </c>
      <c r="M9" s="36">
        <v>1</v>
      </c>
      <c r="N9" s="22" t="s">
        <v>371</v>
      </c>
      <c r="O9" s="22" t="s">
        <v>261</v>
      </c>
      <c r="P9" s="5"/>
      <c r="Q9" s="5"/>
      <c r="R9" s="5"/>
      <c r="S9" s="5"/>
    </row>
    <row r="10" spans="1:19" s="15" customFormat="1">
      <c r="A10" s="122" t="s">
        <v>382</v>
      </c>
      <c r="B10" s="122" t="s">
        <v>383</v>
      </c>
      <c r="C10" s="122" t="s">
        <v>368</v>
      </c>
      <c r="D10" s="34" t="s">
        <v>2</v>
      </c>
      <c r="E10" s="123">
        <v>45</v>
      </c>
      <c r="F10" s="123">
        <v>54</v>
      </c>
      <c r="G10" s="123">
        <v>45</v>
      </c>
      <c r="H10" s="123">
        <v>45</v>
      </c>
      <c r="I10" s="123">
        <v>45</v>
      </c>
      <c r="J10" s="123">
        <v>45</v>
      </c>
      <c r="K10" s="123">
        <v>279</v>
      </c>
      <c r="L10" s="122" t="s">
        <v>33</v>
      </c>
      <c r="M10" s="124">
        <v>1</v>
      </c>
      <c r="N10" s="57" t="s">
        <v>256</v>
      </c>
      <c r="O10" s="57" t="s">
        <v>384</v>
      </c>
      <c r="P10" s="58"/>
      <c r="Q10" s="58"/>
      <c r="R10" s="58"/>
      <c r="S10" s="58"/>
    </row>
    <row r="11" spans="1:19" s="2" customFormat="1" ht="12.75" customHeight="1">
      <c r="A11" s="53"/>
      <c r="B11" s="53"/>
      <c r="C11" s="53"/>
      <c r="D11" s="54"/>
      <c r="E11" s="55"/>
      <c r="F11" s="55"/>
      <c r="G11" s="55"/>
      <c r="H11" s="55"/>
      <c r="I11" s="55"/>
      <c r="J11" s="55"/>
      <c r="K11" s="55"/>
      <c r="L11" s="53"/>
      <c r="M11" s="56"/>
      <c r="N11" s="57" t="s">
        <v>119</v>
      </c>
      <c r="O11" s="57" t="s">
        <v>253</v>
      </c>
      <c r="P11" s="57"/>
      <c r="Q11" s="59"/>
      <c r="R11" s="60"/>
      <c r="S11" s="60"/>
    </row>
    <row r="12" spans="1:19" s="2" customFormat="1" ht="12.75" customHeight="1">
      <c r="A12" s="53"/>
      <c r="B12" s="53"/>
      <c r="C12" s="53"/>
      <c r="D12" s="54"/>
      <c r="E12" s="55"/>
      <c r="F12" s="55"/>
      <c r="G12" s="55"/>
      <c r="H12" s="55"/>
      <c r="I12" s="55"/>
      <c r="J12" s="55"/>
      <c r="K12" s="55"/>
      <c r="L12" s="53"/>
      <c r="M12" s="56"/>
      <c r="N12" s="57" t="s">
        <v>119</v>
      </c>
      <c r="O12" s="57" t="s">
        <v>201</v>
      </c>
      <c r="P12" s="57"/>
      <c r="Q12" s="59"/>
      <c r="R12" s="60"/>
      <c r="S12" s="60"/>
    </row>
    <row r="13" spans="1:19" s="2" customFormat="1" ht="12.75" customHeight="1">
      <c r="A13" s="53"/>
      <c r="B13" s="53"/>
      <c r="C13" s="53"/>
      <c r="D13" s="54"/>
      <c r="E13" s="55"/>
      <c r="F13" s="55"/>
      <c r="G13" s="55"/>
      <c r="H13" s="55"/>
      <c r="I13" s="55"/>
      <c r="J13" s="55"/>
      <c r="K13" s="55"/>
      <c r="L13" s="53"/>
      <c r="M13" s="56"/>
      <c r="N13" s="57" t="s">
        <v>119</v>
      </c>
      <c r="O13" s="57" t="s">
        <v>268</v>
      </c>
      <c r="P13" s="57"/>
      <c r="Q13" s="59"/>
      <c r="R13" s="60"/>
      <c r="S13" s="60"/>
    </row>
    <row r="14" spans="1:19" s="2" customFormat="1" ht="12.75" customHeight="1">
      <c r="A14" s="19"/>
      <c r="B14" s="19"/>
      <c r="C14" s="19"/>
      <c r="D14" s="54"/>
      <c r="E14" s="27"/>
      <c r="F14" s="27"/>
      <c r="G14" s="27"/>
      <c r="H14" s="27"/>
      <c r="I14" s="27"/>
      <c r="J14" s="27"/>
      <c r="K14" s="27"/>
      <c r="L14" s="61"/>
      <c r="M14" s="62"/>
      <c r="N14" s="57" t="s">
        <v>119</v>
      </c>
      <c r="O14" s="57" t="s">
        <v>171</v>
      </c>
      <c r="P14" s="57"/>
      <c r="Q14" s="59"/>
      <c r="R14" s="60"/>
      <c r="S14" s="60"/>
    </row>
    <row r="15" spans="1:19" s="2" customFormat="1" ht="12.75" customHeight="1">
      <c r="A15" s="19"/>
      <c r="B15" s="19"/>
      <c r="C15" s="19"/>
      <c r="D15" s="54"/>
      <c r="E15" s="27"/>
      <c r="F15" s="27"/>
      <c r="G15" s="27"/>
      <c r="H15" s="27"/>
      <c r="I15" s="27"/>
      <c r="J15" s="27"/>
      <c r="K15" s="27"/>
      <c r="L15" s="61"/>
      <c r="M15" s="62"/>
      <c r="N15" s="57" t="s">
        <v>119</v>
      </c>
      <c r="O15" s="57" t="s">
        <v>120</v>
      </c>
      <c r="P15" s="57"/>
      <c r="Q15" s="59"/>
      <c r="R15" s="60"/>
      <c r="S15" s="60"/>
    </row>
    <row r="16" spans="1:19" s="2" customFormat="1" ht="12.75" customHeight="1">
      <c r="A16" s="53"/>
      <c r="B16" s="53"/>
      <c r="C16" s="53"/>
      <c r="D16" s="54"/>
      <c r="E16" s="55"/>
      <c r="F16" s="55"/>
      <c r="G16" s="55"/>
      <c r="H16" s="55"/>
      <c r="I16" s="55"/>
      <c r="J16" s="55"/>
      <c r="K16" s="55"/>
      <c r="L16" s="53"/>
      <c r="M16" s="56"/>
      <c r="N16" s="57" t="s">
        <v>190</v>
      </c>
      <c r="O16" s="57" t="s">
        <v>191</v>
      </c>
      <c r="P16" s="57"/>
      <c r="Q16" s="59"/>
      <c r="R16" s="60"/>
      <c r="S16" s="60"/>
    </row>
    <row r="17" spans="1:20" s="2" customFormat="1" ht="12.75" customHeight="1">
      <c r="A17" s="19"/>
      <c r="B17" s="19"/>
      <c r="C17" s="19"/>
      <c r="D17" s="54"/>
      <c r="E17" s="27"/>
      <c r="F17" s="27"/>
      <c r="G17" s="27"/>
      <c r="H17" s="27"/>
      <c r="I17" s="27"/>
      <c r="J17" s="27"/>
      <c r="K17" s="27"/>
      <c r="L17" s="61"/>
      <c r="M17" s="62"/>
      <c r="N17" s="57" t="s">
        <v>128</v>
      </c>
      <c r="O17" s="57" t="s">
        <v>164</v>
      </c>
      <c r="P17" s="57"/>
      <c r="Q17" s="59"/>
      <c r="R17" s="60"/>
      <c r="S17" s="60"/>
    </row>
    <row r="18" spans="1:20" s="2" customFormat="1" ht="12.75" customHeight="1">
      <c r="A18" s="53"/>
      <c r="B18" s="53"/>
      <c r="C18" s="53"/>
      <c r="D18" s="54"/>
      <c r="E18" s="55"/>
      <c r="F18" s="55"/>
      <c r="G18" s="55"/>
      <c r="H18" s="55"/>
      <c r="I18" s="55"/>
      <c r="J18" s="55"/>
      <c r="K18" s="55"/>
      <c r="L18" s="53"/>
      <c r="M18" s="56"/>
      <c r="N18" s="57" t="s">
        <v>128</v>
      </c>
      <c r="O18" s="57" t="s">
        <v>305</v>
      </c>
      <c r="P18" s="57"/>
      <c r="Q18" s="59"/>
      <c r="R18" s="60"/>
      <c r="S18" s="60"/>
    </row>
    <row r="19" spans="1:20" s="2" customFormat="1" ht="12.75" customHeight="1">
      <c r="A19" s="53"/>
      <c r="B19" s="53"/>
      <c r="C19" s="53"/>
      <c r="D19" s="54"/>
      <c r="E19" s="55"/>
      <c r="F19" s="55"/>
      <c r="G19" s="55"/>
      <c r="H19" s="55"/>
      <c r="I19" s="55"/>
      <c r="J19" s="55"/>
      <c r="K19" s="55"/>
      <c r="L19" s="53"/>
      <c r="M19" s="56"/>
      <c r="N19" s="57" t="s">
        <v>128</v>
      </c>
      <c r="O19" s="57" t="s">
        <v>282</v>
      </c>
      <c r="P19" s="57"/>
      <c r="Q19" s="59"/>
      <c r="R19" s="60"/>
      <c r="S19" s="60"/>
    </row>
    <row r="20" spans="1:20" s="2" customFormat="1" ht="12.75" customHeight="1">
      <c r="A20" s="19"/>
      <c r="B20" s="19"/>
      <c r="C20" s="19"/>
      <c r="D20" s="54"/>
      <c r="E20" s="27"/>
      <c r="F20" s="27"/>
      <c r="G20" s="27"/>
      <c r="H20" s="27"/>
      <c r="I20" s="27"/>
      <c r="J20" s="27"/>
      <c r="K20" s="27"/>
      <c r="L20" s="61"/>
      <c r="M20" s="62"/>
      <c r="N20" s="57" t="s">
        <v>128</v>
      </c>
      <c r="O20" s="57" t="s">
        <v>129</v>
      </c>
      <c r="P20" s="57"/>
      <c r="Q20" s="59"/>
      <c r="R20" s="60"/>
      <c r="S20" s="60"/>
    </row>
    <row r="21" spans="1:20" s="2" customFormat="1" ht="12.75" customHeight="1">
      <c r="A21" s="53"/>
      <c r="B21" s="53"/>
      <c r="C21" s="53"/>
      <c r="D21" s="54"/>
      <c r="E21" s="55"/>
      <c r="F21" s="55"/>
      <c r="G21" s="55"/>
      <c r="H21" s="55"/>
      <c r="I21" s="55"/>
      <c r="J21" s="55"/>
      <c r="K21" s="55"/>
      <c r="L21" s="53"/>
      <c r="M21" s="56"/>
      <c r="N21" s="57" t="s">
        <v>128</v>
      </c>
      <c r="O21" s="57" t="s">
        <v>259</v>
      </c>
      <c r="P21" s="57"/>
      <c r="Q21" s="59"/>
      <c r="R21" s="60"/>
      <c r="S21" s="60"/>
    </row>
    <row r="22" spans="1:20" s="2" customFormat="1" ht="12.75" customHeight="1">
      <c r="A22" s="53"/>
      <c r="B22" s="53"/>
      <c r="C22" s="53"/>
      <c r="D22" s="54"/>
      <c r="E22" s="55"/>
      <c r="F22" s="55"/>
      <c r="G22" s="55"/>
      <c r="H22" s="55"/>
      <c r="I22" s="55"/>
      <c r="J22" s="55"/>
      <c r="K22" s="55"/>
      <c r="L22" s="53"/>
      <c r="M22" s="56"/>
      <c r="N22" s="57" t="s">
        <v>210</v>
      </c>
      <c r="O22" s="57" t="s">
        <v>350</v>
      </c>
      <c r="P22" s="57"/>
      <c r="Q22" s="59"/>
      <c r="R22" s="60"/>
      <c r="S22" s="60"/>
    </row>
    <row r="23" spans="1:20" s="2" customFormat="1" ht="12.75" customHeight="1">
      <c r="A23" s="53"/>
      <c r="B23" s="53"/>
      <c r="C23" s="53"/>
      <c r="D23" s="54"/>
      <c r="E23" s="55"/>
      <c r="F23" s="55"/>
      <c r="G23" s="55"/>
      <c r="H23" s="55"/>
      <c r="I23" s="55"/>
      <c r="J23" s="55"/>
      <c r="K23" s="55"/>
      <c r="L23" s="53"/>
      <c r="M23" s="56"/>
      <c r="N23" s="57" t="s">
        <v>210</v>
      </c>
      <c r="O23" s="57" t="s">
        <v>225</v>
      </c>
      <c r="P23" s="57"/>
      <c r="Q23" s="59"/>
      <c r="R23" s="60"/>
      <c r="S23" s="60"/>
    </row>
    <row r="24" spans="1:20" s="2" customFormat="1" ht="12.75" customHeight="1">
      <c r="A24" s="53"/>
      <c r="B24" s="53"/>
      <c r="C24" s="53"/>
      <c r="D24" s="54"/>
      <c r="E24" s="55"/>
      <c r="F24" s="55"/>
      <c r="G24" s="55"/>
      <c r="H24" s="55"/>
      <c r="I24" s="55"/>
      <c r="J24" s="55"/>
      <c r="K24" s="55"/>
      <c r="L24" s="53"/>
      <c r="M24" s="56"/>
      <c r="N24" s="57" t="s">
        <v>210</v>
      </c>
      <c r="O24" s="57" t="s">
        <v>292</v>
      </c>
      <c r="P24" s="57"/>
      <c r="Q24" s="59"/>
      <c r="R24" s="60"/>
      <c r="S24" s="60"/>
    </row>
    <row r="25" spans="1:20" ht="12.75" customHeight="1">
      <c r="A25" s="53"/>
      <c r="B25" s="53"/>
      <c r="C25" s="53"/>
      <c r="D25" s="54"/>
      <c r="E25" s="55"/>
      <c r="F25" s="55"/>
      <c r="G25" s="55"/>
      <c r="H25" s="55"/>
      <c r="I25" s="55"/>
      <c r="J25" s="55"/>
      <c r="K25" s="55"/>
      <c r="L25" s="53"/>
      <c r="M25" s="56"/>
      <c r="N25" s="57" t="s">
        <v>210</v>
      </c>
      <c r="O25" s="57" t="s">
        <v>283</v>
      </c>
      <c r="P25" s="57"/>
      <c r="Q25" s="59"/>
      <c r="R25" s="60"/>
      <c r="S25" s="60"/>
    </row>
    <row r="26" spans="1:20" ht="12.75" customHeight="1">
      <c r="A26" s="53"/>
      <c r="B26" s="53"/>
      <c r="C26" s="53"/>
      <c r="D26" s="54"/>
      <c r="E26" s="55"/>
      <c r="F26" s="55"/>
      <c r="G26" s="55"/>
      <c r="H26" s="55"/>
      <c r="I26" s="55"/>
      <c r="J26" s="55"/>
      <c r="K26" s="55"/>
      <c r="L26" s="53"/>
      <c r="M26" s="56"/>
      <c r="N26" s="57" t="s">
        <v>210</v>
      </c>
      <c r="O26" s="57" t="s">
        <v>211</v>
      </c>
      <c r="P26" s="57"/>
      <c r="Q26" s="59"/>
      <c r="R26" s="60"/>
      <c r="S26" s="60"/>
      <c r="T26" s="40"/>
    </row>
    <row r="27" spans="1:20" ht="12.75" customHeight="1">
      <c r="A27" s="53"/>
      <c r="B27" s="53"/>
      <c r="C27" s="53"/>
      <c r="D27" s="54"/>
      <c r="E27" s="55"/>
      <c r="F27" s="55"/>
      <c r="G27" s="55"/>
      <c r="H27" s="55"/>
      <c r="I27" s="55"/>
      <c r="J27" s="55"/>
      <c r="K27" s="55"/>
      <c r="L27" s="53"/>
      <c r="M27" s="56"/>
      <c r="N27" s="57" t="s">
        <v>115</v>
      </c>
      <c r="O27" s="57" t="s">
        <v>339</v>
      </c>
      <c r="P27" s="57"/>
      <c r="Q27" s="59"/>
      <c r="R27" s="60"/>
      <c r="S27" s="60"/>
    </row>
    <row r="28" spans="1:20" ht="12.75" customHeight="1">
      <c r="A28" s="53"/>
      <c r="B28" s="53"/>
      <c r="C28" s="53"/>
      <c r="D28" s="54"/>
      <c r="E28" s="55"/>
      <c r="F28" s="55"/>
      <c r="G28" s="55"/>
      <c r="H28" s="55"/>
      <c r="I28" s="55"/>
      <c r="J28" s="55"/>
      <c r="K28" s="55"/>
      <c r="L28" s="53"/>
      <c r="M28" s="56"/>
      <c r="N28" s="57" t="s">
        <v>115</v>
      </c>
      <c r="O28" s="57" t="s">
        <v>247</v>
      </c>
      <c r="P28" s="57"/>
      <c r="Q28" s="59"/>
      <c r="R28" s="60"/>
      <c r="S28" s="60"/>
    </row>
    <row r="29" spans="1:20" ht="12.75" customHeight="1">
      <c r="A29" s="53"/>
      <c r="B29" s="53"/>
      <c r="C29" s="53"/>
      <c r="D29" s="54"/>
      <c r="E29" s="55"/>
      <c r="F29" s="55"/>
      <c r="G29" s="55"/>
      <c r="H29" s="55"/>
      <c r="I29" s="55"/>
      <c r="J29" s="55"/>
      <c r="K29" s="55"/>
      <c r="L29" s="53"/>
      <c r="M29" s="56"/>
      <c r="N29" s="57" t="s">
        <v>115</v>
      </c>
      <c r="O29" s="57" t="s">
        <v>340</v>
      </c>
      <c r="P29" s="57"/>
      <c r="Q29" s="59"/>
      <c r="R29" s="60"/>
      <c r="S29" s="60"/>
    </row>
    <row r="30" spans="1:20" ht="12.75" customHeight="1">
      <c r="A30" s="53"/>
      <c r="B30" s="53"/>
      <c r="C30" s="53"/>
      <c r="D30" s="54"/>
      <c r="E30" s="55"/>
      <c r="F30" s="55"/>
      <c r="G30" s="55"/>
      <c r="H30" s="55"/>
      <c r="I30" s="55"/>
      <c r="J30" s="55"/>
      <c r="K30" s="55"/>
      <c r="L30" s="53"/>
      <c r="M30" s="56"/>
      <c r="N30" s="57" t="s">
        <v>115</v>
      </c>
      <c r="O30" s="57" t="s">
        <v>343</v>
      </c>
      <c r="P30" s="57"/>
      <c r="Q30" s="59"/>
      <c r="R30" s="60"/>
      <c r="S30" s="60"/>
    </row>
    <row r="31" spans="1:20" ht="12.75" customHeight="1">
      <c r="A31" s="53"/>
      <c r="B31" s="53"/>
      <c r="C31" s="53"/>
      <c r="D31" s="54"/>
      <c r="E31" s="55"/>
      <c r="F31" s="55"/>
      <c r="G31" s="55"/>
      <c r="H31" s="55"/>
      <c r="I31" s="55"/>
      <c r="J31" s="55"/>
      <c r="K31" s="55"/>
      <c r="L31" s="53"/>
      <c r="M31" s="56"/>
      <c r="N31" s="57" t="s">
        <v>115</v>
      </c>
      <c r="O31" s="57" t="s">
        <v>205</v>
      </c>
      <c r="P31" s="57"/>
      <c r="Q31" s="59"/>
      <c r="R31" s="60"/>
      <c r="S31" s="60"/>
    </row>
    <row r="32" spans="1:20" ht="12.75" customHeight="1">
      <c r="A32" s="53"/>
      <c r="B32" s="53"/>
      <c r="C32" s="53"/>
      <c r="D32" s="54"/>
      <c r="E32" s="55"/>
      <c r="F32" s="55"/>
      <c r="G32" s="55"/>
      <c r="H32" s="55"/>
      <c r="I32" s="55"/>
      <c r="J32" s="55"/>
      <c r="K32" s="55"/>
      <c r="L32" s="53"/>
      <c r="M32" s="56"/>
      <c r="N32" s="57" t="s">
        <v>115</v>
      </c>
      <c r="O32" s="57" t="s">
        <v>265</v>
      </c>
      <c r="P32" s="57"/>
      <c r="Q32" s="59"/>
      <c r="R32" s="60"/>
      <c r="S32" s="60"/>
    </row>
    <row r="33" spans="1:19" s="2" customFormat="1" ht="12.75" customHeight="1">
      <c r="A33" s="19"/>
      <c r="B33" s="19"/>
      <c r="C33" s="19"/>
      <c r="D33" s="54"/>
      <c r="E33" s="27"/>
      <c r="F33" s="27"/>
      <c r="G33" s="27"/>
      <c r="H33" s="27"/>
      <c r="I33" s="27"/>
      <c r="J33" s="27"/>
      <c r="K33" s="27"/>
      <c r="L33" s="61"/>
      <c r="M33" s="62"/>
      <c r="N33" s="57" t="s">
        <v>115</v>
      </c>
      <c r="O33" s="57" t="s">
        <v>116</v>
      </c>
      <c r="P33" s="57"/>
      <c r="Q33" s="59"/>
      <c r="R33" s="60"/>
      <c r="S33" s="60"/>
    </row>
    <row r="34" spans="1:19" s="2" customFormat="1" ht="12.75" customHeight="1">
      <c r="A34" s="19"/>
      <c r="B34" s="19"/>
      <c r="C34" s="19"/>
      <c r="D34" s="54"/>
      <c r="E34" s="27"/>
      <c r="F34" s="27"/>
      <c r="G34" s="27"/>
      <c r="H34" s="27"/>
      <c r="I34" s="27"/>
      <c r="J34" s="27"/>
      <c r="K34" s="27"/>
      <c r="L34" s="61"/>
      <c r="M34" s="62"/>
      <c r="N34" s="57" t="s">
        <v>76</v>
      </c>
      <c r="O34" s="57" t="s">
        <v>126</v>
      </c>
      <c r="P34" s="57"/>
      <c r="Q34" s="59"/>
      <c r="R34" s="60"/>
      <c r="S34" s="60"/>
    </row>
    <row r="35" spans="1:19" s="2" customFormat="1" ht="12.75" customHeight="1">
      <c r="A35" s="63"/>
      <c r="B35" s="63"/>
      <c r="C35" s="63"/>
      <c r="D35" s="64"/>
      <c r="E35" s="65"/>
      <c r="F35" s="65"/>
      <c r="G35" s="65"/>
      <c r="H35" s="65"/>
      <c r="I35" s="66"/>
      <c r="J35" s="66"/>
      <c r="K35" s="66"/>
      <c r="L35" s="56"/>
      <c r="M35" s="67"/>
      <c r="N35" s="57" t="s">
        <v>76</v>
      </c>
      <c r="O35" s="57" t="s">
        <v>77</v>
      </c>
      <c r="P35" s="57"/>
      <c r="Q35" s="59"/>
      <c r="R35" s="60"/>
      <c r="S35" s="60"/>
    </row>
    <row r="36" spans="1:19" s="2" customFormat="1" ht="12.75" customHeight="1">
      <c r="A36" s="19"/>
      <c r="B36" s="19"/>
      <c r="C36" s="19"/>
      <c r="D36" s="54"/>
      <c r="E36" s="27"/>
      <c r="F36" s="27"/>
      <c r="G36" s="27"/>
      <c r="H36" s="27"/>
      <c r="I36" s="27"/>
      <c r="J36" s="27"/>
      <c r="K36" s="27"/>
      <c r="L36" s="61"/>
      <c r="M36" s="62"/>
      <c r="N36" s="57" t="s">
        <v>76</v>
      </c>
      <c r="O36" s="57" t="s">
        <v>149</v>
      </c>
      <c r="P36" s="57"/>
      <c r="Q36" s="59"/>
      <c r="R36" s="60"/>
      <c r="S36" s="60"/>
    </row>
    <row r="37" spans="1:19" s="2" customFormat="1" ht="12.75" customHeight="1">
      <c r="A37" s="19"/>
      <c r="B37" s="19"/>
      <c r="C37" s="19"/>
      <c r="D37" s="54"/>
      <c r="E37" s="27"/>
      <c r="F37" s="27"/>
      <c r="G37" s="27"/>
      <c r="H37" s="27"/>
      <c r="I37" s="27"/>
      <c r="J37" s="27"/>
      <c r="K37" s="27"/>
      <c r="L37" s="61"/>
      <c r="M37" s="62"/>
      <c r="N37" s="57" t="s">
        <v>76</v>
      </c>
      <c r="O37" s="57" t="s">
        <v>125</v>
      </c>
      <c r="P37" s="57"/>
      <c r="Q37" s="59"/>
      <c r="R37" s="60"/>
      <c r="S37" s="60"/>
    </row>
    <row r="38" spans="1:19" s="2" customFormat="1" ht="12.75" customHeight="1">
      <c r="A38" s="53"/>
      <c r="B38" s="53"/>
      <c r="C38" s="53"/>
      <c r="D38" s="54"/>
      <c r="E38" s="55"/>
      <c r="F38" s="55"/>
      <c r="G38" s="55"/>
      <c r="H38" s="55"/>
      <c r="I38" s="55"/>
      <c r="J38" s="55"/>
      <c r="K38" s="55"/>
      <c r="L38" s="53"/>
      <c r="M38" s="56"/>
      <c r="N38" s="57" t="s">
        <v>317</v>
      </c>
      <c r="O38" s="57" t="s">
        <v>318</v>
      </c>
      <c r="P38" s="57"/>
      <c r="Q38" s="59"/>
      <c r="R38" s="60"/>
      <c r="S38" s="60"/>
    </row>
    <row r="39" spans="1:19" s="2" customFormat="1" ht="12.75" customHeight="1">
      <c r="A39" s="53"/>
      <c r="B39" s="53"/>
      <c r="C39" s="53"/>
      <c r="D39" s="54"/>
      <c r="E39" s="55"/>
      <c r="F39" s="55"/>
      <c r="G39" s="55"/>
      <c r="H39" s="55"/>
      <c r="I39" s="55"/>
      <c r="J39" s="55"/>
      <c r="K39" s="55"/>
      <c r="L39" s="53"/>
      <c r="M39" s="56"/>
      <c r="N39" s="57" t="s">
        <v>353</v>
      </c>
      <c r="O39" s="57" t="s">
        <v>354</v>
      </c>
      <c r="P39" s="57"/>
      <c r="Q39" s="59"/>
      <c r="R39" s="60"/>
      <c r="S39" s="60"/>
    </row>
    <row r="40" spans="1:19" s="2" customFormat="1" ht="12.75" customHeight="1">
      <c r="A40" s="53"/>
      <c r="B40" s="53"/>
      <c r="C40" s="53"/>
      <c r="D40" s="54"/>
      <c r="E40" s="55"/>
      <c r="F40" s="55"/>
      <c r="G40" s="55"/>
      <c r="H40" s="55"/>
      <c r="I40" s="55"/>
      <c r="J40" s="55"/>
      <c r="K40" s="55"/>
      <c r="L40" s="53"/>
      <c r="M40" s="56"/>
      <c r="N40" s="57" t="s">
        <v>123</v>
      </c>
      <c r="O40" s="57" t="s">
        <v>260</v>
      </c>
      <c r="P40" s="57"/>
      <c r="Q40" s="59"/>
      <c r="R40" s="60"/>
      <c r="S40" s="60"/>
    </row>
    <row r="41" spans="1:19" s="2" customFormat="1" ht="12.75" customHeight="1">
      <c r="A41" s="53"/>
      <c r="B41" s="53"/>
      <c r="C41" s="53"/>
      <c r="D41" s="54"/>
      <c r="E41" s="55"/>
      <c r="F41" s="55"/>
      <c r="G41" s="55"/>
      <c r="H41" s="55"/>
      <c r="I41" s="55"/>
      <c r="J41" s="55"/>
      <c r="K41" s="55"/>
      <c r="L41" s="53"/>
      <c r="M41" s="56"/>
      <c r="N41" s="57" t="s">
        <v>123</v>
      </c>
      <c r="O41" s="57" t="s">
        <v>269</v>
      </c>
      <c r="P41" s="57"/>
      <c r="Q41" s="59"/>
      <c r="R41" s="60"/>
      <c r="S41" s="60"/>
    </row>
    <row r="42" spans="1:19" s="2" customFormat="1" ht="12.75" customHeight="1">
      <c r="A42" s="53"/>
      <c r="B42" s="53"/>
      <c r="C42" s="53"/>
      <c r="D42" s="54"/>
      <c r="E42" s="55"/>
      <c r="F42" s="55"/>
      <c r="G42" s="55"/>
      <c r="H42" s="55"/>
      <c r="I42" s="55"/>
      <c r="J42" s="55"/>
      <c r="K42" s="55"/>
      <c r="L42" s="53"/>
      <c r="M42" s="56"/>
      <c r="N42" s="57" t="s">
        <v>123</v>
      </c>
      <c r="O42" s="57" t="s">
        <v>267</v>
      </c>
      <c r="P42" s="57"/>
      <c r="Q42" s="59"/>
      <c r="R42" s="60"/>
      <c r="S42" s="60"/>
    </row>
    <row r="43" spans="1:19" s="2" customFormat="1" ht="12.75" customHeight="1">
      <c r="A43" s="19"/>
      <c r="B43" s="19"/>
      <c r="C43" s="19"/>
      <c r="D43" s="54"/>
      <c r="E43" s="27"/>
      <c r="F43" s="27"/>
      <c r="G43" s="27"/>
      <c r="H43" s="27"/>
      <c r="I43" s="27"/>
      <c r="J43" s="27"/>
      <c r="K43" s="27"/>
      <c r="L43" s="61"/>
      <c r="M43" s="62"/>
      <c r="N43" s="57" t="s">
        <v>123</v>
      </c>
      <c r="O43" s="57" t="s">
        <v>168</v>
      </c>
      <c r="P43" s="57"/>
      <c r="Q43" s="59"/>
      <c r="R43" s="60"/>
      <c r="S43" s="60"/>
    </row>
    <row r="44" spans="1:19" s="2" customFormat="1" ht="12.75" customHeight="1">
      <c r="A44" s="19"/>
      <c r="B44" s="19"/>
      <c r="C44" s="19"/>
      <c r="D44" s="54"/>
      <c r="E44" s="27"/>
      <c r="F44" s="27"/>
      <c r="G44" s="27"/>
      <c r="H44" s="27"/>
      <c r="I44" s="27"/>
      <c r="J44" s="27"/>
      <c r="K44" s="27"/>
      <c r="L44" s="61"/>
      <c r="M44" s="62"/>
      <c r="N44" s="57" t="s">
        <v>123</v>
      </c>
      <c r="O44" s="57" t="s">
        <v>124</v>
      </c>
      <c r="P44" s="57"/>
      <c r="Q44" s="59"/>
      <c r="R44" s="60"/>
      <c r="S44" s="60"/>
    </row>
    <row r="45" spans="1:19" s="2" customFormat="1" ht="12.75" customHeight="1">
      <c r="A45" s="19"/>
      <c r="B45" s="19"/>
      <c r="C45" s="19"/>
      <c r="D45" s="54"/>
      <c r="E45" s="27"/>
      <c r="F45" s="27"/>
      <c r="G45" s="27"/>
      <c r="H45" s="27"/>
      <c r="I45" s="27"/>
      <c r="J45" s="27"/>
      <c r="K45" s="27"/>
      <c r="L45" s="61"/>
      <c r="M45" s="62"/>
      <c r="N45" s="57" t="s">
        <v>123</v>
      </c>
      <c r="O45" s="57" t="s">
        <v>181</v>
      </c>
      <c r="P45" s="57"/>
      <c r="Q45" s="59"/>
      <c r="R45" s="60"/>
      <c r="S45" s="60"/>
    </row>
    <row r="46" spans="1:19" s="2" customFormat="1" ht="12.75" customHeight="1">
      <c r="A46" s="19"/>
      <c r="B46" s="19"/>
      <c r="C46" s="19"/>
      <c r="D46" s="54"/>
      <c r="E46" s="27"/>
      <c r="F46" s="27"/>
      <c r="G46" s="27"/>
      <c r="H46" s="27"/>
      <c r="I46" s="27"/>
      <c r="J46" s="27"/>
      <c r="K46" s="27"/>
      <c r="L46" s="61"/>
      <c r="M46" s="62"/>
      <c r="N46" s="57" t="s">
        <v>113</v>
      </c>
      <c r="O46" s="57" t="s">
        <v>177</v>
      </c>
      <c r="P46" s="57"/>
      <c r="Q46" s="59"/>
      <c r="R46" s="60"/>
      <c r="S46" s="60"/>
    </row>
    <row r="47" spans="1:19" s="2" customFormat="1" ht="12.75" customHeight="1">
      <c r="A47" s="19"/>
      <c r="B47" s="19"/>
      <c r="C47" s="19"/>
      <c r="D47" s="54"/>
      <c r="E47" s="27"/>
      <c r="F47" s="27"/>
      <c r="G47" s="27"/>
      <c r="H47" s="27"/>
      <c r="I47" s="27"/>
      <c r="J47" s="27"/>
      <c r="K47" s="27"/>
      <c r="L47" s="61"/>
      <c r="M47" s="62"/>
      <c r="N47" s="57" t="s">
        <v>113</v>
      </c>
      <c r="O47" s="57" t="s">
        <v>114</v>
      </c>
      <c r="P47" s="57"/>
      <c r="Q47" s="59"/>
      <c r="R47" s="60"/>
      <c r="S47" s="60"/>
    </row>
    <row r="48" spans="1:19" s="2" customFormat="1" ht="12.75" customHeight="1">
      <c r="A48" s="19"/>
      <c r="B48" s="19"/>
      <c r="C48" s="19"/>
      <c r="D48" s="54"/>
      <c r="E48" s="27"/>
      <c r="F48" s="27"/>
      <c r="G48" s="27"/>
      <c r="H48" s="27"/>
      <c r="I48" s="27"/>
      <c r="J48" s="27"/>
      <c r="K48" s="27"/>
      <c r="L48" s="61"/>
      <c r="M48" s="62"/>
      <c r="N48" s="57" t="s">
        <v>113</v>
      </c>
      <c r="O48" s="57" t="s">
        <v>136</v>
      </c>
      <c r="P48" s="57"/>
      <c r="Q48" s="59"/>
      <c r="R48" s="60"/>
      <c r="S48" s="60"/>
    </row>
    <row r="49" spans="1:19" s="2" customFormat="1" ht="12.75" customHeight="1">
      <c r="A49" s="53"/>
      <c r="B49" s="53"/>
      <c r="C49" s="53"/>
      <c r="D49" s="54"/>
      <c r="E49" s="55"/>
      <c r="F49" s="55"/>
      <c r="G49" s="55"/>
      <c r="H49" s="55"/>
      <c r="I49" s="55"/>
      <c r="J49" s="55"/>
      <c r="K49" s="55"/>
      <c r="L49" s="53"/>
      <c r="M49" s="56"/>
      <c r="N49" s="57" t="s">
        <v>113</v>
      </c>
      <c r="O49" s="57" t="s">
        <v>331</v>
      </c>
      <c r="P49" s="57"/>
      <c r="Q49" s="59"/>
      <c r="R49" s="60"/>
      <c r="S49" s="60"/>
    </row>
    <row r="50" spans="1:19" s="2" customFormat="1" ht="12.75" customHeight="1">
      <c r="A50" s="53"/>
      <c r="B50" s="53"/>
      <c r="C50" s="53"/>
      <c r="D50" s="54"/>
      <c r="E50" s="55"/>
      <c r="F50" s="55"/>
      <c r="G50" s="55"/>
      <c r="H50" s="55"/>
      <c r="I50" s="55"/>
      <c r="J50" s="55"/>
      <c r="K50" s="55"/>
      <c r="L50" s="53"/>
      <c r="M50" s="56"/>
      <c r="N50" s="57" t="s">
        <v>113</v>
      </c>
      <c r="O50" s="57" t="s">
        <v>198</v>
      </c>
      <c r="P50" s="57"/>
      <c r="Q50" s="59"/>
      <c r="R50" s="60"/>
      <c r="S50" s="60"/>
    </row>
    <row r="51" spans="1:19" s="2" customFormat="1" ht="12.75" customHeight="1">
      <c r="A51" s="19"/>
      <c r="B51" s="19"/>
      <c r="C51" s="19"/>
      <c r="D51" s="54"/>
      <c r="E51" s="27"/>
      <c r="F51" s="27"/>
      <c r="G51" s="27"/>
      <c r="H51" s="27"/>
      <c r="I51" s="27"/>
      <c r="J51" s="27"/>
      <c r="K51" s="27"/>
      <c r="L51" s="61"/>
      <c r="M51" s="62"/>
      <c r="N51" s="57" t="s">
        <v>113</v>
      </c>
      <c r="O51" s="57" t="s">
        <v>174</v>
      </c>
      <c r="P51" s="57"/>
      <c r="Q51" s="59"/>
      <c r="R51" s="60"/>
      <c r="S51" s="60"/>
    </row>
    <row r="52" spans="1:19" s="2" customFormat="1" ht="12.75" customHeight="1">
      <c r="A52" s="19"/>
      <c r="B52" s="19"/>
      <c r="C52" s="19"/>
      <c r="D52" s="54"/>
      <c r="E52" s="27"/>
      <c r="F52" s="27"/>
      <c r="G52" s="27"/>
      <c r="H52" s="27"/>
      <c r="I52" s="27"/>
      <c r="J52" s="27"/>
      <c r="K52" s="27"/>
      <c r="L52" s="61"/>
      <c r="M52" s="62"/>
      <c r="N52" s="57" t="s">
        <v>113</v>
      </c>
      <c r="O52" s="57" t="s">
        <v>127</v>
      </c>
      <c r="P52" s="57"/>
      <c r="Q52" s="59"/>
      <c r="R52" s="60"/>
      <c r="S52" s="60"/>
    </row>
    <row r="53" spans="1:19" s="2" customFormat="1" ht="12.75" customHeight="1">
      <c r="A53" s="53"/>
      <c r="B53" s="53"/>
      <c r="C53" s="53"/>
      <c r="D53" s="54"/>
      <c r="E53" s="55"/>
      <c r="F53" s="55"/>
      <c r="G53" s="55"/>
      <c r="H53" s="55"/>
      <c r="I53" s="55"/>
      <c r="J53" s="55"/>
      <c r="K53" s="55"/>
      <c r="L53" s="53"/>
      <c r="M53" s="56"/>
      <c r="N53" s="57" t="s">
        <v>121</v>
      </c>
      <c r="O53" s="57" t="s">
        <v>320</v>
      </c>
      <c r="P53" s="57"/>
      <c r="Q53" s="59"/>
      <c r="R53" s="60"/>
      <c r="S53" s="60"/>
    </row>
    <row r="54" spans="1:19" s="2" customFormat="1" ht="12.75" customHeight="1">
      <c r="A54" s="19"/>
      <c r="B54" s="19"/>
      <c r="C54" s="19"/>
      <c r="D54" s="54"/>
      <c r="E54" s="27"/>
      <c r="F54" s="27"/>
      <c r="G54" s="27"/>
      <c r="H54" s="27"/>
      <c r="I54" s="27"/>
      <c r="J54" s="27"/>
      <c r="K54" s="27"/>
      <c r="L54" s="61"/>
      <c r="M54" s="62"/>
      <c r="N54" s="57" t="s">
        <v>121</v>
      </c>
      <c r="O54" s="57" t="s">
        <v>122</v>
      </c>
      <c r="P54" s="57"/>
      <c r="Q54" s="59"/>
      <c r="R54" s="60"/>
      <c r="S54" s="60"/>
    </row>
    <row r="55" spans="1:19" s="2" customFormat="1" ht="12.75" customHeight="1">
      <c r="A55" s="53"/>
      <c r="B55" s="53"/>
      <c r="C55" s="53"/>
      <c r="D55" s="54"/>
      <c r="E55" s="55"/>
      <c r="F55" s="55"/>
      <c r="G55" s="55"/>
      <c r="H55" s="55"/>
      <c r="I55" s="55"/>
      <c r="J55" s="55"/>
      <c r="K55" s="55"/>
      <c r="L55" s="53"/>
      <c r="M55" s="56"/>
      <c r="N55" s="57" t="s">
        <v>121</v>
      </c>
      <c r="O55" s="57" t="s">
        <v>266</v>
      </c>
      <c r="P55" s="57"/>
      <c r="Q55" s="59"/>
      <c r="R55" s="60"/>
      <c r="S55" s="60"/>
    </row>
    <row r="56" spans="1:19" s="2" customFormat="1" ht="12.75" customHeight="1">
      <c r="A56" s="19"/>
      <c r="B56" s="19"/>
      <c r="C56" s="19"/>
      <c r="D56" s="54"/>
      <c r="E56" s="27"/>
      <c r="F56" s="27"/>
      <c r="G56" s="27"/>
      <c r="H56" s="27"/>
      <c r="I56" s="27"/>
      <c r="J56" s="27"/>
      <c r="K56" s="27"/>
      <c r="L56" s="61"/>
      <c r="M56" s="62"/>
      <c r="N56" s="57" t="s">
        <v>121</v>
      </c>
      <c r="O56" s="57" t="s">
        <v>172</v>
      </c>
      <c r="P56" s="57"/>
      <c r="Q56" s="59"/>
      <c r="R56" s="60"/>
      <c r="S56" s="60"/>
    </row>
    <row r="57" spans="1:19" s="2" customFormat="1" ht="12.75" customHeight="1">
      <c r="A57" s="19"/>
      <c r="B57" s="19"/>
      <c r="C57" s="19"/>
      <c r="D57" s="54"/>
      <c r="E57" s="27"/>
      <c r="F57" s="27"/>
      <c r="G57" s="27"/>
      <c r="H57" s="27"/>
      <c r="I57" s="27"/>
      <c r="J57" s="27"/>
      <c r="K57" s="27"/>
      <c r="L57" s="61"/>
      <c r="M57" s="62"/>
      <c r="N57" s="57" t="s">
        <v>121</v>
      </c>
      <c r="O57" s="57" t="s">
        <v>185</v>
      </c>
      <c r="P57" s="57"/>
      <c r="Q57" s="59"/>
      <c r="R57" s="60"/>
      <c r="S57" s="60"/>
    </row>
    <row r="58" spans="1:19" s="2" customFormat="1" ht="12.75" customHeight="1">
      <c r="A58" s="53"/>
      <c r="B58" s="53"/>
      <c r="C58" s="53"/>
      <c r="D58" s="54"/>
      <c r="E58" s="55"/>
      <c r="F58" s="55"/>
      <c r="G58" s="55"/>
      <c r="H58" s="55"/>
      <c r="I58" s="55"/>
      <c r="J58" s="55"/>
      <c r="K58" s="55"/>
      <c r="L58" s="53"/>
      <c r="M58" s="56"/>
      <c r="N58" s="57" t="s">
        <v>121</v>
      </c>
      <c r="O58" s="57" t="s">
        <v>263</v>
      </c>
      <c r="P58" s="57"/>
      <c r="Q58" s="59"/>
      <c r="R58" s="60"/>
      <c r="S58" s="60"/>
    </row>
    <row r="59" spans="1:19" s="2" customFormat="1" ht="12.75" customHeight="1">
      <c r="A59" s="53"/>
      <c r="B59" s="53"/>
      <c r="C59" s="53"/>
      <c r="D59" s="54"/>
      <c r="E59" s="55"/>
      <c r="F59" s="55"/>
      <c r="G59" s="55"/>
      <c r="H59" s="55"/>
      <c r="I59" s="55"/>
      <c r="J59" s="55"/>
      <c r="K59" s="55"/>
      <c r="L59" s="53"/>
      <c r="M59" s="56"/>
      <c r="N59" s="57" t="s">
        <v>121</v>
      </c>
      <c r="O59" s="57" t="s">
        <v>252</v>
      </c>
      <c r="P59" s="57"/>
      <c r="Q59" s="59"/>
      <c r="R59" s="60"/>
      <c r="S59" s="60"/>
    </row>
    <row r="60" spans="1:19" s="2" customFormat="1" ht="12.75" customHeight="1">
      <c r="A60" s="53"/>
      <c r="B60" s="53"/>
      <c r="C60" s="53"/>
      <c r="D60" s="54"/>
      <c r="E60" s="55"/>
      <c r="F60" s="55"/>
      <c r="G60" s="55"/>
      <c r="H60" s="55"/>
      <c r="I60" s="55"/>
      <c r="J60" s="55"/>
      <c r="K60" s="55"/>
      <c r="L60" s="53"/>
      <c r="M60" s="56"/>
      <c r="N60" s="57" t="s">
        <v>121</v>
      </c>
      <c r="O60" s="57" t="s">
        <v>255</v>
      </c>
      <c r="P60" s="57"/>
      <c r="Q60" s="59"/>
      <c r="R60" s="60"/>
      <c r="S60" s="60"/>
    </row>
    <row r="61" spans="1:19" s="2" customFormat="1" ht="12.75" customHeight="1">
      <c r="A61" s="53"/>
      <c r="B61" s="53"/>
      <c r="C61" s="53"/>
      <c r="D61" s="54"/>
      <c r="E61" s="55"/>
      <c r="F61" s="55"/>
      <c r="G61" s="55"/>
      <c r="H61" s="55"/>
      <c r="I61" s="55"/>
      <c r="J61" s="55"/>
      <c r="K61" s="55"/>
      <c r="L61" s="53"/>
      <c r="M61" s="56"/>
      <c r="N61" s="57" t="s">
        <v>165</v>
      </c>
      <c r="O61" s="57" t="s">
        <v>293</v>
      </c>
      <c r="P61" s="57"/>
      <c r="Q61" s="59"/>
      <c r="R61" s="60"/>
      <c r="S61" s="60"/>
    </row>
    <row r="62" spans="1:19" s="2" customFormat="1" ht="12.75" customHeight="1">
      <c r="A62" s="53"/>
      <c r="B62" s="53"/>
      <c r="C62" s="53"/>
      <c r="D62" s="54"/>
      <c r="E62" s="55"/>
      <c r="F62" s="55"/>
      <c r="G62" s="55"/>
      <c r="H62" s="55"/>
      <c r="I62" s="55"/>
      <c r="J62" s="55"/>
      <c r="K62" s="55"/>
      <c r="L62" s="53"/>
      <c r="M62" s="56"/>
      <c r="N62" s="57" t="s">
        <v>165</v>
      </c>
      <c r="O62" s="57" t="s">
        <v>341</v>
      </c>
      <c r="P62" s="57"/>
      <c r="Q62" s="59"/>
      <c r="R62" s="60"/>
      <c r="S62" s="60"/>
    </row>
    <row r="63" spans="1:19" s="2" customFormat="1" ht="12.75" customHeight="1">
      <c r="A63" s="53"/>
      <c r="B63" s="53"/>
      <c r="C63" s="53"/>
      <c r="D63" s="54"/>
      <c r="E63" s="55"/>
      <c r="F63" s="55"/>
      <c r="G63" s="55"/>
      <c r="H63" s="55"/>
      <c r="I63" s="55"/>
      <c r="J63" s="55"/>
      <c r="K63" s="55"/>
      <c r="L63" s="53"/>
      <c r="M63" s="56"/>
      <c r="N63" s="57" t="s">
        <v>165</v>
      </c>
      <c r="O63" s="57" t="s">
        <v>302</v>
      </c>
      <c r="P63" s="57"/>
      <c r="Q63" s="59"/>
      <c r="R63" s="60"/>
      <c r="S63" s="60"/>
    </row>
    <row r="64" spans="1:19" s="2" customFormat="1" ht="12.75" customHeight="1">
      <c r="A64" s="53"/>
      <c r="B64" s="53"/>
      <c r="C64" s="53"/>
      <c r="D64" s="54"/>
      <c r="E64" s="55"/>
      <c r="F64" s="55"/>
      <c r="G64" s="55"/>
      <c r="H64" s="55"/>
      <c r="I64" s="55"/>
      <c r="J64" s="55"/>
      <c r="K64" s="55"/>
      <c r="L64" s="53"/>
      <c r="M64" s="56"/>
      <c r="N64" s="57" t="s">
        <v>165</v>
      </c>
      <c r="O64" s="57" t="s">
        <v>306</v>
      </c>
      <c r="P64" s="57"/>
      <c r="Q64" s="59"/>
      <c r="R64" s="60"/>
      <c r="S64" s="60"/>
    </row>
    <row r="65" spans="1:19" s="2" customFormat="1" ht="12.75" customHeight="1">
      <c r="A65" s="19"/>
      <c r="B65" s="19"/>
      <c r="C65" s="19"/>
      <c r="D65" s="54"/>
      <c r="E65" s="27"/>
      <c r="F65" s="27"/>
      <c r="G65" s="27"/>
      <c r="H65" s="27"/>
      <c r="I65" s="27"/>
      <c r="J65" s="27"/>
      <c r="K65" s="27"/>
      <c r="L65" s="61"/>
      <c r="M65" s="62"/>
      <c r="N65" s="57" t="s">
        <v>165</v>
      </c>
      <c r="O65" s="57" t="s">
        <v>166</v>
      </c>
      <c r="P65" s="57"/>
      <c r="Q65" s="59"/>
      <c r="R65" s="60"/>
      <c r="S65" s="60"/>
    </row>
    <row r="66" spans="1:19" s="2" customFormat="1" ht="12.75" customHeight="1">
      <c r="A66" s="53"/>
      <c r="B66" s="53"/>
      <c r="C66" s="53"/>
      <c r="D66" s="54"/>
      <c r="E66" s="55"/>
      <c r="F66" s="55"/>
      <c r="G66" s="55"/>
      <c r="H66" s="55"/>
      <c r="I66" s="55"/>
      <c r="J66" s="55"/>
      <c r="K66" s="55"/>
      <c r="L66" s="53"/>
      <c r="M66" s="56"/>
      <c r="N66" s="57" t="s">
        <v>73</v>
      </c>
      <c r="O66" s="57" t="s">
        <v>284</v>
      </c>
      <c r="P66" s="57"/>
      <c r="Q66" s="59"/>
      <c r="R66" s="60"/>
      <c r="S66" s="60"/>
    </row>
    <row r="67" spans="1:19" s="2" customFormat="1" ht="12.75" customHeight="1">
      <c r="A67" s="19"/>
      <c r="B67" s="19"/>
      <c r="C67" s="19"/>
      <c r="D67" s="54"/>
      <c r="E67" s="27"/>
      <c r="F67" s="27"/>
      <c r="G67" s="27"/>
      <c r="H67" s="27"/>
      <c r="I67" s="27"/>
      <c r="J67" s="27"/>
      <c r="K67" s="27"/>
      <c r="L67" s="61"/>
      <c r="M67" s="62"/>
      <c r="N67" s="57" t="s">
        <v>73</v>
      </c>
      <c r="O67" s="57" t="s">
        <v>163</v>
      </c>
      <c r="P67" s="57"/>
      <c r="Q67" s="59"/>
      <c r="R67" s="60"/>
      <c r="S67" s="60"/>
    </row>
    <row r="68" spans="1:19" s="2" customFormat="1" ht="12.75" customHeight="1">
      <c r="A68" s="53"/>
      <c r="B68" s="53"/>
      <c r="C68" s="53"/>
      <c r="D68" s="54"/>
      <c r="E68" s="55"/>
      <c r="F68" s="55"/>
      <c r="G68" s="55"/>
      <c r="H68" s="55"/>
      <c r="I68" s="55"/>
      <c r="J68" s="55"/>
      <c r="K68" s="55"/>
      <c r="L68" s="53"/>
      <c r="M68" s="56"/>
      <c r="N68" s="57" t="s">
        <v>73</v>
      </c>
      <c r="O68" s="57" t="s">
        <v>349</v>
      </c>
      <c r="P68" s="57"/>
      <c r="Q68" s="59"/>
      <c r="R68" s="60"/>
      <c r="S68" s="60"/>
    </row>
    <row r="69" spans="1:19" s="2" customFormat="1" ht="12.75" customHeight="1">
      <c r="A69" s="53"/>
      <c r="B69" s="53"/>
      <c r="C69" s="53"/>
      <c r="D69" s="54"/>
      <c r="E69" s="55"/>
      <c r="F69" s="55"/>
      <c r="G69" s="55"/>
      <c r="H69" s="55"/>
      <c r="I69" s="55"/>
      <c r="J69" s="55"/>
      <c r="K69" s="55"/>
      <c r="L69" s="53"/>
      <c r="M69" s="56"/>
      <c r="N69" s="57" t="s">
        <v>73</v>
      </c>
      <c r="O69" s="57" t="s">
        <v>246</v>
      </c>
      <c r="P69" s="57"/>
      <c r="Q69" s="59"/>
      <c r="R69" s="60"/>
      <c r="S69" s="60"/>
    </row>
    <row r="70" spans="1:19" s="2" customFormat="1" ht="12.75" customHeight="1">
      <c r="A70" s="19"/>
      <c r="B70" s="19"/>
      <c r="C70" s="19"/>
      <c r="D70" s="54"/>
      <c r="E70" s="27"/>
      <c r="F70" s="27"/>
      <c r="G70" s="27"/>
      <c r="H70" s="27"/>
      <c r="I70" s="27"/>
      <c r="J70" s="27"/>
      <c r="K70" s="27"/>
      <c r="L70" s="61"/>
      <c r="M70" s="62"/>
      <c r="N70" s="57" t="s">
        <v>73</v>
      </c>
      <c r="O70" s="57" t="s">
        <v>137</v>
      </c>
      <c r="P70" s="57"/>
      <c r="Q70" s="59"/>
      <c r="R70" s="60"/>
      <c r="S70" s="60"/>
    </row>
    <row r="71" spans="1:19" s="2" customFormat="1" ht="12.75" customHeight="1">
      <c r="A71" s="63"/>
      <c r="B71" s="63"/>
      <c r="C71" s="68"/>
      <c r="D71" s="64"/>
      <c r="E71" s="65"/>
      <c r="F71" s="65"/>
      <c r="G71" s="65"/>
      <c r="H71" s="65"/>
      <c r="I71" s="66"/>
      <c r="J71" s="66"/>
      <c r="K71" s="66"/>
      <c r="L71" s="56"/>
      <c r="M71" s="67"/>
      <c r="N71" s="57" t="s">
        <v>73</v>
      </c>
      <c r="O71" s="57" t="s">
        <v>75</v>
      </c>
      <c r="P71" s="57"/>
      <c r="Q71" s="59"/>
      <c r="R71" s="60"/>
      <c r="S71" s="60"/>
    </row>
    <row r="72" spans="1:19" s="2" customFormat="1" ht="12.75" customHeight="1">
      <c r="A72" s="53"/>
      <c r="B72" s="53"/>
      <c r="C72" s="53"/>
      <c r="D72" s="54"/>
      <c r="E72" s="55"/>
      <c r="F72" s="55"/>
      <c r="G72" s="55"/>
      <c r="H72" s="55"/>
      <c r="I72" s="55"/>
      <c r="J72" s="55"/>
      <c r="K72" s="55"/>
      <c r="L72" s="53"/>
      <c r="M72" s="56"/>
      <c r="N72" s="57" t="s">
        <v>73</v>
      </c>
      <c r="O72" s="57" t="s">
        <v>204</v>
      </c>
      <c r="P72" s="57"/>
      <c r="Q72" s="59"/>
      <c r="R72" s="60"/>
      <c r="S72" s="60"/>
    </row>
    <row r="73" spans="1:19" s="2" customFormat="1" ht="12.75" customHeight="1">
      <c r="A73" s="63"/>
      <c r="B73" s="63"/>
      <c r="C73" s="68"/>
      <c r="D73" s="64"/>
      <c r="E73" s="65"/>
      <c r="F73" s="65"/>
      <c r="G73" s="65"/>
      <c r="H73" s="65"/>
      <c r="I73" s="66"/>
      <c r="J73" s="66"/>
      <c r="K73" s="66"/>
      <c r="L73" s="56"/>
      <c r="M73" s="67"/>
      <c r="N73" s="57" t="s">
        <v>73</v>
      </c>
      <c r="O73" s="57" t="s">
        <v>74</v>
      </c>
      <c r="P73" s="57"/>
      <c r="Q73" s="59"/>
      <c r="R73" s="60"/>
      <c r="S73" s="60"/>
    </row>
    <row r="74" spans="1:19" s="2" customFormat="1" ht="12.75" customHeight="1">
      <c r="A74" s="53"/>
      <c r="B74" s="53"/>
      <c r="C74" s="53"/>
      <c r="D74" s="54"/>
      <c r="E74" s="55"/>
      <c r="F74" s="55"/>
      <c r="G74" s="55"/>
      <c r="H74" s="55"/>
      <c r="I74" s="55"/>
      <c r="J74" s="55"/>
      <c r="K74" s="55"/>
      <c r="L74" s="53"/>
      <c r="M74" s="56"/>
      <c r="N74" s="57" t="s">
        <v>130</v>
      </c>
      <c r="O74" s="57" t="s">
        <v>334</v>
      </c>
      <c r="P74" s="57"/>
      <c r="Q74" s="59"/>
      <c r="R74" s="60"/>
      <c r="S74" s="60"/>
    </row>
    <row r="75" spans="1:19" s="2" customFormat="1" ht="12.75" customHeight="1">
      <c r="A75" s="53"/>
      <c r="B75" s="53"/>
      <c r="C75" s="53"/>
      <c r="D75" s="54"/>
      <c r="E75" s="55"/>
      <c r="F75" s="55"/>
      <c r="G75" s="55"/>
      <c r="H75" s="55"/>
      <c r="I75" s="55"/>
      <c r="J75" s="55"/>
      <c r="K75" s="55"/>
      <c r="L75" s="53"/>
      <c r="M75" s="56"/>
      <c r="N75" s="57" t="s">
        <v>130</v>
      </c>
      <c r="O75" s="57" t="s">
        <v>248</v>
      </c>
      <c r="P75" s="57"/>
      <c r="Q75" s="59"/>
      <c r="R75" s="60"/>
      <c r="S75" s="60"/>
    </row>
    <row r="76" spans="1:19" s="2" customFormat="1" ht="12.75" customHeight="1">
      <c r="A76" s="53"/>
      <c r="B76" s="53"/>
      <c r="C76" s="53"/>
      <c r="D76" s="54"/>
      <c r="E76" s="55"/>
      <c r="F76" s="55"/>
      <c r="G76" s="55"/>
      <c r="H76" s="55"/>
      <c r="I76" s="55"/>
      <c r="J76" s="55"/>
      <c r="K76" s="55"/>
      <c r="L76" s="53"/>
      <c r="M76" s="56"/>
      <c r="N76" s="57" t="s">
        <v>130</v>
      </c>
      <c r="O76" s="57" t="s">
        <v>338</v>
      </c>
      <c r="P76" s="57"/>
      <c r="Q76" s="59"/>
      <c r="R76" s="60"/>
      <c r="S76" s="60"/>
    </row>
    <row r="77" spans="1:19" s="2" customFormat="1" ht="12.75" customHeight="1">
      <c r="A77" s="19"/>
      <c r="B77" s="19"/>
      <c r="C77" s="19"/>
      <c r="D77" s="54"/>
      <c r="E77" s="27"/>
      <c r="F77" s="27"/>
      <c r="G77" s="27"/>
      <c r="H77" s="27"/>
      <c r="I77" s="27"/>
      <c r="J77" s="27"/>
      <c r="K77" s="27"/>
      <c r="L77" s="61"/>
      <c r="M77" s="62"/>
      <c r="N77" s="57" t="s">
        <v>130</v>
      </c>
      <c r="O77" s="57" t="s">
        <v>131</v>
      </c>
      <c r="P77" s="57"/>
      <c r="Q77" s="59"/>
      <c r="R77" s="60"/>
      <c r="S77" s="60"/>
    </row>
    <row r="78" spans="1:19" s="2" customFormat="1" ht="12.75" customHeight="1">
      <c r="A78" s="53"/>
      <c r="B78" s="53"/>
      <c r="C78" s="53"/>
      <c r="D78" s="54"/>
      <c r="E78" s="55"/>
      <c r="F78" s="55"/>
      <c r="G78" s="55"/>
      <c r="H78" s="55"/>
      <c r="I78" s="55"/>
      <c r="J78" s="55"/>
      <c r="K78" s="55"/>
      <c r="L78" s="53"/>
      <c r="M78" s="56"/>
      <c r="N78" s="57" t="s">
        <v>241</v>
      </c>
      <c r="O78" s="57" t="s">
        <v>328</v>
      </c>
      <c r="P78" s="57"/>
      <c r="Q78" s="59"/>
      <c r="R78" s="60"/>
      <c r="S78" s="60"/>
    </row>
    <row r="79" spans="1:19" s="2" customFormat="1" ht="12.75" customHeight="1">
      <c r="A79" s="53"/>
      <c r="B79" s="53"/>
      <c r="C79" s="53"/>
      <c r="D79" s="54"/>
      <c r="E79" s="55"/>
      <c r="F79" s="55"/>
      <c r="G79" s="55"/>
      <c r="H79" s="55"/>
      <c r="I79" s="55"/>
      <c r="J79" s="55"/>
      <c r="K79" s="55"/>
      <c r="L79" s="53"/>
      <c r="M79" s="56"/>
      <c r="N79" s="57" t="s">
        <v>241</v>
      </c>
      <c r="O79" s="57" t="s">
        <v>242</v>
      </c>
      <c r="P79" s="57"/>
      <c r="Q79" s="59"/>
      <c r="R79" s="60"/>
      <c r="S79" s="60"/>
    </row>
    <row r="80" spans="1:19" s="2" customFormat="1" ht="12.75" customHeight="1">
      <c r="A80" s="53"/>
      <c r="B80" s="53"/>
      <c r="C80" s="53"/>
      <c r="D80" s="54"/>
      <c r="E80" s="55"/>
      <c r="F80" s="55"/>
      <c r="G80" s="55"/>
      <c r="H80" s="55"/>
      <c r="I80" s="55"/>
      <c r="J80" s="55"/>
      <c r="K80" s="55"/>
      <c r="L80" s="53"/>
      <c r="M80" s="56"/>
      <c r="N80" s="57" t="s">
        <v>241</v>
      </c>
      <c r="O80" s="57" t="s">
        <v>289</v>
      </c>
      <c r="P80" s="57"/>
      <c r="Q80" s="59"/>
      <c r="R80" s="60"/>
      <c r="S80" s="60"/>
    </row>
    <row r="81" spans="1:19" s="2" customFormat="1" ht="12.75" customHeight="1">
      <c r="A81" s="19"/>
      <c r="B81" s="19"/>
      <c r="C81" s="19"/>
      <c r="D81" s="54"/>
      <c r="E81" s="27"/>
      <c r="F81" s="27"/>
      <c r="G81" s="27"/>
      <c r="H81" s="27"/>
      <c r="I81" s="27"/>
      <c r="J81" s="27"/>
      <c r="K81" s="27"/>
      <c r="L81" s="61"/>
      <c r="M81" s="62"/>
      <c r="N81" s="57" t="s">
        <v>175</v>
      </c>
      <c r="O81" s="57" t="s">
        <v>186</v>
      </c>
      <c r="P81" s="57"/>
      <c r="Q81" s="59"/>
      <c r="R81" s="60"/>
      <c r="S81" s="60"/>
    </row>
    <row r="82" spans="1:19" s="2" customFormat="1" ht="12.75" customHeight="1">
      <c r="A82" s="53"/>
      <c r="B82" s="53"/>
      <c r="C82" s="53"/>
      <c r="D82" s="54"/>
      <c r="E82" s="55"/>
      <c r="F82" s="55"/>
      <c r="G82" s="55"/>
      <c r="H82" s="55"/>
      <c r="I82" s="55"/>
      <c r="J82" s="55"/>
      <c r="K82" s="55"/>
      <c r="L82" s="53"/>
      <c r="M82" s="56"/>
      <c r="N82" s="57" t="s">
        <v>175</v>
      </c>
      <c r="O82" s="57" t="s">
        <v>288</v>
      </c>
      <c r="P82" s="57"/>
      <c r="Q82" s="59"/>
      <c r="R82" s="60"/>
      <c r="S82" s="60"/>
    </row>
    <row r="83" spans="1:19" s="2" customFormat="1" ht="12.75" customHeight="1">
      <c r="A83" s="19"/>
      <c r="B83" s="19"/>
      <c r="C83" s="19"/>
      <c r="D83" s="54"/>
      <c r="E83" s="27"/>
      <c r="F83" s="27"/>
      <c r="G83" s="27"/>
      <c r="H83" s="27"/>
      <c r="I83" s="27"/>
      <c r="J83" s="27"/>
      <c r="K83" s="27"/>
      <c r="L83" s="61"/>
      <c r="M83" s="62"/>
      <c r="N83" s="57" t="s">
        <v>175</v>
      </c>
      <c r="O83" s="57" t="s">
        <v>176</v>
      </c>
      <c r="P83" s="57"/>
      <c r="Q83" s="59"/>
      <c r="R83" s="60"/>
      <c r="S83" s="60"/>
    </row>
    <row r="84" spans="1:19" s="2" customFormat="1" ht="12.75" customHeight="1">
      <c r="A84" s="53"/>
      <c r="B84" s="53"/>
      <c r="C84" s="53"/>
      <c r="D84" s="54"/>
      <c r="E84" s="55"/>
      <c r="F84" s="55"/>
      <c r="G84" s="55"/>
      <c r="H84" s="55"/>
      <c r="I84" s="55"/>
      <c r="J84" s="55"/>
      <c r="K84" s="55"/>
      <c r="L84" s="53"/>
      <c r="M84" s="56"/>
      <c r="N84" s="57" t="s">
        <v>286</v>
      </c>
      <c r="O84" s="57" t="s">
        <v>287</v>
      </c>
      <c r="P84" s="57"/>
      <c r="Q84" s="59"/>
      <c r="R84" s="60"/>
      <c r="S84" s="60"/>
    </row>
    <row r="85" spans="1:19" s="2" customFormat="1" ht="12.75" customHeight="1">
      <c r="A85" s="53"/>
      <c r="B85" s="53"/>
      <c r="C85" s="53"/>
      <c r="D85" s="54"/>
      <c r="E85" s="55"/>
      <c r="F85" s="55"/>
      <c r="G85" s="55"/>
      <c r="H85" s="55"/>
      <c r="I85" s="55"/>
      <c r="J85" s="55"/>
      <c r="K85" s="55"/>
      <c r="L85" s="53"/>
      <c r="M85" s="56"/>
      <c r="N85" s="57" t="s">
        <v>329</v>
      </c>
      <c r="O85" s="57" t="s">
        <v>330</v>
      </c>
      <c r="P85" s="57"/>
      <c r="Q85" s="59"/>
      <c r="R85" s="60"/>
      <c r="S85" s="60"/>
    </row>
    <row r="86" spans="1:19" s="2" customFormat="1" ht="12.75" customHeight="1">
      <c r="A86" s="53"/>
      <c r="B86" s="53"/>
      <c r="C86" s="53"/>
      <c r="D86" s="54"/>
      <c r="E86" s="55"/>
      <c r="F86" s="55"/>
      <c r="G86" s="55"/>
      <c r="H86" s="55"/>
      <c r="I86" s="55"/>
      <c r="J86" s="55"/>
      <c r="K86" s="55"/>
      <c r="L86" s="53"/>
      <c r="M86" s="56"/>
      <c r="N86" s="57" t="s">
        <v>202</v>
      </c>
      <c r="O86" s="57" t="s">
        <v>285</v>
      </c>
      <c r="P86" s="57"/>
      <c r="Q86" s="59"/>
      <c r="R86" s="60"/>
      <c r="S86" s="60"/>
    </row>
    <row r="87" spans="1:19" s="2" customFormat="1" ht="12.75" customHeight="1">
      <c r="A87" s="53"/>
      <c r="B87" s="53"/>
      <c r="C87" s="53"/>
      <c r="D87" s="54"/>
      <c r="E87" s="55"/>
      <c r="F87" s="55"/>
      <c r="G87" s="55"/>
      <c r="H87" s="55"/>
      <c r="I87" s="55"/>
      <c r="J87" s="55"/>
      <c r="K87" s="55"/>
      <c r="L87" s="53"/>
      <c r="M87" s="56"/>
      <c r="N87" s="57" t="s">
        <v>202</v>
      </c>
      <c r="O87" s="57" t="s">
        <v>203</v>
      </c>
      <c r="P87" s="57"/>
      <c r="Q87" s="59"/>
      <c r="R87" s="60"/>
      <c r="S87" s="60"/>
    </row>
    <row r="88" spans="1:19" s="2" customFormat="1" ht="12.75" customHeight="1">
      <c r="A88" s="53"/>
      <c r="B88" s="53"/>
      <c r="C88" s="53"/>
      <c r="D88" s="54"/>
      <c r="E88" s="55"/>
      <c r="F88" s="55"/>
      <c r="G88" s="55"/>
      <c r="H88" s="55"/>
      <c r="I88" s="55"/>
      <c r="J88" s="55"/>
      <c r="K88" s="55"/>
      <c r="L88" s="53"/>
      <c r="M88" s="56"/>
      <c r="N88" s="57" t="s">
        <v>202</v>
      </c>
      <c r="O88" s="57" t="s">
        <v>207</v>
      </c>
      <c r="P88" s="57"/>
      <c r="Q88" s="59"/>
      <c r="R88" s="60"/>
      <c r="S88" s="60"/>
    </row>
    <row r="89" spans="1:19" s="2" customFormat="1" ht="12.75" customHeight="1">
      <c r="A89" s="53"/>
      <c r="B89" s="53"/>
      <c r="C89" s="53"/>
      <c r="D89" s="54"/>
      <c r="E89" s="55"/>
      <c r="F89" s="55"/>
      <c r="G89" s="55"/>
      <c r="H89" s="55"/>
      <c r="I89" s="55"/>
      <c r="J89" s="55"/>
      <c r="K89" s="55"/>
      <c r="L89" s="53"/>
      <c r="M89" s="56"/>
      <c r="N89" s="57" t="s">
        <v>202</v>
      </c>
      <c r="O89" s="57" t="s">
        <v>344</v>
      </c>
      <c r="P89" s="57"/>
      <c r="Q89" s="59"/>
      <c r="R89" s="60"/>
      <c r="S89" s="60"/>
    </row>
    <row r="90" spans="1:19" s="2" customFormat="1" ht="12.75" customHeight="1">
      <c r="A90" s="53"/>
      <c r="B90" s="53"/>
      <c r="C90" s="53"/>
      <c r="D90" s="54"/>
      <c r="E90" s="55"/>
      <c r="F90" s="55"/>
      <c r="G90" s="55"/>
      <c r="H90" s="55"/>
      <c r="I90" s="55"/>
      <c r="J90" s="55"/>
      <c r="K90" s="55"/>
      <c r="L90" s="53"/>
      <c r="M90" s="56"/>
      <c r="N90" s="57" t="s">
        <v>66</v>
      </c>
      <c r="O90" s="57" t="s">
        <v>199</v>
      </c>
      <c r="P90" s="57"/>
      <c r="Q90" s="59"/>
      <c r="R90" s="60"/>
      <c r="S90" s="60"/>
    </row>
    <row r="91" spans="1:19" s="2" customFormat="1" ht="12.75" customHeight="1">
      <c r="A91" s="68"/>
      <c r="B91" s="68"/>
      <c r="C91" s="68"/>
      <c r="D91" s="69"/>
      <c r="E91" s="65"/>
      <c r="F91" s="65"/>
      <c r="G91" s="70"/>
      <c r="H91" s="65"/>
      <c r="I91" s="66"/>
      <c r="J91" s="66"/>
      <c r="K91" s="66"/>
      <c r="L91" s="56"/>
      <c r="M91" s="67"/>
      <c r="N91" s="57" t="s">
        <v>66</v>
      </c>
      <c r="O91" s="57" t="s">
        <v>67</v>
      </c>
      <c r="P91" s="57"/>
      <c r="Q91" s="59"/>
      <c r="R91" s="60"/>
      <c r="S91" s="60"/>
    </row>
    <row r="92" spans="1:19" s="2" customFormat="1" ht="12.75" customHeight="1">
      <c r="A92" s="19"/>
      <c r="B92" s="19"/>
      <c r="C92" s="19"/>
      <c r="D92" s="54"/>
      <c r="E92" s="27"/>
      <c r="F92" s="27"/>
      <c r="G92" s="27"/>
      <c r="H92" s="27"/>
      <c r="I92" s="27"/>
      <c r="J92" s="27"/>
      <c r="K92" s="27"/>
      <c r="L92" s="61"/>
      <c r="M92" s="62"/>
      <c r="N92" s="57" t="s">
        <v>66</v>
      </c>
      <c r="O92" s="57" t="s">
        <v>140</v>
      </c>
      <c r="P92" s="57"/>
      <c r="Q92" s="59"/>
      <c r="R92" s="60"/>
      <c r="S92" s="60"/>
    </row>
    <row r="93" spans="1:19" s="2" customFormat="1" ht="12.75" customHeight="1">
      <c r="A93" s="19"/>
      <c r="B93" s="19"/>
      <c r="C93" s="71"/>
      <c r="D93" s="54"/>
      <c r="E93" s="66"/>
      <c r="F93" s="66"/>
      <c r="G93" s="66"/>
      <c r="H93" s="66"/>
      <c r="I93" s="27"/>
      <c r="J93" s="66"/>
      <c r="K93" s="66"/>
      <c r="L93" s="67"/>
      <c r="M93" s="67"/>
      <c r="N93" s="57" t="s">
        <v>71</v>
      </c>
      <c r="O93" s="57" t="s">
        <v>72</v>
      </c>
      <c r="P93" s="57"/>
      <c r="Q93" s="59"/>
      <c r="R93" s="60"/>
      <c r="S93" s="60"/>
    </row>
    <row r="94" spans="1:19" s="2" customFormat="1" ht="12.75" customHeight="1">
      <c r="A94" s="19"/>
      <c r="B94" s="19"/>
      <c r="C94" s="19"/>
      <c r="D94" s="54"/>
      <c r="E94" s="27"/>
      <c r="F94" s="27"/>
      <c r="G94" s="27"/>
      <c r="H94" s="27"/>
      <c r="I94" s="27"/>
      <c r="J94" s="27"/>
      <c r="K94" s="27"/>
      <c r="L94" s="61"/>
      <c r="M94" s="62"/>
      <c r="N94" s="57" t="s">
        <v>71</v>
      </c>
      <c r="O94" s="57" t="s">
        <v>180</v>
      </c>
      <c r="P94" s="57"/>
      <c r="Q94" s="59"/>
      <c r="R94" s="60"/>
      <c r="S94" s="60"/>
    </row>
    <row r="95" spans="1:19">
      <c r="A95" s="53"/>
      <c r="B95" s="53"/>
      <c r="C95" s="53"/>
      <c r="D95" s="54"/>
      <c r="E95" s="55"/>
      <c r="F95" s="55"/>
      <c r="G95" s="55"/>
      <c r="H95" s="55"/>
      <c r="I95" s="55"/>
      <c r="J95" s="55"/>
      <c r="K95" s="55"/>
      <c r="L95" s="53"/>
      <c r="M95" s="56"/>
      <c r="N95" s="57" t="s">
        <v>71</v>
      </c>
      <c r="O95" s="57" t="s">
        <v>216</v>
      </c>
      <c r="P95" s="57"/>
      <c r="Q95" s="59"/>
      <c r="R95" s="60"/>
      <c r="S95" s="60"/>
    </row>
    <row r="96" spans="1:19">
      <c r="A96" s="53"/>
      <c r="B96" s="53"/>
      <c r="C96" s="53"/>
      <c r="D96" s="54"/>
      <c r="E96" s="55"/>
      <c r="F96" s="55"/>
      <c r="G96" s="55"/>
      <c r="H96" s="55"/>
      <c r="I96" s="55"/>
      <c r="J96" s="55"/>
      <c r="K96" s="55"/>
      <c r="L96" s="53"/>
      <c r="M96" s="56"/>
      <c r="N96" s="57" t="s">
        <v>272</v>
      </c>
      <c r="O96" s="57" t="s">
        <v>273</v>
      </c>
      <c r="P96" s="57"/>
      <c r="Q96" s="59"/>
      <c r="R96" s="60"/>
      <c r="S96" s="60"/>
    </row>
    <row r="97" spans="1:19">
      <c r="A97" s="53"/>
      <c r="B97" s="53"/>
      <c r="C97" s="53"/>
      <c r="D97" s="54"/>
      <c r="E97" s="55"/>
      <c r="F97" s="55"/>
      <c r="G97" s="55"/>
      <c r="H97" s="55"/>
      <c r="I97" s="55"/>
      <c r="J97" s="55"/>
      <c r="K97" s="55"/>
      <c r="L97" s="53"/>
      <c r="M97" s="56"/>
      <c r="N97" s="57" t="s">
        <v>272</v>
      </c>
      <c r="O97" s="57" t="s">
        <v>301</v>
      </c>
      <c r="P97" s="57"/>
      <c r="Q97" s="59"/>
      <c r="R97" s="60"/>
      <c r="S97" s="60"/>
    </row>
    <row r="98" spans="1:19">
      <c r="A98" s="53"/>
      <c r="B98" s="53"/>
      <c r="C98" s="53"/>
      <c r="D98" s="54"/>
      <c r="E98" s="55"/>
      <c r="F98" s="55"/>
      <c r="G98" s="55"/>
      <c r="H98" s="55"/>
      <c r="I98" s="55"/>
      <c r="J98" s="55"/>
      <c r="K98" s="55"/>
      <c r="L98" s="53"/>
      <c r="M98" s="56"/>
      <c r="N98" s="57" t="s">
        <v>256</v>
      </c>
      <c r="O98" s="57" t="s">
        <v>257</v>
      </c>
      <c r="P98" s="57"/>
      <c r="Q98" s="59"/>
      <c r="R98" s="60"/>
      <c r="S98" s="60"/>
    </row>
    <row r="99" spans="1:19">
      <c r="A99" s="68"/>
      <c r="B99" s="68"/>
      <c r="C99" s="68"/>
      <c r="D99" s="64"/>
      <c r="E99" s="65"/>
      <c r="F99" s="65"/>
      <c r="G99" s="65"/>
      <c r="H99" s="65"/>
      <c r="I99" s="66"/>
      <c r="J99" s="66"/>
      <c r="K99" s="66"/>
      <c r="L99" s="56"/>
      <c r="M99" s="67"/>
      <c r="N99" s="57" t="s">
        <v>78</v>
      </c>
      <c r="O99" s="57" t="s">
        <v>79</v>
      </c>
      <c r="P99" s="57"/>
      <c r="Q99" s="59"/>
      <c r="R99" s="60"/>
      <c r="S99" s="60"/>
    </row>
    <row r="100" spans="1:19">
      <c r="A100" s="53"/>
      <c r="B100" s="53"/>
      <c r="C100" s="53"/>
      <c r="D100" s="54"/>
      <c r="E100" s="55"/>
      <c r="F100" s="55"/>
      <c r="G100" s="55"/>
      <c r="H100" s="55"/>
      <c r="I100" s="55"/>
      <c r="J100" s="55"/>
      <c r="K100" s="55"/>
      <c r="L100" s="53"/>
      <c r="M100" s="56"/>
      <c r="N100" s="57" t="s">
        <v>78</v>
      </c>
      <c r="O100" s="57" t="s">
        <v>295</v>
      </c>
      <c r="P100" s="57"/>
      <c r="Q100" s="59"/>
      <c r="R100" s="60"/>
      <c r="S100" s="60"/>
    </row>
    <row r="101" spans="1:19">
      <c r="A101" s="53"/>
      <c r="B101" s="53"/>
      <c r="C101" s="53"/>
      <c r="D101" s="54"/>
      <c r="E101" s="55"/>
      <c r="F101" s="55"/>
      <c r="G101" s="55"/>
      <c r="H101" s="55"/>
      <c r="I101" s="55"/>
      <c r="J101" s="55"/>
      <c r="K101" s="55"/>
      <c r="L101" s="53"/>
      <c r="M101" s="56"/>
      <c r="N101" s="57" t="s">
        <v>78</v>
      </c>
      <c r="O101" s="57" t="s">
        <v>243</v>
      </c>
      <c r="P101" s="57"/>
      <c r="Q101" s="59"/>
      <c r="R101" s="60"/>
      <c r="S101" s="60"/>
    </row>
    <row r="102" spans="1:19">
      <c r="A102" s="53"/>
      <c r="B102" s="53"/>
      <c r="C102" s="53"/>
      <c r="D102" s="54"/>
      <c r="E102" s="55"/>
      <c r="F102" s="55"/>
      <c r="G102" s="55"/>
      <c r="H102" s="55"/>
      <c r="I102" s="55"/>
      <c r="J102" s="55"/>
      <c r="K102" s="55"/>
      <c r="L102" s="53"/>
      <c r="M102" s="56"/>
      <c r="N102" s="57" t="s">
        <v>78</v>
      </c>
      <c r="O102" s="57" t="s">
        <v>294</v>
      </c>
      <c r="P102" s="57"/>
      <c r="Q102" s="59"/>
      <c r="R102" s="60"/>
      <c r="S102" s="60"/>
    </row>
    <row r="103" spans="1:19">
      <c r="A103" s="53"/>
      <c r="B103" s="53"/>
      <c r="C103" s="53"/>
      <c r="D103" s="54"/>
      <c r="E103" s="55"/>
      <c r="F103" s="55"/>
      <c r="G103" s="55"/>
      <c r="H103" s="55"/>
      <c r="I103" s="55"/>
      <c r="J103" s="55"/>
      <c r="K103" s="55"/>
      <c r="L103" s="53"/>
      <c r="M103" s="56"/>
      <c r="N103" s="57" t="s">
        <v>78</v>
      </c>
      <c r="O103" s="57" t="s">
        <v>324</v>
      </c>
      <c r="P103" s="57"/>
      <c r="Q103" s="59"/>
      <c r="R103" s="60"/>
      <c r="S103" s="60"/>
    </row>
    <row r="104" spans="1:19">
      <c r="A104" s="19"/>
      <c r="B104" s="19"/>
      <c r="C104" s="19"/>
      <c r="D104" s="54"/>
      <c r="E104" s="27"/>
      <c r="F104" s="27"/>
      <c r="G104" s="27"/>
      <c r="H104" s="27"/>
      <c r="I104" s="27"/>
      <c r="J104" s="27"/>
      <c r="K104" s="27"/>
      <c r="L104" s="61"/>
      <c r="M104" s="62"/>
      <c r="N104" s="57" t="s">
        <v>78</v>
      </c>
      <c r="O104" s="57" t="s">
        <v>135</v>
      </c>
      <c r="P104" s="57"/>
      <c r="Q104" s="59"/>
      <c r="R104" s="60"/>
      <c r="S104" s="60"/>
    </row>
    <row r="105" spans="1:19">
      <c r="A105" s="53"/>
      <c r="B105" s="53"/>
      <c r="C105" s="53"/>
      <c r="D105" s="54"/>
      <c r="E105" s="55"/>
      <c r="F105" s="55"/>
      <c r="G105" s="55"/>
      <c r="H105" s="55"/>
      <c r="I105" s="55"/>
      <c r="J105" s="55"/>
      <c r="K105" s="55"/>
      <c r="L105" s="53"/>
      <c r="M105" s="56"/>
      <c r="N105" s="57" t="s">
        <v>78</v>
      </c>
      <c r="O105" s="57" t="s">
        <v>215</v>
      </c>
      <c r="P105" s="57"/>
      <c r="Q105" s="59"/>
      <c r="R105" s="60"/>
      <c r="S105" s="60"/>
    </row>
    <row r="106" spans="1:19">
      <c r="A106" s="68"/>
      <c r="B106" s="68"/>
      <c r="C106" s="68"/>
      <c r="D106" s="69"/>
      <c r="E106" s="65"/>
      <c r="F106" s="65"/>
      <c r="G106" s="65"/>
      <c r="H106" s="65"/>
      <c r="I106" s="66"/>
      <c r="J106" s="66"/>
      <c r="K106" s="66"/>
      <c r="L106" s="56"/>
      <c r="M106" s="67"/>
      <c r="N106" s="57" t="s">
        <v>80</v>
      </c>
      <c r="O106" s="57" t="s">
        <v>81</v>
      </c>
      <c r="P106" s="57"/>
      <c r="Q106" s="59"/>
      <c r="R106" s="60"/>
      <c r="S106" s="60"/>
    </row>
    <row r="107" spans="1:19">
      <c r="A107" s="19"/>
      <c r="B107" s="19"/>
      <c r="C107" s="19"/>
      <c r="D107" s="54"/>
      <c r="E107" s="27"/>
      <c r="F107" s="27"/>
      <c r="G107" s="27"/>
      <c r="H107" s="27"/>
      <c r="I107" s="27"/>
      <c r="J107" s="27"/>
      <c r="K107" s="27"/>
      <c r="L107" s="61"/>
      <c r="M107" s="62"/>
      <c r="N107" s="57" t="s">
        <v>80</v>
      </c>
      <c r="O107" s="57" t="s">
        <v>141</v>
      </c>
      <c r="P107" s="57"/>
      <c r="Q107" s="59"/>
      <c r="R107" s="60"/>
      <c r="S107" s="60"/>
    </row>
    <row r="108" spans="1:19">
      <c r="A108" s="53"/>
      <c r="B108" s="53"/>
      <c r="C108" s="53"/>
      <c r="D108" s="54"/>
      <c r="E108" s="55"/>
      <c r="F108" s="55"/>
      <c r="G108" s="55"/>
      <c r="H108" s="55"/>
      <c r="I108" s="55"/>
      <c r="J108" s="55"/>
      <c r="K108" s="55"/>
      <c r="L108" s="53"/>
      <c r="M108" s="56"/>
      <c r="N108" s="57" t="s">
        <v>80</v>
      </c>
      <c r="O108" s="57" t="s">
        <v>244</v>
      </c>
      <c r="P108" s="57"/>
      <c r="Q108" s="59"/>
      <c r="R108" s="60"/>
      <c r="S108" s="60"/>
    </row>
    <row r="109" spans="1:19">
      <c r="A109" s="53"/>
      <c r="B109" s="53"/>
      <c r="C109" s="53"/>
      <c r="D109" s="54"/>
      <c r="E109" s="55"/>
      <c r="F109" s="55"/>
      <c r="G109" s="55"/>
      <c r="H109" s="55"/>
      <c r="I109" s="55"/>
      <c r="J109" s="55"/>
      <c r="K109" s="55"/>
      <c r="L109" s="53"/>
      <c r="M109" s="56"/>
      <c r="N109" s="57" t="s">
        <v>84</v>
      </c>
      <c r="O109" s="57" t="s">
        <v>245</v>
      </c>
      <c r="P109" s="57"/>
      <c r="Q109" s="59"/>
      <c r="R109" s="60"/>
      <c r="S109" s="60"/>
    </row>
    <row r="110" spans="1:19">
      <c r="A110" s="53"/>
      <c r="B110" s="53"/>
      <c r="C110" s="53"/>
      <c r="D110" s="54"/>
      <c r="E110" s="55"/>
      <c r="F110" s="55"/>
      <c r="G110" s="55"/>
      <c r="H110" s="55"/>
      <c r="I110" s="55"/>
      <c r="J110" s="55"/>
      <c r="K110" s="55"/>
      <c r="L110" s="53"/>
      <c r="M110" s="56"/>
      <c r="N110" s="57" t="s">
        <v>84</v>
      </c>
      <c r="O110" s="57" t="s">
        <v>300</v>
      </c>
      <c r="P110" s="57"/>
      <c r="Q110" s="59"/>
      <c r="R110" s="60"/>
      <c r="S110" s="60"/>
    </row>
    <row r="111" spans="1:19">
      <c r="A111" s="68"/>
      <c r="B111" s="68"/>
      <c r="C111" s="68"/>
      <c r="D111" s="69"/>
      <c r="E111" s="65"/>
      <c r="F111" s="65"/>
      <c r="G111" s="65"/>
      <c r="H111" s="65"/>
      <c r="I111" s="66"/>
      <c r="J111" s="66"/>
      <c r="K111" s="66"/>
      <c r="L111" s="56"/>
      <c r="M111" s="67"/>
      <c r="N111" s="57" t="s">
        <v>84</v>
      </c>
      <c r="O111" s="57" t="s">
        <v>85</v>
      </c>
      <c r="P111" s="57"/>
      <c r="Q111" s="59"/>
      <c r="R111" s="60"/>
      <c r="S111" s="60"/>
    </row>
    <row r="112" spans="1:19">
      <c r="A112" s="19"/>
      <c r="B112" s="19"/>
      <c r="C112" s="19"/>
      <c r="D112" s="54"/>
      <c r="E112" s="27"/>
      <c r="F112" s="27"/>
      <c r="G112" s="27"/>
      <c r="H112" s="27"/>
      <c r="I112" s="27"/>
      <c r="J112" s="27"/>
      <c r="K112" s="27"/>
      <c r="L112" s="61"/>
      <c r="M112" s="62"/>
      <c r="N112" s="57" t="s">
        <v>84</v>
      </c>
      <c r="O112" s="57" t="s">
        <v>182</v>
      </c>
      <c r="P112" s="57"/>
      <c r="Q112" s="59"/>
      <c r="R112" s="60"/>
      <c r="S112" s="60"/>
    </row>
    <row r="113" spans="1:19">
      <c r="A113" s="53"/>
      <c r="B113" s="53"/>
      <c r="C113" s="53"/>
      <c r="D113" s="54"/>
      <c r="E113" s="55"/>
      <c r="F113" s="55"/>
      <c r="G113" s="55"/>
      <c r="H113" s="55"/>
      <c r="I113" s="55"/>
      <c r="J113" s="55"/>
      <c r="K113" s="55"/>
      <c r="L113" s="53"/>
      <c r="M113" s="56"/>
      <c r="N113" s="57" t="s">
        <v>84</v>
      </c>
      <c r="O113" s="57" t="s">
        <v>206</v>
      </c>
      <c r="P113" s="57"/>
      <c r="Q113" s="59"/>
      <c r="R113" s="60"/>
      <c r="S113" s="60"/>
    </row>
    <row r="114" spans="1:19">
      <c r="A114" s="53"/>
      <c r="B114" s="53"/>
      <c r="C114" s="53"/>
      <c r="D114" s="54"/>
      <c r="E114" s="55"/>
      <c r="F114" s="55"/>
      <c r="G114" s="55"/>
      <c r="H114" s="55"/>
      <c r="I114" s="55"/>
      <c r="J114" s="55"/>
      <c r="K114" s="55"/>
      <c r="L114" s="53"/>
      <c r="M114" s="56"/>
      <c r="N114" s="57" t="s">
        <v>332</v>
      </c>
      <c r="O114" s="57" t="s">
        <v>348</v>
      </c>
      <c r="P114" s="57"/>
      <c r="Q114" s="59"/>
      <c r="R114" s="60"/>
      <c r="S114" s="60"/>
    </row>
    <row r="115" spans="1:19">
      <c r="A115" s="53"/>
      <c r="B115" s="53"/>
      <c r="C115" s="53"/>
      <c r="D115" s="54"/>
      <c r="E115" s="55"/>
      <c r="F115" s="55"/>
      <c r="G115" s="55"/>
      <c r="H115" s="55"/>
      <c r="I115" s="55"/>
      <c r="J115" s="55"/>
      <c r="K115" s="55"/>
      <c r="L115" s="53"/>
      <c r="M115" s="56"/>
      <c r="N115" s="57" t="s">
        <v>332</v>
      </c>
      <c r="O115" s="57" t="s">
        <v>333</v>
      </c>
      <c r="P115" s="57"/>
      <c r="Q115" s="59"/>
      <c r="R115" s="60"/>
      <c r="S115" s="60"/>
    </row>
    <row r="116" spans="1:19">
      <c r="A116" s="53"/>
      <c r="B116" s="53"/>
      <c r="C116" s="53"/>
      <c r="D116" s="54"/>
      <c r="E116" s="55"/>
      <c r="F116" s="55"/>
      <c r="G116" s="55"/>
      <c r="H116" s="55"/>
      <c r="I116" s="55"/>
      <c r="J116" s="55"/>
      <c r="K116" s="55"/>
      <c r="L116" s="53"/>
      <c r="M116" s="56"/>
      <c r="N116" s="57" t="s">
        <v>314</v>
      </c>
      <c r="O116" s="57" t="s">
        <v>315</v>
      </c>
      <c r="P116" s="57"/>
      <c r="Q116" s="59"/>
      <c r="R116" s="60"/>
      <c r="S116" s="60"/>
    </row>
    <row r="117" spans="1:19">
      <c r="A117" s="19"/>
      <c r="B117" s="19"/>
      <c r="C117" s="19"/>
      <c r="D117" s="54"/>
      <c r="E117" s="27"/>
      <c r="F117" s="27"/>
      <c r="G117" s="27"/>
      <c r="H117" s="27"/>
      <c r="I117" s="27"/>
      <c r="J117" s="27"/>
      <c r="K117" s="27"/>
      <c r="L117" s="61"/>
      <c r="M117" s="62"/>
      <c r="N117" s="57" t="s">
        <v>133</v>
      </c>
      <c r="O117" s="57" t="s">
        <v>134</v>
      </c>
      <c r="P117" s="57"/>
      <c r="Q117" s="59"/>
      <c r="R117" s="60"/>
      <c r="S117" s="60"/>
    </row>
    <row r="118" spans="1:19">
      <c r="A118" s="53"/>
      <c r="B118" s="53"/>
      <c r="C118" s="53"/>
      <c r="D118" s="54"/>
      <c r="E118" s="55"/>
      <c r="F118" s="55"/>
      <c r="G118" s="55"/>
      <c r="H118" s="55"/>
      <c r="I118" s="55"/>
      <c r="J118" s="55"/>
      <c r="K118" s="55"/>
      <c r="L118" s="53"/>
      <c r="M118" s="56"/>
      <c r="N118" s="57" t="s">
        <v>351</v>
      </c>
      <c r="O118" s="57" t="s">
        <v>352</v>
      </c>
      <c r="P118" s="57"/>
      <c r="Q118" s="59"/>
      <c r="R118" s="60"/>
      <c r="S118" s="60"/>
    </row>
    <row r="119" spans="1:19">
      <c r="A119" s="53"/>
      <c r="B119" s="53"/>
      <c r="C119" s="53"/>
      <c r="D119" s="54"/>
      <c r="E119" s="55"/>
      <c r="F119" s="55"/>
      <c r="G119" s="55"/>
      <c r="H119" s="55"/>
      <c r="I119" s="55"/>
      <c r="J119" s="55"/>
      <c r="K119" s="55"/>
      <c r="L119" s="53"/>
      <c r="M119" s="56"/>
      <c r="N119" s="57" t="s">
        <v>142</v>
      </c>
      <c r="O119" s="57" t="s">
        <v>299</v>
      </c>
      <c r="P119" s="57"/>
      <c r="Q119" s="59"/>
      <c r="R119" s="60"/>
      <c r="S119" s="60"/>
    </row>
    <row r="120" spans="1:19">
      <c r="A120" s="19"/>
      <c r="B120" s="19"/>
      <c r="C120" s="19"/>
      <c r="D120" s="54"/>
      <c r="E120" s="27"/>
      <c r="F120" s="27"/>
      <c r="G120" s="27"/>
      <c r="H120" s="27"/>
      <c r="I120" s="27"/>
      <c r="J120" s="27"/>
      <c r="K120" s="27"/>
      <c r="L120" s="61"/>
      <c r="M120" s="62"/>
      <c r="N120" s="57" t="s">
        <v>142</v>
      </c>
      <c r="O120" s="57" t="s">
        <v>143</v>
      </c>
      <c r="P120" s="57"/>
      <c r="Q120" s="59"/>
      <c r="R120" s="60"/>
      <c r="S120" s="60"/>
    </row>
    <row r="121" spans="1:19">
      <c r="A121" s="53"/>
      <c r="B121" s="53"/>
      <c r="C121" s="53"/>
      <c r="D121" s="54"/>
      <c r="E121" s="55"/>
      <c r="F121" s="55"/>
      <c r="G121" s="55"/>
      <c r="H121" s="55"/>
      <c r="I121" s="55"/>
      <c r="J121" s="55"/>
      <c r="K121" s="55"/>
      <c r="L121" s="53"/>
      <c r="M121" s="56"/>
      <c r="N121" s="57" t="s">
        <v>142</v>
      </c>
      <c r="O121" s="57" t="s">
        <v>296</v>
      </c>
      <c r="P121" s="57"/>
      <c r="Q121" s="59"/>
      <c r="R121" s="60"/>
      <c r="S121" s="60"/>
    </row>
    <row r="122" spans="1:19">
      <c r="A122" s="53"/>
      <c r="B122" s="53"/>
      <c r="C122" s="53"/>
      <c r="D122" s="54"/>
      <c r="E122" s="55"/>
      <c r="F122" s="55"/>
      <c r="G122" s="55"/>
      <c r="H122" s="55"/>
      <c r="I122" s="55"/>
      <c r="J122" s="55"/>
      <c r="K122" s="55"/>
      <c r="L122" s="53"/>
      <c r="M122" s="56"/>
      <c r="N122" s="57" t="s">
        <v>142</v>
      </c>
      <c r="O122" s="57" t="s">
        <v>214</v>
      </c>
      <c r="P122" s="57"/>
      <c r="Q122" s="59"/>
      <c r="R122" s="60"/>
      <c r="S122" s="60"/>
    </row>
    <row r="123" spans="1:19">
      <c r="A123" s="53"/>
      <c r="B123" s="53"/>
      <c r="C123" s="53"/>
      <c r="D123" s="54"/>
      <c r="E123" s="55"/>
      <c r="F123" s="55"/>
      <c r="G123" s="55"/>
      <c r="H123" s="55"/>
      <c r="I123" s="55"/>
      <c r="J123" s="55"/>
      <c r="K123" s="55"/>
      <c r="L123" s="53"/>
      <c r="M123" s="56"/>
      <c r="N123" s="57" t="s">
        <v>142</v>
      </c>
      <c r="O123" s="57" t="s">
        <v>298</v>
      </c>
      <c r="P123" s="57"/>
      <c r="Q123" s="59"/>
      <c r="R123" s="60"/>
      <c r="S123" s="60"/>
    </row>
    <row r="124" spans="1:19">
      <c r="A124" s="53"/>
      <c r="B124" s="53"/>
      <c r="C124" s="53"/>
      <c r="D124" s="54"/>
      <c r="E124" s="55"/>
      <c r="F124" s="55"/>
      <c r="G124" s="55"/>
      <c r="H124" s="55"/>
      <c r="I124" s="55"/>
      <c r="J124" s="55"/>
      <c r="K124" s="55"/>
      <c r="L124" s="53"/>
      <c r="M124" s="56"/>
      <c r="N124" s="57" t="s">
        <v>142</v>
      </c>
      <c r="O124" s="57" t="s">
        <v>271</v>
      </c>
      <c r="P124" s="57"/>
      <c r="Q124" s="59"/>
      <c r="R124" s="60"/>
      <c r="S124" s="60"/>
    </row>
    <row r="125" spans="1:19">
      <c r="A125" s="53"/>
      <c r="B125" s="53"/>
      <c r="C125" s="53"/>
      <c r="D125" s="54"/>
      <c r="E125" s="55"/>
      <c r="F125" s="55"/>
      <c r="G125" s="55"/>
      <c r="H125" s="55"/>
      <c r="I125" s="55"/>
      <c r="J125" s="55"/>
      <c r="K125" s="55"/>
      <c r="L125" s="53"/>
      <c r="M125" s="56"/>
      <c r="N125" s="57" t="s">
        <v>142</v>
      </c>
      <c r="O125" s="57" t="s">
        <v>347</v>
      </c>
      <c r="P125" s="57"/>
      <c r="Q125" s="59"/>
      <c r="R125" s="60"/>
      <c r="S125" s="60"/>
    </row>
    <row r="126" spans="1:19">
      <c r="A126" s="53"/>
      <c r="B126" s="53"/>
      <c r="C126" s="53"/>
      <c r="D126" s="54"/>
      <c r="E126" s="55"/>
      <c r="F126" s="55"/>
      <c r="G126" s="55"/>
      <c r="H126" s="55"/>
      <c r="I126" s="55"/>
      <c r="J126" s="55"/>
      <c r="K126" s="55"/>
      <c r="L126" s="53"/>
      <c r="M126" s="56"/>
      <c r="N126" s="57" t="s">
        <v>142</v>
      </c>
      <c r="O126" s="57" t="s">
        <v>297</v>
      </c>
      <c r="P126" s="57"/>
      <c r="Q126" s="59"/>
      <c r="R126" s="60"/>
      <c r="S126" s="60"/>
    </row>
    <row r="127" spans="1:19">
      <c r="A127" s="53"/>
      <c r="B127" s="53"/>
      <c r="C127" s="53"/>
      <c r="D127" s="54"/>
      <c r="E127" s="55"/>
      <c r="F127" s="55"/>
      <c r="G127" s="55"/>
      <c r="H127" s="55"/>
      <c r="I127" s="55"/>
      <c r="J127" s="55"/>
      <c r="K127" s="55"/>
      <c r="L127" s="53"/>
      <c r="M127" s="56"/>
      <c r="N127" s="57" t="s">
        <v>142</v>
      </c>
      <c r="O127" s="57" t="s">
        <v>262</v>
      </c>
      <c r="P127" s="57"/>
      <c r="Q127" s="59"/>
      <c r="R127" s="60"/>
      <c r="S127" s="60"/>
    </row>
    <row r="128" spans="1:19">
      <c r="A128" s="19"/>
      <c r="B128" s="19"/>
      <c r="C128" s="19"/>
      <c r="D128" s="54"/>
      <c r="E128" s="27"/>
      <c r="F128" s="27"/>
      <c r="G128" s="27"/>
      <c r="H128" s="27"/>
      <c r="I128" s="27"/>
      <c r="J128" s="27"/>
      <c r="K128" s="27"/>
      <c r="L128" s="61"/>
      <c r="M128" s="62"/>
      <c r="N128" s="57" t="s">
        <v>138</v>
      </c>
      <c r="O128" s="57" t="s">
        <v>139</v>
      </c>
      <c r="P128" s="57"/>
      <c r="Q128" s="59"/>
      <c r="R128" s="60"/>
      <c r="S128" s="60"/>
    </row>
    <row r="129" spans="1:19">
      <c r="A129" s="53"/>
      <c r="B129" s="53"/>
      <c r="C129" s="53"/>
      <c r="D129" s="54"/>
      <c r="E129" s="55"/>
      <c r="F129" s="55"/>
      <c r="G129" s="55"/>
      <c r="H129" s="55"/>
      <c r="I129" s="55"/>
      <c r="J129" s="55"/>
      <c r="K129" s="55"/>
      <c r="L129" s="53"/>
      <c r="M129" s="56"/>
      <c r="N129" s="57" t="s">
        <v>138</v>
      </c>
      <c r="O129" s="57" t="s">
        <v>258</v>
      </c>
      <c r="P129" s="57"/>
      <c r="Q129" s="59"/>
      <c r="R129" s="60"/>
      <c r="S129" s="60"/>
    </row>
    <row r="130" spans="1:19">
      <c r="A130" s="53"/>
      <c r="B130" s="53"/>
      <c r="C130" s="53"/>
      <c r="D130" s="54"/>
      <c r="E130" s="55"/>
      <c r="F130" s="55"/>
      <c r="G130" s="55"/>
      <c r="H130" s="55"/>
      <c r="I130" s="55"/>
      <c r="J130" s="55"/>
      <c r="K130" s="55"/>
      <c r="L130" s="53"/>
      <c r="M130" s="56"/>
      <c r="N130" s="57" t="s">
        <v>138</v>
      </c>
      <c r="O130" s="57" t="s">
        <v>254</v>
      </c>
      <c r="P130" s="57"/>
      <c r="Q130" s="59"/>
      <c r="R130" s="60"/>
      <c r="S130" s="60"/>
    </row>
    <row r="131" spans="1:19">
      <c r="A131" s="53"/>
      <c r="B131" s="53"/>
      <c r="C131" s="53"/>
      <c r="D131" s="54"/>
      <c r="E131" s="55"/>
      <c r="F131" s="55"/>
      <c r="G131" s="55"/>
      <c r="H131" s="55"/>
      <c r="I131" s="55"/>
      <c r="J131" s="55"/>
      <c r="K131" s="55"/>
      <c r="L131" s="53"/>
      <c r="M131" s="56"/>
      <c r="N131" s="57" t="s">
        <v>138</v>
      </c>
      <c r="O131" s="57" t="s">
        <v>223</v>
      </c>
      <c r="P131" s="57"/>
      <c r="Q131" s="59"/>
      <c r="R131" s="60"/>
      <c r="S131" s="60"/>
    </row>
    <row r="132" spans="1:19">
      <c r="A132" s="53"/>
      <c r="B132" s="53"/>
      <c r="C132" s="53"/>
      <c r="D132" s="54"/>
      <c r="E132" s="55"/>
      <c r="F132" s="55"/>
      <c r="G132" s="55"/>
      <c r="H132" s="55"/>
      <c r="I132" s="55"/>
      <c r="J132" s="55"/>
      <c r="K132" s="55"/>
      <c r="L132" s="53"/>
      <c r="M132" s="56"/>
      <c r="N132" s="57" t="s">
        <v>138</v>
      </c>
      <c r="O132" s="57" t="s">
        <v>346</v>
      </c>
      <c r="P132" s="57"/>
      <c r="Q132" s="59"/>
      <c r="R132" s="60"/>
      <c r="S132" s="60"/>
    </row>
    <row r="133" spans="1:19">
      <c r="A133" s="53"/>
      <c r="B133" s="53"/>
      <c r="C133" s="53"/>
      <c r="D133" s="54"/>
      <c r="E133" s="55"/>
      <c r="F133" s="55"/>
      <c r="G133" s="55"/>
      <c r="H133" s="55"/>
      <c r="I133" s="55"/>
      <c r="J133" s="55"/>
      <c r="K133" s="55"/>
      <c r="L133" s="53"/>
      <c r="M133" s="56"/>
      <c r="N133" s="57" t="s">
        <v>138</v>
      </c>
      <c r="O133" s="57" t="s">
        <v>217</v>
      </c>
      <c r="P133" s="57"/>
      <c r="Q133" s="59"/>
      <c r="R133" s="60"/>
      <c r="S133" s="60"/>
    </row>
    <row r="134" spans="1:19">
      <c r="A134" s="53"/>
      <c r="B134" s="53"/>
      <c r="C134" s="53"/>
      <c r="D134" s="54"/>
      <c r="E134" s="55"/>
      <c r="F134" s="55"/>
      <c r="G134" s="55"/>
      <c r="H134" s="55"/>
      <c r="I134" s="55"/>
      <c r="J134" s="55"/>
      <c r="K134" s="55"/>
      <c r="L134" s="53"/>
      <c r="M134" s="56"/>
      <c r="N134" s="57" t="s">
        <v>138</v>
      </c>
      <c r="O134" s="57" t="s">
        <v>319</v>
      </c>
      <c r="P134" s="57"/>
      <c r="Q134" s="59"/>
      <c r="R134" s="60"/>
      <c r="S134" s="60"/>
    </row>
    <row r="135" spans="1:19">
      <c r="A135" s="19"/>
      <c r="B135" s="19"/>
      <c r="C135" s="19"/>
      <c r="D135" s="54"/>
      <c r="E135" s="27"/>
      <c r="F135" s="27"/>
      <c r="G135" s="27"/>
      <c r="H135" s="27"/>
      <c r="I135" s="27"/>
      <c r="J135" s="27"/>
      <c r="K135" s="27"/>
      <c r="L135" s="61"/>
      <c r="M135" s="62"/>
      <c r="N135" s="57" t="s">
        <v>138</v>
      </c>
      <c r="O135" s="57" t="s">
        <v>146</v>
      </c>
      <c r="P135" s="57"/>
      <c r="Q135" s="59"/>
      <c r="R135" s="60"/>
      <c r="S135" s="60"/>
    </row>
    <row r="136" spans="1:19">
      <c r="A136" s="53"/>
      <c r="B136" s="53"/>
      <c r="C136" s="53"/>
      <c r="D136" s="54"/>
      <c r="E136" s="55"/>
      <c r="F136" s="55"/>
      <c r="G136" s="55"/>
      <c r="H136" s="55"/>
      <c r="I136" s="55"/>
      <c r="J136" s="55"/>
      <c r="K136" s="55"/>
      <c r="L136" s="53"/>
      <c r="M136" s="56"/>
      <c r="N136" s="57" t="s">
        <v>138</v>
      </c>
      <c r="O136" s="57" t="s">
        <v>200</v>
      </c>
      <c r="P136" s="57"/>
      <c r="Q136" s="59"/>
      <c r="R136" s="60"/>
      <c r="S136" s="60"/>
    </row>
    <row r="137" spans="1:19">
      <c r="A137" s="53"/>
      <c r="B137" s="53"/>
      <c r="C137" s="53"/>
      <c r="D137" s="54"/>
      <c r="E137" s="55"/>
      <c r="F137" s="55"/>
      <c r="G137" s="55"/>
      <c r="H137" s="55"/>
      <c r="I137" s="55"/>
      <c r="J137" s="55"/>
      <c r="K137" s="55"/>
      <c r="L137" s="53"/>
      <c r="M137" s="56"/>
      <c r="N137" s="57" t="s">
        <v>138</v>
      </c>
      <c r="O137" s="57" t="s">
        <v>218</v>
      </c>
      <c r="P137" s="57"/>
      <c r="Q137" s="59"/>
      <c r="R137" s="60"/>
      <c r="S137" s="60"/>
    </row>
    <row r="138" spans="1:19">
      <c r="A138" s="19"/>
      <c r="B138" s="19"/>
      <c r="C138" s="19"/>
      <c r="D138" s="54"/>
      <c r="E138" s="27"/>
      <c r="F138" s="27"/>
      <c r="G138" s="27"/>
      <c r="H138" s="27"/>
      <c r="I138" s="27"/>
      <c r="J138" s="27"/>
      <c r="K138" s="27"/>
      <c r="L138" s="61"/>
      <c r="M138" s="62"/>
      <c r="N138" s="57" t="s">
        <v>138</v>
      </c>
      <c r="O138" s="57" t="s">
        <v>161</v>
      </c>
      <c r="P138" s="57"/>
      <c r="Q138" s="59"/>
      <c r="R138" s="60"/>
      <c r="S138" s="60"/>
    </row>
    <row r="139" spans="1:19">
      <c r="A139" s="53"/>
      <c r="B139" s="53"/>
      <c r="C139" s="53"/>
      <c r="D139" s="54"/>
      <c r="E139" s="55"/>
      <c r="F139" s="55"/>
      <c r="G139" s="55"/>
      <c r="H139" s="55"/>
      <c r="I139" s="55"/>
      <c r="J139" s="55"/>
      <c r="K139" s="55"/>
      <c r="L139" s="53"/>
      <c r="M139" s="56"/>
      <c r="N139" s="57" t="s">
        <v>138</v>
      </c>
      <c r="O139" s="57" t="s">
        <v>208</v>
      </c>
      <c r="P139" s="57"/>
      <c r="Q139" s="59"/>
      <c r="R139" s="60"/>
      <c r="S139" s="60"/>
    </row>
    <row r="140" spans="1:19">
      <c r="A140" s="53"/>
      <c r="B140" s="53"/>
      <c r="C140" s="53"/>
      <c r="D140" s="54"/>
      <c r="E140" s="55"/>
      <c r="F140" s="55"/>
      <c r="G140" s="55"/>
      <c r="H140" s="55"/>
      <c r="I140" s="55"/>
      <c r="J140" s="55"/>
      <c r="K140" s="55"/>
      <c r="L140" s="53"/>
      <c r="M140" s="56"/>
      <c r="N140" s="57" t="s">
        <v>138</v>
      </c>
      <c r="O140" s="57" t="s">
        <v>275</v>
      </c>
      <c r="P140" s="57"/>
      <c r="Q140" s="59"/>
      <c r="R140" s="60"/>
      <c r="S140" s="60"/>
    </row>
    <row r="141" spans="1:19">
      <c r="A141" s="19"/>
      <c r="B141" s="19"/>
      <c r="C141" s="19"/>
      <c r="D141" s="54"/>
      <c r="E141" s="27"/>
      <c r="F141" s="27"/>
      <c r="G141" s="27"/>
      <c r="H141" s="27"/>
      <c r="I141" s="27"/>
      <c r="J141" s="27"/>
      <c r="K141" s="27"/>
      <c r="L141" s="61"/>
      <c r="M141" s="62"/>
      <c r="N141" s="57" t="s">
        <v>138</v>
      </c>
      <c r="O141" s="57" t="s">
        <v>145</v>
      </c>
      <c r="P141" s="57"/>
      <c r="Q141" s="59"/>
      <c r="R141" s="60"/>
      <c r="S141" s="60"/>
    </row>
    <row r="142" spans="1:19">
      <c r="A142" s="19"/>
      <c r="B142" s="19"/>
      <c r="C142" s="19"/>
      <c r="D142" s="54"/>
      <c r="E142" s="27"/>
      <c r="F142" s="27"/>
      <c r="G142" s="27"/>
      <c r="H142" s="27"/>
      <c r="I142" s="27"/>
      <c r="J142" s="27"/>
      <c r="K142" s="27"/>
      <c r="L142" s="61"/>
      <c r="M142" s="62"/>
      <c r="N142" s="57" t="s">
        <v>138</v>
      </c>
      <c r="O142" s="57" t="s">
        <v>144</v>
      </c>
      <c r="P142" s="57"/>
      <c r="Q142" s="59"/>
      <c r="R142" s="60"/>
      <c r="S142" s="60"/>
    </row>
    <row r="143" spans="1:19">
      <c r="A143" s="19"/>
      <c r="B143" s="19"/>
      <c r="C143" s="19"/>
      <c r="D143" s="54"/>
      <c r="E143" s="27"/>
      <c r="F143" s="27"/>
      <c r="G143" s="27"/>
      <c r="H143" s="27"/>
      <c r="I143" s="27"/>
      <c r="J143" s="27"/>
      <c r="K143" s="27"/>
      <c r="L143" s="61"/>
      <c r="M143" s="62"/>
      <c r="N143" s="57" t="s">
        <v>82</v>
      </c>
      <c r="O143" s="57" t="s">
        <v>86</v>
      </c>
      <c r="P143" s="57"/>
      <c r="Q143" s="59"/>
      <c r="R143" s="60"/>
      <c r="S143" s="60"/>
    </row>
    <row r="144" spans="1:19">
      <c r="A144" s="19"/>
      <c r="B144" s="19"/>
      <c r="C144" s="19"/>
      <c r="D144" s="54"/>
      <c r="E144" s="27"/>
      <c r="F144" s="27"/>
      <c r="G144" s="27"/>
      <c r="H144" s="27"/>
      <c r="I144" s="27"/>
      <c r="J144" s="27"/>
      <c r="K144" s="27"/>
      <c r="L144" s="61"/>
      <c r="M144" s="62"/>
      <c r="N144" s="57" t="s">
        <v>82</v>
      </c>
      <c r="O144" s="57" t="s">
        <v>132</v>
      </c>
      <c r="P144" s="57"/>
      <c r="Q144" s="59"/>
      <c r="R144" s="60"/>
      <c r="S144" s="60"/>
    </row>
    <row r="145" spans="1:19">
      <c r="A145" s="68"/>
      <c r="B145" s="63"/>
      <c r="C145" s="68"/>
      <c r="D145" s="69"/>
      <c r="E145" s="65"/>
      <c r="F145" s="65"/>
      <c r="G145" s="65"/>
      <c r="H145" s="65"/>
      <c r="I145" s="66"/>
      <c r="J145" s="66"/>
      <c r="K145" s="66"/>
      <c r="L145" s="56"/>
      <c r="M145" s="67"/>
      <c r="N145" s="57" t="s">
        <v>82</v>
      </c>
      <c r="O145" s="57" t="s">
        <v>83</v>
      </c>
      <c r="P145" s="57"/>
      <c r="Q145" s="59"/>
      <c r="R145" s="60"/>
      <c r="S145" s="60"/>
    </row>
    <row r="146" spans="1:19">
      <c r="A146" s="53"/>
      <c r="B146" s="53"/>
      <c r="C146" s="53"/>
      <c r="D146" s="54"/>
      <c r="E146" s="55"/>
      <c r="F146" s="55"/>
      <c r="G146" s="55"/>
      <c r="H146" s="55"/>
      <c r="I146" s="55"/>
      <c r="J146" s="55"/>
      <c r="K146" s="55"/>
      <c r="L146" s="53"/>
      <c r="M146" s="56"/>
      <c r="N146" s="57" t="s">
        <v>82</v>
      </c>
      <c r="O146" s="57" t="s">
        <v>316</v>
      </c>
      <c r="P146" s="57"/>
      <c r="Q146" s="59"/>
      <c r="R146" s="60"/>
      <c r="S146" s="60"/>
    </row>
    <row r="147" spans="1:19">
      <c r="A147" s="19"/>
      <c r="B147" s="19"/>
      <c r="C147" s="19"/>
      <c r="D147" s="54"/>
      <c r="E147" s="27"/>
      <c r="F147" s="27"/>
      <c r="G147" s="27"/>
      <c r="H147" s="27"/>
      <c r="I147" s="27"/>
      <c r="J147" s="27"/>
      <c r="K147" s="27"/>
      <c r="L147" s="61"/>
      <c r="M147" s="62"/>
      <c r="N147" s="57" t="s">
        <v>82</v>
      </c>
      <c r="O147" s="57" t="s">
        <v>147</v>
      </c>
      <c r="P147" s="57"/>
      <c r="Q147" s="59"/>
      <c r="R147" s="60"/>
      <c r="S147" s="60"/>
    </row>
    <row r="148" spans="1:19">
      <c r="A148" s="53"/>
      <c r="B148" s="53"/>
      <c r="C148" s="53"/>
      <c r="D148" s="54"/>
      <c r="E148" s="55"/>
      <c r="F148" s="55"/>
      <c r="G148" s="55"/>
      <c r="H148" s="55"/>
      <c r="I148" s="55"/>
      <c r="J148" s="55"/>
      <c r="K148" s="55"/>
      <c r="L148" s="53"/>
      <c r="M148" s="56"/>
      <c r="N148" s="57" t="s">
        <v>82</v>
      </c>
      <c r="O148" s="57" t="s">
        <v>209</v>
      </c>
      <c r="P148" s="57"/>
      <c r="Q148" s="59"/>
      <c r="R148" s="60"/>
      <c r="S148" s="60"/>
    </row>
    <row r="149" spans="1:19">
      <c r="A149" s="19"/>
      <c r="B149" s="19"/>
      <c r="C149" s="19"/>
      <c r="D149" s="54"/>
      <c r="E149" s="27"/>
      <c r="F149" s="27"/>
      <c r="G149" s="27"/>
      <c r="H149" s="27"/>
      <c r="I149" s="27"/>
      <c r="J149" s="27"/>
      <c r="K149" s="27"/>
      <c r="L149" s="61"/>
      <c r="M149" s="62"/>
      <c r="N149" s="57" t="s">
        <v>178</v>
      </c>
      <c r="O149" s="57" t="s">
        <v>179</v>
      </c>
      <c r="P149" s="57"/>
      <c r="Q149" s="59"/>
      <c r="R149" s="60"/>
      <c r="S149" s="60"/>
    </row>
    <row r="150" spans="1:19">
      <c r="A150" s="53"/>
      <c r="B150" s="53"/>
      <c r="C150" s="53"/>
      <c r="D150" s="54"/>
      <c r="E150" s="55"/>
      <c r="F150" s="55"/>
      <c r="G150" s="55"/>
      <c r="H150" s="55"/>
      <c r="I150" s="55"/>
      <c r="J150" s="55"/>
      <c r="K150" s="55"/>
      <c r="L150" s="53"/>
      <c r="M150" s="56"/>
      <c r="N150" s="57" t="s">
        <v>212</v>
      </c>
      <c r="O150" s="57" t="s">
        <v>213</v>
      </c>
      <c r="P150" s="57"/>
      <c r="Q150" s="59"/>
      <c r="R150" s="60"/>
      <c r="S150" s="60"/>
    </row>
    <row r="151" spans="1:19">
      <c r="A151" s="19"/>
      <c r="B151" s="19"/>
      <c r="C151" s="19"/>
      <c r="D151" s="54"/>
      <c r="E151" s="27"/>
      <c r="F151" s="27"/>
      <c r="G151" s="27"/>
      <c r="H151" s="27"/>
      <c r="I151" s="27"/>
      <c r="J151" s="27"/>
      <c r="K151" s="27"/>
      <c r="L151" s="61"/>
      <c r="M151" s="62"/>
      <c r="N151" s="57" t="s">
        <v>64</v>
      </c>
      <c r="O151" s="57" t="s">
        <v>148</v>
      </c>
      <c r="P151" s="57"/>
      <c r="Q151" s="59"/>
      <c r="R151" s="60"/>
      <c r="S151" s="60"/>
    </row>
    <row r="152" spans="1:19">
      <c r="A152" s="53"/>
      <c r="B152" s="53"/>
      <c r="C152" s="53"/>
      <c r="D152" s="54"/>
      <c r="E152" s="55"/>
      <c r="F152" s="55"/>
      <c r="G152" s="55"/>
      <c r="H152" s="55"/>
      <c r="I152" s="55"/>
      <c r="J152" s="55"/>
      <c r="K152" s="55"/>
      <c r="L152" s="53"/>
      <c r="M152" s="56"/>
      <c r="N152" s="57" t="s">
        <v>64</v>
      </c>
      <c r="O152" s="57" t="s">
        <v>337</v>
      </c>
      <c r="P152" s="57"/>
      <c r="Q152" s="59"/>
      <c r="R152" s="60"/>
      <c r="S152" s="60"/>
    </row>
    <row r="153" spans="1:19">
      <c r="A153" s="19"/>
      <c r="B153" s="19"/>
      <c r="C153" s="71"/>
      <c r="D153" s="54"/>
      <c r="E153" s="66"/>
      <c r="F153" s="66"/>
      <c r="G153" s="66"/>
      <c r="H153" s="66"/>
      <c r="I153" s="66"/>
      <c r="J153" s="66"/>
      <c r="K153" s="66"/>
      <c r="L153" s="67"/>
      <c r="M153" s="67"/>
      <c r="N153" s="57" t="s">
        <v>64</v>
      </c>
      <c r="O153" s="57" t="s">
        <v>68</v>
      </c>
      <c r="P153" s="57"/>
      <c r="Q153" s="59"/>
      <c r="R153" s="60"/>
      <c r="S153" s="60"/>
    </row>
    <row r="154" spans="1:19">
      <c r="A154" s="53"/>
      <c r="B154" s="53"/>
      <c r="C154" s="53"/>
      <c r="D154" s="54"/>
      <c r="E154" s="55"/>
      <c r="F154" s="55"/>
      <c r="G154" s="55"/>
      <c r="H154" s="55"/>
      <c r="I154" s="55"/>
      <c r="J154" s="55"/>
      <c r="K154" s="55"/>
      <c r="L154" s="53"/>
      <c r="M154" s="56"/>
      <c r="N154" s="57" t="s">
        <v>64</v>
      </c>
      <c r="O154" s="57" t="s">
        <v>270</v>
      </c>
      <c r="P154" s="57"/>
      <c r="Q154" s="59"/>
      <c r="R154" s="60"/>
      <c r="S154" s="60"/>
    </row>
    <row r="155" spans="1:19">
      <c r="A155" s="53"/>
      <c r="B155" s="53"/>
      <c r="C155" s="53"/>
      <c r="D155" s="54"/>
      <c r="E155" s="55"/>
      <c r="F155" s="55"/>
      <c r="G155" s="55"/>
      <c r="H155" s="55"/>
      <c r="I155" s="55"/>
      <c r="J155" s="55"/>
      <c r="K155" s="55"/>
      <c r="L155" s="53"/>
      <c r="M155" s="56"/>
      <c r="N155" s="57" t="s">
        <v>64</v>
      </c>
      <c r="O155" s="57" t="s">
        <v>345</v>
      </c>
      <c r="P155" s="57"/>
      <c r="Q155" s="59"/>
      <c r="R155" s="60"/>
      <c r="S155" s="60"/>
    </row>
    <row r="156" spans="1:19">
      <c r="A156" s="19"/>
      <c r="B156" s="19"/>
      <c r="C156" s="19"/>
      <c r="D156" s="54"/>
      <c r="E156" s="27"/>
      <c r="F156" s="27"/>
      <c r="G156" s="27"/>
      <c r="H156" s="27"/>
      <c r="I156" s="27"/>
      <c r="J156" s="27"/>
      <c r="K156" s="27"/>
      <c r="L156" s="61"/>
      <c r="M156" s="62"/>
      <c r="N156" s="57" t="s">
        <v>64</v>
      </c>
      <c r="O156" s="57" t="s">
        <v>160</v>
      </c>
      <c r="P156" s="57"/>
      <c r="Q156" s="59"/>
      <c r="R156" s="60"/>
      <c r="S156" s="60"/>
    </row>
    <row r="157" spans="1:19">
      <c r="A157" s="53"/>
      <c r="B157" s="53"/>
      <c r="C157" s="53"/>
      <c r="D157" s="54"/>
      <c r="E157" s="55"/>
      <c r="F157" s="55"/>
      <c r="G157" s="55"/>
      <c r="H157" s="55"/>
      <c r="I157" s="55"/>
      <c r="J157" s="55"/>
      <c r="K157" s="55"/>
      <c r="L157" s="53"/>
      <c r="M157" s="56"/>
      <c r="N157" s="57" t="s">
        <v>64</v>
      </c>
      <c r="O157" s="57" t="s">
        <v>274</v>
      </c>
      <c r="P157" s="57"/>
      <c r="Q157" s="59"/>
      <c r="R157" s="60"/>
      <c r="S157" s="60"/>
    </row>
    <row r="158" spans="1:19">
      <c r="A158" s="19"/>
      <c r="B158" s="19"/>
      <c r="C158" s="19"/>
      <c r="D158" s="54"/>
      <c r="E158" s="27"/>
      <c r="F158" s="27"/>
      <c r="G158" s="27"/>
      <c r="H158" s="27"/>
      <c r="I158" s="27"/>
      <c r="J158" s="27"/>
      <c r="K158" s="27"/>
      <c r="L158" s="61"/>
      <c r="M158" s="62"/>
      <c r="N158" s="57" t="s">
        <v>64</v>
      </c>
      <c r="O158" s="57" t="s">
        <v>183</v>
      </c>
      <c r="P158" s="57"/>
      <c r="Q158" s="59"/>
      <c r="R158" s="60"/>
      <c r="S158" s="60"/>
    </row>
    <row r="159" spans="1:19">
      <c r="A159" s="53"/>
      <c r="B159" s="53"/>
      <c r="C159" s="53"/>
      <c r="D159" s="54"/>
      <c r="E159" s="55"/>
      <c r="F159" s="55"/>
      <c r="G159" s="55"/>
      <c r="H159" s="55"/>
      <c r="I159" s="55"/>
      <c r="J159" s="55"/>
      <c r="K159" s="55"/>
      <c r="L159" s="53"/>
      <c r="M159" s="56"/>
      <c r="N159" s="57" t="s">
        <v>64</v>
      </c>
      <c r="O159" s="57" t="s">
        <v>342</v>
      </c>
      <c r="P159" s="57"/>
      <c r="Q159" s="59"/>
      <c r="R159" s="60"/>
      <c r="S159" s="60"/>
    </row>
    <row r="160" spans="1:19">
      <c r="A160" s="68"/>
      <c r="B160" s="68"/>
      <c r="C160" s="68"/>
      <c r="D160" s="69"/>
      <c r="E160" s="65"/>
      <c r="F160" s="65"/>
      <c r="G160" s="70"/>
      <c r="H160" s="65"/>
      <c r="I160" s="66"/>
      <c r="J160" s="66"/>
      <c r="K160" s="66"/>
      <c r="L160" s="56"/>
      <c r="M160" s="67"/>
      <c r="N160" s="57" t="s">
        <v>64</v>
      </c>
      <c r="O160" s="57" t="s">
        <v>65</v>
      </c>
      <c r="P160" s="57"/>
      <c r="Q160" s="59"/>
      <c r="R160" s="60"/>
      <c r="S160" s="60"/>
    </row>
    <row r="161" spans="1:19">
      <c r="A161" s="53"/>
      <c r="B161" s="53"/>
      <c r="C161" s="53"/>
      <c r="D161" s="54"/>
      <c r="E161" s="55"/>
      <c r="F161" s="55"/>
      <c r="G161" s="55"/>
      <c r="H161" s="55"/>
      <c r="I161" s="55"/>
      <c r="J161" s="55"/>
      <c r="K161" s="55"/>
      <c r="L161" s="53"/>
      <c r="M161" s="56"/>
      <c r="N161" s="57" t="s">
        <v>69</v>
      </c>
      <c r="O161" s="57" t="s">
        <v>249</v>
      </c>
      <c r="P161" s="57"/>
      <c r="Q161" s="59"/>
      <c r="R161" s="60"/>
      <c r="S161" s="60"/>
    </row>
    <row r="162" spans="1:19">
      <c r="A162" s="19"/>
      <c r="B162" s="19"/>
      <c r="C162" s="71"/>
      <c r="D162" s="54"/>
      <c r="E162" s="66"/>
      <c r="F162" s="66"/>
      <c r="G162" s="66"/>
      <c r="H162" s="66"/>
      <c r="I162" s="66"/>
      <c r="J162" s="66"/>
      <c r="K162" s="66"/>
      <c r="L162" s="67"/>
      <c r="M162" s="67"/>
      <c r="N162" s="57" t="s">
        <v>69</v>
      </c>
      <c r="O162" s="57" t="s">
        <v>70</v>
      </c>
      <c r="P162" s="57"/>
      <c r="Q162" s="59"/>
      <c r="R162" s="60"/>
      <c r="S162" s="60"/>
    </row>
    <row r="163" spans="1:19">
      <c r="A163" s="19"/>
      <c r="B163" s="19"/>
      <c r="C163" s="19"/>
      <c r="D163" s="54"/>
      <c r="E163" s="27"/>
      <c r="F163" s="27"/>
      <c r="G163" s="27"/>
      <c r="H163" s="27"/>
      <c r="I163" s="27"/>
      <c r="J163" s="27"/>
      <c r="K163" s="27"/>
      <c r="L163" s="61"/>
      <c r="M163" s="62"/>
      <c r="N163" s="57" t="s">
        <v>69</v>
      </c>
      <c r="O163" s="57" t="s">
        <v>162</v>
      </c>
      <c r="P163" s="57"/>
      <c r="Q163" s="59"/>
      <c r="R163" s="60"/>
      <c r="S163" s="60"/>
    </row>
    <row r="164" spans="1:19">
      <c r="A164" s="19"/>
      <c r="B164" s="19"/>
      <c r="C164" s="19"/>
      <c r="D164" s="54"/>
      <c r="E164" s="27"/>
      <c r="F164" s="27"/>
      <c r="G164" s="27"/>
      <c r="H164" s="27"/>
      <c r="I164" s="27"/>
      <c r="J164" s="27"/>
      <c r="K164" s="27"/>
      <c r="L164" s="61"/>
      <c r="M164" s="62"/>
      <c r="N164" s="57" t="s">
        <v>69</v>
      </c>
      <c r="O164" s="57" t="s">
        <v>173</v>
      </c>
      <c r="P164" s="57"/>
      <c r="Q164" s="59"/>
      <c r="R164" s="60"/>
      <c r="S164" s="60"/>
    </row>
    <row r="165" spans="1:19">
      <c r="A165" s="53"/>
      <c r="B165" s="53"/>
      <c r="C165" s="53"/>
      <c r="D165" s="54"/>
      <c r="E165" s="55"/>
      <c r="F165" s="55"/>
      <c r="G165" s="55"/>
      <c r="H165" s="55"/>
      <c r="I165" s="55"/>
      <c r="J165" s="55"/>
      <c r="K165" s="55"/>
      <c r="L165" s="53"/>
      <c r="M165" s="56"/>
      <c r="N165" s="57" t="s">
        <v>220</v>
      </c>
      <c r="O165" s="57" t="s">
        <v>221</v>
      </c>
      <c r="P165" s="57"/>
      <c r="Q165" s="59"/>
      <c r="R165" s="60"/>
      <c r="S165" s="60"/>
    </row>
    <row r="166" spans="1:19">
      <c r="A166" s="53"/>
      <c r="B166" s="53"/>
      <c r="C166" s="53"/>
      <c r="D166" s="54"/>
      <c r="E166" s="55"/>
      <c r="F166" s="55"/>
      <c r="G166" s="55"/>
      <c r="H166" s="55"/>
      <c r="I166" s="55"/>
      <c r="J166" s="55"/>
      <c r="K166" s="55"/>
      <c r="L166" s="53"/>
      <c r="M166" s="56"/>
      <c r="N166" s="57" t="s">
        <v>94</v>
      </c>
      <c r="O166" s="57" t="s">
        <v>321</v>
      </c>
      <c r="P166" s="57"/>
      <c r="Q166" s="59"/>
      <c r="R166" s="60"/>
      <c r="S166" s="60"/>
    </row>
    <row r="167" spans="1:19">
      <c r="A167" s="19"/>
      <c r="B167" s="19"/>
      <c r="C167" s="19"/>
      <c r="D167" s="54"/>
      <c r="E167" s="27"/>
      <c r="F167" s="27"/>
      <c r="G167" s="27"/>
      <c r="H167" s="27"/>
      <c r="I167" s="27"/>
      <c r="J167" s="27"/>
      <c r="K167" s="27"/>
      <c r="L167" s="61"/>
      <c r="M167" s="62"/>
      <c r="N167" s="57" t="s">
        <v>94</v>
      </c>
      <c r="O167" s="57" t="s">
        <v>95</v>
      </c>
      <c r="P167" s="57"/>
      <c r="Q167" s="59"/>
      <c r="R167" s="60"/>
      <c r="S167" s="60"/>
    </row>
    <row r="168" spans="1:19">
      <c r="A168" s="19"/>
      <c r="B168" s="19"/>
      <c r="C168" s="19"/>
      <c r="D168" s="54"/>
      <c r="E168" s="27"/>
      <c r="F168" s="27"/>
      <c r="G168" s="27"/>
      <c r="H168" s="27"/>
      <c r="I168" s="27"/>
      <c r="J168" s="27"/>
      <c r="K168" s="27"/>
      <c r="L168" s="61"/>
      <c r="M168" s="62"/>
      <c r="N168" s="57" t="s">
        <v>94</v>
      </c>
      <c r="O168" s="57" t="s">
        <v>155</v>
      </c>
      <c r="P168" s="57"/>
      <c r="Q168" s="59"/>
      <c r="R168" s="60"/>
      <c r="S168" s="60"/>
    </row>
    <row r="169" spans="1:19">
      <c r="A169" s="53"/>
      <c r="B169" s="53"/>
      <c r="C169" s="53"/>
      <c r="D169" s="54"/>
      <c r="E169" s="55"/>
      <c r="F169" s="55"/>
      <c r="G169" s="55"/>
      <c r="H169" s="55"/>
      <c r="I169" s="55"/>
      <c r="J169" s="55"/>
      <c r="K169" s="55"/>
      <c r="L169" s="53"/>
      <c r="M169" s="56"/>
      <c r="N169" s="57" t="s">
        <v>322</v>
      </c>
      <c r="O169" s="57" t="s">
        <v>323</v>
      </c>
      <c r="P169" s="57"/>
      <c r="Q169" s="59"/>
      <c r="R169" s="60"/>
      <c r="S169" s="60"/>
    </row>
    <row r="170" spans="1:19">
      <c r="A170" s="53"/>
      <c r="B170" s="53"/>
      <c r="C170" s="53"/>
      <c r="D170" s="54"/>
      <c r="E170" s="55"/>
      <c r="F170" s="55"/>
      <c r="G170" s="55"/>
      <c r="H170" s="55"/>
      <c r="I170" s="55"/>
      <c r="J170" s="55"/>
      <c r="K170" s="55"/>
      <c r="L170" s="53"/>
      <c r="M170" s="56"/>
      <c r="N170" s="57" t="s">
        <v>322</v>
      </c>
      <c r="O170" s="57" t="s">
        <v>325</v>
      </c>
      <c r="P170" s="57"/>
      <c r="Q170" s="59"/>
      <c r="R170" s="60"/>
      <c r="S170" s="60"/>
    </row>
    <row r="171" spans="1:19">
      <c r="A171" s="19"/>
      <c r="B171" s="19"/>
      <c r="C171" s="19"/>
      <c r="D171" s="54"/>
      <c r="E171" s="27"/>
      <c r="F171" s="27"/>
      <c r="G171" s="27"/>
      <c r="H171" s="27"/>
      <c r="I171" s="27"/>
      <c r="J171" s="27"/>
      <c r="K171" s="27"/>
      <c r="L171" s="61"/>
      <c r="M171" s="62"/>
      <c r="N171" s="57" t="s">
        <v>157</v>
      </c>
      <c r="O171" s="57" t="s">
        <v>158</v>
      </c>
      <c r="P171" s="57"/>
      <c r="Q171" s="59"/>
      <c r="R171" s="60"/>
      <c r="S171" s="60"/>
    </row>
    <row r="172" spans="1:19">
      <c r="A172" s="19"/>
      <c r="B172" s="19"/>
      <c r="C172" s="19"/>
      <c r="D172" s="54"/>
      <c r="E172" s="27"/>
      <c r="F172" s="27"/>
      <c r="G172" s="27"/>
      <c r="H172" s="27"/>
      <c r="I172" s="27"/>
      <c r="J172" s="27"/>
      <c r="K172" s="27"/>
      <c r="L172" s="61"/>
      <c r="M172" s="62"/>
      <c r="N172" s="57" t="s">
        <v>157</v>
      </c>
      <c r="O172" s="57" t="s">
        <v>188</v>
      </c>
      <c r="P172" s="57"/>
      <c r="Q172" s="59"/>
      <c r="R172" s="60"/>
      <c r="S172" s="60"/>
    </row>
    <row r="173" spans="1:19">
      <c r="A173" s="19"/>
      <c r="B173" s="19"/>
      <c r="C173" s="19"/>
      <c r="D173" s="54"/>
      <c r="E173" s="27"/>
      <c r="F173" s="27"/>
      <c r="G173" s="27"/>
      <c r="H173" s="27"/>
      <c r="I173" s="27"/>
      <c r="J173" s="27"/>
      <c r="K173" s="27"/>
      <c r="L173" s="61"/>
      <c r="M173" s="62"/>
      <c r="N173" s="57" t="s">
        <v>157</v>
      </c>
      <c r="O173" s="57" t="s">
        <v>159</v>
      </c>
      <c r="P173" s="57"/>
      <c r="Q173" s="59"/>
      <c r="R173" s="60"/>
      <c r="S173" s="60"/>
    </row>
    <row r="174" spans="1:19">
      <c r="A174" s="19"/>
      <c r="B174" s="19"/>
      <c r="C174" s="19"/>
      <c r="D174" s="54"/>
      <c r="E174" s="27"/>
      <c r="F174" s="27"/>
      <c r="G174" s="27"/>
      <c r="H174" s="27"/>
      <c r="I174" s="27"/>
      <c r="J174" s="27"/>
      <c r="K174" s="27"/>
      <c r="L174" s="61"/>
      <c r="M174" s="62"/>
      <c r="N174" s="57" t="s">
        <v>87</v>
      </c>
      <c r="O174" s="57" t="s">
        <v>152</v>
      </c>
      <c r="P174" s="57"/>
      <c r="Q174" s="59"/>
      <c r="R174" s="60"/>
      <c r="S174" s="60"/>
    </row>
    <row r="175" spans="1:19">
      <c r="A175" s="53"/>
      <c r="B175" s="53"/>
      <c r="C175" s="53"/>
      <c r="D175" s="54"/>
      <c r="E175" s="55"/>
      <c r="F175" s="55"/>
      <c r="G175" s="55"/>
      <c r="H175" s="55"/>
      <c r="I175" s="55"/>
      <c r="J175" s="55"/>
      <c r="K175" s="55"/>
      <c r="L175" s="53"/>
      <c r="M175" s="56"/>
      <c r="N175" s="57" t="s">
        <v>87</v>
      </c>
      <c r="O175" s="57" t="s">
        <v>222</v>
      </c>
      <c r="P175" s="57"/>
      <c r="Q175" s="59"/>
      <c r="R175" s="60"/>
      <c r="S175" s="60"/>
    </row>
    <row r="176" spans="1:19">
      <c r="A176" s="19"/>
      <c r="B176" s="19"/>
      <c r="C176" s="19"/>
      <c r="D176" s="54"/>
      <c r="E176" s="27"/>
      <c r="F176" s="27"/>
      <c r="G176" s="27"/>
      <c r="H176" s="27"/>
      <c r="I176" s="27"/>
      <c r="J176" s="27"/>
      <c r="K176" s="27"/>
      <c r="L176" s="61"/>
      <c r="M176" s="62"/>
      <c r="N176" s="57" t="s">
        <v>87</v>
      </c>
      <c r="O176" s="57" t="s">
        <v>89</v>
      </c>
      <c r="P176" s="57"/>
      <c r="Q176" s="59"/>
      <c r="R176" s="60"/>
      <c r="S176" s="60"/>
    </row>
    <row r="177" spans="1:19">
      <c r="A177" s="19"/>
      <c r="B177" s="19"/>
      <c r="C177" s="19"/>
      <c r="D177" s="54"/>
      <c r="E177" s="27"/>
      <c r="F177" s="27"/>
      <c r="G177" s="27"/>
      <c r="H177" s="27"/>
      <c r="I177" s="27"/>
      <c r="J177" s="27"/>
      <c r="K177" s="27"/>
      <c r="L177" s="61"/>
      <c r="M177" s="62"/>
      <c r="N177" s="57" t="s">
        <v>87</v>
      </c>
      <c r="O177" s="57" t="s">
        <v>92</v>
      </c>
      <c r="P177" s="57"/>
      <c r="Q177" s="59"/>
      <c r="R177" s="60"/>
      <c r="S177" s="60"/>
    </row>
    <row r="178" spans="1:19">
      <c r="A178" s="19"/>
      <c r="B178" s="19"/>
      <c r="C178" s="19"/>
      <c r="D178" s="54"/>
      <c r="E178" s="27"/>
      <c r="F178" s="27"/>
      <c r="G178" s="27"/>
      <c r="H178" s="27"/>
      <c r="I178" s="27"/>
      <c r="J178" s="27"/>
      <c r="K178" s="27"/>
      <c r="L178" s="61"/>
      <c r="M178" s="62"/>
      <c r="N178" s="57" t="s">
        <v>87</v>
      </c>
      <c r="O178" s="57" t="s">
        <v>88</v>
      </c>
      <c r="P178" s="57"/>
      <c r="Q178" s="59"/>
      <c r="R178" s="60"/>
      <c r="S178" s="60"/>
    </row>
    <row r="179" spans="1:19">
      <c r="A179" s="19"/>
      <c r="B179" s="19"/>
      <c r="C179" s="19"/>
      <c r="D179" s="54"/>
      <c r="E179" s="27"/>
      <c r="F179" s="27"/>
      <c r="G179" s="27"/>
      <c r="H179" s="27"/>
      <c r="I179" s="27"/>
      <c r="J179" s="27"/>
      <c r="K179" s="27"/>
      <c r="L179" s="61"/>
      <c r="M179" s="62"/>
      <c r="N179" s="57" t="s">
        <v>87</v>
      </c>
      <c r="O179" s="57" t="s">
        <v>156</v>
      </c>
      <c r="P179" s="57"/>
      <c r="Q179" s="59"/>
      <c r="R179" s="60"/>
      <c r="S179" s="60"/>
    </row>
    <row r="180" spans="1:19">
      <c r="A180" s="53"/>
      <c r="B180" s="53"/>
      <c r="C180" s="53"/>
      <c r="D180" s="54"/>
      <c r="E180" s="55"/>
      <c r="F180" s="55"/>
      <c r="G180" s="55"/>
      <c r="H180" s="55"/>
      <c r="I180" s="55"/>
      <c r="J180" s="55"/>
      <c r="K180" s="55"/>
      <c r="L180" s="53"/>
      <c r="M180" s="56"/>
      <c r="N180" s="57" t="s">
        <v>87</v>
      </c>
      <c r="O180" s="57" t="s">
        <v>194</v>
      </c>
      <c r="P180" s="57"/>
      <c r="Q180" s="59"/>
      <c r="R180" s="60"/>
      <c r="S180" s="60"/>
    </row>
    <row r="181" spans="1:19">
      <c r="A181" s="53"/>
      <c r="B181" s="53"/>
      <c r="C181" s="53"/>
      <c r="D181" s="54"/>
      <c r="E181" s="55"/>
      <c r="F181" s="55"/>
      <c r="G181" s="55"/>
      <c r="H181" s="55"/>
      <c r="I181" s="55"/>
      <c r="J181" s="55"/>
      <c r="K181" s="55"/>
      <c r="L181" s="53"/>
      <c r="M181" s="56"/>
      <c r="N181" s="57" t="s">
        <v>87</v>
      </c>
      <c r="O181" s="57" t="s">
        <v>195</v>
      </c>
      <c r="P181" s="57"/>
      <c r="Q181" s="59"/>
      <c r="R181" s="60"/>
      <c r="S181" s="60"/>
    </row>
    <row r="182" spans="1:19">
      <c r="A182" s="19"/>
      <c r="B182" s="19"/>
      <c r="C182" s="19"/>
      <c r="D182" s="54"/>
      <c r="E182" s="27"/>
      <c r="F182" s="27"/>
      <c r="G182" s="27"/>
      <c r="H182" s="27"/>
      <c r="I182" s="27"/>
      <c r="J182" s="27"/>
      <c r="K182" s="27"/>
      <c r="L182" s="61"/>
      <c r="M182" s="62"/>
      <c r="N182" s="57" t="s">
        <v>87</v>
      </c>
      <c r="O182" s="57" t="s">
        <v>154</v>
      </c>
      <c r="P182" s="57"/>
      <c r="Q182" s="59"/>
      <c r="R182" s="60"/>
      <c r="S182" s="60"/>
    </row>
    <row r="183" spans="1:19">
      <c r="A183" s="19"/>
      <c r="B183" s="19"/>
      <c r="C183" s="19"/>
      <c r="D183" s="54"/>
      <c r="E183" s="27"/>
      <c r="F183" s="27"/>
      <c r="G183" s="27"/>
      <c r="H183" s="27"/>
      <c r="I183" s="27"/>
      <c r="J183" s="27"/>
      <c r="K183" s="27"/>
      <c r="L183" s="61"/>
      <c r="M183" s="62"/>
      <c r="N183" s="57" t="s">
        <v>87</v>
      </c>
      <c r="O183" s="57" t="s">
        <v>150</v>
      </c>
      <c r="P183" s="57"/>
      <c r="Q183" s="59"/>
      <c r="R183" s="60"/>
      <c r="S183" s="60"/>
    </row>
    <row r="184" spans="1:19">
      <c r="A184" s="19"/>
      <c r="B184" s="19"/>
      <c r="C184" s="19"/>
      <c r="D184" s="54"/>
      <c r="E184" s="27"/>
      <c r="F184" s="27"/>
      <c r="G184" s="27"/>
      <c r="H184" s="27"/>
      <c r="I184" s="27"/>
      <c r="J184" s="27"/>
      <c r="K184" s="27"/>
      <c r="L184" s="61"/>
      <c r="M184" s="62"/>
      <c r="N184" s="57" t="s">
        <v>87</v>
      </c>
      <c r="O184" s="57" t="s">
        <v>187</v>
      </c>
      <c r="P184" s="57"/>
      <c r="Q184" s="59"/>
      <c r="R184" s="60"/>
      <c r="S184" s="60"/>
    </row>
    <row r="185" spans="1:19">
      <c r="A185" s="53"/>
      <c r="B185" s="53"/>
      <c r="C185" s="53"/>
      <c r="D185" s="54"/>
      <c r="E185" s="55"/>
      <c r="F185" s="55"/>
      <c r="G185" s="55"/>
      <c r="H185" s="55"/>
      <c r="I185" s="55"/>
      <c r="J185" s="55"/>
      <c r="K185" s="55"/>
      <c r="L185" s="53"/>
      <c r="M185" s="56"/>
      <c r="N185" s="57" t="s">
        <v>87</v>
      </c>
      <c r="O185" s="57" t="s">
        <v>309</v>
      </c>
      <c r="P185" s="57"/>
      <c r="Q185" s="59"/>
      <c r="R185" s="60"/>
      <c r="S185" s="60"/>
    </row>
    <row r="186" spans="1:19">
      <c r="A186" s="53"/>
      <c r="B186" s="53"/>
      <c r="C186" s="53"/>
      <c r="D186" s="54"/>
      <c r="E186" s="55"/>
      <c r="F186" s="55"/>
      <c r="G186" s="55"/>
      <c r="H186" s="55"/>
      <c r="I186" s="55"/>
      <c r="J186" s="55"/>
      <c r="K186" s="55"/>
      <c r="L186" s="53"/>
      <c r="M186" s="56"/>
      <c r="N186" s="57" t="s">
        <v>87</v>
      </c>
      <c r="O186" s="57" t="s">
        <v>311</v>
      </c>
      <c r="P186" s="57"/>
      <c r="Q186" s="59"/>
      <c r="R186" s="60"/>
      <c r="S186" s="60"/>
    </row>
    <row r="187" spans="1:19">
      <c r="A187" s="19"/>
      <c r="B187" s="19"/>
      <c r="C187" s="19"/>
      <c r="D187" s="54"/>
      <c r="E187" s="27"/>
      <c r="F187" s="27"/>
      <c r="G187" s="27"/>
      <c r="H187" s="27"/>
      <c r="I187" s="27"/>
      <c r="J187" s="27"/>
      <c r="K187" s="27"/>
      <c r="L187" s="61"/>
      <c r="M187" s="62"/>
      <c r="N187" s="57" t="s">
        <v>90</v>
      </c>
      <c r="O187" s="57" t="s">
        <v>153</v>
      </c>
      <c r="P187" s="57"/>
      <c r="Q187" s="59"/>
      <c r="R187" s="60"/>
      <c r="S187" s="60"/>
    </row>
    <row r="188" spans="1:19">
      <c r="A188" s="19"/>
      <c r="B188" s="19"/>
      <c r="C188" s="19"/>
      <c r="D188" s="54"/>
      <c r="E188" s="27"/>
      <c r="F188" s="27"/>
      <c r="G188" s="27"/>
      <c r="H188" s="27"/>
      <c r="I188" s="27"/>
      <c r="J188" s="27"/>
      <c r="K188" s="27"/>
      <c r="L188" s="61"/>
      <c r="M188" s="62"/>
      <c r="N188" s="57" t="s">
        <v>90</v>
      </c>
      <c r="O188" s="57" t="s">
        <v>110</v>
      </c>
      <c r="P188" s="57"/>
      <c r="Q188" s="59"/>
      <c r="R188" s="60"/>
      <c r="S188" s="60"/>
    </row>
    <row r="189" spans="1:19">
      <c r="A189" s="53"/>
      <c r="B189" s="53"/>
      <c r="C189" s="53"/>
      <c r="D189" s="54"/>
      <c r="E189" s="55"/>
      <c r="F189" s="55"/>
      <c r="G189" s="55"/>
      <c r="H189" s="55"/>
      <c r="I189" s="55"/>
      <c r="J189" s="55"/>
      <c r="K189" s="55"/>
      <c r="L189" s="53"/>
      <c r="M189" s="56"/>
      <c r="N189" s="57" t="s">
        <v>90</v>
      </c>
      <c r="O189" s="57" t="s">
        <v>312</v>
      </c>
      <c r="P189" s="57"/>
      <c r="Q189" s="59"/>
      <c r="R189" s="60"/>
      <c r="S189" s="60"/>
    </row>
    <row r="190" spans="1:19">
      <c r="A190" s="53"/>
      <c r="B190" s="53"/>
      <c r="C190" s="53"/>
      <c r="D190" s="54"/>
      <c r="E190" s="55"/>
      <c r="F190" s="55"/>
      <c r="G190" s="55"/>
      <c r="H190" s="55"/>
      <c r="I190" s="55"/>
      <c r="J190" s="55"/>
      <c r="K190" s="55"/>
      <c r="L190" s="53"/>
      <c r="M190" s="56"/>
      <c r="N190" s="57" t="s">
        <v>90</v>
      </c>
      <c r="O190" s="57" t="s">
        <v>192</v>
      </c>
      <c r="P190" s="57"/>
      <c r="Q190" s="59"/>
      <c r="R190" s="60"/>
      <c r="S190" s="60"/>
    </row>
    <row r="191" spans="1:19">
      <c r="A191" s="19"/>
      <c r="B191" s="19"/>
      <c r="C191" s="19"/>
      <c r="D191" s="54"/>
      <c r="E191" s="27"/>
      <c r="F191" s="27"/>
      <c r="G191" s="27"/>
      <c r="H191" s="27"/>
      <c r="I191" s="27"/>
      <c r="J191" s="27"/>
      <c r="K191" s="27"/>
      <c r="L191" s="61"/>
      <c r="M191" s="62"/>
      <c r="N191" s="57" t="s">
        <v>90</v>
      </c>
      <c r="O191" s="57" t="s">
        <v>184</v>
      </c>
      <c r="P191" s="57"/>
      <c r="Q191" s="59"/>
      <c r="R191" s="60"/>
      <c r="S191" s="60"/>
    </row>
    <row r="192" spans="1:19">
      <c r="A192" s="19"/>
      <c r="B192" s="19"/>
      <c r="C192" s="19"/>
      <c r="D192" s="54"/>
      <c r="E192" s="27"/>
      <c r="F192" s="27"/>
      <c r="G192" s="27"/>
      <c r="H192" s="27"/>
      <c r="I192" s="27"/>
      <c r="J192" s="27"/>
      <c r="K192" s="27"/>
      <c r="L192" s="61"/>
      <c r="M192" s="62"/>
      <c r="N192" s="57" t="s">
        <v>90</v>
      </c>
      <c r="O192" s="57" t="s">
        <v>93</v>
      </c>
      <c r="P192" s="57"/>
      <c r="Q192" s="59"/>
      <c r="R192" s="60"/>
      <c r="S192" s="60"/>
    </row>
    <row r="193" spans="1:19">
      <c r="A193" s="19"/>
      <c r="B193" s="19"/>
      <c r="C193" s="19"/>
      <c r="D193" s="54"/>
      <c r="E193" s="27"/>
      <c r="F193" s="27"/>
      <c r="G193" s="27"/>
      <c r="H193" s="27"/>
      <c r="I193" s="27"/>
      <c r="J193" s="27"/>
      <c r="K193" s="27"/>
      <c r="L193" s="61"/>
      <c r="M193" s="62"/>
      <c r="N193" s="57" t="s">
        <v>90</v>
      </c>
      <c r="O193" s="57" t="s">
        <v>91</v>
      </c>
      <c r="P193" s="57"/>
      <c r="Q193" s="59"/>
      <c r="R193" s="60"/>
      <c r="S193" s="60"/>
    </row>
    <row r="194" spans="1:19">
      <c r="A194" s="19"/>
      <c r="B194" s="19"/>
      <c r="C194" s="19"/>
      <c r="D194" s="54"/>
      <c r="E194" s="27"/>
      <c r="F194" s="27"/>
      <c r="G194" s="27"/>
      <c r="H194" s="27"/>
      <c r="I194" s="27"/>
      <c r="J194" s="27"/>
      <c r="K194" s="27"/>
      <c r="L194" s="61"/>
      <c r="M194" s="62"/>
      <c r="N194" s="57" t="s">
        <v>90</v>
      </c>
      <c r="O194" s="57" t="s">
        <v>151</v>
      </c>
      <c r="P194" s="57"/>
      <c r="Q194" s="59"/>
      <c r="R194" s="60"/>
      <c r="S194" s="60"/>
    </row>
    <row r="195" spans="1:19">
      <c r="A195" s="53"/>
      <c r="B195" s="53"/>
      <c r="C195" s="53"/>
      <c r="D195" s="54"/>
      <c r="E195" s="55"/>
      <c r="F195" s="55"/>
      <c r="G195" s="55"/>
      <c r="H195" s="55"/>
      <c r="I195" s="55"/>
      <c r="J195" s="55"/>
      <c r="K195" s="55"/>
      <c r="L195" s="53"/>
      <c r="M195" s="56"/>
      <c r="N195" s="57" t="s">
        <v>90</v>
      </c>
      <c r="O195" s="57" t="s">
        <v>219</v>
      </c>
      <c r="P195" s="57"/>
      <c r="Q195" s="59"/>
      <c r="R195" s="60"/>
      <c r="S195" s="60"/>
    </row>
    <row r="196" spans="1:19">
      <c r="A196" s="53"/>
      <c r="B196" s="53"/>
      <c r="C196" s="53"/>
      <c r="D196" s="54"/>
      <c r="E196" s="55"/>
      <c r="F196" s="55"/>
      <c r="G196" s="55"/>
      <c r="H196" s="55"/>
      <c r="I196" s="55"/>
      <c r="J196" s="55"/>
      <c r="K196" s="55"/>
      <c r="L196" s="53"/>
      <c r="M196" s="56"/>
      <c r="N196" s="57" t="s">
        <v>90</v>
      </c>
      <c r="O196" s="57" t="s">
        <v>196</v>
      </c>
      <c r="P196" s="57"/>
      <c r="Q196" s="59"/>
      <c r="R196" s="60"/>
      <c r="S196" s="60"/>
    </row>
    <row r="197" spans="1:19">
      <c r="A197" s="19"/>
      <c r="B197" s="19"/>
      <c r="C197" s="19"/>
      <c r="D197" s="54"/>
      <c r="E197" s="27"/>
      <c r="F197" s="27"/>
      <c r="G197" s="27"/>
      <c r="H197" s="27"/>
      <c r="I197" s="27"/>
      <c r="J197" s="27"/>
      <c r="K197" s="27"/>
      <c r="L197" s="61"/>
      <c r="M197" s="62"/>
      <c r="N197" s="57" t="s">
        <v>90</v>
      </c>
      <c r="O197" s="57" t="s">
        <v>96</v>
      </c>
      <c r="P197" s="57"/>
      <c r="Q197" s="59"/>
      <c r="R197" s="60"/>
      <c r="S197" s="60"/>
    </row>
    <row r="198" spans="1:19">
      <c r="A198" s="53"/>
      <c r="B198" s="53"/>
      <c r="C198" s="53"/>
      <c r="D198" s="54"/>
      <c r="E198" s="55"/>
      <c r="F198" s="55"/>
      <c r="G198" s="55"/>
      <c r="H198" s="55"/>
      <c r="I198" s="55"/>
      <c r="J198" s="55"/>
      <c r="K198" s="55"/>
      <c r="L198" s="53"/>
      <c r="M198" s="56"/>
      <c r="N198" s="57" t="s">
        <v>250</v>
      </c>
      <c r="O198" s="57" t="s">
        <v>251</v>
      </c>
      <c r="P198" s="57"/>
      <c r="Q198" s="59"/>
      <c r="R198" s="60"/>
      <c r="S198" s="60"/>
    </row>
    <row r="199" spans="1:19">
      <c r="A199" s="53"/>
      <c r="B199" s="53"/>
      <c r="C199" s="53"/>
      <c r="D199" s="54"/>
      <c r="E199" s="55"/>
      <c r="F199" s="55"/>
      <c r="G199" s="55"/>
      <c r="H199" s="55"/>
      <c r="I199" s="55"/>
      <c r="J199" s="55"/>
      <c r="K199" s="55"/>
      <c r="L199" s="53"/>
      <c r="M199" s="56"/>
      <c r="N199" s="57" t="s">
        <v>303</v>
      </c>
      <c r="O199" s="57" t="s">
        <v>355</v>
      </c>
      <c r="P199" s="57"/>
      <c r="Q199" s="59"/>
      <c r="R199" s="60"/>
      <c r="S199" s="60"/>
    </row>
    <row r="200" spans="1:19">
      <c r="A200" s="53"/>
      <c r="B200" s="53"/>
      <c r="C200" s="53"/>
      <c r="D200" s="54"/>
      <c r="E200" s="55"/>
      <c r="F200" s="55"/>
      <c r="G200" s="55"/>
      <c r="H200" s="55"/>
      <c r="I200" s="55"/>
      <c r="J200" s="55"/>
      <c r="K200" s="55"/>
      <c r="L200" s="53"/>
      <c r="M200" s="56"/>
      <c r="N200" s="57" t="s">
        <v>303</v>
      </c>
      <c r="O200" s="57" t="s">
        <v>304</v>
      </c>
      <c r="P200" s="57"/>
      <c r="Q200" s="59"/>
      <c r="R200" s="60"/>
      <c r="S200" s="60"/>
    </row>
    <row r="201" spans="1:19">
      <c r="A201" s="53"/>
      <c r="B201" s="53"/>
      <c r="C201" s="53"/>
      <c r="D201" s="54"/>
      <c r="E201" s="55"/>
      <c r="F201" s="55"/>
      <c r="G201" s="55"/>
      <c r="H201" s="55"/>
      <c r="I201" s="55"/>
      <c r="J201" s="55"/>
      <c r="K201" s="55"/>
      <c r="L201" s="53"/>
      <c r="M201" s="56"/>
      <c r="N201" s="57" t="s">
        <v>290</v>
      </c>
      <c r="O201" s="57" t="s">
        <v>291</v>
      </c>
      <c r="P201" s="57"/>
      <c r="Q201" s="59"/>
      <c r="R201" s="60"/>
      <c r="S201" s="60"/>
    </row>
    <row r="202" spans="1:19">
      <c r="A202" s="53"/>
      <c r="B202" s="53"/>
      <c r="C202" s="53"/>
      <c r="D202" s="54"/>
      <c r="E202" s="55"/>
      <c r="F202" s="55"/>
      <c r="G202" s="55"/>
      <c r="H202" s="55"/>
      <c r="I202" s="55"/>
      <c r="J202" s="55"/>
      <c r="K202" s="55"/>
      <c r="L202" s="53"/>
      <c r="M202" s="56"/>
      <c r="N202" s="57" t="s">
        <v>335</v>
      </c>
      <c r="O202" s="57" t="s">
        <v>336</v>
      </c>
      <c r="P202" s="57"/>
      <c r="Q202" s="59"/>
      <c r="R202" s="60"/>
      <c r="S202" s="60"/>
    </row>
    <row r="203" spans="1:19">
      <c r="A203" s="53"/>
      <c r="B203" s="53"/>
      <c r="C203" s="53"/>
      <c r="D203" s="54"/>
      <c r="E203" s="55"/>
      <c r="F203" s="55"/>
      <c r="G203" s="55"/>
      <c r="H203" s="55"/>
      <c r="I203" s="55"/>
      <c r="J203" s="55"/>
      <c r="K203" s="55"/>
      <c r="L203" s="53"/>
      <c r="M203" s="56"/>
      <c r="N203" s="57" t="s">
        <v>104</v>
      </c>
      <c r="O203" s="57" t="s">
        <v>232</v>
      </c>
      <c r="P203" s="57"/>
      <c r="Q203" s="59"/>
      <c r="R203" s="60"/>
      <c r="S203" s="60"/>
    </row>
    <row r="204" spans="1:19">
      <c r="A204" s="19"/>
      <c r="B204" s="19"/>
      <c r="C204" s="19"/>
      <c r="D204" s="54"/>
      <c r="E204" s="27"/>
      <c r="F204" s="27"/>
      <c r="G204" s="27"/>
      <c r="H204" s="27"/>
      <c r="I204" s="27"/>
      <c r="J204" s="27"/>
      <c r="K204" s="27"/>
      <c r="L204" s="61"/>
      <c r="M204" s="62"/>
      <c r="N204" s="57" t="s">
        <v>104</v>
      </c>
      <c r="O204" s="57" t="s">
        <v>105</v>
      </c>
      <c r="P204" s="57"/>
      <c r="Q204" s="59"/>
      <c r="R204" s="60"/>
      <c r="S204" s="60"/>
    </row>
    <row r="205" spans="1:19">
      <c r="A205" s="53"/>
      <c r="B205" s="53"/>
      <c r="C205" s="53"/>
      <c r="D205" s="54"/>
      <c r="E205" s="55"/>
      <c r="F205" s="55"/>
      <c r="G205" s="55"/>
      <c r="H205" s="55"/>
      <c r="I205" s="55"/>
      <c r="J205" s="55"/>
      <c r="K205" s="55"/>
      <c r="L205" s="53"/>
      <c r="M205" s="56"/>
      <c r="N205" s="57" t="s">
        <v>104</v>
      </c>
      <c r="O205" s="57" t="s">
        <v>281</v>
      </c>
      <c r="P205" s="57"/>
      <c r="Q205" s="59"/>
      <c r="R205" s="60"/>
      <c r="S205" s="60"/>
    </row>
    <row r="206" spans="1:19">
      <c r="A206" s="53"/>
      <c r="B206" s="53"/>
      <c r="C206" s="53"/>
      <c r="D206" s="54"/>
      <c r="E206" s="55"/>
      <c r="F206" s="55"/>
      <c r="G206" s="55"/>
      <c r="H206" s="55"/>
      <c r="I206" s="55"/>
      <c r="J206" s="55"/>
      <c r="K206" s="55"/>
      <c r="L206" s="53"/>
      <c r="M206" s="56"/>
      <c r="N206" s="57" t="s">
        <v>104</v>
      </c>
      <c r="O206" s="57" t="s">
        <v>279</v>
      </c>
      <c r="P206" s="57"/>
      <c r="Q206" s="59"/>
      <c r="R206" s="60"/>
      <c r="S206" s="60"/>
    </row>
    <row r="207" spans="1:19">
      <c r="A207" s="53"/>
      <c r="B207" s="53"/>
      <c r="C207" s="53"/>
      <c r="D207" s="54"/>
      <c r="E207" s="55"/>
      <c r="F207" s="55"/>
      <c r="G207" s="55"/>
      <c r="H207" s="55"/>
      <c r="I207" s="55"/>
      <c r="J207" s="55"/>
      <c r="K207" s="55"/>
      <c r="L207" s="53"/>
      <c r="M207" s="56"/>
      <c r="N207" s="57" t="s">
        <v>104</v>
      </c>
      <c r="O207" s="57" t="s">
        <v>229</v>
      </c>
      <c r="P207" s="57"/>
      <c r="Q207" s="59"/>
      <c r="R207" s="60"/>
      <c r="S207" s="60"/>
    </row>
    <row r="208" spans="1:19">
      <c r="A208" s="19"/>
      <c r="B208" s="19"/>
      <c r="C208" s="19"/>
      <c r="D208" s="54"/>
      <c r="E208" s="27"/>
      <c r="F208" s="27"/>
      <c r="G208" s="27"/>
      <c r="H208" s="27"/>
      <c r="I208" s="27"/>
      <c r="J208" s="27"/>
      <c r="K208" s="27"/>
      <c r="L208" s="61"/>
      <c r="M208" s="62"/>
      <c r="N208" s="57" t="s">
        <v>104</v>
      </c>
      <c r="O208" s="57" t="s">
        <v>108</v>
      </c>
      <c r="P208" s="57"/>
      <c r="Q208" s="59"/>
      <c r="R208" s="60"/>
      <c r="S208" s="60"/>
    </row>
    <row r="209" spans="1:19">
      <c r="A209" s="53"/>
      <c r="B209" s="53"/>
      <c r="C209" s="53"/>
      <c r="D209" s="54"/>
      <c r="E209" s="55"/>
      <c r="F209" s="55"/>
      <c r="G209" s="55"/>
      <c r="H209" s="55"/>
      <c r="I209" s="55"/>
      <c r="J209" s="55"/>
      <c r="K209" s="55"/>
      <c r="L209" s="53"/>
      <c r="M209" s="56"/>
      <c r="N209" s="57" t="s">
        <v>104</v>
      </c>
      <c r="O209" s="57" t="s">
        <v>227</v>
      </c>
      <c r="P209" s="57"/>
      <c r="Q209" s="59"/>
      <c r="R209" s="60"/>
      <c r="S209" s="60"/>
    </row>
    <row r="210" spans="1:19">
      <c r="A210" s="53"/>
      <c r="B210" s="53"/>
      <c r="C210" s="53"/>
      <c r="D210" s="54"/>
      <c r="E210" s="55"/>
      <c r="F210" s="55"/>
      <c r="G210" s="55"/>
      <c r="H210" s="55"/>
      <c r="I210" s="55"/>
      <c r="J210" s="55"/>
      <c r="K210" s="55"/>
      <c r="L210" s="53"/>
      <c r="M210" s="56"/>
      <c r="N210" s="57" t="s">
        <v>104</v>
      </c>
      <c r="O210" s="57" t="s">
        <v>227</v>
      </c>
      <c r="P210" s="57"/>
      <c r="Q210" s="59"/>
      <c r="R210" s="60"/>
      <c r="S210" s="60"/>
    </row>
    <row r="211" spans="1:19">
      <c r="A211" s="53"/>
      <c r="B211" s="53"/>
      <c r="C211" s="53"/>
      <c r="D211" s="54"/>
      <c r="E211" s="55"/>
      <c r="F211" s="55"/>
      <c r="G211" s="55"/>
      <c r="H211" s="55"/>
      <c r="I211" s="55"/>
      <c r="J211" s="55"/>
      <c r="K211" s="55"/>
      <c r="L211" s="53"/>
      <c r="M211" s="56"/>
      <c r="N211" s="57" t="s">
        <v>104</v>
      </c>
      <c r="O211" s="57" t="s">
        <v>228</v>
      </c>
      <c r="P211" s="57"/>
      <c r="Q211" s="59"/>
      <c r="R211" s="60"/>
      <c r="S211" s="60"/>
    </row>
    <row r="212" spans="1:19">
      <c r="A212" s="53"/>
      <c r="B212" s="53"/>
      <c r="C212" s="53"/>
      <c r="D212" s="54"/>
      <c r="E212" s="55"/>
      <c r="F212" s="55"/>
      <c r="G212" s="55"/>
      <c r="H212" s="55"/>
      <c r="I212" s="55"/>
      <c r="J212" s="55"/>
      <c r="K212" s="55"/>
      <c r="L212" s="53"/>
      <c r="M212" s="56"/>
      <c r="N212" s="57" t="s">
        <v>104</v>
      </c>
      <c r="O212" s="57" t="s">
        <v>231</v>
      </c>
      <c r="P212" s="57"/>
      <c r="Q212" s="59"/>
      <c r="R212" s="60"/>
      <c r="S212" s="60"/>
    </row>
    <row r="213" spans="1:19">
      <c r="A213" s="53"/>
      <c r="B213" s="53"/>
      <c r="C213" s="53"/>
      <c r="D213" s="54"/>
      <c r="E213" s="55"/>
      <c r="F213" s="55"/>
      <c r="G213" s="55"/>
      <c r="H213" s="55"/>
      <c r="I213" s="55"/>
      <c r="J213" s="55"/>
      <c r="K213" s="55"/>
      <c r="L213" s="53"/>
      <c r="M213" s="56"/>
      <c r="N213" s="57" t="s">
        <v>104</v>
      </c>
      <c r="O213" s="57" t="s">
        <v>280</v>
      </c>
      <c r="P213" s="57"/>
      <c r="Q213" s="59"/>
      <c r="R213" s="60"/>
      <c r="S213" s="60"/>
    </row>
    <row r="214" spans="1:19">
      <c r="A214" s="53"/>
      <c r="B214" s="53"/>
      <c r="C214" s="53"/>
      <c r="D214" s="54"/>
      <c r="E214" s="55"/>
      <c r="F214" s="55"/>
      <c r="G214" s="55"/>
      <c r="H214" s="55"/>
      <c r="I214" s="55"/>
      <c r="J214" s="55"/>
      <c r="K214" s="55"/>
      <c r="L214" s="53"/>
      <c r="M214" s="56"/>
      <c r="N214" s="57" t="s">
        <v>106</v>
      </c>
      <c r="O214" s="57" t="s">
        <v>230</v>
      </c>
      <c r="P214" s="57"/>
      <c r="Q214" s="59"/>
      <c r="R214" s="60"/>
      <c r="S214" s="60"/>
    </row>
    <row r="215" spans="1:19">
      <c r="A215" s="53"/>
      <c r="B215" s="53"/>
      <c r="C215" s="53"/>
      <c r="D215" s="54"/>
      <c r="E215" s="55"/>
      <c r="F215" s="55"/>
      <c r="G215" s="55"/>
      <c r="H215" s="55"/>
      <c r="I215" s="55"/>
      <c r="J215" s="55"/>
      <c r="K215" s="55"/>
      <c r="L215" s="53"/>
      <c r="M215" s="56"/>
      <c r="N215" s="57" t="s">
        <v>106</v>
      </c>
      <c r="O215" s="57" t="s">
        <v>226</v>
      </c>
      <c r="P215" s="57"/>
      <c r="Q215" s="59"/>
      <c r="R215" s="60"/>
      <c r="S215" s="60"/>
    </row>
    <row r="216" spans="1:19">
      <c r="A216" s="19"/>
      <c r="B216" s="19"/>
      <c r="C216" s="19"/>
      <c r="D216" s="54"/>
      <c r="E216" s="27"/>
      <c r="F216" s="27"/>
      <c r="G216" s="27"/>
      <c r="H216" s="27"/>
      <c r="I216" s="27"/>
      <c r="J216" s="27"/>
      <c r="K216" s="27"/>
      <c r="L216" s="61"/>
      <c r="M216" s="62"/>
      <c r="N216" s="57" t="s">
        <v>106</v>
      </c>
      <c r="O216" s="57" t="s">
        <v>111</v>
      </c>
      <c r="P216" s="57"/>
      <c r="Q216" s="59"/>
      <c r="R216" s="60"/>
      <c r="S216" s="60"/>
    </row>
    <row r="217" spans="1:19">
      <c r="A217" s="19"/>
      <c r="B217" s="19"/>
      <c r="C217" s="19"/>
      <c r="D217" s="54"/>
      <c r="E217" s="27"/>
      <c r="F217" s="27"/>
      <c r="G217" s="27"/>
      <c r="H217" s="27"/>
      <c r="I217" s="27"/>
      <c r="J217" s="27"/>
      <c r="K217" s="27"/>
      <c r="L217" s="61"/>
      <c r="M217" s="62"/>
      <c r="N217" s="57" t="s">
        <v>106</v>
      </c>
      <c r="O217" s="57" t="s">
        <v>107</v>
      </c>
      <c r="P217" s="57"/>
      <c r="Q217" s="59"/>
      <c r="R217" s="60"/>
      <c r="S217" s="60"/>
    </row>
    <row r="218" spans="1:19">
      <c r="A218" s="53"/>
      <c r="B218" s="53"/>
      <c r="C218" s="53"/>
      <c r="D218" s="54"/>
      <c r="E218" s="55"/>
      <c r="F218" s="55"/>
      <c r="G218" s="55"/>
      <c r="H218" s="55"/>
      <c r="I218" s="55"/>
      <c r="J218" s="55"/>
      <c r="K218" s="55"/>
      <c r="L218" s="53"/>
      <c r="M218" s="56"/>
      <c r="N218" s="57" t="s">
        <v>106</v>
      </c>
      <c r="O218" s="57" t="s">
        <v>224</v>
      </c>
      <c r="P218" s="57"/>
      <c r="Q218" s="59"/>
      <c r="R218" s="60"/>
      <c r="S218" s="60"/>
    </row>
    <row r="219" spans="1:19">
      <c r="A219" s="19"/>
      <c r="B219" s="19"/>
      <c r="C219" s="19"/>
      <c r="D219" s="54"/>
      <c r="E219" s="27"/>
      <c r="F219" s="27"/>
      <c r="G219" s="27"/>
      <c r="H219" s="27"/>
      <c r="I219" s="27"/>
      <c r="J219" s="27"/>
      <c r="K219" s="27"/>
      <c r="L219" s="61"/>
      <c r="M219" s="62"/>
      <c r="N219" s="57" t="s">
        <v>106</v>
      </c>
      <c r="O219" s="57" t="s">
        <v>112</v>
      </c>
      <c r="P219" s="57"/>
      <c r="Q219" s="59"/>
      <c r="R219" s="60"/>
      <c r="S219" s="60"/>
    </row>
    <row r="220" spans="1:19">
      <c r="A220" s="53"/>
      <c r="B220" s="53"/>
      <c r="C220" s="53"/>
      <c r="D220" s="54"/>
      <c r="E220" s="55"/>
      <c r="F220" s="55"/>
      <c r="G220" s="55"/>
      <c r="H220" s="55"/>
      <c r="I220" s="55"/>
      <c r="J220" s="55"/>
      <c r="K220" s="55"/>
      <c r="L220" s="53"/>
      <c r="M220" s="56"/>
      <c r="N220" s="57" t="s">
        <v>106</v>
      </c>
      <c r="O220" s="57" t="s">
        <v>234</v>
      </c>
      <c r="P220" s="57"/>
      <c r="Q220" s="59"/>
      <c r="R220" s="60"/>
      <c r="S220" s="60"/>
    </row>
    <row r="221" spans="1:19">
      <c r="A221" s="53"/>
      <c r="B221" s="53"/>
      <c r="C221" s="53"/>
      <c r="D221" s="54"/>
      <c r="E221" s="55"/>
      <c r="F221" s="55"/>
      <c r="G221" s="55"/>
      <c r="H221" s="55"/>
      <c r="I221" s="55"/>
      <c r="J221" s="55"/>
      <c r="K221" s="55"/>
      <c r="L221" s="53"/>
      <c r="M221" s="56"/>
      <c r="N221" s="57" t="s">
        <v>106</v>
      </c>
      <c r="O221" s="57" t="s">
        <v>233</v>
      </c>
      <c r="P221" s="57"/>
      <c r="Q221" s="59"/>
      <c r="R221" s="60"/>
      <c r="S221" s="60"/>
    </row>
    <row r="222" spans="1:19">
      <c r="A222" s="53"/>
      <c r="B222" s="53"/>
      <c r="C222" s="53"/>
      <c r="D222" s="54"/>
      <c r="E222" s="55"/>
      <c r="F222" s="55"/>
      <c r="G222" s="55"/>
      <c r="H222" s="55"/>
      <c r="I222" s="55"/>
      <c r="J222" s="55"/>
      <c r="K222" s="55"/>
      <c r="L222" s="53"/>
      <c r="M222" s="56"/>
      <c r="N222" s="57" t="s">
        <v>102</v>
      </c>
      <c r="O222" s="57" t="s">
        <v>189</v>
      </c>
      <c r="P222" s="57"/>
      <c r="Q222" s="59"/>
      <c r="R222" s="60"/>
      <c r="S222" s="60"/>
    </row>
    <row r="223" spans="1:19">
      <c r="A223" s="53"/>
      <c r="B223" s="53"/>
      <c r="C223" s="53"/>
      <c r="D223" s="54"/>
      <c r="E223" s="55"/>
      <c r="F223" s="55"/>
      <c r="G223" s="55"/>
      <c r="H223" s="55"/>
      <c r="I223" s="55"/>
      <c r="J223" s="55"/>
      <c r="K223" s="55"/>
      <c r="L223" s="53"/>
      <c r="M223" s="56"/>
      <c r="N223" s="57" t="s">
        <v>102</v>
      </c>
      <c r="O223" s="57" t="s">
        <v>238</v>
      </c>
      <c r="P223" s="57"/>
      <c r="Q223" s="59"/>
      <c r="R223" s="60"/>
      <c r="S223" s="60"/>
    </row>
    <row r="224" spans="1:19">
      <c r="A224" s="19"/>
      <c r="B224" s="19"/>
      <c r="C224" s="19"/>
      <c r="D224" s="54"/>
      <c r="E224" s="27"/>
      <c r="F224" s="27"/>
      <c r="G224" s="27"/>
      <c r="H224" s="27"/>
      <c r="I224" s="27"/>
      <c r="J224" s="27"/>
      <c r="K224" s="27"/>
      <c r="L224" s="61"/>
      <c r="M224" s="62"/>
      <c r="N224" s="57" t="s">
        <v>102</v>
      </c>
      <c r="O224" s="57" t="s">
        <v>103</v>
      </c>
      <c r="P224" s="57"/>
      <c r="Q224" s="59"/>
      <c r="R224" s="60"/>
      <c r="S224" s="60"/>
    </row>
    <row r="225" spans="1:19">
      <c r="A225" s="53"/>
      <c r="B225" s="53"/>
      <c r="C225" s="53"/>
      <c r="D225" s="54"/>
      <c r="E225" s="55"/>
      <c r="F225" s="55"/>
      <c r="G225" s="55"/>
      <c r="H225" s="55"/>
      <c r="I225" s="55"/>
      <c r="J225" s="55"/>
      <c r="K225" s="55"/>
      <c r="L225" s="53"/>
      <c r="M225" s="56"/>
      <c r="N225" s="57" t="s">
        <v>102</v>
      </c>
      <c r="O225" s="57" t="s">
        <v>235</v>
      </c>
      <c r="P225" s="57"/>
      <c r="Q225" s="59"/>
      <c r="R225" s="60"/>
      <c r="S225" s="60"/>
    </row>
    <row r="226" spans="1:19">
      <c r="A226" s="53"/>
      <c r="B226" s="53"/>
      <c r="C226" s="53"/>
      <c r="D226" s="54"/>
      <c r="E226" s="55"/>
      <c r="F226" s="55"/>
      <c r="G226" s="55"/>
      <c r="H226" s="55"/>
      <c r="I226" s="55"/>
      <c r="J226" s="55"/>
      <c r="K226" s="55"/>
      <c r="L226" s="53"/>
      <c r="M226" s="56"/>
      <c r="N226" s="57" t="s">
        <v>102</v>
      </c>
      <c r="O226" s="57" t="s">
        <v>193</v>
      </c>
      <c r="P226" s="57"/>
      <c r="Q226" s="59"/>
      <c r="R226" s="60"/>
      <c r="S226" s="60"/>
    </row>
    <row r="227" spans="1:19">
      <c r="A227" s="53"/>
      <c r="B227" s="53"/>
      <c r="C227" s="53"/>
      <c r="D227" s="54"/>
      <c r="E227" s="55"/>
      <c r="F227" s="55"/>
      <c r="G227" s="55"/>
      <c r="H227" s="55"/>
      <c r="I227" s="55"/>
      <c r="J227" s="55"/>
      <c r="K227" s="55"/>
      <c r="L227" s="53"/>
      <c r="M227" s="56"/>
      <c r="N227" s="57" t="s">
        <v>100</v>
      </c>
      <c r="O227" s="57" t="s">
        <v>313</v>
      </c>
      <c r="P227" s="57"/>
      <c r="Q227" s="59"/>
      <c r="R227" s="60"/>
      <c r="S227" s="60"/>
    </row>
    <row r="228" spans="1:19">
      <c r="A228" s="53"/>
      <c r="B228" s="53"/>
      <c r="C228" s="53"/>
      <c r="D228" s="54"/>
      <c r="E228" s="55"/>
      <c r="F228" s="55"/>
      <c r="G228" s="55"/>
      <c r="H228" s="55"/>
      <c r="I228" s="55"/>
      <c r="J228" s="55"/>
      <c r="K228" s="55"/>
      <c r="L228" s="53"/>
      <c r="M228" s="56"/>
      <c r="N228" s="57" t="s">
        <v>100</v>
      </c>
      <c r="O228" s="57" t="s">
        <v>326</v>
      </c>
      <c r="P228" s="57"/>
      <c r="Q228" s="59"/>
      <c r="R228" s="60"/>
      <c r="S228" s="60"/>
    </row>
    <row r="229" spans="1:19">
      <c r="A229" s="53"/>
      <c r="B229" s="53"/>
      <c r="C229" s="53"/>
      <c r="D229" s="54"/>
      <c r="E229" s="55"/>
      <c r="F229" s="55"/>
      <c r="G229" s="55"/>
      <c r="H229" s="55"/>
      <c r="I229" s="55"/>
      <c r="J229" s="55"/>
      <c r="K229" s="55"/>
      <c r="L229" s="53"/>
      <c r="M229" s="56"/>
      <c r="N229" s="57" t="s">
        <v>100</v>
      </c>
      <c r="O229" s="57" t="s">
        <v>308</v>
      </c>
      <c r="P229" s="57"/>
      <c r="Q229" s="59"/>
      <c r="R229" s="60"/>
      <c r="S229" s="60"/>
    </row>
    <row r="230" spans="1:19">
      <c r="A230" s="53"/>
      <c r="B230" s="53"/>
      <c r="C230" s="53"/>
      <c r="D230" s="54"/>
      <c r="E230" s="55"/>
      <c r="F230" s="55"/>
      <c r="G230" s="55"/>
      <c r="H230" s="55"/>
      <c r="I230" s="55"/>
      <c r="J230" s="55"/>
      <c r="K230" s="55"/>
      <c r="L230" s="53"/>
      <c r="M230" s="56"/>
      <c r="N230" s="57" t="s">
        <v>100</v>
      </c>
      <c r="O230" s="57" t="s">
        <v>327</v>
      </c>
      <c r="P230" s="57"/>
      <c r="Q230" s="59"/>
      <c r="R230" s="60"/>
      <c r="S230" s="60"/>
    </row>
    <row r="231" spans="1:19">
      <c r="A231" s="53"/>
      <c r="B231" s="53"/>
      <c r="C231" s="53"/>
      <c r="D231" s="54"/>
      <c r="E231" s="55"/>
      <c r="F231" s="55"/>
      <c r="G231" s="55"/>
      <c r="H231" s="55"/>
      <c r="I231" s="55"/>
      <c r="J231" s="55"/>
      <c r="K231" s="55"/>
      <c r="L231" s="53"/>
      <c r="M231" s="56"/>
      <c r="N231" s="57" t="s">
        <v>100</v>
      </c>
      <c r="O231" s="57" t="s">
        <v>236</v>
      </c>
      <c r="P231" s="57"/>
      <c r="Q231" s="59"/>
      <c r="R231" s="60"/>
      <c r="S231" s="60"/>
    </row>
    <row r="232" spans="1:19">
      <c r="A232" s="53"/>
      <c r="B232" s="53"/>
      <c r="C232" s="53"/>
      <c r="D232" s="54"/>
      <c r="E232" s="55"/>
      <c r="F232" s="55"/>
      <c r="G232" s="55"/>
      <c r="H232" s="55"/>
      <c r="I232" s="55"/>
      <c r="J232" s="55"/>
      <c r="K232" s="55"/>
      <c r="L232" s="53"/>
      <c r="M232" s="56"/>
      <c r="N232" s="57" t="s">
        <v>100</v>
      </c>
      <c r="O232" s="57" t="s">
        <v>277</v>
      </c>
      <c r="P232" s="57"/>
      <c r="Q232" s="59"/>
      <c r="R232" s="60"/>
      <c r="S232" s="60"/>
    </row>
    <row r="233" spans="1:19">
      <c r="A233" s="53"/>
      <c r="B233" s="53"/>
      <c r="C233" s="53"/>
      <c r="D233" s="54"/>
      <c r="E233" s="55"/>
      <c r="F233" s="55"/>
      <c r="G233" s="55"/>
      <c r="H233" s="55"/>
      <c r="I233" s="55"/>
      <c r="J233" s="55"/>
      <c r="K233" s="55"/>
      <c r="L233" s="53"/>
      <c r="M233" s="56"/>
      <c r="N233" s="57" t="s">
        <v>100</v>
      </c>
      <c r="O233" s="57" t="s">
        <v>278</v>
      </c>
      <c r="P233" s="57"/>
      <c r="Q233" s="59"/>
      <c r="R233" s="60"/>
      <c r="S233" s="60"/>
    </row>
    <row r="234" spans="1:19">
      <c r="A234" s="19"/>
      <c r="B234" s="19"/>
      <c r="C234" s="19"/>
      <c r="D234" s="54"/>
      <c r="E234" s="27"/>
      <c r="F234" s="27"/>
      <c r="G234" s="27"/>
      <c r="H234" s="27"/>
      <c r="I234" s="27"/>
      <c r="J234" s="27"/>
      <c r="K234" s="27"/>
      <c r="L234" s="61"/>
      <c r="M234" s="62"/>
      <c r="N234" s="57" t="s">
        <v>100</v>
      </c>
      <c r="O234" s="57" t="s">
        <v>101</v>
      </c>
      <c r="P234" s="57"/>
      <c r="Q234" s="59"/>
      <c r="R234" s="60"/>
      <c r="S234" s="60"/>
    </row>
    <row r="235" spans="1:19">
      <c r="A235" s="53"/>
      <c r="B235" s="53"/>
      <c r="C235" s="53"/>
      <c r="D235" s="54"/>
      <c r="E235" s="55"/>
      <c r="F235" s="55"/>
      <c r="G235" s="55"/>
      <c r="H235" s="55"/>
      <c r="I235" s="55"/>
      <c r="J235" s="55"/>
      <c r="K235" s="55"/>
      <c r="L235" s="53"/>
      <c r="M235" s="56"/>
      <c r="N235" s="57" t="s">
        <v>100</v>
      </c>
      <c r="O235" s="57" t="s">
        <v>310</v>
      </c>
      <c r="P235" s="57"/>
      <c r="Q235" s="59"/>
      <c r="R235" s="60"/>
      <c r="S235" s="60"/>
    </row>
    <row r="236" spans="1:19">
      <c r="A236" s="53"/>
      <c r="B236" s="53"/>
      <c r="C236" s="53"/>
      <c r="D236" s="54"/>
      <c r="E236" s="55"/>
      <c r="F236" s="55"/>
      <c r="G236" s="55"/>
      <c r="H236" s="55"/>
      <c r="I236" s="55"/>
      <c r="J236" s="55"/>
      <c r="K236" s="55"/>
      <c r="L236" s="53"/>
      <c r="M236" s="56"/>
      <c r="N236" s="57" t="s">
        <v>97</v>
      </c>
      <c r="O236" s="57" t="s">
        <v>307</v>
      </c>
      <c r="P236" s="57"/>
      <c r="Q236" s="59"/>
      <c r="R236" s="60"/>
      <c r="S236" s="60"/>
    </row>
    <row r="237" spans="1:19">
      <c r="A237" s="19"/>
      <c r="B237" s="19"/>
      <c r="C237" s="19"/>
      <c r="D237" s="54"/>
      <c r="E237" s="27"/>
      <c r="F237" s="27"/>
      <c r="G237" s="27"/>
      <c r="H237" s="27"/>
      <c r="I237" s="27"/>
      <c r="J237" s="27"/>
      <c r="K237" s="27"/>
      <c r="L237" s="61"/>
      <c r="M237" s="62"/>
      <c r="N237" s="57" t="s">
        <v>97</v>
      </c>
      <c r="O237" s="57" t="s">
        <v>98</v>
      </c>
      <c r="P237" s="57"/>
      <c r="Q237" s="59"/>
      <c r="R237" s="60"/>
      <c r="S237" s="60"/>
    </row>
    <row r="238" spans="1:19">
      <c r="A238" s="19"/>
      <c r="B238" s="19"/>
      <c r="C238" s="19"/>
      <c r="D238" s="54"/>
      <c r="E238" s="27"/>
      <c r="F238" s="27"/>
      <c r="G238" s="27"/>
      <c r="H238" s="27"/>
      <c r="I238" s="27"/>
      <c r="J238" s="27"/>
      <c r="K238" s="27"/>
      <c r="L238" s="61"/>
      <c r="M238" s="62"/>
      <c r="N238" s="57" t="s">
        <v>97</v>
      </c>
      <c r="O238" s="57" t="s">
        <v>99</v>
      </c>
      <c r="P238" s="57"/>
      <c r="Q238" s="59"/>
      <c r="R238" s="60"/>
      <c r="S238" s="60"/>
    </row>
    <row r="239" spans="1:19">
      <c r="A239" s="53"/>
      <c r="B239" s="53"/>
      <c r="C239" s="53"/>
      <c r="D239" s="54"/>
      <c r="E239" s="55"/>
      <c r="F239" s="55"/>
      <c r="G239" s="55"/>
      <c r="H239" s="55"/>
      <c r="I239" s="55"/>
      <c r="J239" s="55"/>
      <c r="K239" s="55"/>
      <c r="L239" s="53"/>
      <c r="M239" s="56"/>
      <c r="N239" s="57" t="s">
        <v>97</v>
      </c>
      <c r="O239" s="57" t="s">
        <v>240</v>
      </c>
      <c r="P239" s="57"/>
      <c r="Q239" s="59"/>
      <c r="R239" s="60"/>
      <c r="S239" s="60"/>
    </row>
    <row r="240" spans="1:19">
      <c r="A240" s="53"/>
      <c r="B240" s="53"/>
      <c r="C240" s="53"/>
      <c r="D240" s="54"/>
      <c r="E240" s="55"/>
      <c r="F240" s="55"/>
      <c r="G240" s="55"/>
      <c r="H240" s="55"/>
      <c r="I240" s="55"/>
      <c r="J240" s="55"/>
      <c r="K240" s="55"/>
      <c r="L240" s="53"/>
      <c r="M240" s="56"/>
      <c r="N240" s="57" t="s">
        <v>97</v>
      </c>
      <c r="O240" s="57" t="s">
        <v>239</v>
      </c>
      <c r="P240" s="57"/>
      <c r="Q240" s="59"/>
      <c r="R240" s="60"/>
      <c r="S240" s="60"/>
    </row>
    <row r="241" spans="1:19">
      <c r="A241" s="19"/>
      <c r="B241" s="19"/>
      <c r="C241" s="19"/>
      <c r="D241" s="54"/>
      <c r="E241" s="27"/>
      <c r="F241" s="27"/>
      <c r="G241" s="27"/>
      <c r="H241" s="27"/>
      <c r="I241" s="27"/>
      <c r="J241" s="27"/>
      <c r="K241" s="27"/>
      <c r="L241" s="61"/>
      <c r="M241" s="62"/>
      <c r="N241" s="57" t="s">
        <v>97</v>
      </c>
      <c r="O241" s="57" t="s">
        <v>109</v>
      </c>
      <c r="P241" s="57"/>
      <c r="Q241" s="59"/>
      <c r="R241" s="60"/>
      <c r="S241" s="60"/>
    </row>
    <row r="242" spans="1:19">
      <c r="A242" s="53"/>
      <c r="B242" s="53"/>
      <c r="C242" s="53"/>
      <c r="D242" s="54"/>
      <c r="E242" s="55"/>
      <c r="F242" s="55"/>
      <c r="G242" s="55"/>
      <c r="H242" s="55"/>
      <c r="I242" s="55"/>
      <c r="J242" s="55"/>
      <c r="K242" s="55"/>
      <c r="L242" s="53"/>
      <c r="M242" s="56"/>
      <c r="N242" s="57" t="s">
        <v>97</v>
      </c>
      <c r="O242" s="57" t="s">
        <v>197</v>
      </c>
      <c r="P242" s="57"/>
      <c r="Q242" s="59"/>
      <c r="R242" s="60"/>
      <c r="S242" s="60"/>
    </row>
    <row r="243" spans="1:19">
      <c r="A243" s="53"/>
      <c r="B243" s="53"/>
      <c r="C243" s="53"/>
      <c r="D243" s="54"/>
      <c r="E243" s="55"/>
      <c r="F243" s="55"/>
      <c r="G243" s="55"/>
      <c r="H243" s="55"/>
      <c r="I243" s="55"/>
      <c r="J243" s="55"/>
      <c r="K243" s="55"/>
      <c r="L243" s="53"/>
      <c r="M243" s="56"/>
      <c r="N243" s="57" t="s">
        <v>97</v>
      </c>
      <c r="O243" s="57" t="s">
        <v>237</v>
      </c>
      <c r="P243" s="57"/>
      <c r="Q243" s="59"/>
      <c r="R243" s="60"/>
      <c r="S243" s="60"/>
    </row>
    <row r="244" spans="1:19">
      <c r="A244" s="53"/>
      <c r="B244" s="53"/>
      <c r="C244" s="53"/>
      <c r="D244" s="54"/>
      <c r="E244" s="55"/>
      <c r="F244" s="55"/>
      <c r="G244" s="55"/>
      <c r="H244" s="55"/>
      <c r="I244" s="55"/>
      <c r="J244" s="55"/>
      <c r="K244" s="55"/>
      <c r="L244" s="53"/>
      <c r="M244" s="56"/>
      <c r="N244" s="57" t="s">
        <v>97</v>
      </c>
      <c r="O244" s="57" t="s">
        <v>276</v>
      </c>
      <c r="P244" s="57"/>
      <c r="Q244" s="59"/>
      <c r="R244" s="60"/>
      <c r="S244" s="60"/>
    </row>
    <row r="245" spans="1:19">
      <c r="A245" s="53"/>
      <c r="B245" s="53"/>
      <c r="C245" s="53"/>
      <c r="D245" s="24"/>
      <c r="E245" s="53"/>
      <c r="F245" s="53"/>
      <c r="G245" s="53"/>
      <c r="H245" s="53"/>
      <c r="I245" s="53"/>
      <c r="J245" s="53"/>
      <c r="K245" s="53"/>
      <c r="L245" s="53"/>
      <c r="M245" s="53"/>
      <c r="N245" s="57"/>
      <c r="O245" s="57"/>
      <c r="P245" s="57"/>
      <c r="Q245" s="59"/>
      <c r="R245" s="60"/>
      <c r="S245" s="60"/>
    </row>
    <row r="246" spans="1:19">
      <c r="A246" s="53"/>
      <c r="B246" s="53"/>
      <c r="C246" s="53"/>
      <c r="D246" s="24"/>
      <c r="E246" s="53"/>
      <c r="F246" s="53"/>
      <c r="G246" s="53"/>
      <c r="H246" s="53"/>
      <c r="I246" s="53"/>
      <c r="J246" s="53"/>
      <c r="K246" s="53"/>
      <c r="L246" s="53"/>
      <c r="M246" s="53"/>
      <c r="N246" s="57"/>
      <c r="O246" s="57"/>
      <c r="P246" s="57"/>
      <c r="Q246" s="59"/>
      <c r="R246" s="60"/>
      <c r="S246" s="60"/>
    </row>
    <row r="247" spans="1:19">
      <c r="A247" s="53"/>
      <c r="B247" s="53"/>
      <c r="C247" s="53"/>
      <c r="D247" s="24"/>
      <c r="E247" s="53"/>
      <c r="F247" s="53"/>
      <c r="G247" s="53"/>
      <c r="H247" s="53"/>
      <c r="I247" s="53"/>
      <c r="J247" s="53"/>
      <c r="K247" s="53"/>
      <c r="L247" s="53"/>
      <c r="M247" s="53"/>
      <c r="N247" s="57"/>
      <c r="O247" s="57"/>
      <c r="P247" s="57"/>
      <c r="Q247" s="59"/>
      <c r="R247" s="60"/>
      <c r="S247" s="60"/>
    </row>
    <row r="248" spans="1:19">
      <c r="A248" s="53"/>
      <c r="B248" s="53"/>
      <c r="C248" s="53"/>
      <c r="D248" s="24"/>
      <c r="E248" s="53"/>
      <c r="F248" s="53"/>
      <c r="G248" s="53"/>
      <c r="H248" s="53"/>
      <c r="I248" s="53"/>
      <c r="J248" s="53"/>
      <c r="K248" s="53"/>
      <c r="L248" s="53"/>
      <c r="M248" s="53"/>
      <c r="N248" s="57"/>
      <c r="O248" s="57"/>
      <c r="P248" s="57"/>
      <c r="Q248" s="59"/>
      <c r="R248" s="60"/>
      <c r="S248" s="60"/>
    </row>
    <row r="249" spans="1:19">
      <c r="A249" s="53"/>
      <c r="B249" s="53"/>
      <c r="C249" s="53"/>
      <c r="D249" s="24"/>
      <c r="E249" s="53"/>
      <c r="F249" s="53"/>
      <c r="G249" s="53"/>
      <c r="H249" s="53"/>
      <c r="I249" s="53"/>
      <c r="J249" s="53"/>
      <c r="K249" s="53"/>
      <c r="L249" s="53"/>
      <c r="M249" s="53"/>
      <c r="N249" s="57"/>
      <c r="O249" s="57"/>
      <c r="P249" s="57"/>
      <c r="Q249" s="59"/>
      <c r="R249" s="60"/>
      <c r="S249" s="60"/>
    </row>
    <row r="250" spans="1:19">
      <c r="A250" s="53"/>
      <c r="B250" s="53"/>
      <c r="C250" s="53"/>
      <c r="D250" s="24"/>
      <c r="E250" s="53"/>
      <c r="F250" s="53"/>
      <c r="G250" s="53"/>
      <c r="H250" s="53"/>
      <c r="I250" s="53"/>
      <c r="J250" s="53"/>
      <c r="K250" s="53"/>
      <c r="L250" s="53"/>
      <c r="M250" s="53"/>
      <c r="N250" s="57"/>
      <c r="O250" s="57"/>
      <c r="P250" s="57"/>
      <c r="Q250" s="59"/>
      <c r="R250" s="60"/>
      <c r="S250" s="60"/>
    </row>
    <row r="251" spans="1:19">
      <c r="A251" s="53"/>
      <c r="B251" s="53"/>
      <c r="C251" s="53"/>
      <c r="D251" s="24"/>
      <c r="E251" s="53"/>
      <c r="F251" s="53"/>
      <c r="G251" s="53"/>
      <c r="H251" s="53"/>
      <c r="I251" s="53"/>
      <c r="J251" s="53"/>
      <c r="K251" s="53"/>
      <c r="L251" s="53"/>
      <c r="M251" s="53"/>
      <c r="N251" s="57"/>
      <c r="O251" s="57"/>
      <c r="P251" s="57"/>
      <c r="Q251" s="59"/>
      <c r="R251" s="60"/>
      <c r="S251" s="60"/>
    </row>
    <row r="252" spans="1:19">
      <c r="A252" s="53"/>
      <c r="B252" s="53"/>
      <c r="C252" s="53"/>
      <c r="D252" s="24"/>
      <c r="E252" s="53"/>
      <c r="F252" s="53"/>
      <c r="G252" s="53"/>
      <c r="H252" s="53"/>
      <c r="I252" s="53"/>
      <c r="J252" s="53"/>
      <c r="K252" s="53"/>
      <c r="L252" s="53"/>
      <c r="M252" s="53"/>
      <c r="N252" s="57"/>
      <c r="O252" s="57"/>
      <c r="P252" s="57"/>
      <c r="Q252" s="59"/>
      <c r="R252" s="60"/>
      <c r="S252" s="60"/>
    </row>
    <row r="253" spans="1:19">
      <c r="A253" s="53"/>
      <c r="B253" s="53"/>
      <c r="C253" s="53"/>
      <c r="D253" s="24"/>
      <c r="E253" s="53"/>
      <c r="F253" s="53"/>
      <c r="G253" s="53"/>
      <c r="H253" s="53"/>
      <c r="I253" s="53"/>
      <c r="J253" s="53"/>
      <c r="K253" s="53"/>
      <c r="L253" s="53"/>
      <c r="M253" s="53"/>
      <c r="N253" s="57"/>
      <c r="O253" s="57"/>
      <c r="P253" s="57"/>
      <c r="Q253" s="59"/>
      <c r="R253" s="60"/>
      <c r="S253" s="60"/>
    </row>
    <row r="254" spans="1:19">
      <c r="A254" s="53"/>
      <c r="B254" s="53"/>
      <c r="C254" s="53"/>
      <c r="D254" s="24"/>
      <c r="E254" s="53"/>
      <c r="F254" s="53"/>
      <c r="G254" s="53"/>
      <c r="H254" s="53"/>
      <c r="I254" s="53"/>
      <c r="J254" s="53"/>
      <c r="K254" s="53"/>
      <c r="L254" s="53"/>
      <c r="M254" s="53"/>
      <c r="N254" s="57"/>
      <c r="O254" s="57"/>
      <c r="P254" s="57"/>
      <c r="Q254" s="59"/>
      <c r="R254" s="60"/>
      <c r="S254" s="60"/>
    </row>
    <row r="255" spans="1:19">
      <c r="A255" s="53"/>
      <c r="B255" s="53"/>
      <c r="C255" s="53"/>
      <c r="D255" s="24"/>
      <c r="E255" s="53"/>
      <c r="F255" s="53"/>
      <c r="G255" s="53"/>
      <c r="H255" s="53"/>
      <c r="I255" s="53"/>
      <c r="J255" s="53"/>
      <c r="K255" s="53"/>
      <c r="L255" s="53"/>
      <c r="M255" s="53"/>
      <c r="N255" s="57"/>
      <c r="O255" s="57"/>
      <c r="P255" s="57"/>
      <c r="Q255" s="59"/>
      <c r="R255" s="60"/>
      <c r="S255" s="60"/>
    </row>
    <row r="256" spans="1:19">
      <c r="A256" s="53"/>
      <c r="B256" s="53"/>
      <c r="C256" s="53"/>
      <c r="D256" s="24"/>
      <c r="E256" s="53"/>
      <c r="F256" s="53"/>
      <c r="G256" s="53"/>
      <c r="H256" s="53"/>
      <c r="I256" s="53"/>
      <c r="J256" s="53"/>
      <c r="K256" s="53"/>
      <c r="L256" s="53"/>
      <c r="M256" s="53"/>
      <c r="N256" s="57"/>
      <c r="O256" s="57"/>
      <c r="P256" s="57"/>
      <c r="Q256" s="59"/>
      <c r="R256" s="60"/>
      <c r="S256" s="60"/>
    </row>
    <row r="257" spans="1:19">
      <c r="A257" s="53"/>
      <c r="B257" s="53"/>
      <c r="C257" s="53"/>
      <c r="D257" s="24"/>
      <c r="E257" s="53"/>
      <c r="F257" s="53"/>
      <c r="G257" s="53"/>
      <c r="H257" s="53"/>
      <c r="I257" s="53"/>
      <c r="J257" s="53"/>
      <c r="K257" s="53"/>
      <c r="L257" s="53"/>
      <c r="M257" s="53"/>
      <c r="N257" s="57"/>
      <c r="O257" s="57"/>
      <c r="P257" s="57"/>
      <c r="Q257" s="59"/>
      <c r="R257" s="60"/>
      <c r="S257" s="60"/>
    </row>
    <row r="258" spans="1:19">
      <c r="A258" s="53"/>
      <c r="B258" s="53"/>
      <c r="C258" s="53"/>
      <c r="D258" s="24"/>
      <c r="E258" s="53"/>
      <c r="F258" s="53"/>
      <c r="G258" s="53"/>
      <c r="H258" s="53"/>
      <c r="I258" s="53"/>
      <c r="J258" s="53"/>
      <c r="K258" s="53"/>
      <c r="L258" s="53"/>
      <c r="M258" s="53"/>
      <c r="N258" s="57"/>
      <c r="O258" s="57"/>
      <c r="P258" s="57"/>
      <c r="Q258" s="59"/>
      <c r="R258" s="60"/>
      <c r="S258" s="60"/>
    </row>
    <row r="259" spans="1:19">
      <c r="A259" s="53"/>
      <c r="B259" s="53"/>
      <c r="C259" s="53"/>
      <c r="D259" s="24"/>
      <c r="E259" s="53"/>
      <c r="F259" s="53"/>
      <c r="G259" s="53"/>
      <c r="H259" s="53"/>
      <c r="I259" s="53"/>
      <c r="J259" s="53"/>
      <c r="K259" s="53"/>
      <c r="L259" s="53"/>
      <c r="M259" s="53"/>
      <c r="N259" s="57"/>
      <c r="O259" s="57"/>
      <c r="P259" s="57"/>
      <c r="Q259" s="59"/>
      <c r="R259" s="60"/>
      <c r="S259" s="60"/>
    </row>
    <row r="260" spans="1:19">
      <c r="A260" s="53"/>
      <c r="B260" s="53"/>
      <c r="C260" s="53"/>
      <c r="D260" s="24"/>
      <c r="E260" s="53"/>
      <c r="F260" s="53"/>
      <c r="G260" s="53"/>
      <c r="H260" s="53"/>
      <c r="I260" s="53"/>
      <c r="J260" s="53"/>
      <c r="K260" s="53"/>
      <c r="L260" s="53"/>
      <c r="M260" s="53"/>
      <c r="N260" s="57"/>
      <c r="O260" s="57"/>
      <c r="P260" s="57"/>
      <c r="Q260" s="59"/>
      <c r="R260" s="60"/>
      <c r="S260" s="60"/>
    </row>
    <row r="261" spans="1:19">
      <c r="A261" s="53"/>
      <c r="B261" s="53"/>
      <c r="C261" s="53"/>
      <c r="D261" s="24"/>
      <c r="E261" s="53"/>
      <c r="F261" s="53"/>
      <c r="G261" s="53"/>
      <c r="H261" s="53"/>
      <c r="I261" s="53"/>
      <c r="J261" s="53"/>
      <c r="K261" s="53"/>
      <c r="L261" s="53"/>
      <c r="M261" s="53"/>
      <c r="N261" s="57"/>
      <c r="O261" s="57"/>
      <c r="P261" s="57"/>
      <c r="Q261" s="59"/>
      <c r="R261" s="60"/>
      <c r="S261" s="60"/>
    </row>
    <row r="262" spans="1:19">
      <c r="A262" s="53"/>
      <c r="B262" s="53"/>
      <c r="C262" s="53"/>
      <c r="D262" s="24"/>
      <c r="E262" s="53"/>
      <c r="F262" s="53"/>
      <c r="G262" s="53"/>
      <c r="H262" s="53"/>
      <c r="I262" s="53"/>
      <c r="J262" s="53"/>
      <c r="K262" s="53"/>
      <c r="L262" s="53"/>
      <c r="M262" s="53"/>
      <c r="N262" s="57"/>
      <c r="O262" s="57"/>
      <c r="P262" s="57"/>
      <c r="Q262" s="59"/>
      <c r="R262" s="60"/>
      <c r="S262" s="60"/>
    </row>
    <row r="263" spans="1:19">
      <c r="A263" s="53"/>
      <c r="B263" s="53"/>
      <c r="C263" s="53"/>
      <c r="D263" s="24"/>
      <c r="E263" s="53"/>
      <c r="F263" s="53"/>
      <c r="G263" s="53"/>
      <c r="H263" s="53"/>
      <c r="I263" s="53"/>
      <c r="J263" s="53"/>
      <c r="K263" s="53"/>
      <c r="L263" s="53"/>
      <c r="M263" s="53"/>
      <c r="N263" s="57"/>
      <c r="O263" s="57"/>
      <c r="P263" s="57"/>
      <c r="Q263" s="59"/>
      <c r="R263" s="60"/>
      <c r="S263" s="60"/>
    </row>
    <row r="264" spans="1:19">
      <c r="A264" s="53"/>
      <c r="B264" s="53"/>
      <c r="C264" s="53"/>
      <c r="D264" s="24"/>
      <c r="E264" s="53"/>
      <c r="F264" s="53"/>
      <c r="G264" s="53"/>
      <c r="H264" s="53"/>
      <c r="I264" s="53"/>
      <c r="J264" s="53"/>
      <c r="K264" s="53"/>
      <c r="L264" s="53"/>
      <c r="M264" s="53"/>
      <c r="N264" s="57"/>
      <c r="O264" s="57"/>
      <c r="P264" s="57"/>
      <c r="Q264" s="59"/>
      <c r="R264" s="60"/>
      <c r="S264" s="60"/>
    </row>
    <row r="265" spans="1:19">
      <c r="A265" s="53"/>
      <c r="B265" s="53"/>
      <c r="C265" s="53"/>
      <c r="D265" s="24"/>
      <c r="E265" s="53"/>
      <c r="F265" s="53"/>
      <c r="G265" s="53"/>
      <c r="H265" s="53"/>
      <c r="I265" s="53"/>
      <c r="J265" s="53"/>
      <c r="K265" s="53"/>
      <c r="L265" s="53"/>
      <c r="M265" s="53"/>
      <c r="N265" s="57"/>
      <c r="O265" s="57"/>
      <c r="P265" s="57"/>
      <c r="Q265" s="59"/>
      <c r="R265" s="60"/>
      <c r="S265" s="60"/>
    </row>
    <row r="266" spans="1:19">
      <c r="A266" s="53"/>
      <c r="B266" s="53"/>
      <c r="C266" s="53"/>
      <c r="D266" s="24"/>
      <c r="E266" s="53"/>
      <c r="F266" s="53"/>
      <c r="G266" s="53"/>
      <c r="H266" s="53"/>
      <c r="I266" s="53"/>
      <c r="J266" s="53"/>
      <c r="K266" s="53"/>
      <c r="L266" s="53"/>
      <c r="M266" s="53"/>
      <c r="N266" s="57"/>
      <c r="O266" s="57"/>
      <c r="P266" s="57"/>
      <c r="Q266" s="59"/>
      <c r="R266" s="60"/>
      <c r="S266" s="60"/>
    </row>
    <row r="267" spans="1:19">
      <c r="A267" s="53"/>
      <c r="B267" s="53"/>
      <c r="C267" s="53"/>
      <c r="D267" s="24"/>
      <c r="E267" s="53"/>
      <c r="F267" s="53"/>
      <c r="G267" s="53"/>
      <c r="H267" s="53"/>
      <c r="I267" s="53"/>
      <c r="J267" s="53"/>
      <c r="K267" s="53"/>
      <c r="L267" s="53"/>
      <c r="M267" s="53"/>
      <c r="N267" s="57"/>
      <c r="O267" s="57"/>
      <c r="P267" s="57"/>
      <c r="Q267" s="59"/>
      <c r="R267" s="60"/>
      <c r="S267" s="60"/>
    </row>
    <row r="268" spans="1:19">
      <c r="A268" s="53"/>
      <c r="B268" s="53"/>
      <c r="C268" s="53"/>
      <c r="D268" s="24"/>
      <c r="E268" s="53"/>
      <c r="F268" s="53"/>
      <c r="G268" s="53"/>
      <c r="H268" s="53"/>
      <c r="I268" s="53"/>
      <c r="J268" s="53"/>
      <c r="K268" s="53"/>
      <c r="L268" s="53"/>
      <c r="M268" s="53"/>
      <c r="N268" s="57"/>
      <c r="O268" s="57"/>
      <c r="P268" s="57"/>
      <c r="Q268" s="59"/>
      <c r="R268" s="60"/>
      <c r="S268" s="60"/>
    </row>
    <row r="269" spans="1:19">
      <c r="A269" s="53"/>
      <c r="B269" s="53"/>
      <c r="C269" s="53"/>
      <c r="D269" s="24"/>
      <c r="E269" s="53"/>
      <c r="F269" s="53"/>
      <c r="G269" s="53"/>
      <c r="H269" s="53"/>
      <c r="I269" s="53"/>
      <c r="J269" s="53"/>
      <c r="K269" s="53"/>
      <c r="L269" s="53"/>
      <c r="M269" s="53"/>
      <c r="N269" s="57"/>
      <c r="O269" s="57"/>
      <c r="P269" s="57"/>
      <c r="Q269" s="59"/>
      <c r="R269" s="60"/>
      <c r="S269" s="60"/>
    </row>
    <row r="270" spans="1:19">
      <c r="A270" s="53"/>
      <c r="B270" s="53"/>
      <c r="C270" s="53"/>
      <c r="D270" s="24"/>
      <c r="E270" s="53"/>
      <c r="F270" s="53"/>
      <c r="G270" s="53"/>
      <c r="H270" s="53"/>
      <c r="I270" s="53"/>
      <c r="J270" s="53"/>
      <c r="K270" s="53"/>
      <c r="L270" s="53"/>
      <c r="M270" s="53"/>
      <c r="N270" s="57"/>
      <c r="O270" s="57"/>
      <c r="P270" s="57"/>
      <c r="Q270" s="59"/>
      <c r="R270" s="60"/>
      <c r="S270" s="60"/>
    </row>
    <row r="271" spans="1:19">
      <c r="A271" s="53"/>
      <c r="B271" s="53"/>
      <c r="C271" s="53"/>
      <c r="D271" s="24"/>
      <c r="E271" s="53"/>
      <c r="F271" s="53"/>
      <c r="G271" s="53"/>
      <c r="H271" s="53"/>
      <c r="I271" s="53"/>
      <c r="J271" s="53"/>
      <c r="K271" s="53"/>
      <c r="L271" s="53"/>
      <c r="M271" s="53"/>
      <c r="N271" s="57"/>
      <c r="O271" s="57"/>
      <c r="P271" s="57"/>
      <c r="Q271" s="59"/>
      <c r="R271" s="60"/>
      <c r="S271" s="60"/>
    </row>
    <row r="272" spans="1:19">
      <c r="A272" s="53"/>
      <c r="B272" s="53"/>
      <c r="C272" s="53"/>
      <c r="D272" s="24"/>
      <c r="E272" s="53"/>
      <c r="F272" s="53"/>
      <c r="G272" s="53"/>
      <c r="H272" s="53"/>
      <c r="I272" s="53"/>
      <c r="J272" s="53"/>
      <c r="K272" s="53"/>
      <c r="L272" s="53"/>
      <c r="M272" s="53"/>
      <c r="N272" s="57"/>
      <c r="O272" s="57"/>
      <c r="P272" s="57"/>
      <c r="Q272" s="59"/>
      <c r="R272" s="60"/>
      <c r="S272" s="60"/>
    </row>
    <row r="273" spans="1:19">
      <c r="A273" s="53"/>
      <c r="B273" s="53"/>
      <c r="C273" s="53"/>
      <c r="D273" s="24"/>
      <c r="E273" s="53"/>
      <c r="F273" s="53"/>
      <c r="G273" s="53"/>
      <c r="H273" s="53"/>
      <c r="I273" s="53"/>
      <c r="J273" s="53"/>
      <c r="K273" s="53"/>
      <c r="L273" s="53"/>
      <c r="M273" s="53"/>
      <c r="N273" s="57"/>
      <c r="O273" s="57"/>
      <c r="P273" s="57"/>
      <c r="Q273" s="59"/>
      <c r="R273" s="60"/>
      <c r="S273" s="60"/>
    </row>
    <row r="274" spans="1:19">
      <c r="A274" s="53"/>
      <c r="B274" s="53"/>
      <c r="C274" s="53"/>
      <c r="D274" s="24"/>
      <c r="E274" s="53"/>
      <c r="F274" s="53"/>
      <c r="G274" s="53"/>
      <c r="H274" s="53"/>
      <c r="I274" s="53"/>
      <c r="J274" s="53"/>
      <c r="K274" s="53"/>
      <c r="L274" s="53"/>
      <c r="M274" s="53"/>
      <c r="N274" s="57"/>
      <c r="O274" s="57"/>
      <c r="P274" s="57"/>
      <c r="Q274" s="59"/>
      <c r="R274" s="60"/>
      <c r="S274" s="60"/>
    </row>
    <row r="275" spans="1:19">
      <c r="A275" s="53"/>
      <c r="B275" s="53"/>
      <c r="C275" s="53"/>
      <c r="D275" s="24"/>
      <c r="E275" s="53"/>
      <c r="F275" s="53"/>
      <c r="G275" s="53"/>
      <c r="H275" s="53"/>
      <c r="I275" s="53"/>
      <c r="J275" s="53"/>
      <c r="K275" s="53"/>
      <c r="L275" s="53"/>
      <c r="M275" s="53"/>
      <c r="N275" s="57"/>
      <c r="O275" s="57"/>
      <c r="P275" s="57"/>
      <c r="Q275" s="59"/>
      <c r="R275" s="60"/>
      <c r="S275" s="60"/>
    </row>
    <row r="276" spans="1:19">
      <c r="A276" s="53"/>
      <c r="B276" s="53"/>
      <c r="C276" s="53"/>
      <c r="D276" s="24"/>
      <c r="E276" s="53"/>
      <c r="F276" s="53"/>
      <c r="G276" s="53"/>
      <c r="H276" s="53"/>
      <c r="I276" s="53"/>
      <c r="J276" s="53"/>
      <c r="K276" s="53"/>
      <c r="L276" s="53"/>
      <c r="M276" s="53"/>
      <c r="N276" s="57"/>
      <c r="O276" s="57"/>
      <c r="P276" s="57"/>
      <c r="Q276" s="59"/>
      <c r="R276" s="60"/>
      <c r="S276" s="60"/>
    </row>
    <row r="277" spans="1:19">
      <c r="A277" s="53"/>
      <c r="B277" s="53"/>
      <c r="C277" s="53"/>
      <c r="D277" s="24"/>
      <c r="E277" s="53"/>
      <c r="F277" s="53"/>
      <c r="G277" s="53"/>
      <c r="H277" s="53"/>
      <c r="I277" s="53"/>
      <c r="J277" s="53"/>
      <c r="K277" s="53"/>
      <c r="L277" s="53"/>
      <c r="M277" s="53"/>
      <c r="N277" s="57"/>
      <c r="O277" s="57"/>
      <c r="P277" s="57"/>
      <c r="Q277" s="59"/>
      <c r="R277" s="60"/>
      <c r="S277" s="60"/>
    </row>
    <row r="278" spans="1:19">
      <c r="A278" s="53"/>
      <c r="B278" s="53"/>
      <c r="C278" s="53"/>
      <c r="D278" s="24"/>
      <c r="E278" s="53"/>
      <c r="F278" s="53"/>
      <c r="G278" s="53"/>
      <c r="H278" s="53"/>
      <c r="I278" s="53"/>
      <c r="J278" s="53"/>
      <c r="K278" s="53"/>
      <c r="L278" s="53"/>
      <c r="M278" s="53"/>
      <c r="N278" s="57"/>
      <c r="O278" s="57"/>
      <c r="P278" s="57"/>
      <c r="Q278" s="59"/>
      <c r="R278" s="60"/>
      <c r="S278" s="60"/>
    </row>
    <row r="279" spans="1:19">
      <c r="A279" s="53"/>
      <c r="B279" s="53"/>
      <c r="C279" s="53"/>
      <c r="D279" s="24"/>
      <c r="E279" s="53"/>
      <c r="F279" s="53"/>
      <c r="G279" s="53"/>
      <c r="H279" s="53"/>
      <c r="I279" s="53"/>
      <c r="J279" s="53"/>
      <c r="K279" s="53"/>
      <c r="L279" s="53"/>
      <c r="M279" s="53"/>
      <c r="N279" s="57"/>
      <c r="O279" s="57"/>
      <c r="P279" s="57"/>
      <c r="Q279" s="59"/>
      <c r="R279" s="60"/>
      <c r="S279" s="60"/>
    </row>
    <row r="280" spans="1:19">
      <c r="A280" s="53"/>
      <c r="B280" s="53"/>
      <c r="C280" s="53"/>
      <c r="D280" s="24"/>
      <c r="E280" s="53"/>
      <c r="F280" s="53"/>
      <c r="G280" s="53"/>
      <c r="H280" s="53"/>
      <c r="I280" s="53"/>
      <c r="J280" s="53"/>
      <c r="K280" s="53"/>
      <c r="L280" s="53"/>
      <c r="M280" s="53"/>
      <c r="N280" s="57"/>
      <c r="O280" s="57"/>
      <c r="P280" s="57"/>
      <c r="Q280" s="59"/>
      <c r="R280" s="60"/>
      <c r="S280" s="60"/>
    </row>
    <row r="281" spans="1:19">
      <c r="A281" s="53"/>
      <c r="B281" s="53"/>
      <c r="C281" s="53"/>
      <c r="D281" s="24"/>
      <c r="E281" s="53"/>
      <c r="F281" s="53"/>
      <c r="G281" s="53"/>
      <c r="H281" s="53"/>
      <c r="I281" s="53"/>
      <c r="J281" s="53"/>
      <c r="K281" s="53"/>
      <c r="L281" s="53"/>
      <c r="M281" s="53"/>
      <c r="N281" s="57"/>
      <c r="O281" s="57"/>
      <c r="P281" s="57"/>
      <c r="Q281" s="59"/>
      <c r="R281" s="60"/>
      <c r="S281" s="60"/>
    </row>
    <row r="282" spans="1:19">
      <c r="A282" s="53"/>
      <c r="B282" s="53"/>
      <c r="C282" s="53"/>
      <c r="D282" s="24"/>
      <c r="E282" s="53"/>
      <c r="F282" s="53"/>
      <c r="G282" s="53"/>
      <c r="H282" s="53"/>
      <c r="I282" s="53"/>
      <c r="J282" s="53"/>
      <c r="K282" s="53"/>
      <c r="L282" s="53"/>
      <c r="M282" s="53"/>
      <c r="N282" s="57"/>
      <c r="O282" s="57"/>
      <c r="P282" s="57"/>
      <c r="Q282" s="59"/>
      <c r="R282" s="60"/>
      <c r="S282" s="60"/>
    </row>
    <row r="283" spans="1:19">
      <c r="A283" s="53"/>
      <c r="B283" s="53"/>
      <c r="C283" s="53"/>
      <c r="D283" s="24"/>
      <c r="E283" s="53"/>
      <c r="F283" s="53"/>
      <c r="G283" s="53"/>
      <c r="H283" s="53"/>
      <c r="I283" s="53"/>
      <c r="J283" s="53"/>
      <c r="K283" s="53"/>
      <c r="L283" s="53"/>
      <c r="M283" s="53"/>
      <c r="N283" s="57"/>
      <c r="O283" s="57"/>
      <c r="P283" s="57"/>
      <c r="Q283" s="59"/>
      <c r="R283" s="60"/>
      <c r="S283" s="60"/>
    </row>
    <row r="284" spans="1:19">
      <c r="A284" s="53"/>
      <c r="B284" s="53"/>
      <c r="C284" s="53"/>
      <c r="D284" s="24"/>
      <c r="E284" s="53"/>
      <c r="F284" s="53"/>
      <c r="G284" s="53"/>
      <c r="H284" s="53"/>
      <c r="I284" s="53"/>
      <c r="J284" s="53"/>
      <c r="K284" s="53"/>
      <c r="L284" s="53"/>
      <c r="M284" s="53"/>
      <c r="N284" s="57"/>
      <c r="O284" s="57"/>
      <c r="P284" s="57"/>
      <c r="Q284" s="59"/>
      <c r="R284" s="60"/>
      <c r="S284" s="60"/>
    </row>
    <row r="285" spans="1:19">
      <c r="A285" s="53"/>
      <c r="B285" s="53"/>
      <c r="C285" s="53"/>
      <c r="D285" s="24"/>
      <c r="E285" s="53"/>
      <c r="F285" s="53"/>
      <c r="G285" s="53"/>
      <c r="H285" s="53"/>
      <c r="I285" s="53"/>
      <c r="J285" s="53"/>
      <c r="K285" s="53"/>
      <c r="L285" s="53"/>
      <c r="M285" s="53"/>
      <c r="N285" s="57"/>
      <c r="O285" s="57"/>
      <c r="P285" s="57"/>
      <c r="Q285" s="59"/>
      <c r="R285" s="60"/>
      <c r="S285" s="60"/>
    </row>
    <row r="286" spans="1:19">
      <c r="A286" s="53"/>
      <c r="B286" s="53"/>
      <c r="C286" s="53"/>
      <c r="D286" s="24"/>
      <c r="E286" s="53"/>
      <c r="F286" s="53"/>
      <c r="G286" s="53"/>
      <c r="H286" s="53"/>
      <c r="I286" s="53"/>
      <c r="J286" s="53"/>
      <c r="K286" s="53"/>
      <c r="L286" s="53"/>
      <c r="M286" s="53"/>
      <c r="N286" s="57"/>
      <c r="O286" s="57"/>
      <c r="P286" s="57"/>
      <c r="Q286" s="59"/>
      <c r="R286" s="60"/>
      <c r="S286" s="60"/>
    </row>
    <row r="287" spans="1:19">
      <c r="A287" s="53"/>
      <c r="B287" s="53"/>
      <c r="C287" s="53"/>
      <c r="D287" s="24"/>
      <c r="E287" s="53"/>
      <c r="F287" s="53"/>
      <c r="G287" s="53"/>
      <c r="H287" s="53"/>
      <c r="I287" s="53"/>
      <c r="J287" s="53"/>
      <c r="K287" s="53"/>
      <c r="L287" s="53"/>
      <c r="M287" s="53"/>
      <c r="N287" s="57"/>
      <c r="O287" s="57"/>
      <c r="P287" s="57"/>
      <c r="Q287" s="59"/>
      <c r="R287" s="60"/>
      <c r="S287" s="60"/>
    </row>
    <row r="288" spans="1:19">
      <c r="A288" s="53"/>
      <c r="B288" s="53"/>
      <c r="C288" s="53"/>
      <c r="D288" s="24"/>
      <c r="E288" s="53"/>
      <c r="F288" s="53"/>
      <c r="G288" s="53"/>
      <c r="H288" s="53"/>
      <c r="I288" s="53"/>
      <c r="J288" s="53"/>
      <c r="K288" s="53"/>
      <c r="L288" s="53"/>
      <c r="M288" s="53"/>
      <c r="N288" s="57"/>
      <c r="O288" s="57"/>
      <c r="P288" s="57"/>
      <c r="Q288" s="59"/>
      <c r="R288" s="60"/>
      <c r="S288" s="60"/>
    </row>
    <row r="289" spans="1:19">
      <c r="A289" s="53"/>
      <c r="B289" s="53"/>
      <c r="C289" s="53"/>
      <c r="D289" s="24"/>
      <c r="E289" s="53"/>
      <c r="F289" s="53"/>
      <c r="G289" s="53"/>
      <c r="H289" s="53"/>
      <c r="I289" s="53"/>
      <c r="J289" s="53"/>
      <c r="K289" s="53"/>
      <c r="L289" s="53"/>
      <c r="M289" s="53"/>
      <c r="N289" s="57"/>
      <c r="O289" s="57"/>
      <c r="P289" s="57"/>
      <c r="Q289" s="59"/>
      <c r="R289" s="60"/>
      <c r="S289" s="60"/>
    </row>
    <row r="290" spans="1:19">
      <c r="A290" s="53"/>
      <c r="B290" s="53"/>
      <c r="C290" s="53"/>
      <c r="D290" s="24"/>
      <c r="E290" s="53"/>
      <c r="F290" s="53"/>
      <c r="G290" s="53"/>
      <c r="H290" s="53"/>
      <c r="I290" s="53"/>
      <c r="J290" s="53"/>
      <c r="K290" s="53"/>
      <c r="L290" s="53"/>
      <c r="M290" s="53"/>
      <c r="N290" s="57"/>
      <c r="O290" s="57"/>
      <c r="P290" s="57"/>
      <c r="Q290" s="59"/>
      <c r="R290" s="60"/>
      <c r="S290" s="60"/>
    </row>
    <row r="291" spans="1:19">
      <c r="A291" s="53"/>
      <c r="B291" s="53"/>
      <c r="C291" s="53"/>
      <c r="D291" s="24"/>
      <c r="E291" s="53"/>
      <c r="F291" s="53"/>
      <c r="G291" s="53"/>
      <c r="H291" s="53"/>
      <c r="I291" s="53"/>
      <c r="J291" s="53"/>
      <c r="K291" s="53"/>
      <c r="L291" s="53"/>
      <c r="M291" s="53"/>
      <c r="N291" s="57"/>
      <c r="O291" s="57"/>
      <c r="P291" s="57"/>
      <c r="Q291" s="59"/>
      <c r="R291" s="60"/>
      <c r="S291" s="60"/>
    </row>
    <row r="292" spans="1:19">
      <c r="A292" s="53"/>
      <c r="B292" s="53"/>
      <c r="C292" s="53"/>
      <c r="D292" s="24"/>
      <c r="E292" s="53"/>
      <c r="F292" s="53"/>
      <c r="G292" s="53"/>
      <c r="H292" s="53"/>
      <c r="I292" s="53"/>
      <c r="J292" s="53"/>
      <c r="K292" s="53"/>
      <c r="L292" s="53"/>
      <c r="M292" s="53"/>
      <c r="N292" s="57"/>
      <c r="O292" s="57"/>
      <c r="P292" s="57"/>
      <c r="Q292" s="59"/>
      <c r="R292" s="60"/>
      <c r="S292" s="60"/>
    </row>
    <row r="293" spans="1:19">
      <c r="A293" s="53"/>
      <c r="B293" s="53"/>
      <c r="C293" s="53"/>
      <c r="D293" s="24"/>
      <c r="E293" s="53"/>
      <c r="F293" s="53"/>
      <c r="G293" s="53"/>
      <c r="H293" s="53"/>
      <c r="I293" s="53"/>
      <c r="J293" s="53"/>
      <c r="K293" s="53"/>
      <c r="L293" s="53"/>
      <c r="M293" s="53"/>
      <c r="N293" s="57"/>
      <c r="O293" s="57"/>
      <c r="P293" s="57"/>
      <c r="Q293" s="59"/>
      <c r="R293" s="60"/>
      <c r="S293" s="60"/>
    </row>
    <row r="294" spans="1:19">
      <c r="A294" s="53"/>
      <c r="B294" s="53"/>
      <c r="C294" s="53"/>
      <c r="D294" s="24"/>
      <c r="E294" s="53"/>
      <c r="F294" s="53"/>
      <c r="G294" s="53"/>
      <c r="H294" s="53"/>
      <c r="I294" s="53"/>
      <c r="J294" s="53"/>
      <c r="K294" s="53"/>
      <c r="L294" s="53"/>
      <c r="M294" s="53"/>
      <c r="N294" s="57"/>
      <c r="O294" s="57"/>
      <c r="P294" s="57"/>
      <c r="Q294" s="59"/>
      <c r="R294" s="60"/>
      <c r="S294" s="60"/>
    </row>
    <row r="295" spans="1:19">
      <c r="A295" s="53"/>
      <c r="B295" s="53"/>
      <c r="C295" s="53"/>
      <c r="D295" s="24"/>
      <c r="E295" s="53"/>
      <c r="F295" s="53"/>
      <c r="G295" s="53"/>
      <c r="H295" s="53"/>
      <c r="I295" s="53"/>
      <c r="J295" s="53"/>
      <c r="K295" s="53"/>
      <c r="L295" s="53"/>
      <c r="M295" s="53"/>
      <c r="N295" s="57"/>
      <c r="O295" s="57"/>
      <c r="P295" s="57"/>
      <c r="Q295" s="59"/>
      <c r="R295" s="60"/>
      <c r="S295" s="60"/>
    </row>
    <row r="296" spans="1:19">
      <c r="A296" s="53"/>
      <c r="B296" s="53"/>
      <c r="C296" s="53"/>
      <c r="D296" s="24"/>
      <c r="E296" s="53"/>
      <c r="F296" s="53"/>
      <c r="G296" s="53"/>
      <c r="H296" s="53"/>
      <c r="I296" s="53"/>
      <c r="J296" s="53"/>
      <c r="K296" s="53"/>
      <c r="L296" s="53"/>
      <c r="M296" s="53"/>
      <c r="N296" s="57"/>
      <c r="O296" s="57"/>
      <c r="P296" s="57"/>
      <c r="Q296" s="59"/>
      <c r="R296" s="60"/>
      <c r="S296" s="60"/>
    </row>
    <row r="297" spans="1:19">
      <c r="A297" s="53"/>
      <c r="B297" s="53"/>
      <c r="C297" s="53"/>
      <c r="D297" s="24"/>
      <c r="E297" s="53"/>
      <c r="F297" s="53"/>
      <c r="G297" s="53"/>
      <c r="H297" s="53"/>
      <c r="I297" s="53"/>
      <c r="J297" s="53"/>
      <c r="K297" s="53"/>
      <c r="L297" s="53"/>
      <c r="M297" s="53"/>
      <c r="N297" s="57"/>
      <c r="O297" s="57"/>
      <c r="P297" s="57"/>
      <c r="Q297" s="59"/>
      <c r="R297" s="60"/>
      <c r="S297" s="60"/>
    </row>
    <row r="298" spans="1:19">
      <c r="A298" s="53"/>
      <c r="B298" s="53"/>
      <c r="C298" s="53"/>
      <c r="D298" s="24"/>
      <c r="E298" s="53"/>
      <c r="F298" s="53"/>
      <c r="G298" s="53"/>
      <c r="H298" s="53"/>
      <c r="I298" s="53"/>
      <c r="J298" s="53"/>
      <c r="K298" s="53"/>
      <c r="L298" s="53"/>
      <c r="M298" s="53"/>
      <c r="N298" s="57"/>
      <c r="O298" s="57"/>
      <c r="P298" s="57"/>
      <c r="Q298" s="59"/>
      <c r="R298" s="60"/>
      <c r="S298" s="60"/>
    </row>
    <row r="299" spans="1:19">
      <c r="A299" s="53"/>
      <c r="B299" s="53"/>
      <c r="C299" s="53"/>
      <c r="D299" s="24"/>
      <c r="E299" s="53"/>
      <c r="F299" s="53"/>
      <c r="G299" s="53"/>
      <c r="H299" s="53"/>
      <c r="I299" s="53"/>
      <c r="J299" s="53"/>
      <c r="K299" s="53"/>
      <c r="L299" s="53"/>
      <c r="M299" s="53"/>
      <c r="N299" s="57"/>
      <c r="O299" s="57"/>
      <c r="P299" s="57"/>
      <c r="Q299" s="59"/>
      <c r="R299" s="60"/>
      <c r="S299" s="60"/>
    </row>
    <row r="300" spans="1:19">
      <c r="A300" s="53"/>
      <c r="B300" s="53"/>
      <c r="C300" s="53"/>
      <c r="D300" s="24"/>
      <c r="E300" s="53"/>
      <c r="F300" s="53"/>
      <c r="G300" s="53"/>
      <c r="H300" s="53"/>
      <c r="I300" s="53"/>
      <c r="J300" s="53"/>
      <c r="K300" s="53"/>
      <c r="L300" s="53"/>
      <c r="M300" s="53"/>
      <c r="N300" s="57"/>
      <c r="O300" s="57"/>
      <c r="P300" s="57"/>
      <c r="Q300" s="59"/>
      <c r="R300" s="60"/>
      <c r="S300" s="60"/>
    </row>
  </sheetData>
  <sortState ref="A4:O10">
    <sortCondition ref="N4"/>
    <sortCondition descending="1" ref="O4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81B4FF"/>
  </sheetPr>
  <dimension ref="A1:E46"/>
  <sheetViews>
    <sheetView workbookViewId="0">
      <selection activeCell="D5" sqref="D5"/>
    </sheetView>
  </sheetViews>
  <sheetFormatPr baseColWidth="10" defaultColWidth="0" defaultRowHeight="14.25" customHeight="1" zeroHeight="1"/>
  <cols>
    <col min="1" max="4" width="24.7109375" style="3" customWidth="1"/>
    <col min="5" max="5" width="27.5703125" style="3" hidden="1" customWidth="1"/>
    <col min="6" max="16384" width="11.42578125" style="3" hidden="1"/>
  </cols>
  <sheetData>
    <row r="1" spans="1:5" ht="25.5">
      <c r="A1" s="21"/>
      <c r="B1" s="4" t="s">
        <v>3</v>
      </c>
      <c r="C1" s="4" t="s">
        <v>4</v>
      </c>
      <c r="D1" s="4" t="s">
        <v>30</v>
      </c>
      <c r="E1"/>
    </row>
    <row r="2" spans="1:5">
      <c r="B2" t="s">
        <v>5</v>
      </c>
      <c r="C2" s="7" t="s">
        <v>367</v>
      </c>
      <c r="D2" s="3" t="s">
        <v>31</v>
      </c>
      <c r="E2"/>
    </row>
    <row r="3" spans="1:5">
      <c r="B3" t="s">
        <v>6</v>
      </c>
      <c r="C3" s="7" t="s">
        <v>370</v>
      </c>
      <c r="D3" s="3" t="s">
        <v>32</v>
      </c>
      <c r="E3"/>
    </row>
    <row r="4" spans="1:5">
      <c r="B4" t="s">
        <v>7</v>
      </c>
      <c r="C4" s="7" t="s">
        <v>368</v>
      </c>
      <c r="D4" s="3" t="s">
        <v>55</v>
      </c>
      <c r="E4"/>
    </row>
    <row r="5" spans="1:5">
      <c r="B5" t="s">
        <v>8</v>
      </c>
      <c r="C5" s="7" t="s">
        <v>369</v>
      </c>
      <c r="D5" s="3" t="s">
        <v>33</v>
      </c>
      <c r="E5"/>
    </row>
    <row r="6" spans="1:5">
      <c r="B6" t="s">
        <v>9</v>
      </c>
      <c r="C6" s="7"/>
      <c r="D6" s="3" t="s">
        <v>34</v>
      </c>
      <c r="E6"/>
    </row>
    <row r="7" spans="1:5">
      <c r="B7" t="s">
        <v>10</v>
      </c>
      <c r="C7" s="7"/>
      <c r="D7" s="3" t="s">
        <v>56</v>
      </c>
      <c r="E7"/>
    </row>
    <row r="8" spans="1:5">
      <c r="B8" t="s">
        <v>2</v>
      </c>
      <c r="C8" s="7"/>
      <c r="D8" s="3" t="s">
        <v>58</v>
      </c>
      <c r="E8"/>
    </row>
    <row r="9" spans="1:5">
      <c r="B9" t="s">
        <v>11</v>
      </c>
      <c r="C9" s="7"/>
      <c r="D9" s="3" t="s">
        <v>57</v>
      </c>
      <c r="E9"/>
    </row>
    <row r="10" spans="1:5">
      <c r="B10" t="s">
        <v>12</v>
      </c>
      <c r="C10" s="7"/>
      <c r="D10" s="3" t="s">
        <v>35</v>
      </c>
      <c r="E10"/>
    </row>
    <row r="11" spans="1:5">
      <c r="B11" t="s">
        <v>13</v>
      </c>
      <c r="C11" s="7"/>
      <c r="D11" s="3" t="s">
        <v>54</v>
      </c>
      <c r="E11"/>
    </row>
    <row r="12" spans="1:5">
      <c r="B12" t="s">
        <v>14</v>
      </c>
      <c r="C12" s="7"/>
      <c r="E12"/>
    </row>
    <row r="13" spans="1:5">
      <c r="B13" t="s">
        <v>15</v>
      </c>
      <c r="C13" s="7"/>
      <c r="E13"/>
    </row>
    <row r="14" spans="1:5">
      <c r="B14" t="s">
        <v>16</v>
      </c>
      <c r="C14" s="7"/>
      <c r="E14"/>
    </row>
    <row r="15" spans="1:5">
      <c r="B15" t="s">
        <v>17</v>
      </c>
      <c r="C15" s="7"/>
      <c r="E15"/>
    </row>
    <row r="16" spans="1:5">
      <c r="B16" t="s">
        <v>18</v>
      </c>
      <c r="C16" s="7"/>
      <c r="E16"/>
    </row>
    <row r="17" spans="2:5">
      <c r="B17" t="s">
        <v>19</v>
      </c>
      <c r="C17" s="7"/>
      <c r="E17"/>
    </row>
    <row r="18" spans="2:5">
      <c r="C18" s="7"/>
      <c r="E18"/>
    </row>
    <row r="19" spans="2:5">
      <c r="C19" s="7"/>
      <c r="E19"/>
    </row>
    <row r="20" spans="2:5">
      <c r="C20" s="7"/>
      <c r="E20"/>
    </row>
    <row r="21" spans="2:5">
      <c r="C21" s="7"/>
      <c r="E21"/>
    </row>
    <row r="22" spans="2:5">
      <c r="C22" s="7"/>
      <c r="E22"/>
    </row>
    <row r="23" spans="2:5">
      <c r="E23"/>
    </row>
    <row r="24" spans="2:5">
      <c r="E24"/>
    </row>
    <row r="25" spans="2:5">
      <c r="E25"/>
    </row>
    <row r="26" spans="2:5">
      <c r="E26"/>
    </row>
    <row r="27" spans="2:5">
      <c r="E27"/>
    </row>
    <row r="28" spans="2:5">
      <c r="E28"/>
    </row>
    <row r="29" spans="2:5">
      <c r="E29"/>
    </row>
    <row r="30" spans="2:5">
      <c r="E30"/>
    </row>
    <row r="31" spans="2:5">
      <c r="E31"/>
    </row>
    <row r="32" spans="2:5">
      <c r="B32"/>
      <c r="E32"/>
    </row>
    <row r="33" spans="2:5">
      <c r="B33"/>
      <c r="E33"/>
    </row>
    <row r="34" spans="2:5">
      <c r="B34"/>
      <c r="E34"/>
    </row>
    <row r="35" spans="2:5">
      <c r="B35"/>
      <c r="E35"/>
    </row>
    <row r="36" spans="2:5">
      <c r="B36"/>
      <c r="E36"/>
    </row>
    <row r="37" spans="2:5" hidden="1">
      <c r="B37"/>
      <c r="C37"/>
    </row>
    <row r="38" spans="2:5" hidden="1">
      <c r="B38"/>
      <c r="C38"/>
    </row>
    <row r="39" spans="2:5" hidden="1">
      <c r="B39"/>
      <c r="C39"/>
    </row>
    <row r="40" spans="2:5" hidden="1">
      <c r="B40"/>
      <c r="C40"/>
    </row>
    <row r="41" spans="2:5" hidden="1">
      <c r="B41"/>
      <c r="C41"/>
    </row>
    <row r="42" spans="2:5" hidden="1">
      <c r="B42"/>
      <c r="C42"/>
    </row>
    <row r="43" spans="2:5" hidden="1">
      <c r="B43"/>
      <c r="C43"/>
    </row>
    <row r="44" spans="2:5" hidden="1">
      <c r="B44"/>
      <c r="C44"/>
    </row>
    <row r="45" spans="2:5" hidden="1">
      <c r="B45"/>
      <c r="C45"/>
    </row>
    <row r="46" spans="2:5" hidden="1">
      <c r="B46"/>
      <c r="C46"/>
    </row>
  </sheetData>
  <sortState ref="D2:D11">
    <sortCondition ref="D2:D11"/>
  </sortState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2" tint="-0.499984740745262"/>
  </sheetPr>
  <dimension ref="A1:B12"/>
  <sheetViews>
    <sheetView workbookViewId="0">
      <selection activeCell="A16" sqref="A16"/>
    </sheetView>
  </sheetViews>
  <sheetFormatPr baseColWidth="10" defaultRowHeight="12.75"/>
  <cols>
    <col min="1" max="1" width="26" customWidth="1"/>
    <col min="2" max="2" width="96.85546875" bestFit="1" customWidth="1"/>
  </cols>
  <sheetData>
    <row r="1" spans="1:2" ht="20.100000000000001" customHeight="1">
      <c r="A1" s="120" t="s">
        <v>53</v>
      </c>
      <c r="B1" s="120"/>
    </row>
    <row r="2" spans="1:2" ht="20.100000000000001" customHeight="1">
      <c r="A2" s="121"/>
      <c r="B2" s="121"/>
    </row>
    <row r="3" spans="1:2" ht="20.100000000000001" customHeight="1">
      <c r="A3" s="25" t="s">
        <v>39</v>
      </c>
      <c r="B3" s="26" t="s">
        <v>59</v>
      </c>
    </row>
    <row r="4" spans="1:2" ht="20.100000000000001" customHeight="1">
      <c r="A4" s="25" t="s">
        <v>47</v>
      </c>
      <c r="B4" s="26" t="s">
        <v>48</v>
      </c>
    </row>
    <row r="5" spans="1:2" ht="20.100000000000001" customHeight="1">
      <c r="A5" s="25" t="s">
        <v>49</v>
      </c>
      <c r="B5" s="26" t="s">
        <v>50</v>
      </c>
    </row>
    <row r="6" spans="1:2" ht="20.100000000000001" customHeight="1">
      <c r="A6" s="25" t="s">
        <v>40</v>
      </c>
      <c r="B6" s="26" t="s">
        <v>41</v>
      </c>
    </row>
    <row r="7" spans="1:2" ht="20.100000000000001" customHeight="1">
      <c r="A7" s="25" t="s">
        <v>29</v>
      </c>
      <c r="B7" s="26" t="s">
        <v>51</v>
      </c>
    </row>
    <row r="8" spans="1:2" ht="20.100000000000001" customHeight="1">
      <c r="A8" s="25" t="s">
        <v>42</v>
      </c>
      <c r="B8" s="26" t="s">
        <v>43</v>
      </c>
    </row>
    <row r="9" spans="1:2" ht="20.100000000000001" customHeight="1">
      <c r="A9" s="25" t="s">
        <v>52</v>
      </c>
      <c r="B9" s="26" t="s">
        <v>44</v>
      </c>
    </row>
    <row r="10" spans="1:2" ht="20.100000000000001" customHeight="1">
      <c r="A10" s="25" t="s">
        <v>45</v>
      </c>
      <c r="B10" s="26" t="s">
        <v>60</v>
      </c>
    </row>
    <row r="11" spans="1:2" ht="20.100000000000001" customHeight="1">
      <c r="A11" s="25" t="s">
        <v>46</v>
      </c>
      <c r="B11" s="26" t="s">
        <v>61</v>
      </c>
    </row>
    <row r="12" spans="1:2" ht="15">
      <c r="A12" s="25" t="s">
        <v>62</v>
      </c>
      <c r="B12" s="26" t="s">
        <v>63</v>
      </c>
    </row>
  </sheetData>
  <mergeCells count="1">
    <mergeCell ref="A1: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O118"/>
  <sheetViews>
    <sheetView tabSelected="1" topLeftCell="A11" workbookViewId="0">
      <selection activeCell="I15" sqref="I15"/>
    </sheetView>
  </sheetViews>
  <sheetFormatPr baseColWidth="10" defaultRowHeight="15"/>
  <cols>
    <col min="1" max="1" width="19.85546875" style="44" customWidth="1"/>
    <col min="2" max="2" width="20.5703125" style="43" customWidth="1"/>
    <col min="3" max="3" width="7.85546875" style="44" customWidth="1"/>
    <col min="4" max="4" width="9.28515625" style="44" customWidth="1"/>
    <col min="5" max="5" width="8.7109375" style="44" customWidth="1"/>
    <col min="6" max="6" width="4.42578125" style="44" customWidth="1"/>
    <col min="7" max="7" width="12.5703125" style="44" bestFit="1" customWidth="1"/>
    <col min="8" max="8" width="12" style="43" customWidth="1"/>
    <col min="9" max="9" width="14.42578125" style="44" bestFit="1" customWidth="1"/>
    <col min="10" max="10" width="7.85546875" style="44" customWidth="1"/>
    <col min="11" max="11" width="11.42578125" style="44"/>
    <col min="12" max="12" width="14.28515625" style="44" customWidth="1"/>
    <col min="13" max="13" width="7.85546875" style="44" customWidth="1"/>
    <col min="14" max="251" width="11.42578125" style="44"/>
    <col min="252" max="252" width="5.85546875" style="44" customWidth="1"/>
    <col min="253" max="253" width="13.5703125" style="44" customWidth="1"/>
    <col min="254" max="254" width="20.85546875" style="44" customWidth="1"/>
    <col min="255" max="255" width="3.5703125" style="44" customWidth="1"/>
    <col min="256" max="257" width="2.28515625" style="44" customWidth="1"/>
    <col min="258" max="258" width="7.28515625" style="44" customWidth="1"/>
    <col min="259" max="259" width="14.140625" style="44" customWidth="1"/>
    <col min="260" max="260" width="21.140625" style="44" customWidth="1"/>
    <col min="261" max="261" width="5.140625" style="44" customWidth="1"/>
    <col min="262" max="262" width="2.28515625" style="44" customWidth="1"/>
    <col min="263" max="507" width="11.42578125" style="44"/>
    <col min="508" max="508" width="5.85546875" style="44" customWidth="1"/>
    <col min="509" max="509" width="13.5703125" style="44" customWidth="1"/>
    <col min="510" max="510" width="20.85546875" style="44" customWidth="1"/>
    <col min="511" max="511" width="3.5703125" style="44" customWidth="1"/>
    <col min="512" max="513" width="2.28515625" style="44" customWidth="1"/>
    <col min="514" max="514" width="7.28515625" style="44" customWidth="1"/>
    <col min="515" max="515" width="14.140625" style="44" customWidth="1"/>
    <col min="516" max="516" width="21.140625" style="44" customWidth="1"/>
    <col min="517" max="517" width="5.140625" style="44" customWidth="1"/>
    <col min="518" max="518" width="2.28515625" style="44" customWidth="1"/>
    <col min="519" max="763" width="11.42578125" style="44"/>
    <col min="764" max="764" width="5.85546875" style="44" customWidth="1"/>
    <col min="765" max="765" width="13.5703125" style="44" customWidth="1"/>
    <col min="766" max="766" width="20.85546875" style="44" customWidth="1"/>
    <col min="767" max="767" width="3.5703125" style="44" customWidth="1"/>
    <col min="768" max="769" width="2.28515625" style="44" customWidth="1"/>
    <col min="770" max="770" width="7.28515625" style="44" customWidth="1"/>
    <col min="771" max="771" width="14.140625" style="44" customWidth="1"/>
    <col min="772" max="772" width="21.140625" style="44" customWidth="1"/>
    <col min="773" max="773" width="5.140625" style="44" customWidth="1"/>
    <col min="774" max="774" width="2.28515625" style="44" customWidth="1"/>
    <col min="775" max="1019" width="11.42578125" style="44"/>
    <col min="1020" max="1020" width="5.85546875" style="44" customWidth="1"/>
    <col min="1021" max="1021" width="13.5703125" style="44" customWidth="1"/>
    <col min="1022" max="1022" width="20.85546875" style="44" customWidth="1"/>
    <col min="1023" max="1023" width="3.5703125" style="44" customWidth="1"/>
    <col min="1024" max="1025" width="2.28515625" style="44" customWidth="1"/>
    <col min="1026" max="1026" width="7.28515625" style="44" customWidth="1"/>
    <col min="1027" max="1027" width="14.140625" style="44" customWidth="1"/>
    <col min="1028" max="1028" width="21.140625" style="44" customWidth="1"/>
    <col min="1029" max="1029" width="5.140625" style="44" customWidth="1"/>
    <col min="1030" max="1030" width="2.28515625" style="44" customWidth="1"/>
    <col min="1031" max="1275" width="11.42578125" style="44"/>
    <col min="1276" max="1276" width="5.85546875" style="44" customWidth="1"/>
    <col min="1277" max="1277" width="13.5703125" style="44" customWidth="1"/>
    <col min="1278" max="1278" width="20.85546875" style="44" customWidth="1"/>
    <col min="1279" max="1279" width="3.5703125" style="44" customWidth="1"/>
    <col min="1280" max="1281" width="2.28515625" style="44" customWidth="1"/>
    <col min="1282" max="1282" width="7.28515625" style="44" customWidth="1"/>
    <col min="1283" max="1283" width="14.140625" style="44" customWidth="1"/>
    <col min="1284" max="1284" width="21.140625" style="44" customWidth="1"/>
    <col min="1285" max="1285" width="5.140625" style="44" customWidth="1"/>
    <col min="1286" max="1286" width="2.28515625" style="44" customWidth="1"/>
    <col min="1287" max="1531" width="11.42578125" style="44"/>
    <col min="1532" max="1532" width="5.85546875" style="44" customWidth="1"/>
    <col min="1533" max="1533" width="13.5703125" style="44" customWidth="1"/>
    <col min="1534" max="1534" width="20.85546875" style="44" customWidth="1"/>
    <col min="1535" max="1535" width="3.5703125" style="44" customWidth="1"/>
    <col min="1536" max="1537" width="2.28515625" style="44" customWidth="1"/>
    <col min="1538" max="1538" width="7.28515625" style="44" customWidth="1"/>
    <col min="1539" max="1539" width="14.140625" style="44" customWidth="1"/>
    <col min="1540" max="1540" width="21.140625" style="44" customWidth="1"/>
    <col min="1541" max="1541" width="5.140625" style="44" customWidth="1"/>
    <col min="1542" max="1542" width="2.28515625" style="44" customWidth="1"/>
    <col min="1543" max="1787" width="11.42578125" style="44"/>
    <col min="1788" max="1788" width="5.85546875" style="44" customWidth="1"/>
    <col min="1789" max="1789" width="13.5703125" style="44" customWidth="1"/>
    <col min="1790" max="1790" width="20.85546875" style="44" customWidth="1"/>
    <col min="1791" max="1791" width="3.5703125" style="44" customWidth="1"/>
    <col min="1792" max="1793" width="2.28515625" style="44" customWidth="1"/>
    <col min="1794" max="1794" width="7.28515625" style="44" customWidth="1"/>
    <col min="1795" max="1795" width="14.140625" style="44" customWidth="1"/>
    <col min="1796" max="1796" width="21.140625" style="44" customWidth="1"/>
    <col min="1797" max="1797" width="5.140625" style="44" customWidth="1"/>
    <col min="1798" max="1798" width="2.28515625" style="44" customWidth="1"/>
    <col min="1799" max="2043" width="11.42578125" style="44"/>
    <col min="2044" max="2044" width="5.85546875" style="44" customWidth="1"/>
    <col min="2045" max="2045" width="13.5703125" style="44" customWidth="1"/>
    <col min="2046" max="2046" width="20.85546875" style="44" customWidth="1"/>
    <col min="2047" max="2047" width="3.5703125" style="44" customWidth="1"/>
    <col min="2048" max="2049" width="2.28515625" style="44" customWidth="1"/>
    <col min="2050" max="2050" width="7.28515625" style="44" customWidth="1"/>
    <col min="2051" max="2051" width="14.140625" style="44" customWidth="1"/>
    <col min="2052" max="2052" width="21.140625" style="44" customWidth="1"/>
    <col min="2053" max="2053" width="5.140625" style="44" customWidth="1"/>
    <col min="2054" max="2054" width="2.28515625" style="44" customWidth="1"/>
    <col min="2055" max="2299" width="11.42578125" style="44"/>
    <col min="2300" max="2300" width="5.85546875" style="44" customWidth="1"/>
    <col min="2301" max="2301" width="13.5703125" style="44" customWidth="1"/>
    <col min="2302" max="2302" width="20.85546875" style="44" customWidth="1"/>
    <col min="2303" max="2303" width="3.5703125" style="44" customWidth="1"/>
    <col min="2304" max="2305" width="2.28515625" style="44" customWidth="1"/>
    <col min="2306" max="2306" width="7.28515625" style="44" customWidth="1"/>
    <col min="2307" max="2307" width="14.140625" style="44" customWidth="1"/>
    <col min="2308" max="2308" width="21.140625" style="44" customWidth="1"/>
    <col min="2309" max="2309" width="5.140625" style="44" customWidth="1"/>
    <col min="2310" max="2310" width="2.28515625" style="44" customWidth="1"/>
    <col min="2311" max="2555" width="11.42578125" style="44"/>
    <col min="2556" max="2556" width="5.85546875" style="44" customWidth="1"/>
    <col min="2557" max="2557" width="13.5703125" style="44" customWidth="1"/>
    <col min="2558" max="2558" width="20.85546875" style="44" customWidth="1"/>
    <col min="2559" max="2559" width="3.5703125" style="44" customWidth="1"/>
    <col min="2560" max="2561" width="2.28515625" style="44" customWidth="1"/>
    <col min="2562" max="2562" width="7.28515625" style="44" customWidth="1"/>
    <col min="2563" max="2563" width="14.140625" style="44" customWidth="1"/>
    <col min="2564" max="2564" width="21.140625" style="44" customWidth="1"/>
    <col min="2565" max="2565" width="5.140625" style="44" customWidth="1"/>
    <col min="2566" max="2566" width="2.28515625" style="44" customWidth="1"/>
    <col min="2567" max="2811" width="11.42578125" style="44"/>
    <col min="2812" max="2812" width="5.85546875" style="44" customWidth="1"/>
    <col min="2813" max="2813" width="13.5703125" style="44" customWidth="1"/>
    <col min="2814" max="2814" width="20.85546875" style="44" customWidth="1"/>
    <col min="2815" max="2815" width="3.5703125" style="44" customWidth="1"/>
    <col min="2816" max="2817" width="2.28515625" style="44" customWidth="1"/>
    <col min="2818" max="2818" width="7.28515625" style="44" customWidth="1"/>
    <col min="2819" max="2819" width="14.140625" style="44" customWidth="1"/>
    <col min="2820" max="2820" width="21.140625" style="44" customWidth="1"/>
    <col min="2821" max="2821" width="5.140625" style="44" customWidth="1"/>
    <col min="2822" max="2822" width="2.28515625" style="44" customWidth="1"/>
    <col min="2823" max="3067" width="11.42578125" style="44"/>
    <col min="3068" max="3068" width="5.85546875" style="44" customWidth="1"/>
    <col min="3069" max="3069" width="13.5703125" style="44" customWidth="1"/>
    <col min="3070" max="3070" width="20.85546875" style="44" customWidth="1"/>
    <col min="3071" max="3071" width="3.5703125" style="44" customWidth="1"/>
    <col min="3072" max="3073" width="2.28515625" style="44" customWidth="1"/>
    <col min="3074" max="3074" width="7.28515625" style="44" customWidth="1"/>
    <col min="3075" max="3075" width="14.140625" style="44" customWidth="1"/>
    <col min="3076" max="3076" width="21.140625" style="44" customWidth="1"/>
    <col min="3077" max="3077" width="5.140625" style="44" customWidth="1"/>
    <col min="3078" max="3078" width="2.28515625" style="44" customWidth="1"/>
    <col min="3079" max="3323" width="11.42578125" style="44"/>
    <col min="3324" max="3324" width="5.85546875" style="44" customWidth="1"/>
    <col min="3325" max="3325" width="13.5703125" style="44" customWidth="1"/>
    <col min="3326" max="3326" width="20.85546875" style="44" customWidth="1"/>
    <col min="3327" max="3327" width="3.5703125" style="44" customWidth="1"/>
    <col min="3328" max="3329" width="2.28515625" style="44" customWidth="1"/>
    <col min="3330" max="3330" width="7.28515625" style="44" customWidth="1"/>
    <col min="3331" max="3331" width="14.140625" style="44" customWidth="1"/>
    <col min="3332" max="3332" width="21.140625" style="44" customWidth="1"/>
    <col min="3333" max="3333" width="5.140625" style="44" customWidth="1"/>
    <col min="3334" max="3334" width="2.28515625" style="44" customWidth="1"/>
    <col min="3335" max="3579" width="11.42578125" style="44"/>
    <col min="3580" max="3580" width="5.85546875" style="44" customWidth="1"/>
    <col min="3581" max="3581" width="13.5703125" style="44" customWidth="1"/>
    <col min="3582" max="3582" width="20.85546875" style="44" customWidth="1"/>
    <col min="3583" max="3583" width="3.5703125" style="44" customWidth="1"/>
    <col min="3584" max="3585" width="2.28515625" style="44" customWidth="1"/>
    <col min="3586" max="3586" width="7.28515625" style="44" customWidth="1"/>
    <col min="3587" max="3587" width="14.140625" style="44" customWidth="1"/>
    <col min="3588" max="3588" width="21.140625" style="44" customWidth="1"/>
    <col min="3589" max="3589" width="5.140625" style="44" customWidth="1"/>
    <col min="3590" max="3590" width="2.28515625" style="44" customWidth="1"/>
    <col min="3591" max="3835" width="11.42578125" style="44"/>
    <col min="3836" max="3836" width="5.85546875" style="44" customWidth="1"/>
    <col min="3837" max="3837" width="13.5703125" style="44" customWidth="1"/>
    <col min="3838" max="3838" width="20.85546875" style="44" customWidth="1"/>
    <col min="3839" max="3839" width="3.5703125" style="44" customWidth="1"/>
    <col min="3840" max="3841" width="2.28515625" style="44" customWidth="1"/>
    <col min="3842" max="3842" width="7.28515625" style="44" customWidth="1"/>
    <col min="3843" max="3843" width="14.140625" style="44" customWidth="1"/>
    <col min="3844" max="3844" width="21.140625" style="44" customWidth="1"/>
    <col min="3845" max="3845" width="5.140625" style="44" customWidth="1"/>
    <col min="3846" max="3846" width="2.28515625" style="44" customWidth="1"/>
    <col min="3847" max="4091" width="11.42578125" style="44"/>
    <col min="4092" max="4092" width="5.85546875" style="44" customWidth="1"/>
    <col min="4093" max="4093" width="13.5703125" style="44" customWidth="1"/>
    <col min="4094" max="4094" width="20.85546875" style="44" customWidth="1"/>
    <col min="4095" max="4095" width="3.5703125" style="44" customWidth="1"/>
    <col min="4096" max="4097" width="2.28515625" style="44" customWidth="1"/>
    <col min="4098" max="4098" width="7.28515625" style="44" customWidth="1"/>
    <col min="4099" max="4099" width="14.140625" style="44" customWidth="1"/>
    <col min="4100" max="4100" width="21.140625" style="44" customWidth="1"/>
    <col min="4101" max="4101" width="5.140625" style="44" customWidth="1"/>
    <col min="4102" max="4102" width="2.28515625" style="44" customWidth="1"/>
    <col min="4103" max="4347" width="11.42578125" style="44"/>
    <col min="4348" max="4348" width="5.85546875" style="44" customWidth="1"/>
    <col min="4349" max="4349" width="13.5703125" style="44" customWidth="1"/>
    <col min="4350" max="4350" width="20.85546875" style="44" customWidth="1"/>
    <col min="4351" max="4351" width="3.5703125" style="44" customWidth="1"/>
    <col min="4352" max="4353" width="2.28515625" style="44" customWidth="1"/>
    <col min="4354" max="4354" width="7.28515625" style="44" customWidth="1"/>
    <col min="4355" max="4355" width="14.140625" style="44" customWidth="1"/>
    <col min="4356" max="4356" width="21.140625" style="44" customWidth="1"/>
    <col min="4357" max="4357" width="5.140625" style="44" customWidth="1"/>
    <col min="4358" max="4358" width="2.28515625" style="44" customWidth="1"/>
    <col min="4359" max="4603" width="11.42578125" style="44"/>
    <col min="4604" max="4604" width="5.85546875" style="44" customWidth="1"/>
    <col min="4605" max="4605" width="13.5703125" style="44" customWidth="1"/>
    <col min="4606" max="4606" width="20.85546875" style="44" customWidth="1"/>
    <col min="4607" max="4607" width="3.5703125" style="44" customWidth="1"/>
    <col min="4608" max="4609" width="2.28515625" style="44" customWidth="1"/>
    <col min="4610" max="4610" width="7.28515625" style="44" customWidth="1"/>
    <col min="4611" max="4611" width="14.140625" style="44" customWidth="1"/>
    <col min="4612" max="4612" width="21.140625" style="44" customWidth="1"/>
    <col min="4613" max="4613" width="5.140625" style="44" customWidth="1"/>
    <col min="4614" max="4614" width="2.28515625" style="44" customWidth="1"/>
    <col min="4615" max="4859" width="11.42578125" style="44"/>
    <col min="4860" max="4860" width="5.85546875" style="44" customWidth="1"/>
    <col min="4861" max="4861" width="13.5703125" style="44" customWidth="1"/>
    <col min="4862" max="4862" width="20.85546875" style="44" customWidth="1"/>
    <col min="4863" max="4863" width="3.5703125" style="44" customWidth="1"/>
    <col min="4864" max="4865" width="2.28515625" style="44" customWidth="1"/>
    <col min="4866" max="4866" width="7.28515625" style="44" customWidth="1"/>
    <col min="4867" max="4867" width="14.140625" style="44" customWidth="1"/>
    <col min="4868" max="4868" width="21.140625" style="44" customWidth="1"/>
    <col min="4869" max="4869" width="5.140625" style="44" customWidth="1"/>
    <col min="4870" max="4870" width="2.28515625" style="44" customWidth="1"/>
    <col min="4871" max="5115" width="11.42578125" style="44"/>
    <col min="5116" max="5116" width="5.85546875" style="44" customWidth="1"/>
    <col min="5117" max="5117" width="13.5703125" style="44" customWidth="1"/>
    <col min="5118" max="5118" width="20.85546875" style="44" customWidth="1"/>
    <col min="5119" max="5119" width="3.5703125" style="44" customWidth="1"/>
    <col min="5120" max="5121" width="2.28515625" style="44" customWidth="1"/>
    <col min="5122" max="5122" width="7.28515625" style="44" customWidth="1"/>
    <col min="5123" max="5123" width="14.140625" style="44" customWidth="1"/>
    <col min="5124" max="5124" width="21.140625" style="44" customWidth="1"/>
    <col min="5125" max="5125" width="5.140625" style="44" customWidth="1"/>
    <col min="5126" max="5126" width="2.28515625" style="44" customWidth="1"/>
    <col min="5127" max="5371" width="11.42578125" style="44"/>
    <col min="5372" max="5372" width="5.85546875" style="44" customWidth="1"/>
    <col min="5373" max="5373" width="13.5703125" style="44" customWidth="1"/>
    <col min="5374" max="5374" width="20.85546875" style="44" customWidth="1"/>
    <col min="5375" max="5375" width="3.5703125" style="44" customWidth="1"/>
    <col min="5376" max="5377" width="2.28515625" style="44" customWidth="1"/>
    <col min="5378" max="5378" width="7.28515625" style="44" customWidth="1"/>
    <col min="5379" max="5379" width="14.140625" style="44" customWidth="1"/>
    <col min="5380" max="5380" width="21.140625" style="44" customWidth="1"/>
    <col min="5381" max="5381" width="5.140625" style="44" customWidth="1"/>
    <col min="5382" max="5382" width="2.28515625" style="44" customWidth="1"/>
    <col min="5383" max="5627" width="11.42578125" style="44"/>
    <col min="5628" max="5628" width="5.85546875" style="44" customWidth="1"/>
    <col min="5629" max="5629" width="13.5703125" style="44" customWidth="1"/>
    <col min="5630" max="5630" width="20.85546875" style="44" customWidth="1"/>
    <col min="5631" max="5631" width="3.5703125" style="44" customWidth="1"/>
    <col min="5632" max="5633" width="2.28515625" style="44" customWidth="1"/>
    <col min="5634" max="5634" width="7.28515625" style="44" customWidth="1"/>
    <col min="5635" max="5635" width="14.140625" style="44" customWidth="1"/>
    <col min="5636" max="5636" width="21.140625" style="44" customWidth="1"/>
    <col min="5637" max="5637" width="5.140625" style="44" customWidth="1"/>
    <col min="5638" max="5638" width="2.28515625" style="44" customWidth="1"/>
    <col min="5639" max="5883" width="11.42578125" style="44"/>
    <col min="5884" max="5884" width="5.85546875" style="44" customWidth="1"/>
    <col min="5885" max="5885" width="13.5703125" style="44" customWidth="1"/>
    <col min="5886" max="5886" width="20.85546875" style="44" customWidth="1"/>
    <col min="5887" max="5887" width="3.5703125" style="44" customWidth="1"/>
    <col min="5888" max="5889" width="2.28515625" style="44" customWidth="1"/>
    <col min="5890" max="5890" width="7.28515625" style="44" customWidth="1"/>
    <col min="5891" max="5891" width="14.140625" style="44" customWidth="1"/>
    <col min="5892" max="5892" width="21.140625" style="44" customWidth="1"/>
    <col min="5893" max="5893" width="5.140625" style="44" customWidth="1"/>
    <col min="5894" max="5894" width="2.28515625" style="44" customWidth="1"/>
    <col min="5895" max="6139" width="11.42578125" style="44"/>
    <col min="6140" max="6140" width="5.85546875" style="44" customWidth="1"/>
    <col min="6141" max="6141" width="13.5703125" style="44" customWidth="1"/>
    <col min="6142" max="6142" width="20.85546875" style="44" customWidth="1"/>
    <col min="6143" max="6143" width="3.5703125" style="44" customWidth="1"/>
    <col min="6144" max="6145" width="2.28515625" style="44" customWidth="1"/>
    <col min="6146" max="6146" width="7.28515625" style="44" customWidth="1"/>
    <col min="6147" max="6147" width="14.140625" style="44" customWidth="1"/>
    <col min="6148" max="6148" width="21.140625" style="44" customWidth="1"/>
    <col min="6149" max="6149" width="5.140625" style="44" customWidth="1"/>
    <col min="6150" max="6150" width="2.28515625" style="44" customWidth="1"/>
    <col min="6151" max="6395" width="11.42578125" style="44"/>
    <col min="6396" max="6396" width="5.85546875" style="44" customWidth="1"/>
    <col min="6397" max="6397" width="13.5703125" style="44" customWidth="1"/>
    <col min="6398" max="6398" width="20.85546875" style="44" customWidth="1"/>
    <col min="6399" max="6399" width="3.5703125" style="44" customWidth="1"/>
    <col min="6400" max="6401" width="2.28515625" style="44" customWidth="1"/>
    <col min="6402" max="6402" width="7.28515625" style="44" customWidth="1"/>
    <col min="6403" max="6403" width="14.140625" style="44" customWidth="1"/>
    <col min="6404" max="6404" width="21.140625" style="44" customWidth="1"/>
    <col min="6405" max="6405" width="5.140625" style="44" customWidth="1"/>
    <col min="6406" max="6406" width="2.28515625" style="44" customWidth="1"/>
    <col min="6407" max="6651" width="11.42578125" style="44"/>
    <col min="6652" max="6652" width="5.85546875" style="44" customWidth="1"/>
    <col min="6653" max="6653" width="13.5703125" style="44" customWidth="1"/>
    <col min="6654" max="6654" width="20.85546875" style="44" customWidth="1"/>
    <col min="6655" max="6655" width="3.5703125" style="44" customWidth="1"/>
    <col min="6656" max="6657" width="2.28515625" style="44" customWidth="1"/>
    <col min="6658" max="6658" width="7.28515625" style="44" customWidth="1"/>
    <col min="6659" max="6659" width="14.140625" style="44" customWidth="1"/>
    <col min="6660" max="6660" width="21.140625" style="44" customWidth="1"/>
    <col min="6661" max="6661" width="5.140625" style="44" customWidth="1"/>
    <col min="6662" max="6662" width="2.28515625" style="44" customWidth="1"/>
    <col min="6663" max="6907" width="11.42578125" style="44"/>
    <col min="6908" max="6908" width="5.85546875" style="44" customWidth="1"/>
    <col min="6909" max="6909" width="13.5703125" style="44" customWidth="1"/>
    <col min="6910" max="6910" width="20.85546875" style="44" customWidth="1"/>
    <col min="6911" max="6911" width="3.5703125" style="44" customWidth="1"/>
    <col min="6912" max="6913" width="2.28515625" style="44" customWidth="1"/>
    <col min="6914" max="6914" width="7.28515625" style="44" customWidth="1"/>
    <col min="6915" max="6915" width="14.140625" style="44" customWidth="1"/>
    <col min="6916" max="6916" width="21.140625" style="44" customWidth="1"/>
    <col min="6917" max="6917" width="5.140625" style="44" customWidth="1"/>
    <col min="6918" max="6918" width="2.28515625" style="44" customWidth="1"/>
    <col min="6919" max="7163" width="11.42578125" style="44"/>
    <col min="7164" max="7164" width="5.85546875" style="44" customWidth="1"/>
    <col min="7165" max="7165" width="13.5703125" style="44" customWidth="1"/>
    <col min="7166" max="7166" width="20.85546875" style="44" customWidth="1"/>
    <col min="7167" max="7167" width="3.5703125" style="44" customWidth="1"/>
    <col min="7168" max="7169" width="2.28515625" style="44" customWidth="1"/>
    <col min="7170" max="7170" width="7.28515625" style="44" customWidth="1"/>
    <col min="7171" max="7171" width="14.140625" style="44" customWidth="1"/>
    <col min="7172" max="7172" width="21.140625" style="44" customWidth="1"/>
    <col min="7173" max="7173" width="5.140625" style="44" customWidth="1"/>
    <col min="7174" max="7174" width="2.28515625" style="44" customWidth="1"/>
    <col min="7175" max="7419" width="11.42578125" style="44"/>
    <col min="7420" max="7420" width="5.85546875" style="44" customWidth="1"/>
    <col min="7421" max="7421" width="13.5703125" style="44" customWidth="1"/>
    <col min="7422" max="7422" width="20.85546875" style="44" customWidth="1"/>
    <col min="7423" max="7423" width="3.5703125" style="44" customWidth="1"/>
    <col min="7424" max="7425" width="2.28515625" style="44" customWidth="1"/>
    <col min="7426" max="7426" width="7.28515625" style="44" customWidth="1"/>
    <col min="7427" max="7427" width="14.140625" style="44" customWidth="1"/>
    <col min="7428" max="7428" width="21.140625" style="44" customWidth="1"/>
    <col min="7429" max="7429" width="5.140625" style="44" customWidth="1"/>
    <col min="7430" max="7430" width="2.28515625" style="44" customWidth="1"/>
    <col min="7431" max="7675" width="11.42578125" style="44"/>
    <col min="7676" max="7676" width="5.85546875" style="44" customWidth="1"/>
    <col min="7677" max="7677" width="13.5703125" style="44" customWidth="1"/>
    <col min="7678" max="7678" width="20.85546875" style="44" customWidth="1"/>
    <col min="7679" max="7679" width="3.5703125" style="44" customWidth="1"/>
    <col min="7680" max="7681" width="2.28515625" style="44" customWidth="1"/>
    <col min="7682" max="7682" width="7.28515625" style="44" customWidth="1"/>
    <col min="7683" max="7683" width="14.140625" style="44" customWidth="1"/>
    <col min="7684" max="7684" width="21.140625" style="44" customWidth="1"/>
    <col min="7685" max="7685" width="5.140625" style="44" customWidth="1"/>
    <col min="7686" max="7686" width="2.28515625" style="44" customWidth="1"/>
    <col min="7687" max="7931" width="11.42578125" style="44"/>
    <col min="7932" max="7932" width="5.85546875" style="44" customWidth="1"/>
    <col min="7933" max="7933" width="13.5703125" style="44" customWidth="1"/>
    <col min="7934" max="7934" width="20.85546875" style="44" customWidth="1"/>
    <col min="7935" max="7935" width="3.5703125" style="44" customWidth="1"/>
    <col min="7936" max="7937" width="2.28515625" style="44" customWidth="1"/>
    <col min="7938" max="7938" width="7.28515625" style="44" customWidth="1"/>
    <col min="7939" max="7939" width="14.140625" style="44" customWidth="1"/>
    <col min="7940" max="7940" width="21.140625" style="44" customWidth="1"/>
    <col min="7941" max="7941" width="5.140625" style="44" customWidth="1"/>
    <col min="7942" max="7942" width="2.28515625" style="44" customWidth="1"/>
    <col min="7943" max="8187" width="11.42578125" style="44"/>
    <col min="8188" max="8188" width="5.85546875" style="44" customWidth="1"/>
    <col min="8189" max="8189" width="13.5703125" style="44" customWidth="1"/>
    <col min="8190" max="8190" width="20.85546875" style="44" customWidth="1"/>
    <col min="8191" max="8191" width="3.5703125" style="44" customWidth="1"/>
    <col min="8192" max="8193" width="2.28515625" style="44" customWidth="1"/>
    <col min="8194" max="8194" width="7.28515625" style="44" customWidth="1"/>
    <col min="8195" max="8195" width="14.140625" style="44" customWidth="1"/>
    <col min="8196" max="8196" width="21.140625" style="44" customWidth="1"/>
    <col min="8197" max="8197" width="5.140625" style="44" customWidth="1"/>
    <col min="8198" max="8198" width="2.28515625" style="44" customWidth="1"/>
    <col min="8199" max="8443" width="11.42578125" style="44"/>
    <col min="8444" max="8444" width="5.85546875" style="44" customWidth="1"/>
    <col min="8445" max="8445" width="13.5703125" style="44" customWidth="1"/>
    <col min="8446" max="8446" width="20.85546875" style="44" customWidth="1"/>
    <col min="8447" max="8447" width="3.5703125" style="44" customWidth="1"/>
    <col min="8448" max="8449" width="2.28515625" style="44" customWidth="1"/>
    <col min="8450" max="8450" width="7.28515625" style="44" customWidth="1"/>
    <col min="8451" max="8451" width="14.140625" style="44" customWidth="1"/>
    <col min="8452" max="8452" width="21.140625" style="44" customWidth="1"/>
    <col min="8453" max="8453" width="5.140625" style="44" customWidth="1"/>
    <col min="8454" max="8454" width="2.28515625" style="44" customWidth="1"/>
    <col min="8455" max="8699" width="11.42578125" style="44"/>
    <col min="8700" max="8700" width="5.85546875" style="44" customWidth="1"/>
    <col min="8701" max="8701" width="13.5703125" style="44" customWidth="1"/>
    <col min="8702" max="8702" width="20.85546875" style="44" customWidth="1"/>
    <col min="8703" max="8703" width="3.5703125" style="44" customWidth="1"/>
    <col min="8704" max="8705" width="2.28515625" style="44" customWidth="1"/>
    <col min="8706" max="8706" width="7.28515625" style="44" customWidth="1"/>
    <col min="8707" max="8707" width="14.140625" style="44" customWidth="1"/>
    <col min="8708" max="8708" width="21.140625" style="44" customWidth="1"/>
    <col min="8709" max="8709" width="5.140625" style="44" customWidth="1"/>
    <col min="8710" max="8710" width="2.28515625" style="44" customWidth="1"/>
    <col min="8711" max="8955" width="11.42578125" style="44"/>
    <col min="8956" max="8956" width="5.85546875" style="44" customWidth="1"/>
    <col min="8957" max="8957" width="13.5703125" style="44" customWidth="1"/>
    <col min="8958" max="8958" width="20.85546875" style="44" customWidth="1"/>
    <col min="8959" max="8959" width="3.5703125" style="44" customWidth="1"/>
    <col min="8960" max="8961" width="2.28515625" style="44" customWidth="1"/>
    <col min="8962" max="8962" width="7.28515625" style="44" customWidth="1"/>
    <col min="8963" max="8963" width="14.140625" style="44" customWidth="1"/>
    <col min="8964" max="8964" width="21.140625" style="44" customWidth="1"/>
    <col min="8965" max="8965" width="5.140625" style="44" customWidth="1"/>
    <col min="8966" max="8966" width="2.28515625" style="44" customWidth="1"/>
    <col min="8967" max="9211" width="11.42578125" style="44"/>
    <col min="9212" max="9212" width="5.85546875" style="44" customWidth="1"/>
    <col min="9213" max="9213" width="13.5703125" style="44" customWidth="1"/>
    <col min="9214" max="9214" width="20.85546875" style="44" customWidth="1"/>
    <col min="9215" max="9215" width="3.5703125" style="44" customWidth="1"/>
    <col min="9216" max="9217" width="2.28515625" style="44" customWidth="1"/>
    <col min="9218" max="9218" width="7.28515625" style="44" customWidth="1"/>
    <col min="9219" max="9219" width="14.140625" style="44" customWidth="1"/>
    <col min="9220" max="9220" width="21.140625" style="44" customWidth="1"/>
    <col min="9221" max="9221" width="5.140625" style="44" customWidth="1"/>
    <col min="9222" max="9222" width="2.28515625" style="44" customWidth="1"/>
    <col min="9223" max="9467" width="11.42578125" style="44"/>
    <col min="9468" max="9468" width="5.85546875" style="44" customWidth="1"/>
    <col min="9469" max="9469" width="13.5703125" style="44" customWidth="1"/>
    <col min="9470" max="9470" width="20.85546875" style="44" customWidth="1"/>
    <col min="9471" max="9471" width="3.5703125" style="44" customWidth="1"/>
    <col min="9472" max="9473" width="2.28515625" style="44" customWidth="1"/>
    <col min="9474" max="9474" width="7.28515625" style="44" customWidth="1"/>
    <col min="9475" max="9475" width="14.140625" style="44" customWidth="1"/>
    <col min="9476" max="9476" width="21.140625" style="44" customWidth="1"/>
    <col min="9477" max="9477" width="5.140625" style="44" customWidth="1"/>
    <col min="9478" max="9478" width="2.28515625" style="44" customWidth="1"/>
    <col min="9479" max="9723" width="11.42578125" style="44"/>
    <col min="9724" max="9724" width="5.85546875" style="44" customWidth="1"/>
    <col min="9725" max="9725" width="13.5703125" style="44" customWidth="1"/>
    <col min="9726" max="9726" width="20.85546875" style="44" customWidth="1"/>
    <col min="9727" max="9727" width="3.5703125" style="44" customWidth="1"/>
    <col min="9728" max="9729" width="2.28515625" style="44" customWidth="1"/>
    <col min="9730" max="9730" width="7.28515625" style="44" customWidth="1"/>
    <col min="9731" max="9731" width="14.140625" style="44" customWidth="1"/>
    <col min="9732" max="9732" width="21.140625" style="44" customWidth="1"/>
    <col min="9733" max="9733" width="5.140625" style="44" customWidth="1"/>
    <col min="9734" max="9734" width="2.28515625" style="44" customWidth="1"/>
    <col min="9735" max="9979" width="11.42578125" style="44"/>
    <col min="9980" max="9980" width="5.85546875" style="44" customWidth="1"/>
    <col min="9981" max="9981" width="13.5703125" style="44" customWidth="1"/>
    <col min="9982" max="9982" width="20.85546875" style="44" customWidth="1"/>
    <col min="9983" max="9983" width="3.5703125" style="44" customWidth="1"/>
    <col min="9984" max="9985" width="2.28515625" style="44" customWidth="1"/>
    <col min="9986" max="9986" width="7.28515625" style="44" customWidth="1"/>
    <col min="9987" max="9987" width="14.140625" style="44" customWidth="1"/>
    <col min="9988" max="9988" width="21.140625" style="44" customWidth="1"/>
    <col min="9989" max="9989" width="5.140625" style="44" customWidth="1"/>
    <col min="9990" max="9990" width="2.28515625" style="44" customWidth="1"/>
    <col min="9991" max="10235" width="11.42578125" style="44"/>
    <col min="10236" max="10236" width="5.85546875" style="44" customWidth="1"/>
    <col min="10237" max="10237" width="13.5703125" style="44" customWidth="1"/>
    <col min="10238" max="10238" width="20.85546875" style="44" customWidth="1"/>
    <col min="10239" max="10239" width="3.5703125" style="44" customWidth="1"/>
    <col min="10240" max="10241" width="2.28515625" style="44" customWidth="1"/>
    <col min="10242" max="10242" width="7.28515625" style="44" customWidth="1"/>
    <col min="10243" max="10243" width="14.140625" style="44" customWidth="1"/>
    <col min="10244" max="10244" width="21.140625" style="44" customWidth="1"/>
    <col min="10245" max="10245" width="5.140625" style="44" customWidth="1"/>
    <col min="10246" max="10246" width="2.28515625" style="44" customWidth="1"/>
    <col min="10247" max="10491" width="11.42578125" style="44"/>
    <col min="10492" max="10492" width="5.85546875" style="44" customWidth="1"/>
    <col min="10493" max="10493" width="13.5703125" style="44" customWidth="1"/>
    <col min="10494" max="10494" width="20.85546875" style="44" customWidth="1"/>
    <col min="10495" max="10495" width="3.5703125" style="44" customWidth="1"/>
    <col min="10496" max="10497" width="2.28515625" style="44" customWidth="1"/>
    <col min="10498" max="10498" width="7.28515625" style="44" customWidth="1"/>
    <col min="10499" max="10499" width="14.140625" style="44" customWidth="1"/>
    <col min="10500" max="10500" width="21.140625" style="44" customWidth="1"/>
    <col min="10501" max="10501" width="5.140625" style="44" customWidth="1"/>
    <col min="10502" max="10502" width="2.28515625" style="44" customWidth="1"/>
    <col min="10503" max="10747" width="11.42578125" style="44"/>
    <col min="10748" max="10748" width="5.85546875" style="44" customWidth="1"/>
    <col min="10749" max="10749" width="13.5703125" style="44" customWidth="1"/>
    <col min="10750" max="10750" width="20.85546875" style="44" customWidth="1"/>
    <col min="10751" max="10751" width="3.5703125" style="44" customWidth="1"/>
    <col min="10752" max="10753" width="2.28515625" style="44" customWidth="1"/>
    <col min="10754" max="10754" width="7.28515625" style="44" customWidth="1"/>
    <col min="10755" max="10755" width="14.140625" style="44" customWidth="1"/>
    <col min="10756" max="10756" width="21.140625" style="44" customWidth="1"/>
    <col min="10757" max="10757" width="5.140625" style="44" customWidth="1"/>
    <col min="10758" max="10758" width="2.28515625" style="44" customWidth="1"/>
    <col min="10759" max="11003" width="11.42578125" style="44"/>
    <col min="11004" max="11004" width="5.85546875" style="44" customWidth="1"/>
    <col min="11005" max="11005" width="13.5703125" style="44" customWidth="1"/>
    <col min="11006" max="11006" width="20.85546875" style="44" customWidth="1"/>
    <col min="11007" max="11007" width="3.5703125" style="44" customWidth="1"/>
    <col min="11008" max="11009" width="2.28515625" style="44" customWidth="1"/>
    <col min="11010" max="11010" width="7.28515625" style="44" customWidth="1"/>
    <col min="11011" max="11011" width="14.140625" style="44" customWidth="1"/>
    <col min="11012" max="11012" width="21.140625" style="44" customWidth="1"/>
    <col min="11013" max="11013" width="5.140625" style="44" customWidth="1"/>
    <col min="11014" max="11014" width="2.28515625" style="44" customWidth="1"/>
    <col min="11015" max="11259" width="11.42578125" style="44"/>
    <col min="11260" max="11260" width="5.85546875" style="44" customWidth="1"/>
    <col min="11261" max="11261" width="13.5703125" style="44" customWidth="1"/>
    <col min="11262" max="11262" width="20.85546875" style="44" customWidth="1"/>
    <col min="11263" max="11263" width="3.5703125" style="44" customWidth="1"/>
    <col min="11264" max="11265" width="2.28515625" style="44" customWidth="1"/>
    <col min="11266" max="11266" width="7.28515625" style="44" customWidth="1"/>
    <col min="11267" max="11267" width="14.140625" style="44" customWidth="1"/>
    <col min="11268" max="11268" width="21.140625" style="44" customWidth="1"/>
    <col min="11269" max="11269" width="5.140625" style="44" customWidth="1"/>
    <col min="11270" max="11270" width="2.28515625" style="44" customWidth="1"/>
    <col min="11271" max="11515" width="11.42578125" style="44"/>
    <col min="11516" max="11516" width="5.85546875" style="44" customWidth="1"/>
    <col min="11517" max="11517" width="13.5703125" style="44" customWidth="1"/>
    <col min="11518" max="11518" width="20.85546875" style="44" customWidth="1"/>
    <col min="11519" max="11519" width="3.5703125" style="44" customWidth="1"/>
    <col min="11520" max="11521" width="2.28515625" style="44" customWidth="1"/>
    <col min="11522" max="11522" width="7.28515625" style="44" customWidth="1"/>
    <col min="11523" max="11523" width="14.140625" style="44" customWidth="1"/>
    <col min="11524" max="11524" width="21.140625" style="44" customWidth="1"/>
    <col min="11525" max="11525" width="5.140625" style="44" customWidth="1"/>
    <col min="11526" max="11526" width="2.28515625" style="44" customWidth="1"/>
    <col min="11527" max="11771" width="11.42578125" style="44"/>
    <col min="11772" max="11772" width="5.85546875" style="44" customWidth="1"/>
    <col min="11773" max="11773" width="13.5703125" style="44" customWidth="1"/>
    <col min="11774" max="11774" width="20.85546875" style="44" customWidth="1"/>
    <col min="11775" max="11775" width="3.5703125" style="44" customWidth="1"/>
    <col min="11776" max="11777" width="2.28515625" style="44" customWidth="1"/>
    <col min="11778" max="11778" width="7.28515625" style="44" customWidth="1"/>
    <col min="11779" max="11779" width="14.140625" style="44" customWidth="1"/>
    <col min="11780" max="11780" width="21.140625" style="44" customWidth="1"/>
    <col min="11781" max="11781" width="5.140625" style="44" customWidth="1"/>
    <col min="11782" max="11782" width="2.28515625" style="44" customWidth="1"/>
    <col min="11783" max="12027" width="11.42578125" style="44"/>
    <col min="12028" max="12028" width="5.85546875" style="44" customWidth="1"/>
    <col min="12029" max="12029" width="13.5703125" style="44" customWidth="1"/>
    <col min="12030" max="12030" width="20.85546875" style="44" customWidth="1"/>
    <col min="12031" max="12031" width="3.5703125" style="44" customWidth="1"/>
    <col min="12032" max="12033" width="2.28515625" style="44" customWidth="1"/>
    <col min="12034" max="12034" width="7.28515625" style="44" customWidth="1"/>
    <col min="12035" max="12035" width="14.140625" style="44" customWidth="1"/>
    <col min="12036" max="12036" width="21.140625" style="44" customWidth="1"/>
    <col min="12037" max="12037" width="5.140625" style="44" customWidth="1"/>
    <col min="12038" max="12038" width="2.28515625" style="44" customWidth="1"/>
    <col min="12039" max="12283" width="11.42578125" style="44"/>
    <col min="12284" max="12284" width="5.85546875" style="44" customWidth="1"/>
    <col min="12285" max="12285" width="13.5703125" style="44" customWidth="1"/>
    <col min="12286" max="12286" width="20.85546875" style="44" customWidth="1"/>
    <col min="12287" max="12287" width="3.5703125" style="44" customWidth="1"/>
    <col min="12288" max="12289" width="2.28515625" style="44" customWidth="1"/>
    <col min="12290" max="12290" width="7.28515625" style="44" customWidth="1"/>
    <col min="12291" max="12291" width="14.140625" style="44" customWidth="1"/>
    <col min="12292" max="12292" width="21.140625" style="44" customWidth="1"/>
    <col min="12293" max="12293" width="5.140625" style="44" customWidth="1"/>
    <col min="12294" max="12294" width="2.28515625" style="44" customWidth="1"/>
    <col min="12295" max="12539" width="11.42578125" style="44"/>
    <col min="12540" max="12540" width="5.85546875" style="44" customWidth="1"/>
    <col min="12541" max="12541" width="13.5703125" style="44" customWidth="1"/>
    <col min="12542" max="12542" width="20.85546875" style="44" customWidth="1"/>
    <col min="12543" max="12543" width="3.5703125" style="44" customWidth="1"/>
    <col min="12544" max="12545" width="2.28515625" style="44" customWidth="1"/>
    <col min="12546" max="12546" width="7.28515625" style="44" customWidth="1"/>
    <col min="12547" max="12547" width="14.140625" style="44" customWidth="1"/>
    <col min="12548" max="12548" width="21.140625" style="44" customWidth="1"/>
    <col min="12549" max="12549" width="5.140625" style="44" customWidth="1"/>
    <col min="12550" max="12550" width="2.28515625" style="44" customWidth="1"/>
    <col min="12551" max="12795" width="11.42578125" style="44"/>
    <col min="12796" max="12796" width="5.85546875" style="44" customWidth="1"/>
    <col min="12797" max="12797" width="13.5703125" style="44" customWidth="1"/>
    <col min="12798" max="12798" width="20.85546875" style="44" customWidth="1"/>
    <col min="12799" max="12799" width="3.5703125" style="44" customWidth="1"/>
    <col min="12800" max="12801" width="2.28515625" style="44" customWidth="1"/>
    <col min="12802" max="12802" width="7.28515625" style="44" customWidth="1"/>
    <col min="12803" max="12803" width="14.140625" style="44" customWidth="1"/>
    <col min="12804" max="12804" width="21.140625" style="44" customWidth="1"/>
    <col min="12805" max="12805" width="5.140625" style="44" customWidth="1"/>
    <col min="12806" max="12806" width="2.28515625" style="44" customWidth="1"/>
    <col min="12807" max="13051" width="11.42578125" style="44"/>
    <col min="13052" max="13052" width="5.85546875" style="44" customWidth="1"/>
    <col min="13053" max="13053" width="13.5703125" style="44" customWidth="1"/>
    <col min="13054" max="13054" width="20.85546875" style="44" customWidth="1"/>
    <col min="13055" max="13055" width="3.5703125" style="44" customWidth="1"/>
    <col min="13056" max="13057" width="2.28515625" style="44" customWidth="1"/>
    <col min="13058" max="13058" width="7.28515625" style="44" customWidth="1"/>
    <col min="13059" max="13059" width="14.140625" style="44" customWidth="1"/>
    <col min="13060" max="13060" width="21.140625" style="44" customWidth="1"/>
    <col min="13061" max="13061" width="5.140625" style="44" customWidth="1"/>
    <col min="13062" max="13062" width="2.28515625" style="44" customWidth="1"/>
    <col min="13063" max="13307" width="11.42578125" style="44"/>
    <col min="13308" max="13308" width="5.85546875" style="44" customWidth="1"/>
    <col min="13309" max="13309" width="13.5703125" style="44" customWidth="1"/>
    <col min="13310" max="13310" width="20.85546875" style="44" customWidth="1"/>
    <col min="13311" max="13311" width="3.5703125" style="44" customWidth="1"/>
    <col min="13312" max="13313" width="2.28515625" style="44" customWidth="1"/>
    <col min="13314" max="13314" width="7.28515625" style="44" customWidth="1"/>
    <col min="13315" max="13315" width="14.140625" style="44" customWidth="1"/>
    <col min="13316" max="13316" width="21.140625" style="44" customWidth="1"/>
    <col min="13317" max="13317" width="5.140625" style="44" customWidth="1"/>
    <col min="13318" max="13318" width="2.28515625" style="44" customWidth="1"/>
    <col min="13319" max="13563" width="11.42578125" style="44"/>
    <col min="13564" max="13564" width="5.85546875" style="44" customWidth="1"/>
    <col min="13565" max="13565" width="13.5703125" style="44" customWidth="1"/>
    <col min="13566" max="13566" width="20.85546875" style="44" customWidth="1"/>
    <col min="13567" max="13567" width="3.5703125" style="44" customWidth="1"/>
    <col min="13568" max="13569" width="2.28515625" style="44" customWidth="1"/>
    <col min="13570" max="13570" width="7.28515625" style="44" customWidth="1"/>
    <col min="13571" max="13571" width="14.140625" style="44" customWidth="1"/>
    <col min="13572" max="13572" width="21.140625" style="44" customWidth="1"/>
    <col min="13573" max="13573" width="5.140625" style="44" customWidth="1"/>
    <col min="13574" max="13574" width="2.28515625" style="44" customWidth="1"/>
    <col min="13575" max="13819" width="11.42578125" style="44"/>
    <col min="13820" max="13820" width="5.85546875" style="44" customWidth="1"/>
    <col min="13821" max="13821" width="13.5703125" style="44" customWidth="1"/>
    <col min="13822" max="13822" width="20.85546875" style="44" customWidth="1"/>
    <col min="13823" max="13823" width="3.5703125" style="44" customWidth="1"/>
    <col min="13824" max="13825" width="2.28515625" style="44" customWidth="1"/>
    <col min="13826" max="13826" width="7.28515625" style="44" customWidth="1"/>
    <col min="13827" max="13827" width="14.140625" style="44" customWidth="1"/>
    <col min="13828" max="13828" width="21.140625" style="44" customWidth="1"/>
    <col min="13829" max="13829" width="5.140625" style="44" customWidth="1"/>
    <col min="13830" max="13830" width="2.28515625" style="44" customWidth="1"/>
    <col min="13831" max="14075" width="11.42578125" style="44"/>
    <col min="14076" max="14076" width="5.85546875" style="44" customWidth="1"/>
    <col min="14077" max="14077" width="13.5703125" style="44" customWidth="1"/>
    <col min="14078" max="14078" width="20.85546875" style="44" customWidth="1"/>
    <col min="14079" max="14079" width="3.5703125" style="44" customWidth="1"/>
    <col min="14080" max="14081" width="2.28515625" style="44" customWidth="1"/>
    <col min="14082" max="14082" width="7.28515625" style="44" customWidth="1"/>
    <col min="14083" max="14083" width="14.140625" style="44" customWidth="1"/>
    <col min="14084" max="14084" width="21.140625" style="44" customWidth="1"/>
    <col min="14085" max="14085" width="5.140625" style="44" customWidth="1"/>
    <col min="14086" max="14086" width="2.28515625" style="44" customWidth="1"/>
    <col min="14087" max="14331" width="11.42578125" style="44"/>
    <col min="14332" max="14332" width="5.85546875" style="44" customWidth="1"/>
    <col min="14333" max="14333" width="13.5703125" style="44" customWidth="1"/>
    <col min="14334" max="14334" width="20.85546875" style="44" customWidth="1"/>
    <col min="14335" max="14335" width="3.5703125" style="44" customWidth="1"/>
    <col min="14336" max="14337" width="2.28515625" style="44" customWidth="1"/>
    <col min="14338" max="14338" width="7.28515625" style="44" customWidth="1"/>
    <col min="14339" max="14339" width="14.140625" style="44" customWidth="1"/>
    <col min="14340" max="14340" width="21.140625" style="44" customWidth="1"/>
    <col min="14341" max="14341" width="5.140625" style="44" customWidth="1"/>
    <col min="14342" max="14342" width="2.28515625" style="44" customWidth="1"/>
    <col min="14343" max="14587" width="11.42578125" style="44"/>
    <col min="14588" max="14588" width="5.85546875" style="44" customWidth="1"/>
    <col min="14589" max="14589" width="13.5703125" style="44" customWidth="1"/>
    <col min="14590" max="14590" width="20.85546875" style="44" customWidth="1"/>
    <col min="14591" max="14591" width="3.5703125" style="44" customWidth="1"/>
    <col min="14592" max="14593" width="2.28515625" style="44" customWidth="1"/>
    <col min="14594" max="14594" width="7.28515625" style="44" customWidth="1"/>
    <col min="14595" max="14595" width="14.140625" style="44" customWidth="1"/>
    <col min="14596" max="14596" width="21.140625" style="44" customWidth="1"/>
    <col min="14597" max="14597" width="5.140625" style="44" customWidth="1"/>
    <col min="14598" max="14598" width="2.28515625" style="44" customWidth="1"/>
    <col min="14599" max="14843" width="11.42578125" style="44"/>
    <col min="14844" max="14844" width="5.85546875" style="44" customWidth="1"/>
    <col min="14845" max="14845" width="13.5703125" style="44" customWidth="1"/>
    <col min="14846" max="14846" width="20.85546875" style="44" customWidth="1"/>
    <col min="14847" max="14847" width="3.5703125" style="44" customWidth="1"/>
    <col min="14848" max="14849" width="2.28515625" style="44" customWidth="1"/>
    <col min="14850" max="14850" width="7.28515625" style="44" customWidth="1"/>
    <col min="14851" max="14851" width="14.140625" style="44" customWidth="1"/>
    <col min="14852" max="14852" width="21.140625" style="44" customWidth="1"/>
    <col min="14853" max="14853" width="5.140625" style="44" customWidth="1"/>
    <col min="14854" max="14854" width="2.28515625" style="44" customWidth="1"/>
    <col min="14855" max="15099" width="11.42578125" style="44"/>
    <col min="15100" max="15100" width="5.85546875" style="44" customWidth="1"/>
    <col min="15101" max="15101" width="13.5703125" style="44" customWidth="1"/>
    <col min="15102" max="15102" width="20.85546875" style="44" customWidth="1"/>
    <col min="15103" max="15103" width="3.5703125" style="44" customWidth="1"/>
    <col min="15104" max="15105" width="2.28515625" style="44" customWidth="1"/>
    <col min="15106" max="15106" width="7.28515625" style="44" customWidth="1"/>
    <col min="15107" max="15107" width="14.140625" style="44" customWidth="1"/>
    <col min="15108" max="15108" width="21.140625" style="44" customWidth="1"/>
    <col min="15109" max="15109" width="5.140625" style="44" customWidth="1"/>
    <col min="15110" max="15110" width="2.28515625" style="44" customWidth="1"/>
    <col min="15111" max="15355" width="11.42578125" style="44"/>
    <col min="15356" max="15356" width="5.85546875" style="44" customWidth="1"/>
    <col min="15357" max="15357" width="13.5703125" style="44" customWidth="1"/>
    <col min="15358" max="15358" width="20.85546875" style="44" customWidth="1"/>
    <col min="15359" max="15359" width="3.5703125" style="44" customWidth="1"/>
    <col min="15360" max="15361" width="2.28515625" style="44" customWidth="1"/>
    <col min="15362" max="15362" width="7.28515625" style="44" customWidth="1"/>
    <col min="15363" max="15363" width="14.140625" style="44" customWidth="1"/>
    <col min="15364" max="15364" width="21.140625" style="44" customWidth="1"/>
    <col min="15365" max="15365" width="5.140625" style="44" customWidth="1"/>
    <col min="15366" max="15366" width="2.28515625" style="44" customWidth="1"/>
    <col min="15367" max="15611" width="11.42578125" style="44"/>
    <col min="15612" max="15612" width="5.85546875" style="44" customWidth="1"/>
    <col min="15613" max="15613" width="13.5703125" style="44" customWidth="1"/>
    <col min="15614" max="15614" width="20.85546875" style="44" customWidth="1"/>
    <col min="15615" max="15615" width="3.5703125" style="44" customWidth="1"/>
    <col min="15616" max="15617" width="2.28515625" style="44" customWidth="1"/>
    <col min="15618" max="15618" width="7.28515625" style="44" customWidth="1"/>
    <col min="15619" max="15619" width="14.140625" style="44" customWidth="1"/>
    <col min="15620" max="15620" width="21.140625" style="44" customWidth="1"/>
    <col min="15621" max="15621" width="5.140625" style="44" customWidth="1"/>
    <col min="15622" max="15622" width="2.28515625" style="44" customWidth="1"/>
    <col min="15623" max="15867" width="11.42578125" style="44"/>
    <col min="15868" max="15868" width="5.85546875" style="44" customWidth="1"/>
    <col min="15869" max="15869" width="13.5703125" style="44" customWidth="1"/>
    <col min="15870" max="15870" width="20.85546875" style="44" customWidth="1"/>
    <col min="15871" max="15871" width="3.5703125" style="44" customWidth="1"/>
    <col min="15872" max="15873" width="2.28515625" style="44" customWidth="1"/>
    <col min="15874" max="15874" width="7.28515625" style="44" customWidth="1"/>
    <col min="15875" max="15875" width="14.140625" style="44" customWidth="1"/>
    <col min="15876" max="15876" width="21.140625" style="44" customWidth="1"/>
    <col min="15877" max="15877" width="5.140625" style="44" customWidth="1"/>
    <col min="15878" max="15878" width="2.28515625" style="44" customWidth="1"/>
    <col min="15879" max="16123" width="11.42578125" style="44"/>
    <col min="16124" max="16124" width="5.85546875" style="44" customWidth="1"/>
    <col min="16125" max="16125" width="13.5703125" style="44" customWidth="1"/>
    <col min="16126" max="16126" width="20.85546875" style="44" customWidth="1"/>
    <col min="16127" max="16127" width="3.5703125" style="44" customWidth="1"/>
    <col min="16128" max="16129" width="2.28515625" style="44" customWidth="1"/>
    <col min="16130" max="16130" width="7.28515625" style="44" customWidth="1"/>
    <col min="16131" max="16131" width="14.140625" style="44" customWidth="1"/>
    <col min="16132" max="16132" width="21.140625" style="44" customWidth="1"/>
    <col min="16133" max="16133" width="5.140625" style="44" customWidth="1"/>
    <col min="16134" max="16134" width="2.28515625" style="44" customWidth="1"/>
    <col min="16135" max="16384" width="11.42578125" style="44"/>
  </cols>
  <sheetData>
    <row r="1" spans="1:9">
      <c r="A1" s="43"/>
      <c r="C1" s="43"/>
      <c r="D1" s="43"/>
      <c r="E1" s="43"/>
      <c r="F1" s="43"/>
      <c r="G1" s="43"/>
    </row>
    <row r="2" spans="1:9">
      <c r="A2" s="43"/>
      <c r="C2" s="43"/>
      <c r="D2" s="43"/>
      <c r="E2" s="43"/>
      <c r="F2" s="43"/>
      <c r="G2" s="43"/>
    </row>
    <row r="3" spans="1:9">
      <c r="A3" s="43"/>
      <c r="C3" s="43"/>
      <c r="D3" s="43"/>
      <c r="E3" s="43"/>
      <c r="F3" s="43"/>
      <c r="G3" s="43"/>
    </row>
    <row r="4" spans="1:9">
      <c r="A4" s="43"/>
      <c r="C4" s="43"/>
      <c r="D4" s="43"/>
      <c r="E4" s="43"/>
      <c r="F4" s="43"/>
      <c r="G4" s="43"/>
    </row>
    <row r="5" spans="1:9" ht="34.5" customHeight="1">
      <c r="A5" s="43"/>
      <c r="C5" s="43"/>
      <c r="D5" s="43"/>
      <c r="E5" s="43"/>
      <c r="F5" s="43"/>
      <c r="G5" s="43"/>
    </row>
    <row r="6" spans="1:9" ht="15" customHeight="1">
      <c r="A6" s="45"/>
      <c r="B6" s="72"/>
      <c r="C6" s="73"/>
      <c r="D6" s="73"/>
      <c r="E6" s="73"/>
      <c r="F6" s="73"/>
      <c r="G6" s="73"/>
      <c r="H6" s="46"/>
    </row>
    <row r="7" spans="1:9" ht="15" customHeight="1">
      <c r="A7" s="45"/>
      <c r="B7" s="72"/>
      <c r="C7" s="73"/>
      <c r="D7" s="73"/>
      <c r="E7" s="73"/>
      <c r="F7" s="73"/>
      <c r="G7" s="73"/>
      <c r="H7" s="46"/>
    </row>
    <row r="8" spans="1:9" ht="18" customHeight="1">
      <c r="A8" s="45"/>
      <c r="B8" s="72"/>
      <c r="C8" s="74"/>
      <c r="D8" s="75"/>
      <c r="E8" s="47"/>
      <c r="F8" s="48"/>
      <c r="G8" s="49"/>
      <c r="H8" s="50"/>
    </row>
    <row r="9" spans="1:9" ht="18" customHeight="1">
      <c r="A9" s="45"/>
      <c r="B9" s="72"/>
      <c r="C9" s="75"/>
      <c r="D9" s="75"/>
      <c r="E9" s="47"/>
      <c r="F9" s="48"/>
      <c r="G9" s="49"/>
      <c r="H9" s="50"/>
    </row>
    <row r="10" spans="1:9" ht="18" customHeight="1">
      <c r="A10" s="45"/>
      <c r="B10" s="72"/>
      <c r="C10" s="74"/>
      <c r="D10" s="75"/>
      <c r="E10" s="47"/>
      <c r="F10" s="48"/>
      <c r="G10" s="49"/>
      <c r="H10" s="50"/>
    </row>
    <row r="11" spans="1:9" ht="15" customHeight="1">
      <c r="A11" s="45"/>
      <c r="B11" s="72"/>
      <c r="C11" s="75"/>
      <c r="D11" s="75"/>
      <c r="E11" s="49"/>
      <c r="F11" s="49"/>
      <c r="G11" s="49"/>
      <c r="H11" s="50"/>
    </row>
    <row r="12" spans="1:9">
      <c r="A12" s="43"/>
      <c r="C12" s="43"/>
      <c r="D12" s="43"/>
      <c r="E12" s="43"/>
      <c r="F12" s="43"/>
      <c r="G12" s="43"/>
    </row>
    <row r="13" spans="1:9">
      <c r="A13" s="43"/>
      <c r="C13" s="43"/>
      <c r="D13" s="43"/>
      <c r="E13" s="43"/>
      <c r="F13" s="43"/>
      <c r="G13" s="43"/>
    </row>
    <row r="14" spans="1:9">
      <c r="A14" s="43"/>
      <c r="C14" s="43"/>
      <c r="D14" s="43"/>
      <c r="E14" s="43"/>
      <c r="F14" s="43"/>
      <c r="G14" s="43"/>
    </row>
    <row r="15" spans="1:9">
      <c r="A15" s="43"/>
      <c r="C15" s="43"/>
      <c r="D15" s="43"/>
      <c r="E15" s="43"/>
      <c r="F15" s="43"/>
      <c r="G15" s="43"/>
      <c r="I15" s="125" t="s">
        <v>387</v>
      </c>
    </row>
    <row r="18" spans="1:15">
      <c r="G18" s="99" t="s">
        <v>374</v>
      </c>
      <c r="H18" s="83" t="s">
        <v>4</v>
      </c>
      <c r="I18" s="77" t="s">
        <v>39</v>
      </c>
      <c r="J18" s="77" t="s">
        <v>356</v>
      </c>
      <c r="K18" s="79" t="s">
        <v>372</v>
      </c>
      <c r="L18" s="78" t="s">
        <v>39</v>
      </c>
      <c r="M18" s="78" t="s">
        <v>357</v>
      </c>
      <c r="N18" s="81" t="s">
        <v>373</v>
      </c>
      <c r="O18" s="84" t="s">
        <v>29</v>
      </c>
    </row>
    <row r="19" spans="1:15">
      <c r="A19" s="44" t="str">
        <f>Parametres!C2</f>
        <v>TOKIO</v>
      </c>
      <c r="B19" s="51" t="str">
        <f t="array" aca="1" ref="B19" ca="1">IF(C19=0,"",INDEX(Nom&amp;" "&amp;Prenom,MIN(IF((Total=Feuilequip!C19)*(Societe=Feuilequip!A19)*(Discip=IF(Feuilequip!D19="C","Carabine 10 m","Pistolet 10 m")),ROW(Total)-3))))</f>
        <v>godirgd katia</v>
      </c>
      <c r="C19" s="44">
        <f t="array" aca="1" ref="C19" ca="1">MAX(IF((Societe=Feuilequip!A19)*(Discip=IF(Feuilequip!D19="C","Carabine 10 m","Pistolet 10 m")),Total))</f>
        <v>256</v>
      </c>
      <c r="D19" s="52" t="s">
        <v>356</v>
      </c>
      <c r="G19" s="116">
        <v>1</v>
      </c>
      <c r="H19" s="100" t="s">
        <v>368</v>
      </c>
      <c r="I19" s="101" t="s">
        <v>385</v>
      </c>
      <c r="J19" s="102" t="s">
        <v>356</v>
      </c>
      <c r="K19" s="103">
        <v>405</v>
      </c>
      <c r="L19" s="104" t="s">
        <v>386</v>
      </c>
      <c r="M19" s="105" t="s">
        <v>357</v>
      </c>
      <c r="N19" s="106">
        <v>279</v>
      </c>
      <c r="O19" s="107">
        <v>684</v>
      </c>
    </row>
    <row r="20" spans="1:15">
      <c r="A20" s="44" t="str">
        <f>A19</f>
        <v>TOKIO</v>
      </c>
      <c r="B20" s="51" t="str">
        <f t="array" aca="1" ref="B20" ca="1">IF(C20=0,"",INDEX(Nom&amp;" "&amp;Prenom,MIN(IF((Total=Feuilequip!C20)*(Societe=Feuilequip!A20)*(Discip=IF(Feuilequip!D20="C","Carabine 10 m","Pistolet 10 m")),ROW(Total)-3))))</f>
        <v>portail barry</v>
      </c>
      <c r="C20" s="44">
        <f t="array" aca="1" ref="C20" ca="1">MAX(IF((Societe=Feuilequip!A20)*(Discip=IF(Feuilequip!D20="C","Carabine 10 m","Pistolet 10 m")),Total))</f>
        <v>231</v>
      </c>
      <c r="D20" s="52" t="s">
        <v>357</v>
      </c>
      <c r="E20" s="44">
        <f ca="1">SUM(C19:C20)</f>
        <v>487</v>
      </c>
      <c r="G20" s="117">
        <v>2</v>
      </c>
      <c r="H20" s="108" t="s">
        <v>367</v>
      </c>
      <c r="I20" s="109" t="s">
        <v>375</v>
      </c>
      <c r="J20" s="110" t="s">
        <v>356</v>
      </c>
      <c r="K20" s="111">
        <v>256</v>
      </c>
      <c r="L20" s="112" t="s">
        <v>376</v>
      </c>
      <c r="M20" s="113" t="s">
        <v>357</v>
      </c>
      <c r="N20" s="114">
        <v>231</v>
      </c>
      <c r="O20" s="115">
        <v>487</v>
      </c>
    </row>
    <row r="21" spans="1:15">
      <c r="A21" s="44" t="str">
        <f>Parametres!C3</f>
        <v>VICHY</v>
      </c>
      <c r="B21" s="51" t="str">
        <f t="array" aca="1" ref="B21" ca="1">IF(C21=0,"",INDEX(Nom&amp;" "&amp;Prenom,MIN(IF((Total=Feuilequip!C21)*(Societe=Feuilequip!A21)*(Discip=IF(Feuilequip!D21="C","Carabine 10 m","Pistolet 10 m")),ROW(Total)-3))))</f>
        <v>tayo yolande</v>
      </c>
      <c r="C21" s="44">
        <f t="array" aca="1" ref="C21" ca="1">MAX(IF((Societe=Feuilequip!A21)*(Discip=IF(Feuilequip!D21="C","Carabine 10 m","Pistolet 10 m")),Total))</f>
        <v>255</v>
      </c>
      <c r="D21" s="52" t="s">
        <v>356</v>
      </c>
      <c r="G21" s="116">
        <v>3</v>
      </c>
      <c r="H21" s="100" t="s">
        <v>370</v>
      </c>
      <c r="I21" s="101" t="s">
        <v>377</v>
      </c>
      <c r="J21" s="102" t="s">
        <v>356</v>
      </c>
      <c r="K21" s="103">
        <v>255</v>
      </c>
      <c r="L21" s="104"/>
      <c r="M21" s="105" t="s">
        <v>357</v>
      </c>
      <c r="N21" s="106">
        <v>0</v>
      </c>
      <c r="O21" s="107">
        <v>255</v>
      </c>
    </row>
    <row r="22" spans="1:15">
      <c r="A22" s="44" t="str">
        <f>A21</f>
        <v>VICHY</v>
      </c>
      <c r="B22" s="51" t="str">
        <f t="array" aca="1" ref="B22" ca="1">IF(C22=0,"",INDEX(Nom&amp;" "&amp;Prenom,MIN(IF((Total=Feuilequip!C22)*(Societe=Feuilequip!A22)*(Discip=IF(Feuilequip!D22="C","Carabine 10 m","Pistolet 10 m")),ROW(Total)-3))))</f>
        <v/>
      </c>
      <c r="C22" s="44">
        <f t="array" aca="1" ref="C22" ca="1">MAX(IF((Societe=Feuilequip!A22)*(Discip=IF(Feuilequip!D22="C","Carabine 10 m","Pistolet 10 m")),Total))</f>
        <v>0</v>
      </c>
      <c r="D22" s="52" t="s">
        <v>357</v>
      </c>
      <c r="E22" s="44">
        <f ca="1">SUM(C21:C22)</f>
        <v>255</v>
      </c>
      <c r="G22" s="117">
        <v>4</v>
      </c>
      <c r="H22" s="108" t="s">
        <v>369</v>
      </c>
      <c r="I22" s="109" t="s">
        <v>378</v>
      </c>
      <c r="J22" s="110" t="s">
        <v>356</v>
      </c>
      <c r="K22" s="111">
        <v>244</v>
      </c>
      <c r="L22" s="112"/>
      <c r="M22" s="113" t="s">
        <v>357</v>
      </c>
      <c r="N22" s="114">
        <v>0</v>
      </c>
      <c r="O22" s="115">
        <v>244</v>
      </c>
    </row>
    <row r="23" spans="1:15">
      <c r="A23" s="44" t="str">
        <f>Parametres!C4</f>
        <v>Y</v>
      </c>
      <c r="B23" s="51" t="str">
        <f t="array" aca="1" ref="B23" ca="1">IF(C23=0,"",INDEX(Nom&amp;" "&amp;Prenom,MIN(IF((Total=Feuilequip!C23)*(Societe=Feuilequip!A23)*(Discip=IF(Feuilequip!D23="C","Carabine 10 m","Pistolet 10 m")),ROW(Total)-3))))</f>
        <v>Toto Mika</v>
      </c>
      <c r="C23" s="44">
        <f t="array" aca="1" ref="C23" ca="1">MAX(IF((Societe=Feuilequip!A23)*(Discip=IF(Feuilequip!D23="C","Carabine 10 m","Pistolet 10 m")),Total))</f>
        <v>405</v>
      </c>
      <c r="D23" s="52" t="s">
        <v>356</v>
      </c>
      <c r="G23" s="118"/>
      <c r="H23" s="85"/>
      <c r="I23" s="86"/>
      <c r="J23" s="87"/>
      <c r="K23" s="80"/>
      <c r="L23" s="88"/>
      <c r="M23" s="89"/>
      <c r="N23" s="82"/>
      <c r="O23" s="90"/>
    </row>
    <row r="24" spans="1:15">
      <c r="A24" s="44" t="str">
        <f>A23</f>
        <v>Y</v>
      </c>
      <c r="B24" s="51" t="str">
        <f t="array" aca="1" ref="B24" ca="1">IF(C24=0,"",INDEX(Nom&amp;" "&amp;Prenom,MIN(IF((Total=Feuilequip!C24)*(Societe=Feuilequip!A24)*(Discip=IF(Feuilequip!D24="C","Carabine 10 m","Pistolet 10 m")),ROW(Total)-3))))</f>
        <v>Yoyo Nina</v>
      </c>
      <c r="C24" s="44">
        <f t="array" aca="1" ref="C24" ca="1">MAX(IF((Societe=Feuilequip!A24)*(Discip=IF(Feuilequip!D24="C","Carabine 10 m","Pistolet 10 m")),Total))</f>
        <v>279</v>
      </c>
      <c r="D24" s="52" t="s">
        <v>357</v>
      </c>
      <c r="E24" s="44">
        <f t="shared" ref="E24" ca="1" si="0">SUM(C23:C24)</f>
        <v>684</v>
      </c>
      <c r="G24" s="118"/>
      <c r="H24" s="85"/>
      <c r="I24" s="86"/>
      <c r="J24" s="87"/>
      <c r="K24" s="80"/>
      <c r="L24" s="88"/>
      <c r="M24" s="89"/>
      <c r="N24" s="82"/>
      <c r="O24" s="90"/>
    </row>
    <row r="25" spans="1:15">
      <c r="A25" s="44" t="str">
        <f>Parametres!C5</f>
        <v>K</v>
      </c>
      <c r="B25" s="51" t="str">
        <f t="array" aca="1" ref="B25" ca="1">IF(C25=0,"",INDEX(Nom&amp;" "&amp;Prenom,MIN(IF((Total=Feuilequip!C25)*(Societe=Feuilequip!A25)*(Discip=IF(Feuilequip!D25="C","Carabine 10 m","Pistolet 10 m")),ROW(Total)-3))))</f>
        <v>perfe gilfa</v>
      </c>
      <c r="C25" s="44">
        <f t="array" aca="1" ref="C25" ca="1">MAX(IF((Societe=Feuilequip!A25)*(Discip=IF(Feuilequip!D25="C","Carabine 10 m","Pistolet 10 m")),Total))</f>
        <v>244</v>
      </c>
      <c r="D25" s="52" t="s">
        <v>356</v>
      </c>
      <c r="G25" s="118"/>
      <c r="H25" s="85"/>
      <c r="I25" s="86"/>
      <c r="J25" s="87"/>
      <c r="K25" s="80"/>
      <c r="L25" s="88"/>
      <c r="M25" s="89"/>
      <c r="N25" s="82"/>
      <c r="O25" s="90"/>
    </row>
    <row r="26" spans="1:15">
      <c r="A26" s="44" t="str">
        <f>A25</f>
        <v>K</v>
      </c>
      <c r="B26" s="51" t="str">
        <f t="array" aca="1" ref="B26" ca="1">IF(C26=0,"",INDEX(Nom&amp;" "&amp;Prenom,MIN(IF((Total=Feuilequip!C26)*(Societe=Feuilequip!A26)*(Discip=IF(Feuilequip!D26="C","Carabine 10 m","Pistolet 10 m")),ROW(Total)-3))))</f>
        <v/>
      </c>
      <c r="C26" s="44">
        <f t="array" aca="1" ref="C26" ca="1">MAX(IF((Societe=Feuilequip!A26)*(Discip=IF(Feuilequip!D26="C","Carabine 10 m","Pistolet 10 m")),Total))</f>
        <v>0</v>
      </c>
      <c r="D26" s="52" t="s">
        <v>357</v>
      </c>
      <c r="E26" s="44">
        <f t="shared" ref="E26" ca="1" si="1">SUM(C25:C26)</f>
        <v>244</v>
      </c>
      <c r="G26" s="118"/>
      <c r="H26" s="85"/>
      <c r="I26" s="86"/>
      <c r="J26" s="87"/>
      <c r="K26" s="80"/>
      <c r="L26" s="88"/>
      <c r="M26" s="89"/>
      <c r="N26" s="82"/>
      <c r="O26" s="90"/>
    </row>
    <row r="27" spans="1:15">
      <c r="A27" s="76"/>
      <c r="B27" s="51" t="str">
        <f t="array" aca="1" ref="B27" ca="1">IF(C27=0,"",INDEX(Nom&amp;" "&amp;Prenom,MIN(IF((Total=Feuilequip!C27)*(Societe=Feuilequip!A27)*(Discip=IF(Feuilequip!D27="C","Carabine 10 m","Pistolet 10 m")),ROW(Total)-3))))</f>
        <v/>
      </c>
      <c r="C27" s="44">
        <f t="array" aca="1" ref="C27" ca="1">MAX(IF((Societe=Feuilequip!A27)*(Discip=IF(Feuilequip!D27="C","Carabine 10 m","Pistolet 10 m")),Total))</f>
        <v>0</v>
      </c>
      <c r="D27" s="52" t="s">
        <v>356</v>
      </c>
      <c r="G27" s="118"/>
      <c r="H27" s="85"/>
      <c r="I27" s="86"/>
      <c r="J27" s="87"/>
      <c r="K27" s="80"/>
      <c r="L27" s="88"/>
      <c r="M27" s="89"/>
      <c r="N27" s="82"/>
      <c r="O27" s="90"/>
    </row>
    <row r="28" spans="1:15">
      <c r="B28" s="51" t="str">
        <f t="array" aca="1" ref="B28" ca="1">IF(C28=0,"",INDEX(Nom&amp;" "&amp;Prenom,MIN(IF((Total=Feuilequip!C28)*(Societe=Feuilequip!A28)*(Discip=IF(Feuilequip!D28="C","Carabine 10 m","Pistolet 10 m")),ROW(Total)-3))))</f>
        <v/>
      </c>
      <c r="C28" s="44">
        <f t="array" aca="1" ref="C28" ca="1">MAX(IF((Societe=Feuilequip!A28)*(Discip=IF(Feuilequip!D28="C","Carabine 10 m","Pistolet 10 m")),Total))</f>
        <v>0</v>
      </c>
      <c r="D28" s="52" t="s">
        <v>357</v>
      </c>
      <c r="E28" s="44">
        <f t="shared" ref="E28" ca="1" si="2">SUM(C27:C28)</f>
        <v>0</v>
      </c>
      <c r="G28" s="118"/>
      <c r="H28" s="85"/>
      <c r="I28" s="86"/>
      <c r="J28" s="87"/>
      <c r="K28" s="80"/>
      <c r="L28" s="88"/>
      <c r="M28" s="89"/>
      <c r="N28" s="82"/>
      <c r="O28" s="90"/>
    </row>
    <row r="29" spans="1:15">
      <c r="A29" s="44">
        <f>Parametres!C7</f>
        <v>0</v>
      </c>
      <c r="B29" s="51" t="str">
        <f t="array" aca="1" ref="B29" ca="1">IF(C29=0,"",INDEX(Nom&amp;" "&amp;Prenom,MIN(IF((Total=Feuilequip!C29)*(Societe=Feuilequip!A29)*(Discip=IF(Feuilequip!D29="C","Carabine 10 m","Pistolet 10 m")),ROW(Total)-3))))</f>
        <v/>
      </c>
      <c r="C29" s="44">
        <f t="array" aca="1" ref="C29" ca="1">MAX(IF((Societe=Feuilequip!A29)*(Discip=IF(Feuilequip!D29="C","Carabine 10 m","Pistolet 10 m")),Total))</f>
        <v>0</v>
      </c>
      <c r="D29" s="52" t="s">
        <v>356</v>
      </c>
      <c r="G29" s="118"/>
      <c r="H29" s="85"/>
      <c r="I29" s="86"/>
      <c r="J29" s="87"/>
      <c r="K29" s="80"/>
      <c r="L29" s="88"/>
      <c r="M29" s="89"/>
      <c r="N29" s="82"/>
      <c r="O29" s="90"/>
    </row>
    <row r="30" spans="1:15">
      <c r="B30" s="51" t="str">
        <f t="array" aca="1" ref="B30" ca="1">IF(C30=0,"",INDEX(Nom&amp;" "&amp;Prenom,MIN(IF((Total=Feuilequip!C30)*(Societe=Feuilequip!A30)*(Discip=IF(Feuilequip!D30="C","Carabine 10 m","Pistolet 10 m")),ROW(Total)-3))))</f>
        <v/>
      </c>
      <c r="C30" s="44">
        <f t="array" aca="1" ref="C30" ca="1">MAX(IF((Societe=Feuilequip!A30)*(Discip=IF(Feuilequip!D30="C","Carabine 10 m","Pistolet 10 m")),Total))</f>
        <v>0</v>
      </c>
      <c r="D30" s="52" t="s">
        <v>357</v>
      </c>
      <c r="E30" s="44">
        <f t="shared" ref="E30" ca="1" si="3">SUM(C29:C30)</f>
        <v>0</v>
      </c>
      <c r="G30" s="118"/>
      <c r="H30" s="85"/>
      <c r="I30" s="86"/>
      <c r="J30" s="87"/>
      <c r="K30" s="80"/>
      <c r="L30" s="88"/>
      <c r="M30" s="89"/>
      <c r="N30" s="82"/>
      <c r="O30" s="90"/>
    </row>
    <row r="31" spans="1:15">
      <c r="A31" s="44">
        <f>Parametres!C8</f>
        <v>0</v>
      </c>
      <c r="B31" s="51" t="str">
        <f t="array" aca="1" ref="B31" ca="1">IF(C31=0,"",INDEX(Nom&amp;" "&amp;Prenom,MIN(IF((Total=Feuilequip!C31)*(Societe=Feuilequip!A31)*(Discip=IF(Feuilequip!D31="C","Carabine 10 m","Pistolet 10 m")),ROW(Total)-3))))</f>
        <v/>
      </c>
      <c r="C31" s="44">
        <f t="array" aca="1" ref="C31" ca="1">MAX(IF((Societe=Feuilequip!A31)*(Discip=IF(Feuilequip!D31="C","Carabine 10 m","Pistolet 10 m")),Total))</f>
        <v>0</v>
      </c>
      <c r="D31" s="52" t="s">
        <v>356</v>
      </c>
      <c r="G31" s="118"/>
      <c r="H31" s="85"/>
      <c r="I31" s="86"/>
      <c r="J31" s="87"/>
      <c r="K31" s="80"/>
      <c r="L31" s="88"/>
      <c r="M31" s="89"/>
      <c r="N31" s="82"/>
      <c r="O31" s="90"/>
    </row>
    <row r="32" spans="1:15">
      <c r="B32" s="51" t="str">
        <f t="array" aca="1" ref="B32" ca="1">IF(C32=0,"",INDEX(Nom&amp;" "&amp;Prenom,MIN(IF((Total=Feuilequip!C32)*(Societe=Feuilequip!A32)*(Discip=IF(Feuilequip!D32="C","Carabine 10 m","Pistolet 10 m")),ROW(Total)-3))))</f>
        <v/>
      </c>
      <c r="C32" s="44">
        <f t="array" aca="1" ref="C32" ca="1">MAX(IF((Societe=Feuilequip!A32)*(Discip=IF(Feuilequip!D32="C","Carabine 10 m","Pistolet 10 m")),Total))</f>
        <v>0</v>
      </c>
      <c r="D32" s="52" t="s">
        <v>357</v>
      </c>
      <c r="E32" s="44">
        <f t="shared" ref="E32" ca="1" si="4">SUM(C31:C32)</f>
        <v>0</v>
      </c>
      <c r="G32" s="118"/>
      <c r="H32" s="85"/>
      <c r="I32" s="86"/>
      <c r="J32" s="87"/>
      <c r="K32" s="80"/>
      <c r="L32" s="88"/>
      <c r="M32" s="89"/>
      <c r="N32" s="82"/>
      <c r="O32" s="90"/>
    </row>
    <row r="33" spans="1:15">
      <c r="A33" s="44">
        <f>Parametres!C9</f>
        <v>0</v>
      </c>
      <c r="B33" s="51" t="str">
        <f t="array" aca="1" ref="B33" ca="1">IF(C33=0,"",INDEX(Nom&amp;" "&amp;Prenom,MIN(IF((Total=Feuilequip!C33)*(Societe=Feuilequip!A33)*(Discip=IF(Feuilequip!D33="C","Carabine 10 m","Pistolet 10 m")),ROW(Total)-3))))</f>
        <v/>
      </c>
      <c r="C33" s="44">
        <f t="array" aca="1" ref="C33" ca="1">MAX(IF((Societe=Feuilequip!A33)*(Discip=IF(Feuilequip!D33="C","Carabine 10 m","Pistolet 10 m")),Total))</f>
        <v>0</v>
      </c>
      <c r="D33" s="52" t="s">
        <v>356</v>
      </c>
      <c r="G33" s="118"/>
      <c r="H33" s="85"/>
      <c r="I33" s="86"/>
      <c r="J33" s="87"/>
      <c r="K33" s="80"/>
      <c r="L33" s="88"/>
      <c r="M33" s="89"/>
      <c r="N33" s="82"/>
      <c r="O33" s="90"/>
    </row>
    <row r="34" spans="1:15">
      <c r="B34" s="51" t="str">
        <f t="array" aca="1" ref="B34" ca="1">IF(C34=0,"",INDEX(Nom&amp;" "&amp;Prenom,MIN(IF((Total=Feuilequip!C34)*(Societe=Feuilequip!A34)*(Discip=IF(Feuilequip!D34="C","Carabine 10 m","Pistolet 10 m")),ROW(Total)-3))))</f>
        <v/>
      </c>
      <c r="C34" s="44">
        <f t="array" aca="1" ref="C34" ca="1">MAX(IF((Societe=Feuilequip!A34)*(Discip=IF(Feuilequip!D34="C","Carabine 10 m","Pistolet 10 m")),Total))</f>
        <v>0</v>
      </c>
      <c r="D34" s="52" t="s">
        <v>357</v>
      </c>
      <c r="E34" s="44">
        <f t="shared" ref="E34" ca="1" si="5">SUM(C33:C34)</f>
        <v>0</v>
      </c>
      <c r="G34" s="118"/>
      <c r="H34" s="85"/>
      <c r="I34" s="86"/>
      <c r="J34" s="87"/>
      <c r="K34" s="80"/>
      <c r="L34" s="88"/>
      <c r="M34" s="89"/>
      <c r="N34" s="82"/>
      <c r="O34" s="90"/>
    </row>
    <row r="35" spans="1:15">
      <c r="A35" s="44">
        <f>Parametres!C10</f>
        <v>0</v>
      </c>
      <c r="B35" s="51" t="str">
        <f t="array" aca="1" ref="B35" ca="1">IF(C35=0,"",INDEX(Nom&amp;" "&amp;Prenom,MIN(IF((Total=Feuilequip!C35)*(Societe=Feuilequip!A35)*(Discip=IF(Feuilequip!D35="C","Carabine 10 m","Pistolet 10 m")),ROW(Total)-3))))</f>
        <v/>
      </c>
      <c r="C35" s="44">
        <f t="array" aca="1" ref="C35" ca="1">MAX(IF((Societe=Feuilequip!A35)*(Discip=IF(Feuilequip!D35="C","Carabine 10 m","Pistolet 10 m")),Total))</f>
        <v>0</v>
      </c>
      <c r="D35" s="52" t="s">
        <v>356</v>
      </c>
      <c r="G35" s="118"/>
      <c r="H35" s="85"/>
      <c r="I35" s="86"/>
      <c r="J35" s="87"/>
      <c r="K35" s="80"/>
      <c r="L35" s="88"/>
      <c r="M35" s="89"/>
      <c r="N35" s="82"/>
      <c r="O35" s="90"/>
    </row>
    <row r="36" spans="1:15">
      <c r="B36" s="51" t="str">
        <f t="array" aca="1" ref="B36" ca="1">IF(C36=0,"",INDEX(Nom&amp;" "&amp;Prenom,MIN(IF((Total=Feuilequip!C36)*(Societe=Feuilequip!A36)*(Discip=IF(Feuilequip!D36="C","Carabine 10 m","Pistolet 10 m")),ROW(Total)-3))))</f>
        <v/>
      </c>
      <c r="C36" s="44">
        <f t="array" aca="1" ref="C36" ca="1">MAX(IF((Societe=Feuilequip!A36)*(Discip=IF(Feuilequip!D36="C","Carabine 10 m","Pistolet 10 m")),Total))</f>
        <v>0</v>
      </c>
      <c r="D36" s="52" t="s">
        <v>357</v>
      </c>
      <c r="E36" s="44">
        <f t="shared" ref="E36" ca="1" si="6">SUM(C35:C36)</f>
        <v>0</v>
      </c>
      <c r="G36" s="118"/>
      <c r="H36" s="85"/>
      <c r="I36" s="86"/>
      <c r="J36" s="87"/>
      <c r="K36" s="80"/>
      <c r="L36" s="88"/>
      <c r="M36" s="89"/>
      <c r="N36" s="82"/>
      <c r="O36" s="90"/>
    </row>
    <row r="37" spans="1:15">
      <c r="A37" s="44">
        <f>Parametres!C11</f>
        <v>0</v>
      </c>
      <c r="B37" s="51" t="str">
        <f t="array" aca="1" ref="B37" ca="1">IF(C37=0,"",INDEX(Nom&amp;" "&amp;Prenom,MIN(IF((Total=Feuilequip!C37)*(Societe=Feuilequip!A37)*(Discip=IF(Feuilequip!D37="C","Carabine 10 m","Pistolet 10 m")),ROW(Total)-3))))</f>
        <v/>
      </c>
      <c r="C37" s="44">
        <f t="array" aca="1" ref="C37" ca="1">MAX(IF((Societe=Feuilequip!A37)*(Discip=IF(Feuilequip!D37="C","Carabine 10 m","Pistolet 10 m")),Total))</f>
        <v>0</v>
      </c>
      <c r="D37" s="52" t="s">
        <v>356</v>
      </c>
      <c r="G37" s="118"/>
      <c r="H37" s="85"/>
      <c r="I37" s="86"/>
      <c r="J37" s="87"/>
      <c r="K37" s="80"/>
      <c r="L37" s="88"/>
      <c r="M37" s="89"/>
      <c r="N37" s="82"/>
      <c r="O37" s="90"/>
    </row>
    <row r="38" spans="1:15">
      <c r="B38" s="51" t="str">
        <f t="array" aca="1" ref="B38" ca="1">IF(C38=0,"",INDEX(Nom&amp;" "&amp;Prenom,MIN(IF((Total=Feuilequip!C38)*(Societe=Feuilequip!A38)*(Discip=IF(Feuilequip!D38="C","Carabine 10 m","Pistolet 10 m")),ROW(Total)-3))))</f>
        <v/>
      </c>
      <c r="C38" s="44">
        <f t="array" aca="1" ref="C38" ca="1">MAX(IF((Societe=Feuilequip!A38)*(Discip=IF(Feuilequip!D38="C","Carabine 10 m","Pistolet 10 m")),Total))</f>
        <v>0</v>
      </c>
      <c r="D38" s="52" t="s">
        <v>357</v>
      </c>
      <c r="E38" s="44">
        <f t="shared" ref="E38" ca="1" si="7">SUM(C37:C38)</f>
        <v>0</v>
      </c>
      <c r="G38" s="118"/>
      <c r="H38" s="85"/>
      <c r="I38" s="86"/>
      <c r="J38" s="87"/>
      <c r="K38" s="80"/>
      <c r="L38" s="88"/>
      <c r="M38" s="89"/>
      <c r="N38" s="82"/>
      <c r="O38" s="90"/>
    </row>
    <row r="39" spans="1:15">
      <c r="A39" s="44">
        <f>Parametres!C12</f>
        <v>0</v>
      </c>
      <c r="B39" s="51" t="str">
        <f t="array" aca="1" ref="B39" ca="1">IF(C39=0,"",INDEX(Nom&amp;" "&amp;Prenom,MIN(IF((Total=Feuilequip!C39)*(Societe=Feuilequip!A39)*(Discip=IF(Feuilequip!D39="C","Carabine 10 m","Pistolet 10 m")),ROW(Total)-3))))</f>
        <v/>
      </c>
      <c r="C39" s="44">
        <f t="array" aca="1" ref="C39" ca="1">MAX(IF((Societe=Feuilequip!A39)*(Discip=IF(Feuilequip!D39="C","Carabine 10 m","Pistolet 10 m")),Total))</f>
        <v>0</v>
      </c>
      <c r="D39" s="52" t="s">
        <v>356</v>
      </c>
      <c r="G39" s="118"/>
      <c r="H39" s="85"/>
      <c r="I39" s="86"/>
      <c r="J39" s="87"/>
      <c r="K39" s="80"/>
      <c r="L39" s="88"/>
      <c r="M39" s="89"/>
      <c r="N39" s="82"/>
      <c r="O39" s="90"/>
    </row>
    <row r="40" spans="1:15">
      <c r="B40" s="51" t="str">
        <f t="array" aca="1" ref="B40" ca="1">IF(C40=0,"",INDEX(Nom&amp;" "&amp;Prenom,MIN(IF((Total=Feuilequip!C40)*(Societe=Feuilequip!A40)*(Discip=IF(Feuilequip!D40="C","Carabine 10 m","Pistolet 10 m")),ROW(Total)-3))))</f>
        <v/>
      </c>
      <c r="C40" s="44">
        <f t="array" aca="1" ref="C40" ca="1">MAX(IF((Societe=Feuilequip!A40)*(Discip=IF(Feuilequip!D40="C","Carabine 10 m","Pistolet 10 m")),Total))</f>
        <v>0</v>
      </c>
      <c r="D40" s="52" t="s">
        <v>357</v>
      </c>
      <c r="E40" s="44">
        <f t="shared" ref="E40" ca="1" si="8">SUM(C39:C40)</f>
        <v>0</v>
      </c>
      <c r="G40" s="118"/>
      <c r="H40" s="85"/>
      <c r="I40" s="86"/>
      <c r="J40" s="87"/>
      <c r="K40" s="80"/>
      <c r="L40" s="88"/>
      <c r="M40" s="89"/>
      <c r="N40" s="82"/>
      <c r="O40" s="90"/>
    </row>
    <row r="41" spans="1:15">
      <c r="A41" s="44">
        <f>Parametres!C13</f>
        <v>0</v>
      </c>
      <c r="B41" s="51" t="str">
        <f t="array" aca="1" ref="B41" ca="1">IF(C41=0,"",INDEX(Nom&amp;" "&amp;Prenom,MIN(IF((Total=Feuilequip!C41)*(Societe=Feuilequip!A41)*(Discip=IF(Feuilequip!D41="C","Carabine 10 m","Pistolet 10 m")),ROW(Total)-3))))</f>
        <v/>
      </c>
      <c r="C41" s="44">
        <f t="array" aca="1" ref="C41" ca="1">MAX(IF((Societe=Feuilequip!A41)*(Discip=IF(Feuilequip!D41="C","Carabine 10 m","Pistolet 10 m")),Total))</f>
        <v>0</v>
      </c>
      <c r="D41" s="52" t="s">
        <v>356</v>
      </c>
      <c r="G41" s="118"/>
      <c r="H41" s="85"/>
      <c r="I41" s="86"/>
      <c r="J41" s="87"/>
      <c r="K41" s="80"/>
      <c r="L41" s="88"/>
      <c r="M41" s="89"/>
      <c r="N41" s="82"/>
      <c r="O41" s="90"/>
    </row>
    <row r="42" spans="1:15">
      <c r="B42" s="51" t="str">
        <f t="array" aca="1" ref="B42" ca="1">IF(C42=0,"",INDEX(Nom&amp;" "&amp;Prenom,MIN(IF((Total=Feuilequip!C42)*(Societe=Feuilequip!A42)*(Discip=IF(Feuilequip!D42="C","Carabine 10 m","Pistolet 10 m")),ROW(Total)-3))))</f>
        <v/>
      </c>
      <c r="C42" s="44">
        <f t="array" aca="1" ref="C42" ca="1">MAX(IF((Societe=Feuilequip!A42)*(Discip=IF(Feuilequip!D42="C","Carabine 10 m","Pistolet 10 m")),Total))</f>
        <v>0</v>
      </c>
      <c r="D42" s="52" t="s">
        <v>357</v>
      </c>
      <c r="E42" s="44">
        <f t="shared" ref="E42" ca="1" si="9">SUM(C41:C42)</f>
        <v>0</v>
      </c>
      <c r="G42" s="118"/>
      <c r="H42" s="85"/>
      <c r="I42" s="86"/>
      <c r="J42" s="87"/>
      <c r="K42" s="80"/>
      <c r="L42" s="88"/>
      <c r="M42" s="89"/>
      <c r="N42" s="82"/>
      <c r="O42" s="90"/>
    </row>
    <row r="43" spans="1:15">
      <c r="A43" s="44">
        <f>Parametres!C14</f>
        <v>0</v>
      </c>
      <c r="B43" s="51" t="str">
        <f t="array" aca="1" ref="B43" ca="1">IF(C43=0,"",INDEX(Nom&amp;" "&amp;Prenom,MIN(IF((Total=Feuilequip!C43)*(Societe=Feuilequip!A43)*(Discip=IF(Feuilequip!D43="C","Carabine 10 m","Pistolet 10 m")),ROW(Total)-3))))</f>
        <v/>
      </c>
      <c r="C43" s="44">
        <f t="array" aca="1" ref="C43" ca="1">MAX(IF((Societe=Feuilequip!A43)*(Discip=IF(Feuilequip!D43="C","Carabine 10 m","Pistolet 10 m")),Total))</f>
        <v>0</v>
      </c>
      <c r="D43" s="52" t="s">
        <v>356</v>
      </c>
      <c r="G43" s="118"/>
      <c r="H43" s="85"/>
      <c r="I43" s="86"/>
      <c r="J43" s="87"/>
      <c r="K43" s="80"/>
      <c r="L43" s="88"/>
      <c r="M43" s="89"/>
      <c r="N43" s="82"/>
      <c r="O43" s="90"/>
    </row>
    <row r="44" spans="1:15">
      <c r="B44" s="51" t="str">
        <f t="array" aca="1" ref="B44" ca="1">IF(C44=0,"",INDEX(Nom&amp;" "&amp;Prenom,MIN(IF((Total=Feuilequip!C44)*(Societe=Feuilequip!A44)*(Discip=IF(Feuilequip!D44="C","Carabine 10 m","Pistolet 10 m")),ROW(Total)-3))))</f>
        <v/>
      </c>
      <c r="C44" s="44">
        <f t="array" aca="1" ref="C44" ca="1">MAX(IF((Societe=Feuilequip!A44)*(Discip=IF(Feuilequip!D44="C","Carabine 10 m","Pistolet 10 m")),Total))</f>
        <v>0</v>
      </c>
      <c r="D44" s="52" t="s">
        <v>357</v>
      </c>
      <c r="E44" s="44">
        <f ca="1">SUM(C43:C44)</f>
        <v>0</v>
      </c>
      <c r="G44" s="118"/>
      <c r="H44" s="85"/>
      <c r="I44" s="86"/>
      <c r="J44" s="87"/>
      <c r="K44" s="80"/>
      <c r="L44" s="88"/>
      <c r="M44" s="89"/>
      <c r="N44" s="82"/>
      <c r="O44" s="90"/>
    </row>
    <row r="45" spans="1:15">
      <c r="A45" s="44">
        <f>Parametres!C15</f>
        <v>0</v>
      </c>
      <c r="B45" s="51" t="str">
        <f t="array" aca="1" ref="B45" ca="1">IF(C45=0,"",INDEX(Nom&amp;" "&amp;Prenom,MIN(IF((Total=Feuilequip!C45)*(Societe=Feuilequip!A45)*(Discip=IF(Feuilequip!D45="C","Carabine 10 m","Pistolet 10 m")),ROW(Total)-3))))</f>
        <v/>
      </c>
      <c r="C45" s="44">
        <f t="array" aca="1" ref="C45" ca="1">MAX(IF((Societe=Feuilequip!A45)*(Discip=IF(Feuilequip!D45="C","Carabine 10 m","Pistolet 10 m")),Total))</f>
        <v>0</v>
      </c>
      <c r="D45" s="52" t="s">
        <v>356</v>
      </c>
      <c r="G45" s="118"/>
      <c r="H45" s="85"/>
      <c r="I45" s="86"/>
      <c r="J45" s="87"/>
      <c r="K45" s="80"/>
      <c r="L45" s="88"/>
      <c r="M45" s="89"/>
      <c r="N45" s="82"/>
      <c r="O45" s="90"/>
    </row>
    <row r="46" spans="1:15">
      <c r="B46" s="51" t="str">
        <f t="array" aca="1" ref="B46" ca="1">IF(C46=0,"",INDEX(Nom&amp;" "&amp;Prenom,MIN(IF((Total=Feuilequip!C46)*(Societe=Feuilequip!A46)*(Discip=IF(Feuilequip!D46="C","Carabine 10 m","Pistolet 10 m")),ROW(Total)-3))))</f>
        <v/>
      </c>
      <c r="C46" s="44">
        <f t="array" aca="1" ref="C46" ca="1">MAX(IF((Societe=Feuilequip!A46)*(Discip=IF(Feuilequip!D46="C","Carabine 10 m","Pistolet 10 m")),Total))</f>
        <v>0</v>
      </c>
      <c r="D46" s="52" t="s">
        <v>357</v>
      </c>
      <c r="E46" s="44">
        <f ca="1">SUM(C45:C46)</f>
        <v>0</v>
      </c>
      <c r="G46" s="118"/>
      <c r="H46" s="85"/>
      <c r="I46" s="86"/>
      <c r="J46" s="87"/>
      <c r="K46" s="80"/>
      <c r="L46" s="88"/>
      <c r="M46" s="89"/>
      <c r="N46" s="82"/>
      <c r="O46" s="90"/>
    </row>
    <row r="47" spans="1:15">
      <c r="A47" s="44">
        <f>Parametres!C16</f>
        <v>0</v>
      </c>
      <c r="B47" s="51" t="str">
        <f t="array" aca="1" ref="B47" ca="1">IF(C47=0,"",INDEX(Nom&amp;" "&amp;Prenom,MIN(IF((Total=Feuilequip!C47)*(Societe=Feuilequip!A47)*(Discip=IF(Feuilequip!D47="C","Carabine 10 m","Pistolet 10 m")),ROW(Total)-3))))</f>
        <v/>
      </c>
      <c r="C47" s="44">
        <f t="array" aca="1" ref="C47" ca="1">MAX(IF((Societe=Feuilequip!A47)*(Discip=IF(Feuilequip!D47="C","Carabine 10 m","Pistolet 10 m")),Total))</f>
        <v>0</v>
      </c>
      <c r="D47" s="52" t="s">
        <v>356</v>
      </c>
      <c r="G47" s="118"/>
      <c r="H47" s="85"/>
      <c r="I47" s="86"/>
      <c r="J47" s="87"/>
      <c r="K47" s="80"/>
      <c r="L47" s="88"/>
      <c r="M47" s="89"/>
      <c r="N47" s="82"/>
      <c r="O47" s="90"/>
    </row>
    <row r="48" spans="1:15">
      <c r="B48" s="51" t="str">
        <f t="array" aca="1" ref="B48" ca="1">IF(C48=0,"",INDEX(Nom&amp;" "&amp;Prenom,MIN(IF((Total=Feuilequip!C48)*(Societe=Feuilequip!A48)*(Discip=IF(Feuilequip!D48="C","Carabine 10 m","Pistolet 10 m")),ROW(Total)-3))))</f>
        <v/>
      </c>
      <c r="C48" s="44">
        <f t="array" aca="1" ref="C48" ca="1">MAX(IF((Societe=Feuilequip!A48)*(Discip=IF(Feuilequip!D48="C","Carabine 10 m","Pistolet 10 m")),Total))</f>
        <v>0</v>
      </c>
      <c r="D48" s="52" t="s">
        <v>357</v>
      </c>
      <c r="E48" s="44">
        <f t="shared" ref="E48" ca="1" si="10">SUM(C47:C48)</f>
        <v>0</v>
      </c>
      <c r="G48" s="118"/>
      <c r="H48" s="85"/>
      <c r="I48" s="86"/>
      <c r="J48" s="87"/>
      <c r="K48" s="80"/>
      <c r="L48" s="88"/>
      <c r="M48" s="89"/>
      <c r="N48" s="82"/>
      <c r="O48" s="90"/>
    </row>
    <row r="49" spans="1:15">
      <c r="A49" s="44">
        <f>Parametres!C17</f>
        <v>0</v>
      </c>
      <c r="B49" s="51" t="str">
        <f t="array" aca="1" ref="B49" ca="1">IF(C49=0,"",INDEX(Nom&amp;" "&amp;Prenom,MIN(IF((Total=Feuilequip!C49)*(Societe=Feuilequip!A49)*(Discip=IF(Feuilequip!D49="C","Carabine 10 m","Pistolet 10 m")),ROW(Total)-3))))</f>
        <v/>
      </c>
      <c r="C49" s="44">
        <f t="array" aca="1" ref="C49" ca="1">MAX(IF((Societe=Feuilequip!A49)*(Discip=IF(Feuilequip!D49="C","Carabine 10 m","Pistolet 10 m")),Total))</f>
        <v>0</v>
      </c>
      <c r="D49" s="52" t="s">
        <v>356</v>
      </c>
      <c r="G49" s="118"/>
      <c r="H49" s="85"/>
      <c r="I49" s="86"/>
      <c r="J49" s="87"/>
      <c r="K49" s="80"/>
      <c r="L49" s="88"/>
      <c r="M49" s="89"/>
      <c r="N49" s="82"/>
      <c r="O49" s="90"/>
    </row>
    <row r="50" spans="1:15">
      <c r="B50" s="51" t="str">
        <f t="array" aca="1" ref="B50" ca="1">IF(C50=0,"",INDEX(Nom&amp;" "&amp;Prenom,MIN(IF((Total=Feuilequip!C50)*(Societe=Feuilequip!A50)*(Discip=IF(Feuilequip!D50="C","Carabine 10 m","Pistolet 10 m")),ROW(Total)-3))))</f>
        <v/>
      </c>
      <c r="C50" s="44">
        <f t="array" aca="1" ref="C50" ca="1">MAX(IF((Societe=Feuilequip!A50)*(Discip=IF(Feuilequip!D50="C","Carabine 10 m","Pistolet 10 m")),Total))</f>
        <v>0</v>
      </c>
      <c r="D50" s="52" t="s">
        <v>357</v>
      </c>
      <c r="E50" s="44">
        <f t="shared" ref="E50" ca="1" si="11">SUM(C49:C50)</f>
        <v>0</v>
      </c>
      <c r="G50" s="118"/>
      <c r="H50" s="85"/>
      <c r="I50" s="86"/>
      <c r="J50" s="87"/>
      <c r="K50" s="80"/>
      <c r="L50" s="88"/>
      <c r="M50" s="89"/>
      <c r="N50" s="82"/>
      <c r="O50" s="90"/>
    </row>
    <row r="51" spans="1:15">
      <c r="A51" s="44">
        <f>Parametres!C18</f>
        <v>0</v>
      </c>
      <c r="B51" s="51" t="str">
        <f t="array" aca="1" ref="B51" ca="1">IF(C51=0,"",INDEX(Nom&amp;" "&amp;Prenom,MIN(IF((Total=Feuilequip!C51)*(Societe=Feuilequip!A51)*(Discip=IF(Feuilequip!D51="C","Carabine 10 m","Pistolet 10 m")),ROW(Total)-3))))</f>
        <v/>
      </c>
      <c r="C51" s="44">
        <f t="array" aca="1" ref="C51" ca="1">MAX(IF((Societe=Feuilequip!A51)*(Discip=IF(Feuilequip!D51="C","Carabine 10 m","Pistolet 10 m")),Total))</f>
        <v>0</v>
      </c>
      <c r="D51" s="52" t="s">
        <v>356</v>
      </c>
      <c r="G51" s="118"/>
      <c r="H51" s="85"/>
      <c r="I51" s="86"/>
      <c r="J51" s="87"/>
      <c r="K51" s="80"/>
      <c r="L51" s="88"/>
      <c r="M51" s="89"/>
      <c r="N51" s="82"/>
      <c r="O51" s="90"/>
    </row>
    <row r="52" spans="1:15">
      <c r="B52" s="51" t="str">
        <f t="array" aca="1" ref="B52" ca="1">IF(C52=0,"",INDEX(Nom&amp;" "&amp;Prenom,MIN(IF((Total=Feuilequip!C52)*(Societe=Feuilequip!A52)*(Discip=IF(Feuilequip!D52="C","Carabine 10 m","Pistolet 10 m")),ROW(Total)-3))))</f>
        <v/>
      </c>
      <c r="C52" s="44">
        <f t="array" aca="1" ref="C52" ca="1">MAX(IF((Societe=Feuilequip!A52)*(Discip=IF(Feuilequip!D52="C","Carabine 10 m","Pistolet 10 m")),Total))</f>
        <v>0</v>
      </c>
      <c r="D52" s="52" t="s">
        <v>357</v>
      </c>
      <c r="E52" s="44">
        <f t="shared" ref="E52" ca="1" si="12">SUM(C51:C52)</f>
        <v>0</v>
      </c>
      <c r="G52" s="118"/>
      <c r="H52" s="85"/>
      <c r="I52" s="86"/>
      <c r="J52" s="87"/>
      <c r="K52" s="80"/>
      <c r="L52" s="88"/>
      <c r="M52" s="89"/>
      <c r="N52" s="82"/>
      <c r="O52" s="90"/>
    </row>
    <row r="53" spans="1:15">
      <c r="A53" s="44">
        <f>Parametres!C19</f>
        <v>0</v>
      </c>
      <c r="B53" s="51" t="str">
        <f t="array" aca="1" ref="B53" ca="1">IF(C53=0,"",INDEX(Nom&amp;" "&amp;Prenom,MIN(IF((Total=Feuilequip!C53)*(Societe=Feuilequip!A53)*(Discip=IF(Feuilequip!D53="C","Carabine 10 m","Pistolet 10 m")),ROW(Total)-3))))</f>
        <v/>
      </c>
      <c r="C53" s="44">
        <f t="array" aca="1" ref="C53" ca="1">MAX(IF((Societe=Feuilequip!A53)*(Discip=IF(Feuilequip!D53="C","Carabine 10 m","Pistolet 10 m")),Total))</f>
        <v>0</v>
      </c>
      <c r="D53" s="52" t="s">
        <v>356</v>
      </c>
      <c r="G53" s="118"/>
      <c r="H53" s="85"/>
      <c r="I53" s="86"/>
      <c r="J53" s="87"/>
      <c r="K53" s="80"/>
      <c r="L53" s="88"/>
      <c r="M53" s="89"/>
      <c r="N53" s="82"/>
      <c r="O53" s="90"/>
    </row>
    <row r="54" spans="1:15">
      <c r="B54" s="51" t="str">
        <f t="array" aca="1" ref="B54" ca="1">IF(C54=0,"",INDEX(Nom&amp;" "&amp;Prenom,MIN(IF((Total=Feuilequip!C54)*(Societe=Feuilequip!A54)*(Discip=IF(Feuilequip!D54="C","Carabine 10 m","Pistolet 10 m")),ROW(Total)-3))))</f>
        <v/>
      </c>
      <c r="C54" s="44">
        <f t="array" aca="1" ref="C54" ca="1">MAX(IF((Societe=Feuilequip!A54)*(Discip=IF(Feuilequip!D54="C","Carabine 10 m","Pistolet 10 m")),Total))</f>
        <v>0</v>
      </c>
      <c r="D54" s="52" t="s">
        <v>357</v>
      </c>
      <c r="E54" s="44">
        <f t="shared" ref="E54" ca="1" si="13">SUM(C53:C54)</f>
        <v>0</v>
      </c>
      <c r="G54" s="118"/>
      <c r="H54" s="85"/>
      <c r="I54" s="86"/>
      <c r="J54" s="87"/>
      <c r="K54" s="80"/>
      <c r="L54" s="88"/>
      <c r="M54" s="89"/>
      <c r="N54" s="82"/>
      <c r="O54" s="90"/>
    </row>
    <row r="55" spans="1:15">
      <c r="A55" s="44">
        <f>Parametres!C20</f>
        <v>0</v>
      </c>
      <c r="B55" s="51" t="str">
        <f t="array" aca="1" ref="B55" ca="1">IF(C55=0,"",INDEX(Nom&amp;" "&amp;Prenom,MIN(IF((Total=Feuilequip!C55)*(Societe=Feuilequip!A55)*(Discip=IF(Feuilequip!D55="C","Carabine 10 m","Pistolet 10 m")),ROW(Total)-3))))</f>
        <v/>
      </c>
      <c r="C55" s="44">
        <f t="array" aca="1" ref="C55" ca="1">MAX(IF((Societe=Feuilequip!A55)*(Discip=IF(Feuilequip!D55="C","Carabine 10 m","Pistolet 10 m")),Total))</f>
        <v>0</v>
      </c>
      <c r="D55" s="52" t="s">
        <v>356</v>
      </c>
      <c r="G55" s="118"/>
      <c r="H55" s="85"/>
      <c r="I55" s="86"/>
      <c r="J55" s="87"/>
      <c r="K55" s="80"/>
      <c r="L55" s="88"/>
      <c r="M55" s="89"/>
      <c r="N55" s="82"/>
      <c r="O55" s="90"/>
    </row>
    <row r="56" spans="1:15">
      <c r="B56" s="51" t="str">
        <f t="array" aca="1" ref="B56" ca="1">IF(C56=0,"",INDEX(Nom&amp;" "&amp;Prenom,MIN(IF((Total=Feuilequip!C56)*(Societe=Feuilequip!A56)*(Discip=IF(Feuilequip!D56="C","Carabine 10 m","Pistolet 10 m")),ROW(Total)-3))))</f>
        <v/>
      </c>
      <c r="C56" s="44">
        <f t="array" aca="1" ref="C56" ca="1">MAX(IF((Societe=Feuilequip!A56)*(Discip=IF(Feuilequip!D56="C","Carabine 10 m","Pistolet 10 m")),Total))</f>
        <v>0</v>
      </c>
      <c r="D56" s="52" t="s">
        <v>357</v>
      </c>
      <c r="E56" s="44">
        <f t="shared" ref="E56" ca="1" si="14">SUM(C55:C56)</f>
        <v>0</v>
      </c>
      <c r="G56" s="118"/>
      <c r="H56" s="85"/>
      <c r="I56" s="86"/>
      <c r="J56" s="87"/>
      <c r="K56" s="80"/>
      <c r="L56" s="88"/>
      <c r="M56" s="89"/>
      <c r="N56" s="82"/>
      <c r="O56" s="90"/>
    </row>
    <row r="57" spans="1:15">
      <c r="A57" s="44">
        <f>Parametres!C21</f>
        <v>0</v>
      </c>
      <c r="B57" s="51" t="str">
        <f t="array" aca="1" ref="B57" ca="1">IF(C57=0,"",INDEX(Nom&amp;" "&amp;Prenom,MIN(IF((Total=Feuilequip!C57)*(Societe=Feuilequip!A57)*(Discip=IF(Feuilequip!D57="C","Carabine 10 m","Pistolet 10 m")),ROW(Total)-3))))</f>
        <v/>
      </c>
      <c r="C57" s="44">
        <f t="array" aca="1" ref="C57" ca="1">MAX(IF((Societe=Feuilequip!A57)*(Discip=IF(Feuilequip!D57="C","Carabine 10 m","Pistolet 10 m")),Total))</f>
        <v>0</v>
      </c>
      <c r="D57" s="52" t="s">
        <v>356</v>
      </c>
      <c r="G57" s="118"/>
      <c r="H57" s="85"/>
      <c r="I57" s="86"/>
      <c r="J57" s="87"/>
      <c r="K57" s="80"/>
      <c r="L57" s="88"/>
      <c r="M57" s="89"/>
      <c r="N57" s="82"/>
      <c r="O57" s="90"/>
    </row>
    <row r="58" spans="1:15">
      <c r="B58" s="51" t="str">
        <f t="array" aca="1" ref="B58" ca="1">IF(C58=0,"",INDEX(Nom&amp;" "&amp;Prenom,MIN(IF((Total=Feuilequip!C58)*(Societe=Feuilequip!A58)*(Discip=IF(Feuilequip!D58="C","Carabine 10 m","Pistolet 10 m")),ROW(Total)-3))))</f>
        <v/>
      </c>
      <c r="C58" s="44">
        <f t="array" aca="1" ref="C58" ca="1">MAX(IF((Societe=Feuilequip!A58)*(Discip=IF(Feuilequip!D58="C","Carabine 10 m","Pistolet 10 m")),Total))</f>
        <v>0</v>
      </c>
      <c r="D58" s="52" t="s">
        <v>357</v>
      </c>
      <c r="E58" s="44">
        <f t="shared" ref="E58" ca="1" si="15">SUM(C57:C58)</f>
        <v>0</v>
      </c>
      <c r="G58" s="118"/>
      <c r="H58" s="85"/>
      <c r="I58" s="86"/>
      <c r="J58" s="87"/>
      <c r="K58" s="80"/>
      <c r="L58" s="88"/>
      <c r="M58" s="89"/>
      <c r="N58" s="82"/>
      <c r="O58" s="90"/>
    </row>
    <row r="59" spans="1:15">
      <c r="A59" s="44">
        <f>Parametres!C22</f>
        <v>0</v>
      </c>
      <c r="B59" s="51" t="str">
        <f t="array" aca="1" ref="B59" ca="1">IF(C59=0,"",INDEX(Nom&amp;" "&amp;Prenom,MIN(IF((Total=Feuilequip!C59)*(Societe=Feuilequip!A59)*(Discip=IF(Feuilequip!D59="C","Carabine 10 m","Pistolet 10 m")),ROW(Total)-3))))</f>
        <v/>
      </c>
      <c r="C59" s="44">
        <f t="array" aca="1" ref="C59" ca="1">MAX(IF((Societe=Feuilequip!A59)*(Discip=IF(Feuilequip!D59="C","Carabine 10 m","Pistolet 10 m")),Total))</f>
        <v>0</v>
      </c>
      <c r="D59" s="52" t="s">
        <v>356</v>
      </c>
      <c r="G59" s="118"/>
      <c r="H59" s="85"/>
      <c r="I59" s="86"/>
      <c r="J59" s="87"/>
      <c r="K59" s="80"/>
      <c r="L59" s="88"/>
      <c r="M59" s="89"/>
      <c r="N59" s="82"/>
      <c r="O59" s="90"/>
    </row>
    <row r="60" spans="1:15">
      <c r="B60" s="51" t="str">
        <f t="array" aca="1" ref="B60" ca="1">IF(C60=0,"",INDEX(Nom&amp;" "&amp;Prenom,MIN(IF((Total=Feuilequip!C60)*(Societe=Feuilequip!A60)*(Discip=IF(Feuilequip!D60="C","Carabine 10 m","Pistolet 10 m")),ROW(Total)-3))))</f>
        <v/>
      </c>
      <c r="C60" s="44">
        <f t="array" aca="1" ref="C60" ca="1">MAX(IF((Societe=Feuilequip!A60)*(Discip=IF(Feuilequip!D60="C","Carabine 10 m","Pistolet 10 m")),Total))</f>
        <v>0</v>
      </c>
      <c r="D60" s="52" t="s">
        <v>357</v>
      </c>
      <c r="E60" s="44">
        <f t="shared" ref="E60" ca="1" si="16">SUM(C59:C60)</f>
        <v>0</v>
      </c>
      <c r="G60" s="118"/>
      <c r="H60" s="85"/>
      <c r="I60" s="86"/>
      <c r="J60" s="87"/>
      <c r="K60" s="80"/>
      <c r="L60" s="88"/>
      <c r="M60" s="89"/>
      <c r="N60" s="82"/>
      <c r="O60" s="90"/>
    </row>
    <row r="61" spans="1:15">
      <c r="A61" s="44">
        <f>Parametres!C23</f>
        <v>0</v>
      </c>
      <c r="B61" s="51" t="str">
        <f t="array" aca="1" ref="B61" ca="1">IF(C61=0,"",INDEX(Nom&amp;" "&amp;Prenom,MIN(IF((Total=Feuilequip!C61)*(Societe=Feuilequip!A61)*(Discip=IF(Feuilequip!D61="C","Carabine 10 m","Pistolet 10 m")),ROW(Total)-3))))</f>
        <v/>
      </c>
      <c r="C61" s="44">
        <f t="array" aca="1" ref="C61" ca="1">MAX(IF((Societe=Feuilequip!A61)*(Discip=IF(Feuilequip!D61="C","Carabine 10 m","Pistolet 10 m")),Total))</f>
        <v>0</v>
      </c>
      <c r="D61" s="52" t="s">
        <v>356</v>
      </c>
      <c r="G61" s="118"/>
      <c r="H61" s="85"/>
      <c r="I61" s="86"/>
      <c r="J61" s="87"/>
      <c r="K61" s="80"/>
      <c r="L61" s="88"/>
      <c r="M61" s="89"/>
      <c r="N61" s="82"/>
      <c r="O61" s="90"/>
    </row>
    <row r="62" spans="1:15">
      <c r="B62" s="51" t="str">
        <f t="array" aca="1" ref="B62" ca="1">IF(C62=0,"",INDEX(Nom&amp;" "&amp;Prenom,MIN(IF((Total=Feuilequip!C62)*(Societe=Feuilequip!A62)*(Discip=IF(Feuilequip!D62="C","Carabine 10 m","Pistolet 10 m")),ROW(Total)-3))))</f>
        <v/>
      </c>
      <c r="C62" s="44">
        <f t="array" aca="1" ref="C62" ca="1">MAX(IF((Societe=Feuilequip!A62)*(Discip=IF(Feuilequip!D62="C","Carabine 10 m","Pistolet 10 m")),Total))</f>
        <v>0</v>
      </c>
      <c r="D62" s="52" t="s">
        <v>357</v>
      </c>
      <c r="E62" s="44">
        <f t="shared" ref="E62" ca="1" si="17">SUM(C61:C62)</f>
        <v>0</v>
      </c>
      <c r="G62" s="118"/>
      <c r="H62" s="85"/>
      <c r="I62" s="86"/>
      <c r="J62" s="87"/>
      <c r="K62" s="80"/>
      <c r="L62" s="88"/>
      <c r="M62" s="89"/>
      <c r="N62" s="82"/>
      <c r="O62" s="90"/>
    </row>
    <row r="63" spans="1:15">
      <c r="A63" s="44">
        <f>Parametres!C24</f>
        <v>0</v>
      </c>
      <c r="B63" s="51" t="str">
        <f t="array" aca="1" ref="B63" ca="1">IF(C63=0,"",INDEX(Nom&amp;" "&amp;Prenom,MIN(IF((Total=Feuilequip!C63)*(Societe=Feuilequip!A63)*(Discip=IF(Feuilequip!D63="C","Carabine 10 m","Pistolet 10 m")),ROW(Total)-3))))</f>
        <v/>
      </c>
      <c r="C63" s="44">
        <f t="array" aca="1" ref="C63" ca="1">MAX(IF((Societe=Feuilequip!A63)*(Discip=IF(Feuilequip!D63="C","Carabine 10 m","Pistolet 10 m")),Total))</f>
        <v>0</v>
      </c>
      <c r="D63" s="52" t="s">
        <v>356</v>
      </c>
      <c r="G63" s="118"/>
      <c r="H63" s="85"/>
      <c r="I63" s="86"/>
      <c r="J63" s="87"/>
      <c r="K63" s="80"/>
      <c r="L63" s="88"/>
      <c r="M63" s="89"/>
      <c r="N63" s="82"/>
      <c r="O63" s="90"/>
    </row>
    <row r="64" spans="1:15">
      <c r="B64" s="51" t="str">
        <f t="array" aca="1" ref="B64" ca="1">IF(C64=0,"",INDEX(Nom&amp;" "&amp;Prenom,MIN(IF((Total=Feuilequip!C64)*(Societe=Feuilequip!A64)*(Discip=IF(Feuilequip!D64="C","Carabine 10 m","Pistolet 10 m")),ROW(Total)-3))))</f>
        <v/>
      </c>
      <c r="C64" s="44">
        <f t="array" aca="1" ref="C64" ca="1">MAX(IF((Societe=Feuilequip!A64)*(Discip=IF(Feuilequip!D64="C","Carabine 10 m","Pistolet 10 m")),Total))</f>
        <v>0</v>
      </c>
      <c r="D64" s="52" t="s">
        <v>357</v>
      </c>
      <c r="E64" s="44">
        <f t="shared" ref="E64" ca="1" si="18">SUM(C63:C64)</f>
        <v>0</v>
      </c>
      <c r="G64" s="118"/>
      <c r="H64" s="85"/>
      <c r="I64" s="86"/>
      <c r="J64" s="87"/>
      <c r="K64" s="80"/>
      <c r="L64" s="88"/>
      <c r="M64" s="89"/>
      <c r="N64" s="82"/>
      <c r="O64" s="90"/>
    </row>
    <row r="65" spans="1:15">
      <c r="A65" s="44">
        <f>Parametres!C25</f>
        <v>0</v>
      </c>
      <c r="B65" s="51" t="str">
        <f t="array" aca="1" ref="B65" ca="1">IF(C65=0,"",INDEX(Nom&amp;" "&amp;Prenom,MIN(IF((Total=Feuilequip!C65)*(Societe=Feuilequip!A65)*(Discip=IF(Feuilequip!D65="C","Carabine 10 m","Pistolet 10 m")),ROW(Total)-3))))</f>
        <v/>
      </c>
      <c r="C65" s="44">
        <f t="array" aca="1" ref="C65" ca="1">MAX(IF((Societe=Feuilequip!A65)*(Discip=IF(Feuilequip!D65="C","Carabine 10 m","Pistolet 10 m")),Total))</f>
        <v>0</v>
      </c>
      <c r="D65" s="52" t="s">
        <v>356</v>
      </c>
      <c r="G65" s="118"/>
      <c r="H65" s="85"/>
      <c r="I65" s="86"/>
      <c r="J65" s="87"/>
      <c r="K65" s="80"/>
      <c r="L65" s="88"/>
      <c r="M65" s="89"/>
      <c r="N65" s="82"/>
      <c r="O65" s="90"/>
    </row>
    <row r="66" spans="1:15">
      <c r="B66" s="51" t="str">
        <f t="array" aca="1" ref="B66" ca="1">IF(C66=0,"",INDEX(Nom&amp;" "&amp;Prenom,MIN(IF((Total=Feuilequip!C66)*(Societe=Feuilequip!A66)*(Discip=IF(Feuilequip!D66="C","Carabine 10 m","Pistolet 10 m")),ROW(Total)-3))))</f>
        <v/>
      </c>
      <c r="C66" s="44">
        <f t="array" aca="1" ref="C66" ca="1">MAX(IF((Societe=Feuilequip!A66)*(Discip=IF(Feuilequip!D66="C","Carabine 10 m","Pistolet 10 m")),Total))</f>
        <v>0</v>
      </c>
      <c r="D66" s="52" t="s">
        <v>357</v>
      </c>
      <c r="E66" s="44">
        <f t="shared" ref="E66" ca="1" si="19">SUM(C65:C66)</f>
        <v>0</v>
      </c>
      <c r="G66" s="119"/>
      <c r="H66" s="91"/>
      <c r="I66" s="92"/>
      <c r="J66" s="93"/>
      <c r="K66" s="94"/>
      <c r="L66" s="95"/>
      <c r="M66" s="96"/>
      <c r="N66" s="97"/>
      <c r="O66" s="98"/>
    </row>
    <row r="67" spans="1:15">
      <c r="H67"/>
      <c r="I67"/>
      <c r="J67"/>
      <c r="K67"/>
      <c r="L67"/>
      <c r="M67"/>
      <c r="N67"/>
      <c r="O67"/>
    </row>
    <row r="68" spans="1:15">
      <c r="H68"/>
      <c r="I68"/>
      <c r="J68"/>
      <c r="K68"/>
      <c r="L68"/>
      <c r="M68"/>
      <c r="N68"/>
      <c r="O68"/>
    </row>
    <row r="69" spans="1:15">
      <c r="H69"/>
      <c r="I69"/>
      <c r="J69"/>
      <c r="K69"/>
      <c r="L69"/>
      <c r="M69"/>
      <c r="N69"/>
      <c r="O69"/>
    </row>
    <row r="70" spans="1:15">
      <c r="H70"/>
      <c r="I70"/>
      <c r="J70"/>
      <c r="K70"/>
      <c r="L70"/>
      <c r="M70"/>
      <c r="N70"/>
      <c r="O70"/>
    </row>
    <row r="71" spans="1:15">
      <c r="H71"/>
      <c r="I71"/>
      <c r="J71"/>
      <c r="K71"/>
      <c r="L71"/>
      <c r="M71"/>
      <c r="N71"/>
      <c r="O71"/>
    </row>
    <row r="72" spans="1:15">
      <c r="H72"/>
      <c r="I72"/>
      <c r="J72"/>
      <c r="K72"/>
      <c r="L72"/>
      <c r="M72"/>
      <c r="N72"/>
      <c r="O72"/>
    </row>
    <row r="73" spans="1:15">
      <c r="H73"/>
      <c r="I73"/>
      <c r="J73"/>
      <c r="K73"/>
      <c r="L73"/>
      <c r="M73"/>
      <c r="N73"/>
      <c r="O73"/>
    </row>
    <row r="74" spans="1:15">
      <c r="H74"/>
      <c r="I74"/>
      <c r="J74"/>
      <c r="K74"/>
      <c r="L74"/>
      <c r="M74"/>
      <c r="N74"/>
      <c r="O74"/>
    </row>
    <row r="75" spans="1:15">
      <c r="H75"/>
      <c r="I75"/>
      <c r="J75"/>
      <c r="K75"/>
      <c r="L75"/>
      <c r="M75"/>
      <c r="N75"/>
      <c r="O75"/>
    </row>
    <row r="76" spans="1:15">
      <c r="H76"/>
      <c r="I76"/>
      <c r="J76"/>
      <c r="K76"/>
      <c r="L76"/>
      <c r="M76"/>
      <c r="N76"/>
      <c r="O76"/>
    </row>
    <row r="77" spans="1:15">
      <c r="H77"/>
      <c r="I77"/>
      <c r="J77"/>
      <c r="K77"/>
      <c r="L77"/>
      <c r="M77"/>
      <c r="N77"/>
      <c r="O77"/>
    </row>
    <row r="78" spans="1:15">
      <c r="H78"/>
      <c r="I78"/>
      <c r="J78"/>
      <c r="K78"/>
      <c r="L78"/>
      <c r="M78"/>
      <c r="N78"/>
      <c r="O78"/>
    </row>
    <row r="79" spans="1:15">
      <c r="H79"/>
      <c r="I79"/>
      <c r="J79"/>
      <c r="K79"/>
      <c r="L79"/>
      <c r="M79"/>
      <c r="N79"/>
      <c r="O79"/>
    </row>
    <row r="80" spans="1:15">
      <c r="H80"/>
      <c r="I80"/>
      <c r="J80"/>
      <c r="K80"/>
      <c r="L80"/>
      <c r="M80"/>
      <c r="N80"/>
      <c r="O80"/>
    </row>
    <row r="81" spans="8:15">
      <c r="H81"/>
      <c r="I81"/>
      <c r="J81"/>
      <c r="K81"/>
      <c r="L81"/>
      <c r="M81"/>
      <c r="N81"/>
      <c r="O81"/>
    </row>
    <row r="82" spans="8:15">
      <c r="H82"/>
      <c r="I82"/>
      <c r="J82"/>
      <c r="K82"/>
      <c r="L82"/>
      <c r="M82"/>
      <c r="N82"/>
      <c r="O82"/>
    </row>
    <row r="83" spans="8:15">
      <c r="H83"/>
      <c r="I83"/>
      <c r="J83"/>
      <c r="K83"/>
      <c r="L83"/>
      <c r="M83"/>
      <c r="N83"/>
      <c r="O83"/>
    </row>
    <row r="84" spans="8:15">
      <c r="H84"/>
      <c r="I84"/>
      <c r="J84"/>
      <c r="K84"/>
      <c r="L84"/>
      <c r="M84"/>
      <c r="N84"/>
      <c r="O84"/>
    </row>
    <row r="85" spans="8:15">
      <c r="H85"/>
      <c r="I85"/>
      <c r="J85"/>
      <c r="K85"/>
      <c r="L85"/>
      <c r="M85"/>
      <c r="N85"/>
      <c r="O85"/>
    </row>
    <row r="86" spans="8:15">
      <c r="H86"/>
      <c r="I86"/>
      <c r="J86"/>
      <c r="K86"/>
      <c r="L86"/>
      <c r="M86"/>
      <c r="N86"/>
      <c r="O86"/>
    </row>
    <row r="87" spans="8:15">
      <c r="H87"/>
      <c r="I87"/>
      <c r="J87"/>
      <c r="K87"/>
      <c r="L87"/>
      <c r="M87"/>
      <c r="N87"/>
      <c r="O87"/>
    </row>
    <row r="88" spans="8:15">
      <c r="H88"/>
      <c r="I88"/>
      <c r="J88"/>
      <c r="K88"/>
      <c r="L88"/>
      <c r="M88"/>
      <c r="N88"/>
      <c r="O88"/>
    </row>
    <row r="89" spans="8:15">
      <c r="H89"/>
      <c r="I89"/>
      <c r="J89"/>
      <c r="K89"/>
      <c r="L89"/>
      <c r="M89"/>
      <c r="N89"/>
      <c r="O89"/>
    </row>
    <row r="90" spans="8:15">
      <c r="H90"/>
      <c r="I90"/>
      <c r="J90"/>
      <c r="K90"/>
      <c r="L90"/>
      <c r="M90"/>
      <c r="N90"/>
      <c r="O90"/>
    </row>
    <row r="91" spans="8:15">
      <c r="H91"/>
      <c r="I91"/>
      <c r="J91"/>
      <c r="K91"/>
      <c r="L91"/>
      <c r="M91"/>
      <c r="N91"/>
      <c r="O91"/>
    </row>
    <row r="92" spans="8:15">
      <c r="H92"/>
      <c r="I92"/>
      <c r="J92"/>
      <c r="K92"/>
      <c r="L92"/>
      <c r="M92"/>
      <c r="N92"/>
      <c r="O92"/>
    </row>
    <row r="93" spans="8:15">
      <c r="H93"/>
      <c r="I93"/>
      <c r="J93"/>
      <c r="K93"/>
      <c r="L93"/>
      <c r="M93"/>
      <c r="N93"/>
      <c r="O93"/>
    </row>
    <row r="94" spans="8:15">
      <c r="H94"/>
      <c r="I94"/>
      <c r="J94"/>
      <c r="K94"/>
      <c r="L94"/>
      <c r="M94"/>
      <c r="N94"/>
      <c r="O94"/>
    </row>
    <row r="95" spans="8:15">
      <c r="H95"/>
      <c r="I95"/>
      <c r="J95"/>
      <c r="K95"/>
      <c r="L95"/>
      <c r="M95"/>
      <c r="N95"/>
      <c r="O95"/>
    </row>
    <row r="96" spans="8:15">
      <c r="H96"/>
      <c r="I96"/>
      <c r="J96"/>
      <c r="K96"/>
      <c r="L96"/>
      <c r="M96"/>
      <c r="N96"/>
      <c r="O96"/>
    </row>
    <row r="97" spans="8:15">
      <c r="H97"/>
      <c r="I97"/>
      <c r="J97"/>
      <c r="K97"/>
      <c r="L97"/>
      <c r="M97"/>
      <c r="N97"/>
      <c r="O97"/>
    </row>
    <row r="98" spans="8:15">
      <c r="H98"/>
      <c r="I98"/>
      <c r="J98"/>
      <c r="K98"/>
      <c r="L98"/>
      <c r="M98"/>
      <c r="N98"/>
      <c r="O98"/>
    </row>
    <row r="99" spans="8:15">
      <c r="H99"/>
      <c r="I99"/>
      <c r="J99"/>
      <c r="K99"/>
      <c r="L99"/>
      <c r="M99"/>
      <c r="N99"/>
      <c r="O99"/>
    </row>
    <row r="100" spans="8:15">
      <c r="H100"/>
      <c r="I100"/>
      <c r="J100"/>
      <c r="K100"/>
      <c r="L100"/>
      <c r="M100"/>
      <c r="N100"/>
      <c r="O100"/>
    </row>
    <row r="101" spans="8:15">
      <c r="H101"/>
      <c r="I101"/>
      <c r="J101"/>
      <c r="K101"/>
      <c r="L101"/>
      <c r="M101"/>
      <c r="N101"/>
      <c r="O101"/>
    </row>
    <row r="102" spans="8:15">
      <c r="H102"/>
      <c r="I102"/>
      <c r="J102"/>
      <c r="K102"/>
      <c r="L102"/>
      <c r="M102"/>
      <c r="N102"/>
      <c r="O102"/>
    </row>
    <row r="103" spans="8:15">
      <c r="H103"/>
      <c r="I103"/>
      <c r="J103"/>
      <c r="K103"/>
      <c r="L103"/>
      <c r="M103"/>
      <c r="N103"/>
      <c r="O103"/>
    </row>
    <row r="104" spans="8:15">
      <c r="H104"/>
      <c r="I104"/>
      <c r="J104"/>
      <c r="K104"/>
      <c r="L104"/>
      <c r="M104"/>
      <c r="N104"/>
      <c r="O104"/>
    </row>
    <row r="105" spans="8:15">
      <c r="H105"/>
      <c r="I105"/>
      <c r="J105"/>
      <c r="K105"/>
      <c r="L105"/>
      <c r="M105"/>
      <c r="N105"/>
      <c r="O105"/>
    </row>
    <row r="106" spans="8:15">
      <c r="H106"/>
      <c r="I106"/>
      <c r="J106"/>
      <c r="K106"/>
      <c r="L106"/>
      <c r="M106"/>
      <c r="N106"/>
      <c r="O106"/>
    </row>
    <row r="107" spans="8:15">
      <c r="H107"/>
      <c r="I107"/>
      <c r="J107"/>
      <c r="K107"/>
      <c r="L107"/>
      <c r="M107"/>
      <c r="N107"/>
      <c r="O107"/>
    </row>
    <row r="108" spans="8:15">
      <c r="H108"/>
      <c r="I108"/>
      <c r="J108"/>
      <c r="K108"/>
      <c r="L108"/>
      <c r="M108"/>
      <c r="N108"/>
      <c r="O108"/>
    </row>
    <row r="109" spans="8:15">
      <c r="H109"/>
      <c r="I109"/>
      <c r="J109"/>
      <c r="K109"/>
      <c r="L109"/>
      <c r="M109"/>
      <c r="N109"/>
      <c r="O109"/>
    </row>
    <row r="110" spans="8:15">
      <c r="H110"/>
      <c r="I110"/>
      <c r="J110"/>
      <c r="K110"/>
      <c r="L110"/>
      <c r="M110"/>
      <c r="N110"/>
      <c r="O110"/>
    </row>
    <row r="111" spans="8:15">
      <c r="H111"/>
      <c r="I111"/>
      <c r="J111"/>
      <c r="K111"/>
      <c r="L111"/>
      <c r="M111"/>
      <c r="N111"/>
      <c r="O111"/>
    </row>
    <row r="112" spans="8:15">
      <c r="H112"/>
      <c r="I112"/>
      <c r="J112"/>
      <c r="K112"/>
      <c r="L112"/>
      <c r="M112"/>
      <c r="N112"/>
      <c r="O112"/>
    </row>
    <row r="113" spans="8:15">
      <c r="H113"/>
      <c r="I113"/>
      <c r="J113"/>
      <c r="K113"/>
      <c r="L113"/>
      <c r="M113"/>
      <c r="N113"/>
      <c r="O113"/>
    </row>
    <row r="114" spans="8:15">
      <c r="H114"/>
      <c r="I114"/>
      <c r="J114"/>
      <c r="K114"/>
      <c r="L114"/>
      <c r="M114"/>
      <c r="N114"/>
      <c r="O114"/>
    </row>
    <row r="115" spans="8:15">
      <c r="H115"/>
      <c r="I115"/>
      <c r="J115"/>
      <c r="K115"/>
      <c r="L115"/>
      <c r="M115"/>
      <c r="N115"/>
      <c r="O115"/>
    </row>
    <row r="116" spans="8:15">
      <c r="H116"/>
      <c r="I116"/>
      <c r="J116"/>
      <c r="K116"/>
      <c r="L116"/>
      <c r="M116"/>
      <c r="N116"/>
      <c r="O116"/>
    </row>
    <row r="117" spans="8:15">
      <c r="H117"/>
      <c r="I117"/>
      <c r="J117"/>
      <c r="K117"/>
      <c r="L117"/>
      <c r="M117"/>
      <c r="N117"/>
      <c r="O117"/>
    </row>
    <row r="118" spans="8:15">
      <c r="H118"/>
      <c r="I118"/>
      <c r="J118"/>
      <c r="K118"/>
      <c r="L118"/>
      <c r="M118"/>
      <c r="N118"/>
      <c r="O118"/>
    </row>
  </sheetData>
  <sortState ref="H19:O22">
    <sortCondition descending="1" ref="O18"/>
  </sortState>
  <conditionalFormatting sqref="B6:D6 B10:C10 B8:C8 D8:F10">
    <cfRule type="containsText" dxfId="2" priority="2" operator="containsText" text="Classement Terminé">
      <formula>NOT(ISERROR(SEARCH("Classement Terminé",B6)))</formula>
    </cfRule>
    <cfRule type="containsText" dxfId="1" priority="3" operator="containsText" text="Classement à Effectuer">
      <formula>NOT(ISERROR(SEARCH("Classement à Effectuer",B6)))</formula>
    </cfRule>
  </conditionalFormatting>
  <conditionalFormatting sqref="B10:E11">
    <cfRule type="expression" dxfId="0" priority="1">
      <formula>B10&lt;&gt;""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300" verticalDpi="300" r:id="rId1"/>
  <headerFooter>
    <oddHeader>&amp;CSociété de Tir AS DEOLS 2017- Challenge AS DEOLS</oddHeader>
    <oddFooter>Préparé par mathieu &amp;D&amp;RPage &amp;P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classement general</vt:lpstr>
      <vt:lpstr>Parametres</vt:lpstr>
      <vt:lpstr> Remarques</vt:lpstr>
      <vt:lpstr>Feuilequip</vt:lpstr>
      <vt:lpstr>Liste</vt:lpstr>
      <vt:lpstr>prenom2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soupene</cp:lastModifiedBy>
  <cp:lastPrinted>2017-06-11T18:13:17Z</cp:lastPrinted>
  <dcterms:created xsi:type="dcterms:W3CDTF">2003-08-22T21:45:16Z</dcterms:created>
  <dcterms:modified xsi:type="dcterms:W3CDTF">2019-04-18T18:39:22Z</dcterms:modified>
</cp:coreProperties>
</file>