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709"/>
  <workbookPr showInkAnnotation="0" autoCompressPictures="0"/>
  <bookViews>
    <workbookView xWindow="0" yWindow="-460" windowWidth="28800" windowHeight="18000" tabRatio="500" activeTab="1"/>
  </bookViews>
  <sheets>
    <sheet name="Feuil1" sheetId="1" r:id="rId1"/>
    <sheet name="Feuil2" sheetId="3" r:id="rId2"/>
    <sheet name="CALENDRIER" sheetId="4" r:id="rId3"/>
    <sheet name="JOURS FERIES" sheetId="5" r:id="rId4"/>
  </sheets>
  <definedNames>
    <definedName name="année">CALENDRIER!$D$2</definedName>
    <definedName name="FERIES">'JOURS FERIES'!$A$2:$B$14</definedName>
    <definedName name="jours.f">'JOURS FERIES'!$B$3:$B$14</definedName>
    <definedName name="REF.ANNÉE">CALENDRIER!$D$1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6" i="4" l="1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B5" i="4"/>
  <c r="C5" i="4"/>
  <c r="D5" i="4"/>
  <c r="E5" i="4"/>
  <c r="F5" i="4"/>
  <c r="G5" i="4"/>
  <c r="H5" i="4"/>
  <c r="I5" i="4"/>
  <c r="J5" i="4"/>
  <c r="K5" i="4"/>
  <c r="L5" i="4"/>
  <c r="B14" i="5"/>
  <c r="B12" i="5"/>
  <c r="B13" i="5"/>
  <c r="B11" i="5"/>
  <c r="B10" i="5"/>
  <c r="B9" i="5"/>
  <c r="B8" i="5"/>
  <c r="B7" i="5"/>
  <c r="B6" i="5"/>
  <c r="B5" i="5"/>
  <c r="B4" i="5"/>
  <c r="B3" i="5"/>
  <c r="A10" i="3"/>
  <c r="A35" i="4"/>
  <c r="A5" i="4"/>
  <c r="H10" i="3"/>
  <c r="I10" i="3"/>
  <c r="I14" i="3"/>
  <c r="I9" i="3"/>
  <c r="J10" i="3"/>
  <c r="J14" i="3"/>
  <c r="J9" i="3"/>
  <c r="K10" i="3"/>
  <c r="K14" i="3"/>
  <c r="K9" i="3"/>
  <c r="L10" i="3"/>
  <c r="L14" i="3"/>
  <c r="L9" i="3"/>
  <c r="M10" i="3"/>
  <c r="M14" i="3"/>
  <c r="M9" i="3"/>
  <c r="N10" i="3"/>
  <c r="N14" i="3"/>
  <c r="N9" i="3"/>
  <c r="O10" i="3"/>
  <c r="O14" i="3"/>
  <c r="O9" i="3"/>
  <c r="P10" i="3"/>
  <c r="P14" i="3"/>
  <c r="P9" i="3"/>
  <c r="Q10" i="3"/>
  <c r="Q14" i="3"/>
  <c r="Q9" i="3"/>
  <c r="R10" i="3"/>
  <c r="R14" i="3"/>
  <c r="R9" i="3"/>
  <c r="S10" i="3"/>
  <c r="S14" i="3"/>
  <c r="S9" i="3"/>
  <c r="T10" i="3"/>
  <c r="T14" i="3"/>
  <c r="T9" i="3"/>
  <c r="U10" i="3"/>
  <c r="U14" i="3"/>
  <c r="U9" i="3"/>
  <c r="V10" i="3"/>
  <c r="V14" i="3"/>
  <c r="V9" i="3"/>
  <c r="W10" i="3"/>
  <c r="W14" i="3"/>
  <c r="W9" i="3"/>
  <c r="X10" i="3"/>
  <c r="X14" i="3"/>
  <c r="X9" i="3"/>
  <c r="Y10" i="3"/>
  <c r="Y14" i="3"/>
  <c r="Y9" i="3"/>
  <c r="Z10" i="3"/>
  <c r="Z14" i="3"/>
  <c r="Z9" i="3"/>
  <c r="AA10" i="3"/>
  <c r="AA14" i="3"/>
  <c r="AA9" i="3"/>
  <c r="AB10" i="3"/>
  <c r="AB14" i="3"/>
  <c r="AB9" i="3"/>
  <c r="AC10" i="3"/>
  <c r="AC14" i="3"/>
  <c r="AC9" i="3"/>
  <c r="AD10" i="3"/>
  <c r="AD14" i="3"/>
  <c r="AD9" i="3"/>
  <c r="AE10" i="3"/>
  <c r="AE14" i="3"/>
  <c r="AE9" i="3"/>
  <c r="AF10" i="3"/>
  <c r="AF14" i="3"/>
  <c r="AF9" i="3"/>
  <c r="AG10" i="3"/>
  <c r="AG14" i="3"/>
  <c r="AG9" i="3"/>
  <c r="AH10" i="3"/>
  <c r="AH14" i="3"/>
  <c r="AH9" i="3"/>
  <c r="AI10" i="3"/>
  <c r="AI14" i="3"/>
  <c r="AI9" i="3"/>
  <c r="AJ10" i="3"/>
  <c r="AJ14" i="3"/>
  <c r="AJ9" i="3"/>
  <c r="AK10" i="3"/>
  <c r="AK14" i="3"/>
  <c r="AK9" i="3"/>
  <c r="AL10" i="3"/>
  <c r="AL14" i="3"/>
  <c r="AL9" i="3"/>
  <c r="H14" i="3"/>
  <c r="H9" i="3"/>
  <c r="B6" i="4"/>
  <c r="C6" i="4"/>
  <c r="D6" i="4"/>
  <c r="E6" i="4"/>
  <c r="F6" i="4"/>
  <c r="G6" i="4"/>
  <c r="H6" i="4"/>
  <c r="I6" i="4"/>
  <c r="J6" i="4"/>
  <c r="K6" i="4"/>
  <c r="L6" i="4"/>
  <c r="B7" i="4"/>
  <c r="C7" i="4"/>
  <c r="D7" i="4"/>
  <c r="E7" i="4"/>
  <c r="F7" i="4"/>
  <c r="G7" i="4"/>
  <c r="H7" i="4"/>
  <c r="I7" i="4"/>
  <c r="J7" i="4"/>
  <c r="K7" i="4"/>
  <c r="L7" i="4"/>
  <c r="B8" i="4"/>
  <c r="C8" i="4"/>
  <c r="D8" i="4"/>
  <c r="E8" i="4"/>
  <c r="F8" i="4"/>
  <c r="G8" i="4"/>
  <c r="H8" i="4"/>
  <c r="I8" i="4"/>
  <c r="J8" i="4"/>
  <c r="K8" i="4"/>
  <c r="L8" i="4"/>
  <c r="B9" i="4"/>
  <c r="C9" i="4"/>
  <c r="D9" i="4"/>
  <c r="E9" i="4"/>
  <c r="F9" i="4"/>
  <c r="G9" i="4"/>
  <c r="H9" i="4"/>
  <c r="I9" i="4"/>
  <c r="J9" i="4"/>
  <c r="K9" i="4"/>
  <c r="L9" i="4"/>
  <c r="B10" i="4"/>
  <c r="C10" i="4"/>
  <c r="D10" i="4"/>
  <c r="E10" i="4"/>
  <c r="F10" i="4"/>
  <c r="G10" i="4"/>
  <c r="H10" i="4"/>
  <c r="I10" i="4"/>
  <c r="J10" i="4"/>
  <c r="K10" i="4"/>
  <c r="L10" i="4"/>
  <c r="B11" i="4"/>
  <c r="C11" i="4"/>
  <c r="D11" i="4"/>
  <c r="E11" i="4"/>
  <c r="F11" i="4"/>
  <c r="G11" i="4"/>
  <c r="H11" i="4"/>
  <c r="I11" i="4"/>
  <c r="J11" i="4"/>
  <c r="K11" i="4"/>
  <c r="L11" i="4"/>
  <c r="B12" i="4"/>
  <c r="C12" i="4"/>
  <c r="D12" i="4"/>
  <c r="E12" i="4"/>
  <c r="F12" i="4"/>
  <c r="G12" i="4"/>
  <c r="H12" i="4"/>
  <c r="I12" i="4"/>
  <c r="J12" i="4"/>
  <c r="K12" i="4"/>
  <c r="L12" i="4"/>
  <c r="B13" i="4"/>
  <c r="C13" i="4"/>
  <c r="D13" i="4"/>
  <c r="E13" i="4"/>
  <c r="F13" i="4"/>
  <c r="G13" i="4"/>
  <c r="H13" i="4"/>
  <c r="I13" i="4"/>
  <c r="J13" i="4"/>
  <c r="K13" i="4"/>
  <c r="L13" i="4"/>
  <c r="B14" i="4"/>
  <c r="C14" i="4"/>
  <c r="D14" i="4"/>
  <c r="E14" i="4"/>
  <c r="F14" i="4"/>
  <c r="G14" i="4"/>
  <c r="H14" i="4"/>
  <c r="I14" i="4"/>
  <c r="J14" i="4"/>
  <c r="K14" i="4"/>
  <c r="L14" i="4"/>
  <c r="B15" i="4"/>
  <c r="C15" i="4"/>
  <c r="D15" i="4"/>
  <c r="E15" i="4"/>
  <c r="F15" i="4"/>
  <c r="G15" i="4"/>
  <c r="H15" i="4"/>
  <c r="I15" i="4"/>
  <c r="J15" i="4"/>
  <c r="K15" i="4"/>
  <c r="L15" i="4"/>
  <c r="B16" i="4"/>
  <c r="C16" i="4"/>
  <c r="D16" i="4"/>
  <c r="E16" i="4"/>
  <c r="F16" i="4"/>
  <c r="G16" i="4"/>
  <c r="H16" i="4"/>
  <c r="I16" i="4"/>
  <c r="J16" i="4"/>
  <c r="K16" i="4"/>
  <c r="L16" i="4"/>
  <c r="B17" i="4"/>
  <c r="C17" i="4"/>
  <c r="D17" i="4"/>
  <c r="E17" i="4"/>
  <c r="F17" i="4"/>
  <c r="G17" i="4"/>
  <c r="H17" i="4"/>
  <c r="I17" i="4"/>
  <c r="J17" i="4"/>
  <c r="K17" i="4"/>
  <c r="L17" i="4"/>
  <c r="B18" i="4"/>
  <c r="C18" i="4"/>
  <c r="D18" i="4"/>
  <c r="E18" i="4"/>
  <c r="F18" i="4"/>
  <c r="G18" i="4"/>
  <c r="H18" i="4"/>
  <c r="I18" i="4"/>
  <c r="J18" i="4"/>
  <c r="K18" i="4"/>
  <c r="L18" i="4"/>
  <c r="B19" i="4"/>
  <c r="C19" i="4"/>
  <c r="D19" i="4"/>
  <c r="E19" i="4"/>
  <c r="F19" i="4"/>
  <c r="G19" i="4"/>
  <c r="H19" i="4"/>
  <c r="I19" i="4"/>
  <c r="J19" i="4"/>
  <c r="K19" i="4"/>
  <c r="L19" i="4"/>
  <c r="B20" i="4"/>
  <c r="C20" i="4"/>
  <c r="D20" i="4"/>
  <c r="E20" i="4"/>
  <c r="F20" i="4"/>
  <c r="G20" i="4"/>
  <c r="H20" i="4"/>
  <c r="I20" i="4"/>
  <c r="J20" i="4"/>
  <c r="K20" i="4"/>
  <c r="L20" i="4"/>
  <c r="B21" i="4"/>
  <c r="C21" i="4"/>
  <c r="D21" i="4"/>
  <c r="E21" i="4"/>
  <c r="F21" i="4"/>
  <c r="G21" i="4"/>
  <c r="H21" i="4"/>
  <c r="I21" i="4"/>
  <c r="J21" i="4"/>
  <c r="K21" i="4"/>
  <c r="L21" i="4"/>
  <c r="B22" i="4"/>
  <c r="C22" i="4"/>
  <c r="D22" i="4"/>
  <c r="E22" i="4"/>
  <c r="F22" i="4"/>
  <c r="G22" i="4"/>
  <c r="H22" i="4"/>
  <c r="I22" i="4"/>
  <c r="J22" i="4"/>
  <c r="K22" i="4"/>
  <c r="L22" i="4"/>
  <c r="B23" i="4"/>
  <c r="C23" i="4"/>
  <c r="D23" i="4"/>
  <c r="E23" i="4"/>
  <c r="F23" i="4"/>
  <c r="G23" i="4"/>
  <c r="H23" i="4"/>
  <c r="I23" i="4"/>
  <c r="J23" i="4"/>
  <c r="K23" i="4"/>
  <c r="L23" i="4"/>
  <c r="B24" i="4"/>
  <c r="C24" i="4"/>
  <c r="D24" i="4"/>
  <c r="E24" i="4"/>
  <c r="F24" i="4"/>
  <c r="G24" i="4"/>
  <c r="H24" i="4"/>
  <c r="I24" i="4"/>
  <c r="J24" i="4"/>
  <c r="K24" i="4"/>
  <c r="L24" i="4"/>
  <c r="B25" i="4"/>
  <c r="C25" i="4"/>
  <c r="D25" i="4"/>
  <c r="E25" i="4"/>
  <c r="F25" i="4"/>
  <c r="G25" i="4"/>
  <c r="H25" i="4"/>
  <c r="I25" i="4"/>
  <c r="J25" i="4"/>
  <c r="K25" i="4"/>
  <c r="L25" i="4"/>
  <c r="B26" i="4"/>
  <c r="C26" i="4"/>
  <c r="D26" i="4"/>
  <c r="E26" i="4"/>
  <c r="F26" i="4"/>
  <c r="G26" i="4"/>
  <c r="H26" i="4"/>
  <c r="I26" i="4"/>
  <c r="J26" i="4"/>
  <c r="K26" i="4"/>
  <c r="L26" i="4"/>
  <c r="B27" i="4"/>
  <c r="C27" i="4"/>
  <c r="D27" i="4"/>
  <c r="E27" i="4"/>
  <c r="F27" i="4"/>
  <c r="G27" i="4"/>
  <c r="H27" i="4"/>
  <c r="I27" i="4"/>
  <c r="J27" i="4"/>
  <c r="K27" i="4"/>
  <c r="L27" i="4"/>
  <c r="B28" i="4"/>
  <c r="C28" i="4"/>
  <c r="D28" i="4"/>
  <c r="E28" i="4"/>
  <c r="F28" i="4"/>
  <c r="G28" i="4"/>
  <c r="H28" i="4"/>
  <c r="I28" i="4"/>
  <c r="J28" i="4"/>
  <c r="K28" i="4"/>
  <c r="L28" i="4"/>
  <c r="B29" i="4"/>
  <c r="C29" i="4"/>
  <c r="D29" i="4"/>
  <c r="E29" i="4"/>
  <c r="F29" i="4"/>
  <c r="G29" i="4"/>
  <c r="H29" i="4"/>
  <c r="I29" i="4"/>
  <c r="J29" i="4"/>
  <c r="K29" i="4"/>
  <c r="L29" i="4"/>
  <c r="B30" i="4"/>
  <c r="C30" i="4"/>
  <c r="D30" i="4"/>
  <c r="E30" i="4"/>
  <c r="F30" i="4"/>
  <c r="G30" i="4"/>
  <c r="H30" i="4"/>
  <c r="I30" i="4"/>
  <c r="J30" i="4"/>
  <c r="K30" i="4"/>
  <c r="L30" i="4"/>
  <c r="B31" i="4"/>
  <c r="C31" i="4"/>
  <c r="D31" i="4"/>
  <c r="E31" i="4"/>
  <c r="F31" i="4"/>
  <c r="G31" i="4"/>
  <c r="H31" i="4"/>
  <c r="I31" i="4"/>
  <c r="J31" i="4"/>
  <c r="K31" i="4"/>
  <c r="L31" i="4"/>
  <c r="B32" i="4"/>
  <c r="C32" i="4"/>
  <c r="D32" i="4"/>
  <c r="E32" i="4"/>
  <c r="F32" i="4"/>
  <c r="G32" i="4"/>
  <c r="H32" i="4"/>
  <c r="I32" i="4"/>
  <c r="J32" i="4"/>
  <c r="K32" i="4"/>
  <c r="L32" i="4"/>
  <c r="B33" i="4"/>
  <c r="C33" i="4"/>
  <c r="D33" i="4"/>
  <c r="E33" i="4"/>
  <c r="F33" i="4"/>
  <c r="G33" i="4"/>
  <c r="H33" i="4"/>
  <c r="I33" i="4"/>
  <c r="J33" i="4"/>
  <c r="K33" i="4"/>
  <c r="L33" i="4"/>
  <c r="B34" i="4"/>
  <c r="C34" i="4"/>
  <c r="D34" i="4"/>
  <c r="E34" i="4"/>
  <c r="F34" i="4"/>
  <c r="G34" i="4"/>
  <c r="H34" i="4"/>
  <c r="I34" i="4"/>
  <c r="J34" i="4"/>
  <c r="K34" i="4"/>
  <c r="L34" i="4"/>
  <c r="B35" i="4"/>
  <c r="C35" i="4"/>
  <c r="D35" i="4"/>
  <c r="E35" i="4"/>
  <c r="F35" i="4"/>
  <c r="G35" i="4"/>
  <c r="H35" i="4"/>
  <c r="I35" i="4"/>
  <c r="J35" i="4"/>
  <c r="K35" i="4"/>
  <c r="L35" i="4"/>
  <c r="AL12" i="3"/>
  <c r="AL13" i="3"/>
  <c r="A2" i="3"/>
  <c r="A8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AK13" i="3"/>
  <c r="H13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H12" i="3"/>
  <c r="C9" i="1"/>
  <c r="D9" i="1"/>
  <c r="D11" i="1"/>
  <c r="D16" i="1"/>
  <c r="E9" i="1"/>
  <c r="E11" i="1"/>
  <c r="E16" i="1"/>
  <c r="F9" i="1"/>
  <c r="F11" i="1"/>
  <c r="F16" i="1"/>
  <c r="G9" i="1"/>
  <c r="G11" i="1"/>
  <c r="G16" i="1"/>
  <c r="H9" i="1"/>
  <c r="H11" i="1"/>
  <c r="H16" i="1"/>
  <c r="I9" i="1"/>
  <c r="I11" i="1"/>
  <c r="J9" i="1"/>
  <c r="J11" i="1"/>
  <c r="J16" i="1"/>
  <c r="K9" i="1"/>
  <c r="K11" i="1"/>
  <c r="K16" i="1"/>
  <c r="L9" i="1"/>
  <c r="L11" i="1"/>
  <c r="L16" i="1"/>
  <c r="M9" i="1"/>
  <c r="M11" i="1"/>
  <c r="M16" i="1"/>
  <c r="N9" i="1"/>
  <c r="N11" i="1"/>
  <c r="N16" i="1"/>
  <c r="O9" i="1"/>
  <c r="O11" i="1"/>
  <c r="O16" i="1"/>
  <c r="P9" i="1"/>
  <c r="P11" i="1"/>
  <c r="Q9" i="1"/>
  <c r="Q11" i="1"/>
  <c r="R9" i="1"/>
  <c r="R11" i="1"/>
  <c r="S9" i="1"/>
  <c r="S11" i="1"/>
  <c r="S16" i="1"/>
  <c r="T9" i="1"/>
  <c r="T11" i="1"/>
  <c r="T16" i="1"/>
  <c r="U9" i="1"/>
  <c r="U11" i="1"/>
  <c r="U16" i="1"/>
  <c r="V9" i="1"/>
  <c r="V11" i="1"/>
  <c r="V16" i="1"/>
  <c r="W9" i="1"/>
  <c r="W11" i="1"/>
  <c r="W16" i="1"/>
  <c r="X9" i="1"/>
  <c r="X11" i="1"/>
  <c r="X16" i="1"/>
  <c r="Y9" i="1"/>
  <c r="Y11" i="1"/>
  <c r="Y16" i="1"/>
  <c r="Z9" i="1"/>
  <c r="Z11" i="1"/>
  <c r="Z16" i="1"/>
  <c r="AA9" i="1"/>
  <c r="AA11" i="1"/>
  <c r="AA16" i="1"/>
  <c r="AB9" i="1"/>
  <c r="AB11" i="1"/>
  <c r="AB16" i="1"/>
  <c r="AC9" i="1"/>
  <c r="AC11" i="1"/>
  <c r="AC16" i="1"/>
  <c r="AD9" i="1"/>
  <c r="AD11" i="1"/>
  <c r="AD16" i="1"/>
  <c r="AE9" i="1"/>
  <c r="AE11" i="1"/>
  <c r="AE16" i="1"/>
  <c r="AF9" i="1"/>
  <c r="AF11" i="1"/>
  <c r="AF16" i="1"/>
  <c r="B7" i="1"/>
  <c r="AG9" i="1"/>
  <c r="AG11" i="1"/>
  <c r="AG16" i="1"/>
  <c r="D17" i="1"/>
  <c r="E17" i="1"/>
  <c r="F17" i="1"/>
  <c r="G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X17" i="1"/>
  <c r="Y17" i="1"/>
  <c r="Z17" i="1"/>
  <c r="AA17" i="1"/>
  <c r="AB17" i="1"/>
  <c r="AC17" i="1"/>
  <c r="AD17" i="1"/>
  <c r="AE17" i="1"/>
  <c r="AF17" i="1"/>
  <c r="AG17" i="1"/>
  <c r="C11" i="1"/>
  <c r="C17" i="1"/>
  <c r="AG13" i="1"/>
  <c r="C13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X15" i="1"/>
  <c r="Y15" i="1"/>
  <c r="Z15" i="1"/>
  <c r="AA15" i="1"/>
  <c r="AB15" i="1"/>
  <c r="AC15" i="1"/>
  <c r="AD15" i="1"/>
  <c r="AE15" i="1"/>
  <c r="AF15" i="1"/>
  <c r="AG15" i="1"/>
  <c r="D14" i="1"/>
  <c r="E14" i="1"/>
  <c r="F14" i="1"/>
  <c r="G14" i="1"/>
  <c r="H14" i="1"/>
  <c r="I14" i="1"/>
  <c r="J14" i="1"/>
  <c r="L14" i="1"/>
  <c r="M14" i="1"/>
  <c r="N14" i="1"/>
  <c r="O14" i="1"/>
  <c r="P14" i="1"/>
  <c r="T14" i="1"/>
  <c r="V14" i="1"/>
  <c r="W14" i="1"/>
  <c r="X14" i="1"/>
  <c r="Y14" i="1"/>
  <c r="Z14" i="1"/>
  <c r="AA14" i="1"/>
  <c r="AB14" i="1"/>
  <c r="AC14" i="1"/>
  <c r="AD14" i="1"/>
  <c r="AE14" i="1"/>
  <c r="AF14" i="1"/>
  <c r="AG14" i="1"/>
  <c r="C14" i="1"/>
  <c r="C15" i="1"/>
  <c r="C16" i="1"/>
  <c r="D13" i="1"/>
  <c r="E13" i="1"/>
  <c r="F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W13" i="1"/>
  <c r="X13" i="1"/>
  <c r="Y13" i="1"/>
  <c r="Z13" i="1"/>
  <c r="AA13" i="1"/>
  <c r="AB13" i="1"/>
  <c r="AC13" i="1"/>
  <c r="AD13" i="1"/>
  <c r="AE13" i="1"/>
  <c r="AF13" i="1"/>
  <c r="C12" i="1"/>
  <c r="C10" i="1"/>
  <c r="AG12" i="1"/>
  <c r="AG10" i="1"/>
  <c r="B4" i="1"/>
  <c r="D12" i="1"/>
  <c r="D10" i="1"/>
  <c r="E12" i="1"/>
  <c r="E10" i="1"/>
  <c r="F12" i="1"/>
  <c r="F10" i="1"/>
  <c r="G12" i="1"/>
  <c r="G10" i="1"/>
  <c r="H12" i="1"/>
  <c r="H10" i="1"/>
  <c r="I12" i="1"/>
  <c r="I10" i="1"/>
  <c r="J12" i="1"/>
  <c r="J10" i="1"/>
  <c r="K12" i="1"/>
  <c r="K10" i="1"/>
  <c r="L12" i="1"/>
  <c r="L10" i="1"/>
  <c r="M12" i="1"/>
  <c r="M10" i="1"/>
  <c r="N12" i="1"/>
  <c r="N10" i="1"/>
  <c r="O12" i="1"/>
  <c r="O10" i="1"/>
  <c r="P12" i="1"/>
  <c r="P10" i="1"/>
  <c r="Q12" i="1"/>
  <c r="Q10" i="1"/>
  <c r="R12" i="1"/>
  <c r="R10" i="1"/>
  <c r="S12" i="1"/>
  <c r="S10" i="1"/>
  <c r="T12" i="1"/>
  <c r="T10" i="1"/>
  <c r="U12" i="1"/>
  <c r="U10" i="1"/>
  <c r="V12" i="1"/>
  <c r="V10" i="1"/>
  <c r="W12" i="1"/>
  <c r="W10" i="1"/>
  <c r="X12" i="1"/>
  <c r="X10" i="1"/>
  <c r="Y12" i="1"/>
  <c r="Y10" i="1"/>
  <c r="Z12" i="1"/>
  <c r="Z10" i="1"/>
  <c r="AA12" i="1"/>
  <c r="AA10" i="1"/>
  <c r="AB12" i="1"/>
  <c r="AB10" i="1"/>
  <c r="AC12" i="1"/>
  <c r="AC10" i="1"/>
  <c r="AD12" i="1"/>
  <c r="AD10" i="1"/>
  <c r="AE12" i="1"/>
  <c r="AE10" i="1"/>
  <c r="AF12" i="1"/>
  <c r="AF10" i="1"/>
  <c r="C3" i="1"/>
  <c r="AG8" i="1"/>
  <c r="AF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C8" i="1"/>
  <c r="A42" i="1"/>
</calcChain>
</file>

<file path=xl/sharedStrings.xml><?xml version="1.0" encoding="utf-8"?>
<sst xmlns="http://schemas.openxmlformats.org/spreadsheetml/2006/main" count="106" uniqueCount="70">
  <si>
    <t>Gestion du personnel</t>
  </si>
  <si>
    <t>Marko lepp</t>
  </si>
  <si>
    <t>pierre</t>
  </si>
  <si>
    <t>paul</t>
  </si>
  <si>
    <t>Planning du mois de :</t>
  </si>
  <si>
    <t>Aujourd'hui</t>
  </si>
  <si>
    <t>Debut de mois</t>
  </si>
  <si>
    <t>Fin de mois</t>
  </si>
  <si>
    <t>Congés annuels</t>
  </si>
  <si>
    <t>Laura</t>
  </si>
  <si>
    <t>Nicolas</t>
  </si>
  <si>
    <t>Debut</t>
  </si>
  <si>
    <t>Fin</t>
  </si>
  <si>
    <t>Periode 1</t>
  </si>
  <si>
    <t>Periode 2</t>
  </si>
  <si>
    <t>mars</t>
  </si>
  <si>
    <t>RTT</t>
  </si>
  <si>
    <t>laura</t>
  </si>
  <si>
    <t>Salariés</t>
  </si>
  <si>
    <t>salariés</t>
  </si>
  <si>
    <t>total</t>
  </si>
  <si>
    <t>janvier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</si>
  <si>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</si>
  <si>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</si>
  <si>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</si>
  <si>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</si>
  <si>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</si>
  <si>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</si>
  <si>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</si>
  <si>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</si>
  <si>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</si>
  <si>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</si>
  <si>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Congés payés</t>
  </si>
  <si>
    <t>Absence</t>
  </si>
  <si>
    <t xml:space="preserve"> A-Maladie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</si>
  <si>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</si>
  <si>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</si>
  <si>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</si>
  <si>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</si>
  <si>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</si>
  <si>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</si>
  <si>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</si>
  <si>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</si>
  <si>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</si>
  <si>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</si>
  <si>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</si>
  <si>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</si>
  <si>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Marko </t>
  </si>
  <si>
    <t>New Year's Day</t>
  </si>
  <si>
    <t>Independence Day</t>
  </si>
  <si>
    <t>Good Friday</t>
  </si>
  <si>
    <t>Easter Sunday</t>
  </si>
  <si>
    <t>Labor Day</t>
  </si>
  <si>
    <t>Whitsunday</t>
  </si>
  <si>
    <t>Victory Day</t>
  </si>
  <si>
    <t>Midsummer Day</t>
  </si>
  <si>
    <t>Independence Restoration Day</t>
  </si>
  <si>
    <t>Christmas Eve</t>
  </si>
  <si>
    <t>Christmas Day</t>
  </si>
  <si>
    <t>Boxing Day</t>
  </si>
  <si>
    <t>NATIONAL HOLIDAY</t>
  </si>
  <si>
    <t>AM</t>
  </si>
  <si>
    <t>CS</t>
  </si>
  <si>
    <t>ab</t>
  </si>
  <si>
    <t>AB</t>
  </si>
  <si>
    <t>RTT CODE:</t>
  </si>
  <si>
    <t>Congés sans solde :</t>
  </si>
  <si>
    <t>ARRET MALADIE :</t>
  </si>
  <si>
    <t>ABSENCE :</t>
  </si>
  <si>
    <t>Marc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</si>
</sst>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d\-mmm\-yy;@"/>
    <numFmt numFmtId="165" formatCode="ddd\ dd/mm"/>
    <numFmt numFmtId="168" formatCode="[$-F800]dddd\,\ mmmm\ dd\,\ yyyy"/>
    <numFmt numFmtId="170" formatCode="ddd\ dd\ mmm"/>
    <numFmt numFmtId="173" formatCode="dd\ ddd"/>
  </numFmts>
  <fonts count="19" x14ac:knownFonts="1">
    <font>
      <sz val="12"/>
      <color theme="1"/>
      <name val="Calibri"/>
      <family val="2"/>
      <scheme val="minor"/>
    </font>
    <font>
      <b/>
      <sz val="14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scheme val="minor"/>
    </font>
    <font>
      <b/>
      <u/>
      <sz val="16"/>
      <color theme="1"/>
      <name val="Calibri"/>
      <scheme val="minor"/>
    </font>
    <font>
      <b/>
      <sz val="18"/>
      <color theme="1"/>
      <name val="Calibri"/>
      <scheme val="minor"/>
    </font>
    <font>
      <b/>
      <sz val="20"/>
      <color theme="1"/>
      <name val="Calibri"/>
      <scheme val="minor"/>
    </font>
    <font>
      <sz val="14"/>
      <color theme="1"/>
      <name val="Calibri"/>
      <scheme val="minor"/>
    </font>
    <font>
      <b/>
      <u/>
      <sz val="20"/>
      <color theme="1"/>
      <name val="Calibri"/>
      <scheme val="minor"/>
    </font>
    <font>
      <b/>
      <i/>
      <u/>
      <sz val="18"/>
      <color theme="8" tint="0.39997558519241921"/>
      <name val="Calibri"/>
      <scheme val="minor"/>
    </font>
    <font>
      <b/>
      <sz val="14"/>
      <color rgb="FF008000"/>
      <name val="Calibri"/>
      <scheme val="minor"/>
    </font>
    <font>
      <b/>
      <sz val="16"/>
      <color rgb="FF008000"/>
      <name val="Calibri"/>
      <scheme val="minor"/>
    </font>
    <font>
      <sz val="12"/>
      <color rgb="FF008000"/>
      <name val="Calibri"/>
      <scheme val="minor"/>
    </font>
    <font>
      <b/>
      <sz val="14"/>
      <color theme="0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</borders>
  <cellStyleXfs count="2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0">
    <xf numFmtId="0" fontId="0" fillId="0" borderId="0" xfId="0"/>
    <xf numFmtId="14" fontId="0" fillId="0" borderId="0" xfId="0" applyNumberFormat="1"/>
    <xf numFmtId="0" fontId="1" fillId="0" borderId="0" xfId="0" applyFont="1" applyAlignment="1">
      <alignment vertical="center" shrinkToFit="1"/>
    </xf>
    <xf numFmtId="0" fontId="0" fillId="0" borderId="0" xfId="0" applyAlignment="1"/>
    <xf numFmtId="0" fontId="0" fillId="0" borderId="0" xfId="0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/>
    </xf>
    <xf numFmtId="0" fontId="10" fillId="0" borderId="0" xfId="0" applyFont="1" applyAlignment="1">
      <alignment horizontal="center"/>
    </xf>
    <xf numFmtId="165" fontId="0" fillId="0" borderId="0" xfId="0" applyNumberFormat="1" applyBorder="1" applyAlignment="1">
      <alignment vertical="center" textRotation="90"/>
    </xf>
    <xf numFmtId="0" fontId="5" fillId="0" borderId="0" xfId="0" applyFont="1" applyBorder="1" applyAlignment="1">
      <alignment horizontal="center" vertical="center" textRotation="90"/>
    </xf>
    <xf numFmtId="170" fontId="5" fillId="0" borderId="0" xfId="0" applyNumberFormat="1" applyFont="1" applyBorder="1" applyAlignment="1">
      <alignment vertical="center" textRotation="90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2" xfId="0" applyBorder="1" applyAlignment="1">
      <alignment horizontal="center"/>
    </xf>
    <xf numFmtId="170" fontId="5" fillId="0" borderId="0" xfId="0" applyNumberFormat="1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14" fontId="0" fillId="0" borderId="0" xfId="0" applyNumberFormat="1" applyAlignment="1"/>
    <xf numFmtId="164" fontId="0" fillId="0" borderId="0" xfId="0" applyNumberFormat="1" applyAlignment="1"/>
    <xf numFmtId="0" fontId="0" fillId="0" borderId="0" xfId="0" applyAlignment="1">
      <alignment textRotation="90"/>
    </xf>
    <xf numFmtId="14" fontId="1" fillId="0" borderId="0" xfId="0" applyNumberFormat="1" applyFont="1" applyBorder="1" applyAlignment="1">
      <alignment vertical="center" shrinkToFit="1"/>
    </xf>
    <xf numFmtId="168" fontId="1" fillId="0" borderId="0" xfId="0" applyNumberFormat="1" applyFont="1" applyBorder="1" applyAlignment="1">
      <alignment horizontal="left" vertical="center" shrinkToFit="1"/>
    </xf>
    <xf numFmtId="168" fontId="1" fillId="0" borderId="0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left"/>
    </xf>
    <xf numFmtId="0" fontId="5" fillId="0" borderId="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8" xfId="0" applyBorder="1" applyAlignment="1"/>
    <xf numFmtId="0" fontId="1" fillId="3" borderId="2" xfId="0" applyFont="1" applyFill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left" vertical="center" shrinkToFi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4" fontId="8" fillId="0" borderId="0" xfId="0" applyNumberFormat="1" applyFont="1" applyBorder="1" applyAlignment="1">
      <alignment vertical="center" shrinkToFit="1"/>
    </xf>
    <xf numFmtId="0" fontId="13" fillId="0" borderId="0" xfId="0" applyFont="1" applyAlignment="1">
      <alignment horizontal="center" vertical="center" shrinkToFit="1"/>
    </xf>
    <xf numFmtId="0" fontId="7" fillId="0" borderId="0" xfId="0" applyFont="1"/>
    <xf numFmtId="0" fontId="4" fillId="0" borderId="0" xfId="0" applyFont="1" applyBorder="1" applyAlignment="1">
      <alignment horizontal="center" vertical="center" textRotation="90"/>
    </xf>
    <xf numFmtId="14" fontId="4" fillId="0" borderId="0" xfId="0" applyNumberFormat="1" applyFont="1" applyBorder="1" applyAlignment="1">
      <alignment horizontal="center" vertical="center" textRotation="90"/>
    </xf>
    <xf numFmtId="165" fontId="6" fillId="0" borderId="0" xfId="0" applyNumberFormat="1" applyFont="1" applyBorder="1" applyAlignment="1">
      <alignment vertical="center" textRotation="90"/>
    </xf>
    <xf numFmtId="0" fontId="6" fillId="0" borderId="0" xfId="0" applyFont="1" applyAlignment="1">
      <alignment textRotation="90"/>
    </xf>
    <xf numFmtId="0" fontId="6" fillId="0" borderId="0" xfId="0" applyFont="1" applyBorder="1" applyAlignment="1"/>
    <xf numFmtId="0" fontId="6" fillId="0" borderId="0" xfId="0" applyFont="1" applyAlignment="1"/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20" xfId="0" applyBorder="1"/>
    <xf numFmtId="0" fontId="0" fillId="0" borderId="19" xfId="0" applyBorder="1"/>
    <xf numFmtId="0" fontId="8" fillId="0" borderId="0" xfId="0" applyFont="1" applyAlignment="1"/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9" fillId="0" borderId="0" xfId="0" applyFont="1" applyAlignment="1"/>
    <xf numFmtId="0" fontId="14" fillId="0" borderId="0" xfId="0" applyFont="1" applyAlignment="1">
      <alignment vertical="center" shrinkToFit="1"/>
    </xf>
    <xf numFmtId="14" fontId="15" fillId="0" borderId="0" xfId="0" applyNumberFormat="1" applyFont="1" applyBorder="1" applyAlignment="1">
      <alignment horizontal="left" vertical="center" shrinkToFit="1"/>
    </xf>
    <xf numFmtId="14" fontId="16" fillId="0" borderId="0" xfId="0" applyNumberFormat="1" applyFont="1" applyBorder="1" applyAlignment="1">
      <alignment vertical="center" shrinkToFit="1"/>
    </xf>
    <xf numFmtId="0" fontId="17" fillId="0" borderId="0" xfId="0" applyFont="1" applyAlignment="1"/>
    <xf numFmtId="0" fontId="17" fillId="0" borderId="0" xfId="0" applyFont="1"/>
    <xf numFmtId="0" fontId="11" fillId="0" borderId="0" xfId="0" applyFont="1" applyAlignment="1">
      <alignment horizontal="center"/>
    </xf>
    <xf numFmtId="0" fontId="5" fillId="7" borderId="20" xfId="0" applyFont="1" applyFill="1" applyBorder="1" applyAlignment="1">
      <alignment horizontal="center"/>
    </xf>
    <xf numFmtId="1" fontId="5" fillId="7" borderId="20" xfId="0" applyNumberFormat="1" applyFont="1" applyFill="1" applyBorder="1" applyAlignment="1">
      <alignment horizontal="center"/>
    </xf>
    <xf numFmtId="173" fontId="0" fillId="0" borderId="13" xfId="0" applyNumberFormat="1" applyBorder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/>
    <xf numFmtId="14" fontId="6" fillId="0" borderId="0" xfId="0" applyNumberFormat="1" applyFont="1" applyAlignment="1">
      <alignment textRotation="90"/>
    </xf>
    <xf numFmtId="14" fontId="7" fillId="0" borderId="0" xfId="0" applyNumberFormat="1" applyFont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/>
    <xf numFmtId="17" fontId="0" fillId="0" borderId="0" xfId="0" applyNumberFormat="1"/>
    <xf numFmtId="17" fontId="0" fillId="0" borderId="0" xfId="0" applyNumberFormat="1" applyAlignment="1">
      <alignment horizontal="left"/>
    </xf>
    <xf numFmtId="0" fontId="5" fillId="5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5" fillId="10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4" borderId="0" xfId="0" applyFill="1" applyAlignment="1">
      <alignment horizontal="center"/>
    </xf>
    <xf numFmtId="1" fontId="5" fillId="8" borderId="10" xfId="0" applyNumberFormat="1" applyFont="1" applyFill="1" applyBorder="1" applyAlignment="1">
      <alignment horizontal="center" vertical="center"/>
    </xf>
    <xf numFmtId="1" fontId="5" fillId="8" borderId="11" xfId="0" applyNumberFormat="1" applyFont="1" applyFill="1" applyBorder="1" applyAlignment="1">
      <alignment horizontal="center" vertical="center"/>
    </xf>
    <xf numFmtId="1" fontId="5" fillId="8" borderId="0" xfId="0" applyNumberFormat="1" applyFont="1" applyFill="1" applyBorder="1" applyAlignment="1">
      <alignment horizontal="center" vertical="center"/>
    </xf>
    <xf numFmtId="1" fontId="5" fillId="8" borderId="12" xfId="0" applyNumberFormat="1" applyFont="1" applyFill="1" applyBorder="1" applyAlignment="1">
      <alignment horizontal="center" vertical="center"/>
    </xf>
    <xf numFmtId="1" fontId="6" fillId="0" borderId="20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14" fontId="6" fillId="0" borderId="0" xfId="0" applyNumberFormat="1" applyFont="1" applyBorder="1" applyAlignment="1">
      <alignment horizontal="center" textRotation="90"/>
    </xf>
    <xf numFmtId="168" fontId="0" fillId="0" borderId="2" xfId="0" applyNumberFormat="1" applyBorder="1" applyAlignment="1">
      <alignment horizontal="center"/>
    </xf>
    <xf numFmtId="173" fontId="0" fillId="0" borderId="15" xfId="0" applyNumberFormat="1" applyBorder="1" applyAlignment="1">
      <alignment horizontal="center"/>
    </xf>
    <xf numFmtId="173" fontId="0" fillId="0" borderId="14" xfId="0" applyNumberFormat="1" applyBorder="1" applyAlignment="1">
      <alignment horizontal="center"/>
    </xf>
    <xf numFmtId="173" fontId="0" fillId="0" borderId="21" xfId="0" applyNumberFormat="1" applyBorder="1" applyAlignment="1">
      <alignment horizontal="center"/>
    </xf>
    <xf numFmtId="173" fontId="0" fillId="0" borderId="22" xfId="0" applyNumberFormat="1" applyBorder="1" applyAlignment="1">
      <alignment horizontal="center"/>
    </xf>
    <xf numFmtId="173" fontId="0" fillId="0" borderId="23" xfId="0" applyNumberFormat="1" applyBorder="1" applyAlignment="1">
      <alignment horizontal="center"/>
    </xf>
    <xf numFmtId="0" fontId="18" fillId="7" borderId="24" xfId="0" applyFont="1" applyFill="1" applyBorder="1" applyAlignment="1">
      <alignment horizontal="center" vertical="center"/>
    </xf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21">
    <dxf>
      <font>
        <b/>
        <i val="0"/>
        <color rgb="FF008000"/>
      </font>
      <fill>
        <patternFill patternType="solid">
          <fgColor indexed="64"/>
          <bgColor rgb="FFCCFFCC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3" tint="0.39997558519241921"/>
      </font>
      <fill>
        <patternFill patternType="solid">
          <fgColor indexed="64"/>
          <bgColor theme="8" tint="0.39997558519241921"/>
        </patternFill>
      </fill>
    </dxf>
    <dxf>
      <font>
        <color rgb="FFFF0000"/>
      </font>
      <fill>
        <patternFill patternType="solid">
          <fgColor auto="1"/>
          <bgColor theme="4" tint="0.39997558519241921"/>
        </patternFill>
      </fill>
    </dxf>
    <dxf>
      <font>
        <color theme="4" tint="-0.249977111117893"/>
      </font>
      <fill>
        <patternFill patternType="solid">
          <fgColor indexed="64"/>
          <bgColor theme="0" tint="-0.249977111117893"/>
        </patternFill>
      </fill>
    </dxf>
    <dxf>
      <font>
        <color theme="4" tint="-0.249977111117893"/>
      </font>
      <fill>
        <patternFill patternType="solid">
          <fgColor theme="0" tint="-0.249977111117893"/>
          <bgColor theme="0" tint="-0.249977111117893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 patternType="solid">
          <fgColor indexed="64"/>
          <bgColor theme="3" tint="0.79998168889431442"/>
        </patternFill>
      </fill>
      <border>
        <left style="thin">
          <color auto="1"/>
        </left>
      </border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ont>
        <color auto="1"/>
      </font>
      <fill>
        <patternFill patternType="solid">
          <fgColor indexed="64"/>
          <bgColor theme="3" tint="0.79998168889431442"/>
        </patternFill>
      </fill>
      <border>
        <left style="thin">
          <color auto="1"/>
        </left>
      </border>
    </dxf>
    <dxf>
      <font>
        <color rgb="FF0000FF"/>
      </font>
      <fill>
        <patternFill patternType="solid">
          <fgColor indexed="64"/>
          <bgColor rgb="FF0000FF"/>
        </patternFill>
      </fill>
    </dxf>
    <dxf>
      <font>
        <color auto="1"/>
      </font>
      <fill>
        <patternFill patternType="solid">
          <fgColor indexed="64"/>
          <bgColor theme="3" tint="0.79998168889431442"/>
        </patternFill>
      </fill>
      <border>
        <left style="thin">
          <color auto="1"/>
        </left>
        <top/>
      </border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0" tint="-0.14999847407452621"/>
      </font>
      <fill>
        <patternFill patternType="solid">
          <fgColor indexed="64"/>
          <bgColor theme="0" tint="-0.14999847407452621"/>
        </patternFill>
      </fill>
    </dxf>
    <dxf>
      <font>
        <color theme="7" tint="0.39997558519241921"/>
      </font>
      <fill>
        <patternFill patternType="solid">
          <fgColor indexed="64"/>
          <bgColor theme="7" tint="0.39997558519241921"/>
        </patternFill>
      </fill>
    </dxf>
    <dxf>
      <font>
        <color rgb="FFFF6600"/>
      </font>
      <fill>
        <patternFill patternType="solid">
          <fgColor indexed="64"/>
          <bgColor rgb="FFFF6600"/>
        </patternFill>
      </fill>
    </dxf>
    <dxf>
      <font>
        <color rgb="FFFFFF00"/>
      </font>
      <fill>
        <patternFill patternType="solid">
          <fgColor indexed="64"/>
          <bgColor rgb="FFFFFF00"/>
        </patternFill>
      </fill>
    </dxf>
    <dxf>
      <font>
        <color theme="2" tint="-0.249977111117893"/>
      </font>
      <fill>
        <patternFill patternType="solid">
          <fgColor indexed="64"/>
          <bgColor theme="2" tint="-0.249977111117893"/>
        </patternFill>
      </fill>
    </dxf>
    <dxf>
      <font>
        <color auto="1"/>
      </font>
      <fill>
        <patternFill patternType="solid">
          <fgColor indexed="64"/>
          <bgColor theme="7" tint="0.39997558519241921"/>
        </patternFill>
      </fill>
    </dxf>
    <dxf>
      <font>
        <color rgb="FF9C0006"/>
      </font>
      <fill>
        <patternFill patternType="solid">
          <fgColor indexed="64"/>
          <bgColor theme="0" tint="-0.14999847407452621"/>
        </patternFill>
      </fill>
    </dxf>
    <dxf>
      <font>
        <color rgb="FF9C0006"/>
      </font>
      <fill>
        <patternFill patternType="solid">
          <fgColor indexed="64"/>
          <bgColor theme="0" tint="-0.14999847407452621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Drop" dropLines="48" dropStyle="combo" dx="16" fmlaLink="A4" fmlaRange="$A$44:$A$67" sel="6" val="0"/>
</file>

<file path=xl/ctrlProps/ctrlProp2.xml><?xml version="1.0" encoding="utf-8"?>
<formControlPr xmlns="http://schemas.microsoft.com/office/spreadsheetml/2009/9/main" objectType="Drop" dropLines="48" dropStyle="combo" dx="16" fmlaLink="A5" fmlaRange="$D$44:$D$48" val="0"/>
</file>

<file path=xl/ctrlProps/ctrlProp3.xml><?xml version="1.0" encoding="utf-8"?>
<formControlPr xmlns="http://schemas.microsoft.com/office/spreadsheetml/2009/9/main" objectType="Spin" dx="16" fmlaLink="$D$1" max="2025" min="2015" page="10" val="201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38099</xdr:colOff>
          <xdr:row>3</xdr:row>
          <xdr:rowOff>0</xdr:rowOff>
        </xdr:from>
        <xdr:to>
          <xdr:col>2</xdr:col>
          <xdr:colOff>67733</xdr:colOff>
          <xdr:row>3</xdr:row>
          <xdr:rowOff>241300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4</xdr:row>
          <xdr:rowOff>25400</xdr:rowOff>
        </xdr:from>
        <xdr:to>
          <xdr:col>2</xdr:col>
          <xdr:colOff>71966</xdr:colOff>
          <xdr:row>5</xdr:row>
          <xdr:rowOff>12700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12700</xdr:colOff>
          <xdr:row>0</xdr:row>
          <xdr:rowOff>25400</xdr:rowOff>
        </xdr:from>
        <xdr:to>
          <xdr:col>4</xdr:col>
          <xdr:colOff>800100</xdr:colOff>
          <xdr:row>1</xdr:row>
          <xdr:rowOff>30480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2"/>
  <sheetViews>
    <sheetView showGridLines="0" topLeftCell="A10" zoomScale="125" zoomScaleNormal="125" zoomScalePageLayoutView="125" workbookViewId="0">
      <selection activeCell="G14" sqref="G14"/>
    </sheetView>
  </sheetViews>
  <sheetFormatPr baseColWidth="10" defaultRowHeight="15" x14ac:dyDescent="0"/>
  <cols>
    <col min="1" max="1" width="15.5" customWidth="1"/>
    <col min="2" max="2" width="8.1640625" style="3" customWidth="1"/>
    <col min="3" max="5" width="7.1640625" style="3" customWidth="1"/>
    <col min="6" max="6" width="6" style="3" customWidth="1"/>
    <col min="7" max="13" width="4.83203125" style="3" bestFit="1" customWidth="1"/>
    <col min="14" max="14" width="5" style="3" customWidth="1"/>
    <col min="15" max="32" width="4.83203125" style="3" bestFit="1" customWidth="1"/>
    <col min="33" max="33" width="5.83203125" style="3" customWidth="1"/>
  </cols>
  <sheetData>
    <row r="1" spans="1:34" ht="23">
      <c r="A1" s="68" t="s">
        <v>0</v>
      </c>
      <c r="B1" s="68"/>
    </row>
    <row r="2" spans="1:34" ht="18">
      <c r="A2" s="2"/>
      <c r="B2" s="2"/>
    </row>
    <row r="3" spans="1:34" ht="25">
      <c r="A3" s="45" t="s">
        <v>4</v>
      </c>
      <c r="B3" s="45"/>
      <c r="C3" s="8" t="str">
        <f>TEXT(B6,"mmmm")</f>
        <v>août</v>
      </c>
      <c r="D3" s="8"/>
    </row>
    <row r="4" spans="1:34" ht="18">
      <c r="A4" s="22" t="s">
        <v>5</v>
      </c>
      <c r="B4" s="21">
        <f ca="1">TODAY()</f>
        <v>42539</v>
      </c>
    </row>
    <row r="5" spans="1:34" ht="18">
      <c r="A5" s="23"/>
      <c r="B5" s="21"/>
    </row>
    <row r="6" spans="1:34" s="72" customFormat="1" ht="20">
      <c r="A6" s="69" t="s">
        <v>6</v>
      </c>
      <c r="B6" s="70">
        <v>42583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</row>
    <row r="7" spans="1:34" ht="30" customHeight="1">
      <c r="A7" s="40" t="s">
        <v>7</v>
      </c>
      <c r="B7" s="44">
        <f>EOMONTH(B6,0)</f>
        <v>42613</v>
      </c>
    </row>
    <row r="8" spans="1:34" s="52" customFormat="1" ht="17" customHeight="1">
      <c r="A8" s="51"/>
      <c r="B8" s="51"/>
      <c r="C8" s="37">
        <f>WEEKDAY(C9,2)</f>
        <v>1</v>
      </c>
      <c r="D8" s="37">
        <f t="shared" ref="D8:AG8" si="0">WEEKDAY(D9,2)</f>
        <v>2</v>
      </c>
      <c r="E8" s="37">
        <f t="shared" si="0"/>
        <v>3</v>
      </c>
      <c r="F8" s="37">
        <f t="shared" si="0"/>
        <v>4</v>
      </c>
      <c r="G8" s="37">
        <f t="shared" si="0"/>
        <v>5</v>
      </c>
      <c r="H8" s="37">
        <f t="shared" si="0"/>
        <v>6</v>
      </c>
      <c r="I8" s="37">
        <f t="shared" si="0"/>
        <v>7</v>
      </c>
      <c r="J8" s="37">
        <f t="shared" si="0"/>
        <v>1</v>
      </c>
      <c r="K8" s="37">
        <f t="shared" si="0"/>
        <v>2</v>
      </c>
      <c r="L8" s="37">
        <f t="shared" si="0"/>
        <v>3</v>
      </c>
      <c r="M8" s="37">
        <f t="shared" si="0"/>
        <v>4</v>
      </c>
      <c r="N8" s="37">
        <f t="shared" si="0"/>
        <v>5</v>
      </c>
      <c r="O8" s="37">
        <f t="shared" si="0"/>
        <v>6</v>
      </c>
      <c r="P8" s="37">
        <f t="shared" si="0"/>
        <v>7</v>
      </c>
      <c r="Q8" s="37">
        <f t="shared" si="0"/>
        <v>1</v>
      </c>
      <c r="R8" s="37">
        <f t="shared" si="0"/>
        <v>2</v>
      </c>
      <c r="S8" s="37">
        <f t="shared" si="0"/>
        <v>3</v>
      </c>
      <c r="T8" s="37">
        <f t="shared" si="0"/>
        <v>4</v>
      </c>
      <c r="U8" s="37">
        <f t="shared" si="0"/>
        <v>5</v>
      </c>
      <c r="V8" s="37">
        <f t="shared" si="0"/>
        <v>6</v>
      </c>
      <c r="W8" s="37">
        <f t="shared" si="0"/>
        <v>7</v>
      </c>
      <c r="X8" s="37">
        <f t="shared" si="0"/>
        <v>1</v>
      </c>
      <c r="Y8" s="37">
        <f t="shared" si="0"/>
        <v>2</v>
      </c>
      <c r="Z8" s="37">
        <f t="shared" si="0"/>
        <v>3</v>
      </c>
      <c r="AA8" s="37">
        <f t="shared" si="0"/>
        <v>4</v>
      </c>
      <c r="AB8" s="37">
        <f t="shared" si="0"/>
        <v>5</v>
      </c>
      <c r="AC8" s="37">
        <f t="shared" si="0"/>
        <v>6</v>
      </c>
      <c r="AD8" s="37">
        <f t="shared" si="0"/>
        <v>7</v>
      </c>
      <c r="AE8" s="37">
        <f t="shared" si="0"/>
        <v>1</v>
      </c>
      <c r="AF8" s="37">
        <f t="shared" si="0"/>
        <v>2</v>
      </c>
      <c r="AG8" s="37">
        <f t="shared" si="0"/>
        <v>3</v>
      </c>
      <c r="AH8" s="36"/>
    </row>
    <row r="9" spans="1:34" s="50" customFormat="1" ht="59" customHeight="1">
      <c r="A9" s="47"/>
      <c r="B9" s="47"/>
      <c r="C9" s="48">
        <f>B6</f>
        <v>42583</v>
      </c>
      <c r="D9" s="48">
        <f>C9+1</f>
        <v>42584</v>
      </c>
      <c r="E9" s="48">
        <f t="shared" ref="E9:AF9" si="1">D9+1</f>
        <v>42585</v>
      </c>
      <c r="F9" s="48">
        <f t="shared" si="1"/>
        <v>42586</v>
      </c>
      <c r="G9" s="48">
        <f t="shared" si="1"/>
        <v>42587</v>
      </c>
      <c r="H9" s="48">
        <f t="shared" si="1"/>
        <v>42588</v>
      </c>
      <c r="I9" s="48">
        <f t="shared" si="1"/>
        <v>42589</v>
      </c>
      <c r="J9" s="48">
        <f t="shared" si="1"/>
        <v>42590</v>
      </c>
      <c r="K9" s="48">
        <f t="shared" si="1"/>
        <v>42591</v>
      </c>
      <c r="L9" s="48">
        <f t="shared" si="1"/>
        <v>42592</v>
      </c>
      <c r="M9" s="48">
        <f t="shared" si="1"/>
        <v>42593</v>
      </c>
      <c r="N9" s="48">
        <f t="shared" si="1"/>
        <v>42594</v>
      </c>
      <c r="O9" s="48">
        <f t="shared" si="1"/>
        <v>42595</v>
      </c>
      <c r="P9" s="48">
        <f t="shared" si="1"/>
        <v>42596</v>
      </c>
      <c r="Q9" s="48">
        <f t="shared" si="1"/>
        <v>42597</v>
      </c>
      <c r="R9" s="48">
        <f t="shared" si="1"/>
        <v>42598</v>
      </c>
      <c r="S9" s="48">
        <f t="shared" si="1"/>
        <v>42599</v>
      </c>
      <c r="T9" s="48">
        <f t="shared" si="1"/>
        <v>42600</v>
      </c>
      <c r="U9" s="48">
        <f t="shared" si="1"/>
        <v>42601</v>
      </c>
      <c r="V9" s="48">
        <f t="shared" si="1"/>
        <v>42602</v>
      </c>
      <c r="W9" s="48">
        <f t="shared" si="1"/>
        <v>42603</v>
      </c>
      <c r="X9" s="48">
        <f t="shared" si="1"/>
        <v>42604</v>
      </c>
      <c r="Y9" s="48">
        <f t="shared" si="1"/>
        <v>42605</v>
      </c>
      <c r="Z9" s="48">
        <f t="shared" si="1"/>
        <v>42606</v>
      </c>
      <c r="AA9" s="48">
        <f t="shared" si="1"/>
        <v>42607</v>
      </c>
      <c r="AB9" s="48">
        <f t="shared" si="1"/>
        <v>42608</v>
      </c>
      <c r="AC9" s="48">
        <f t="shared" si="1"/>
        <v>42609</v>
      </c>
      <c r="AD9" s="48">
        <f t="shared" si="1"/>
        <v>42610</v>
      </c>
      <c r="AE9" s="48">
        <f t="shared" si="1"/>
        <v>42611</v>
      </c>
      <c r="AF9" s="48">
        <f t="shared" si="1"/>
        <v>42612</v>
      </c>
      <c r="AG9" s="48">
        <f>IFERROR(IF(AF9+1&gt;B7,"",AF9+1),"")</f>
        <v>42613</v>
      </c>
      <c r="AH9" s="49"/>
    </row>
    <row r="10" spans="1:34" s="14" customFormat="1" ht="28">
      <c r="A10" s="13"/>
      <c r="B10" s="13"/>
      <c r="C10" s="16" t="str">
        <f>IF(C12="L","S "&amp;WEEKNUM(C9),"")</f>
        <v>S 32</v>
      </c>
      <c r="D10" s="16" t="str">
        <f t="shared" ref="D10:AF10" si="2">IF(D12="L","S "&amp;WEEKNUM(D9),"")</f>
        <v/>
      </c>
      <c r="E10" s="16" t="str">
        <f t="shared" si="2"/>
        <v/>
      </c>
      <c r="F10" s="16" t="str">
        <f t="shared" si="2"/>
        <v/>
      </c>
      <c r="G10" s="16" t="str">
        <f t="shared" si="2"/>
        <v/>
      </c>
      <c r="H10" s="11" t="str">
        <f t="shared" si="2"/>
        <v/>
      </c>
      <c r="I10" s="16" t="str">
        <f t="shared" si="2"/>
        <v/>
      </c>
      <c r="J10" s="16" t="str">
        <f t="shared" si="2"/>
        <v>S 33</v>
      </c>
      <c r="K10" s="16" t="str">
        <f t="shared" si="2"/>
        <v/>
      </c>
      <c r="L10" s="16" t="str">
        <f t="shared" si="2"/>
        <v/>
      </c>
      <c r="M10" s="16" t="str">
        <f t="shared" si="2"/>
        <v/>
      </c>
      <c r="N10" s="16" t="str">
        <f t="shared" si="2"/>
        <v/>
      </c>
      <c r="O10" s="11" t="str">
        <f t="shared" si="2"/>
        <v/>
      </c>
      <c r="P10" s="16" t="str">
        <f t="shared" si="2"/>
        <v/>
      </c>
      <c r="Q10" s="16" t="str">
        <f t="shared" si="2"/>
        <v>S 34</v>
      </c>
      <c r="R10" s="16" t="str">
        <f t="shared" si="2"/>
        <v/>
      </c>
      <c r="S10" s="16" t="str">
        <f t="shared" si="2"/>
        <v/>
      </c>
      <c r="T10" s="16" t="str">
        <f t="shared" si="2"/>
        <v/>
      </c>
      <c r="U10" s="16" t="str">
        <f t="shared" si="2"/>
        <v/>
      </c>
      <c r="V10" s="11" t="str">
        <f t="shared" si="2"/>
        <v/>
      </c>
      <c r="W10" s="16" t="str">
        <f t="shared" si="2"/>
        <v/>
      </c>
      <c r="X10" s="16" t="str">
        <f t="shared" si="2"/>
        <v>S 35</v>
      </c>
      <c r="Y10" s="16" t="str">
        <f t="shared" si="2"/>
        <v/>
      </c>
      <c r="Z10" s="16" t="str">
        <f t="shared" si="2"/>
        <v/>
      </c>
      <c r="AA10" s="16" t="str">
        <f t="shared" si="2"/>
        <v/>
      </c>
      <c r="AB10" s="16" t="str">
        <f t="shared" si="2"/>
        <v/>
      </c>
      <c r="AC10" s="11" t="str">
        <f t="shared" si="2"/>
        <v/>
      </c>
      <c r="AD10" s="16" t="str">
        <f t="shared" si="2"/>
        <v/>
      </c>
      <c r="AE10" s="16" t="str">
        <f t="shared" si="2"/>
        <v>S 36</v>
      </c>
      <c r="AF10" s="16" t="str">
        <f t="shared" si="2"/>
        <v/>
      </c>
      <c r="AG10" s="16" t="str">
        <f>IFERROR(IF(AG12="L","S "&amp;WEEKNUM(AG9),""),"")</f>
        <v/>
      </c>
      <c r="AH10" s="9"/>
    </row>
    <row r="11" spans="1:34" s="3" customFormat="1">
      <c r="A11" s="10"/>
      <c r="B11" s="13"/>
      <c r="C11" s="96">
        <f t="shared" ref="C11:AF11" si="3">DAY(C9)</f>
        <v>1</v>
      </c>
      <c r="D11" s="96">
        <f t="shared" ref="D11" si="4">DAY(D9)</f>
        <v>2</v>
      </c>
      <c r="E11" s="96">
        <f t="shared" ref="E11" si="5">DAY(E9)</f>
        <v>3</v>
      </c>
      <c r="F11" s="96">
        <f t="shared" ref="F11" si="6">DAY(F9)</f>
        <v>4</v>
      </c>
      <c r="G11" s="96">
        <f t="shared" ref="G11" si="7">DAY(G9)</f>
        <v>5</v>
      </c>
      <c r="H11" s="96">
        <f t="shared" ref="H11" si="8">DAY(H9)</f>
        <v>6</v>
      </c>
      <c r="I11" s="96">
        <f t="shared" ref="I11" si="9">DAY(I9)</f>
        <v>7</v>
      </c>
      <c r="J11" s="96">
        <f t="shared" ref="J11" si="10">DAY(J9)</f>
        <v>8</v>
      </c>
      <c r="K11" s="96">
        <f t="shared" ref="K11" si="11">DAY(K9)</f>
        <v>9</v>
      </c>
      <c r="L11" s="96">
        <f t="shared" ref="L11" si="12">DAY(L9)</f>
        <v>10</v>
      </c>
      <c r="M11" s="96">
        <f t="shared" ref="M11" si="13">DAY(M9)</f>
        <v>11</v>
      </c>
      <c r="N11" s="96">
        <f t="shared" ref="N11" si="14">DAY(N9)</f>
        <v>12</v>
      </c>
      <c r="O11" s="96">
        <f t="shared" ref="O11" si="15">DAY(O9)</f>
        <v>13</v>
      </c>
      <c r="P11" s="96">
        <f t="shared" ref="P11" si="16">DAY(P9)</f>
        <v>14</v>
      </c>
      <c r="Q11" s="96">
        <f t="shared" ref="Q11" si="17">DAY(Q9)</f>
        <v>15</v>
      </c>
      <c r="R11" s="96">
        <f t="shared" ref="R11" si="18">DAY(R9)</f>
        <v>16</v>
      </c>
      <c r="S11" s="96">
        <f t="shared" ref="S11" si="19">DAY(S9)</f>
        <v>17</v>
      </c>
      <c r="T11" s="96">
        <f t="shared" ref="T11" si="20">DAY(T9)</f>
        <v>18</v>
      </c>
      <c r="U11" s="96">
        <f t="shared" ref="U11" si="21">DAY(U9)</f>
        <v>19</v>
      </c>
      <c r="V11" s="96">
        <f t="shared" ref="V11" si="22">DAY(V9)</f>
        <v>20</v>
      </c>
      <c r="W11" s="96">
        <f t="shared" ref="W11" si="23">DAY(W9)</f>
        <v>21</v>
      </c>
      <c r="X11" s="96">
        <f t="shared" ref="X11" si="24">DAY(X9)</f>
        <v>22</v>
      </c>
      <c r="Y11" s="96">
        <f t="shared" si="3"/>
        <v>23</v>
      </c>
      <c r="Z11" s="96">
        <f t="shared" si="3"/>
        <v>24</v>
      </c>
      <c r="AA11" s="96">
        <f t="shared" si="3"/>
        <v>25</v>
      </c>
      <c r="AB11" s="96">
        <f t="shared" si="3"/>
        <v>26</v>
      </c>
      <c r="AC11" s="96">
        <f t="shared" si="3"/>
        <v>27</v>
      </c>
      <c r="AD11" s="96">
        <f t="shared" si="3"/>
        <v>28</v>
      </c>
      <c r="AE11" s="96">
        <f t="shared" si="3"/>
        <v>29</v>
      </c>
      <c r="AF11" s="96">
        <f t="shared" si="3"/>
        <v>30</v>
      </c>
      <c r="AG11" s="97">
        <f>IFERROR(DAY(AG9),"")</f>
        <v>31</v>
      </c>
      <c r="AH11" s="9"/>
    </row>
    <row r="12" spans="1:34" s="3" customFormat="1" ht="18">
      <c r="A12" s="35" t="s">
        <v>18</v>
      </c>
      <c r="B12" s="35"/>
      <c r="C12" s="98" t="str">
        <f>CHOOSE(WEEKDAY(C9),"D","L","M","M","J","V","S")</f>
        <v>L</v>
      </c>
      <c r="D12" s="98" t="str">
        <f t="shared" ref="D12:AF12" si="25">CHOOSE(WEEKDAY(D9),"D","L","M","M","J","V","S")</f>
        <v>M</v>
      </c>
      <c r="E12" s="98" t="str">
        <f t="shared" si="25"/>
        <v>M</v>
      </c>
      <c r="F12" s="98" t="str">
        <f t="shared" si="25"/>
        <v>J</v>
      </c>
      <c r="G12" s="98" t="str">
        <f t="shared" si="25"/>
        <v>V</v>
      </c>
      <c r="H12" s="98" t="str">
        <f t="shared" si="25"/>
        <v>S</v>
      </c>
      <c r="I12" s="98" t="str">
        <f t="shared" si="25"/>
        <v>D</v>
      </c>
      <c r="J12" s="98" t="str">
        <f t="shared" si="25"/>
        <v>L</v>
      </c>
      <c r="K12" s="98" t="str">
        <f t="shared" si="25"/>
        <v>M</v>
      </c>
      <c r="L12" s="98" t="str">
        <f t="shared" si="25"/>
        <v>M</v>
      </c>
      <c r="M12" s="98" t="str">
        <f t="shared" si="25"/>
        <v>J</v>
      </c>
      <c r="N12" s="98" t="str">
        <f t="shared" si="25"/>
        <v>V</v>
      </c>
      <c r="O12" s="98" t="str">
        <f t="shared" si="25"/>
        <v>S</v>
      </c>
      <c r="P12" s="98" t="str">
        <f t="shared" si="25"/>
        <v>D</v>
      </c>
      <c r="Q12" s="98" t="str">
        <f t="shared" si="25"/>
        <v>L</v>
      </c>
      <c r="R12" s="98" t="str">
        <f t="shared" si="25"/>
        <v>M</v>
      </c>
      <c r="S12" s="98" t="str">
        <f t="shared" si="25"/>
        <v>M</v>
      </c>
      <c r="T12" s="98" t="str">
        <f t="shared" si="25"/>
        <v>J</v>
      </c>
      <c r="U12" s="98" t="str">
        <f t="shared" si="25"/>
        <v>V</v>
      </c>
      <c r="V12" s="98" t="str">
        <f t="shared" si="25"/>
        <v>S</v>
      </c>
      <c r="W12" s="98" t="str">
        <f t="shared" si="25"/>
        <v>D</v>
      </c>
      <c r="X12" s="98" t="str">
        <f t="shared" si="25"/>
        <v>L</v>
      </c>
      <c r="Y12" s="98" t="str">
        <f t="shared" si="25"/>
        <v>M</v>
      </c>
      <c r="Z12" s="98" t="str">
        <f t="shared" si="25"/>
        <v>M</v>
      </c>
      <c r="AA12" s="98" t="str">
        <f t="shared" si="25"/>
        <v>J</v>
      </c>
      <c r="AB12" s="98" t="str">
        <f t="shared" si="25"/>
        <v>V</v>
      </c>
      <c r="AC12" s="98" t="str">
        <f t="shared" si="25"/>
        <v>S</v>
      </c>
      <c r="AD12" s="98" t="str">
        <f t="shared" si="25"/>
        <v>D</v>
      </c>
      <c r="AE12" s="98" t="str">
        <f t="shared" si="25"/>
        <v>L</v>
      </c>
      <c r="AF12" s="98" t="str">
        <f t="shared" si="25"/>
        <v>M</v>
      </c>
      <c r="AG12" s="99" t="str">
        <f>IFERROR(CHOOSE(WEEKDAY(AG9),"D","L","M","M","J","V","S"),"")</f>
        <v>M</v>
      </c>
      <c r="AH12" s="9"/>
    </row>
    <row r="13" spans="1:34" ht="29" customHeight="1">
      <c r="A13" s="38" t="s">
        <v>47</v>
      </c>
      <c r="B13" s="39"/>
      <c r="C13" s="41" t="str">
        <f>IF(OR(AND(C$11&gt;=$B22,C$11&lt;=$C22),AND(C$11&gt;=$D22,C$11&lt;=$E22)),1,"")</f>
        <v/>
      </c>
      <c r="D13" s="42" t="str">
        <f>IF(OR(AND(D$11&gt;=$B22,D$11&lt;=$C22),AND(D$11&gt;=$D22,D$11&lt;=$E22)),1,"")</f>
        <v/>
      </c>
      <c r="E13" s="42" t="str">
        <f>IF(OR(AND(E$11&gt;=$B22,E$11&lt;=$C22),AND(E$11&gt;=$D22,E$11&lt;=$E22)),1,"")</f>
        <v/>
      </c>
      <c r="F13" s="42" t="str">
        <f>IF(OR(AND(F$11&gt;=$B22,F$11&lt;=$C22),AND(F$11&gt;=$D22,F$11&lt;=$E22)),1,"")</f>
        <v/>
      </c>
      <c r="G13" s="42" t="s">
        <v>61</v>
      </c>
      <c r="H13" s="42" t="str">
        <f>IF(OR(AND(H$11&gt;=$B22,H$11&lt;=$C22),AND(H$11&gt;=$D22,H$11&lt;=$E22)),1,"")</f>
        <v/>
      </c>
      <c r="I13" s="42" t="str">
        <f>IF(OR(AND(I$11&gt;=$B22,I$11&lt;=$C22),AND(I$11&gt;=$D22,I$11&lt;=$E22)),1,"")</f>
        <v/>
      </c>
      <c r="J13" s="42" t="str">
        <f>IF(OR(AND(J$11&gt;=$B22,J$11&lt;=$C22),AND(J$11&gt;=$D22,J$11&lt;=$E22)),1,"")</f>
        <v/>
      </c>
      <c r="K13" s="42" t="str">
        <f>IF(OR(AND(K$11&gt;=$B22,K$11&lt;=$C22),AND(K$11&gt;=$D22,K$11&lt;=$E22)),1,"")</f>
        <v/>
      </c>
      <c r="L13" s="42" t="str">
        <f>IF(OR(AND(L$11&gt;=$B22,L$11&lt;=$C22),AND(L$11&gt;=$D22,L$11&lt;=$E22)),1,"")</f>
        <v/>
      </c>
      <c r="M13" s="42" t="str">
        <f>IF(OR(AND(M$11&gt;=$B22,M$11&lt;=$C22),AND(M$11&gt;=$D22,M$11&lt;=$E22)),1,"")</f>
        <v/>
      </c>
      <c r="N13" s="42" t="str">
        <f>IF(OR(AND(N$11&gt;=$B22,N$11&lt;=$C22),AND(N$11&gt;=$D22,N$11&lt;=$E22)),1,"")</f>
        <v/>
      </c>
      <c r="O13" s="42" t="str">
        <f>IF(OR(AND(O$11&gt;=$B22,O$11&lt;=$C22),AND(O$11&gt;=$D22,O$11&lt;=$E22)),1,"")</f>
        <v/>
      </c>
      <c r="P13" s="42" t="str">
        <f>IF(OR(AND(P$11&gt;=$B22,P$11&lt;=$C22),AND(P$11&gt;=$D22,P$11&lt;=$E22)),1,"")</f>
        <v/>
      </c>
      <c r="Q13" s="42" t="str">
        <f>IF(OR(AND(Q$11&gt;=$B22,Q$11&lt;=$C22),AND(Q$11&gt;=$D22,Q$11&lt;=$E22)),1,"")</f>
        <v/>
      </c>
      <c r="R13" s="42" t="str">
        <f>IF(OR(AND(R$11&gt;=$B22,R$11&lt;=$C22),AND(R$11&gt;=$D22,R$11&lt;=$E22)),1,"")</f>
        <v/>
      </c>
      <c r="S13" s="42" t="str">
        <f>IF(OR(AND(S$11&gt;=$B22,S$11&lt;=$C22),AND(S$11&gt;=$D22,S$11&lt;=$E22)),1,"")</f>
        <v/>
      </c>
      <c r="T13" s="42" t="str">
        <f>IF(OR(AND(T$11&gt;=$B22,T$11&lt;=$C22),AND(T$11&gt;=$D22,T$11&lt;=$E22)),1,"")</f>
        <v/>
      </c>
      <c r="U13" s="42" t="str">
        <f>IF(OR(AND(U$11&gt;=$B22,U$11&lt;=$C22),AND(U$11&gt;=$D22,U$11&lt;=$E22)),1,"")</f>
        <v/>
      </c>
      <c r="V13" s="42" t="s">
        <v>62</v>
      </c>
      <c r="W13" s="42" t="str">
        <f>IF(OR(AND(W$11&gt;=$B22,W$11&lt;=$C22),AND(W$11&gt;=$D22,W$11&lt;=$E22)),1,"")</f>
        <v/>
      </c>
      <c r="X13" s="42" t="str">
        <f>IF(OR(AND(X$11&gt;=$B22,X$11&lt;=$C22),AND(X$11&gt;=$D22,X$11&lt;=$E22)),1,"")</f>
        <v/>
      </c>
      <c r="Y13" s="42" t="str">
        <f>IF(OR(AND(Y$11&gt;=$B22,Y$11&lt;=$C22),AND(Y$11&gt;=$D22,Y$11&lt;=$E22)),1,"")</f>
        <v/>
      </c>
      <c r="Z13" s="42" t="str">
        <f>IF(OR(AND(Z$11&gt;=$B22,Z$11&lt;=$C22),AND(Z$11&gt;=$D22,Z$11&lt;=$E22)),1,"")</f>
        <v/>
      </c>
      <c r="AA13" s="42" t="str">
        <f>IF(OR(AND(AA$11&gt;=$B22,AA$11&lt;=$C22),AND(AA$11&gt;=$D22,AA$11&lt;=$E22)),1,"")</f>
        <v/>
      </c>
      <c r="AB13" s="42" t="str">
        <f>IF(OR(AND(AB$11&gt;=$B22,AB$11&lt;=$C22),AND(AB$11&gt;=$D22,AB$11&lt;=$E22)),1,"")</f>
        <v/>
      </c>
      <c r="AC13" s="42" t="str">
        <f>IF(OR(AND(AC$11&gt;=$B22,AC$11&lt;=$C22),AND(AC$11&gt;=$D22,AC$11&lt;=$E22)),1,"")</f>
        <v/>
      </c>
      <c r="AD13" s="42" t="str">
        <f>IF(OR(AND(AD$11&gt;=$B22,AD$11&lt;=$C22),AND(AD$11&gt;=$D22,AD$11&lt;=$E22)),1,"")</f>
        <v/>
      </c>
      <c r="AE13" s="42" t="str">
        <f>IF(OR(AND(AE$11&gt;=$B22,AE$11&lt;=$C22),AND(AE$11&gt;=$D22,AE$11&lt;=$E22)),1,"")</f>
        <v/>
      </c>
      <c r="AF13" s="42" t="str">
        <f>IF(OR(AND(AF$11&gt;=$B22,AF$11&lt;=$C22),AND(AF$11&gt;=$D22,AF$11&lt;=$E22)),1,"")</f>
        <v/>
      </c>
      <c r="AG13" s="43" t="str">
        <f>IFERROR(IF(OR(AND(AG$11&gt;=$B22,AG$11&lt;=$C22),AND(AG$11&gt;=$D22,AG$11&lt;=$E22)),1,""),"")</f>
        <v/>
      </c>
    </row>
    <row r="14" spans="1:34" ht="29" customHeight="1">
      <c r="A14" s="38" t="s">
        <v>2</v>
      </c>
      <c r="B14" s="39"/>
      <c r="C14" s="41" t="str">
        <f>IF(OR(AND(C$11&gt;=$B23,C$11&lt;=$C23),AND(C$11&gt;=$D23,C$11&lt;=$E23)),1,"")</f>
        <v/>
      </c>
      <c r="D14" s="42" t="str">
        <f>IF(OR(AND(D$11&gt;=$B23,D$11&lt;=$C23),AND(D$11&gt;=$D23,D$11&lt;=$E23)),1,"")</f>
        <v/>
      </c>
      <c r="E14" s="42" t="str">
        <f>IF(OR(AND(E$11&gt;=$B23,E$11&lt;=$C23),AND(E$11&gt;=$D23,E$11&lt;=$E23)),1,"")</f>
        <v/>
      </c>
      <c r="F14" s="42" t="str">
        <f>IF(OR(AND(F$11&gt;=$B23,F$11&lt;=$C23),AND(F$11&gt;=$D23,F$11&lt;=$E23)),1,"")</f>
        <v/>
      </c>
      <c r="G14" s="42" t="str">
        <f>IF(OR(AND(G$11&gt;=$B23,G$11&lt;=$C23),AND(G$11&gt;=$D23,G$11&lt;=$E23)),1,"")</f>
        <v/>
      </c>
      <c r="H14" s="42" t="str">
        <f>IF(OR(AND(H$11&gt;=$B23,H$11&lt;=$C23),AND(H$11&gt;=$D23,H$11&lt;=$E23)),1,"")</f>
        <v/>
      </c>
      <c r="I14" s="42" t="str">
        <f>IF(OR(AND(I$11&gt;=$B23,I$11&lt;=$C23),AND(I$11&gt;=$D23,I$11&lt;=$E23)),1,"")</f>
        <v/>
      </c>
      <c r="J14" s="42" t="str">
        <f>IF(OR(AND(J$11&gt;=$B23,J$11&lt;=$C23),AND(J$11&gt;=$D23,J$11&lt;=$E23)),1,"")</f>
        <v/>
      </c>
      <c r="K14" s="42" t="s">
        <v>61</v>
      </c>
      <c r="L14" s="42" t="str">
        <f>IF(OR(AND(L$11&gt;=$B23,L$11&lt;=$C23),AND(L$11&gt;=$D23,L$11&lt;=$E23)),1,"")</f>
        <v/>
      </c>
      <c r="M14" s="42" t="str">
        <f>IF(OR(AND(M$11&gt;=$B23,M$11&lt;=$C23),AND(M$11&gt;=$D23,M$11&lt;=$E23)),1,"")</f>
        <v/>
      </c>
      <c r="N14" s="42">
        <f>IF(OR(AND(N$11&gt;=$B23,N$11&lt;=$C23),AND(N$11&gt;=$D23,N$11&lt;=$E23)),1,"")</f>
        <v>1</v>
      </c>
      <c r="O14" s="42">
        <f>IF(OR(AND(O$11&gt;=$B23,O$11&lt;=$C23),AND(O$11&gt;=$D23,O$11&lt;=$E23)),1,"")</f>
        <v>1</v>
      </c>
      <c r="P14" s="42">
        <f>IF(OR(AND(P$11&gt;=$B23,P$11&lt;=$C23),AND(P$11&gt;=$D23,P$11&lt;=$E23)),1,"")</f>
        <v>1</v>
      </c>
      <c r="Q14" s="42" t="s">
        <v>61</v>
      </c>
      <c r="R14" s="42" t="s">
        <v>61</v>
      </c>
      <c r="S14" s="42" t="s">
        <v>61</v>
      </c>
      <c r="T14" s="42" t="str">
        <f>IF(OR(AND(T$11&gt;=$B23,T$11&lt;=$C23),AND(T$11&gt;=$D23,T$11&lt;=$E23)),1,"")</f>
        <v/>
      </c>
      <c r="U14" s="42" t="s">
        <v>16</v>
      </c>
      <c r="V14" s="42" t="str">
        <f>IF(OR(AND(V$11&gt;=$B23,V$11&lt;=$C23),AND(V$11&gt;=$D23,V$11&lt;=$E23)),1,"")</f>
        <v/>
      </c>
      <c r="W14" s="42" t="str">
        <f>IF(OR(AND(W$11&gt;=$B23,W$11&lt;=$C23),AND(W$11&gt;=$D23,W$11&lt;=$E23)),1,"")</f>
        <v/>
      </c>
      <c r="X14" s="42" t="str">
        <f>IF(OR(AND(X$11&gt;=$B23,X$11&lt;=$C23),AND(X$11&gt;=$D23,X$11&lt;=$E23)),1,"")</f>
        <v/>
      </c>
      <c r="Y14" s="42" t="str">
        <f>IF(OR(AND(Y$11&gt;=$B23,Y$11&lt;=$C23),AND(Y$11&gt;=$D23,Y$11&lt;=$E23)),1,"")</f>
        <v/>
      </c>
      <c r="Z14" s="42" t="str">
        <f>IF(OR(AND(Z$11&gt;=$B23,Z$11&lt;=$C23),AND(Z$11&gt;=$D23,Z$11&lt;=$E23)),1,"")</f>
        <v/>
      </c>
      <c r="AA14" s="42" t="str">
        <f>IF(OR(AND(AA$11&gt;=$B23,AA$11&lt;=$C23),AND(AA$11&gt;=$D23,AA$11&lt;=$E23)),1,"")</f>
        <v/>
      </c>
      <c r="AB14" s="42" t="str">
        <f>IF(OR(AND(AB$11&gt;=$B23,AB$11&lt;=$C23),AND(AB$11&gt;=$D23,AB$11&lt;=$E23)),1,"")</f>
        <v/>
      </c>
      <c r="AC14" s="42" t="str">
        <f>IF(OR(AND(AC$11&gt;=$B23,AC$11&lt;=$C23),AND(AC$11&gt;=$D23,AC$11&lt;=$E23)),1,"")</f>
        <v/>
      </c>
      <c r="AD14" s="42" t="str">
        <f>IF(OR(AND(AD$11&gt;=$B23,AD$11&lt;=$C23),AND(AD$11&gt;=$D23,AD$11&lt;=$E23)),1,"")</f>
        <v/>
      </c>
      <c r="AE14" s="42" t="str">
        <f>IF(OR(AND(AE$11&gt;=$B23,AE$11&lt;=$C23),AND(AE$11&gt;=$D23,AE$11&lt;=$E23)),1,"")</f>
        <v/>
      </c>
      <c r="AF14" s="42" t="str">
        <f>IF(OR(AND(AF$11&gt;=$B23,AF$11&lt;=$C23),AND(AF$11&gt;=$D23,AF$11&lt;=$E23)),1,"")</f>
        <v/>
      </c>
      <c r="AG14" s="43" t="str">
        <f>IF(OR(AND(AG$11&gt;=$B23,AG$11&lt;=$C23),AND(AG$11&gt;=$D23,AG$11&lt;=$E23)),1,"")</f>
        <v/>
      </c>
    </row>
    <row r="15" spans="1:34" ht="29" customHeight="1">
      <c r="A15" s="38" t="s">
        <v>17</v>
      </c>
      <c r="B15" s="39"/>
      <c r="C15" s="41" t="str">
        <f>IF(OR(AND(C$11&gt;=$B24,C$11&lt;=$C24),AND(C$11&gt;=$D24,C$11&lt;=$E24)),1,"")</f>
        <v/>
      </c>
      <c r="D15" s="42" t="s">
        <v>62</v>
      </c>
      <c r="E15" s="42" t="str">
        <f>IF(OR(AND(E$11&gt;=$B24,E$11&lt;=$C24),AND(E$11&gt;=$D24,E$11&lt;=$E24)),1,"")</f>
        <v/>
      </c>
      <c r="F15" s="42" t="str">
        <f>IF(OR(AND(F$11&gt;=$B24,F$11&lt;=$C24),AND(F$11&gt;=$D24,F$11&lt;=$E24)),1,"")</f>
        <v/>
      </c>
      <c r="G15" s="42" t="str">
        <f>IF(OR(AND(G$11&gt;=$B24,G$11&lt;=$C24),AND(G$11&gt;=$D24,G$11&lt;=$E24)),1,"")</f>
        <v/>
      </c>
      <c r="H15" s="42" t="str">
        <f>IF(OR(AND(H$11&gt;=$B24,H$11&lt;=$C24),AND(H$11&gt;=$D24,H$11&lt;=$E24)),1,"")</f>
        <v/>
      </c>
      <c r="I15" s="42" t="str">
        <f>IF(OR(AND(I$11&gt;=$B24,I$11&lt;=$C24),AND(I$11&gt;=$D24,I$11&lt;=$E24)),1,"")</f>
        <v/>
      </c>
      <c r="J15" s="42" t="str">
        <f>IF(OR(AND(J$11&gt;=$B24,J$11&lt;=$C24),AND(J$11&gt;=$D24,J$11&lt;=$E24)),1,"")</f>
        <v/>
      </c>
      <c r="K15" s="42" t="str">
        <f>IF(OR(AND(K$11&gt;=$B24,K$11&lt;=$C24),AND(K$11&gt;=$D24,K$11&lt;=$E24)),1,"")</f>
        <v/>
      </c>
      <c r="L15" s="42" t="str">
        <f>IF(OR(AND(L$11&gt;=$B24,L$11&lt;=$C24),AND(L$11&gt;=$D24,L$11&lt;=$E24)),1,"")</f>
        <v/>
      </c>
      <c r="M15" s="42" t="str">
        <f>IF(OR(AND(M$11&gt;=$B24,M$11&lt;=$C24),AND(M$11&gt;=$D24,M$11&lt;=$E24)),1,"")</f>
        <v/>
      </c>
      <c r="N15" s="42" t="str">
        <f>IF(OR(AND(N$11&gt;=$B24,N$11&lt;=$C24),AND(N$11&gt;=$D24,N$11&lt;=$E24)),1,"")</f>
        <v/>
      </c>
      <c r="O15" s="42" t="str">
        <f>IF(OR(AND(O$11&gt;=$B24,O$11&lt;=$C24),AND(O$11&gt;=$D24,O$11&lt;=$E24)),1,"")</f>
        <v/>
      </c>
      <c r="P15" s="42" t="str">
        <f>IF(OR(AND(P$11&gt;=$B24,P$11&lt;=$C24),AND(P$11&gt;=$D24,P$11&lt;=$E24)),1,"")</f>
        <v/>
      </c>
      <c r="Q15" s="42" t="str">
        <f>IF(OR(AND(Q$11&gt;=$B24,Q$11&lt;=$C24),AND(Q$11&gt;=$D24,Q$11&lt;=$E24)),1,"")</f>
        <v/>
      </c>
      <c r="R15" s="42" t="str">
        <f>IF(OR(AND(R$11&gt;=$B24,R$11&lt;=$C24),AND(R$11&gt;=$D24,R$11&lt;=$E24)),1,"")</f>
        <v/>
      </c>
      <c r="S15" s="42" t="str">
        <f>IF(OR(AND(S$11&gt;=$B24,S$11&lt;=$C24),AND(S$11&gt;=$D24,S$11&lt;=$E24)),1,"")</f>
        <v/>
      </c>
      <c r="T15" s="42" t="str">
        <f>IF(OR(AND(T$11&gt;=$B24,T$11&lt;=$C24),AND(T$11&gt;=$D24,T$11&lt;=$E24)),1,"")</f>
        <v/>
      </c>
      <c r="U15" s="42" t="str">
        <f>IF(OR(AND(U$11&gt;=$B24,U$11&lt;=$C24),AND(U$11&gt;=$D24,U$11&lt;=$E24)),1,"")</f>
        <v/>
      </c>
      <c r="V15" s="42" t="str">
        <f>IF(OR(AND(V$11&gt;=$B24,V$11&lt;=$C24),AND(V$11&gt;=$D24,V$11&lt;=$E24)),1,"")</f>
        <v/>
      </c>
      <c r="W15" s="42" t="s">
        <v>63</v>
      </c>
      <c r="X15" s="42" t="str">
        <f>IF(OR(AND(X$11&gt;=$B24,X$11&lt;=$C24),AND(X$11&gt;=$D24,X$11&lt;=$E24)),1,"")</f>
        <v/>
      </c>
      <c r="Y15" s="42">
        <f>IF(OR(AND(Y$11&gt;=$B24,Y$11&lt;=$C24),AND(Y$11&gt;=$D24,Y$11&lt;=$E24)),1,"")</f>
        <v>1</v>
      </c>
      <c r="Z15" s="42">
        <f>IF(OR(AND(Z$11&gt;=$B24,Z$11&lt;=$C24),AND(Z$11&gt;=$D24,Z$11&lt;=$E24)),1,"")</f>
        <v>1</v>
      </c>
      <c r="AA15" s="42">
        <f>IF(OR(AND(AA$11&gt;=$B24,AA$11&lt;=$C24),AND(AA$11&gt;=$D24,AA$11&lt;=$E24)),1,"")</f>
        <v>1</v>
      </c>
      <c r="AB15" s="42">
        <f>IF(OR(AND(AB$11&gt;=$B24,AB$11&lt;=$C24),AND(AB$11&gt;=$D24,AB$11&lt;=$E24)),1,"")</f>
        <v>1</v>
      </c>
      <c r="AC15" s="42" t="str">
        <f>IF(OR(AND(AC$11&gt;=$B24,AC$11&lt;=$C24),AND(AC$11&gt;=$D24,AC$11&lt;=$E24)),1,"")</f>
        <v/>
      </c>
      <c r="AD15" s="42" t="str">
        <f>IF(OR(AND(AD$11&gt;=$B24,AD$11&lt;=$C24),AND(AD$11&gt;=$D24,AD$11&lt;=$E24)),1,"")</f>
        <v/>
      </c>
      <c r="AE15" s="42" t="str">
        <f>IF(OR(AND(AE$11&gt;=$B24,AE$11&lt;=$C24),AND(AE$11&gt;=$D24,AE$11&lt;=$E24)),1,"")</f>
        <v/>
      </c>
      <c r="AF15" s="42" t="str">
        <f>IF(OR(AND(AF$11&gt;=$B24,AF$11&lt;=$C24),AND(AF$11&gt;=$D24,AF$11&lt;=$E24)),1,"")</f>
        <v/>
      </c>
      <c r="AG15" s="43" t="str">
        <f>IF(OR(AND(AG$11&gt;=$B24,AG$11&lt;=$C24),AND(AG$11&gt;=$D24,AG$11&lt;=$E24)),1,"")</f>
        <v/>
      </c>
    </row>
    <row r="16" spans="1:34" ht="29" customHeight="1">
      <c r="A16" s="38" t="s">
        <v>10</v>
      </c>
      <c r="B16" s="39"/>
      <c r="C16" s="41" t="str">
        <f>IF(OR(AND(C$11&gt;=$B25,C$11&lt;=$C25),AND(C$11&gt;=$D25,C$11&lt;=$E25)),1,"")</f>
        <v/>
      </c>
      <c r="D16" s="42" t="str">
        <f t="shared" ref="D16:AG16" si="26">IF(OR(AND(D$11&gt;=$B25,D$11&lt;=$C25),AND(D$11&gt;=$D25,D$11&lt;=$E25)),1,"")</f>
        <v/>
      </c>
      <c r="E16" s="42" t="str">
        <f t="shared" si="26"/>
        <v/>
      </c>
      <c r="F16" s="42" t="str">
        <f t="shared" si="26"/>
        <v/>
      </c>
      <c r="G16" s="42" t="str">
        <f t="shared" si="26"/>
        <v/>
      </c>
      <c r="H16" s="42" t="str">
        <f t="shared" si="26"/>
        <v/>
      </c>
      <c r="I16" s="42" t="s">
        <v>16</v>
      </c>
      <c r="J16" s="42" t="str">
        <f t="shared" si="26"/>
        <v/>
      </c>
      <c r="K16" s="42" t="str">
        <f t="shared" si="26"/>
        <v/>
      </c>
      <c r="L16" s="42" t="str">
        <f t="shared" si="26"/>
        <v/>
      </c>
      <c r="M16" s="42" t="str">
        <f t="shared" si="26"/>
        <v/>
      </c>
      <c r="N16" s="42" t="str">
        <f t="shared" si="26"/>
        <v/>
      </c>
      <c r="O16" s="42" t="str">
        <f t="shared" si="26"/>
        <v/>
      </c>
      <c r="P16" s="42" t="s">
        <v>61</v>
      </c>
      <c r="Q16" s="42" t="s">
        <v>61</v>
      </c>
      <c r="R16" s="42" t="s">
        <v>61</v>
      </c>
      <c r="S16" s="42" t="str">
        <f t="shared" si="26"/>
        <v/>
      </c>
      <c r="T16" s="42" t="str">
        <f t="shared" si="26"/>
        <v/>
      </c>
      <c r="U16" s="42" t="str">
        <f t="shared" si="26"/>
        <v/>
      </c>
      <c r="V16" s="42" t="str">
        <f t="shared" si="26"/>
        <v/>
      </c>
      <c r="W16" s="42" t="str">
        <f t="shared" si="26"/>
        <v/>
      </c>
      <c r="X16" s="42" t="str">
        <f t="shared" si="26"/>
        <v/>
      </c>
      <c r="Y16" s="42">
        <f t="shared" si="26"/>
        <v>1</v>
      </c>
      <c r="Z16" s="42">
        <f t="shared" si="26"/>
        <v>1</v>
      </c>
      <c r="AA16" s="42" t="str">
        <f t="shared" si="26"/>
        <v/>
      </c>
      <c r="AB16" s="42" t="str">
        <f t="shared" si="26"/>
        <v/>
      </c>
      <c r="AC16" s="42" t="str">
        <f t="shared" si="26"/>
        <v/>
      </c>
      <c r="AD16" s="42" t="str">
        <f t="shared" si="26"/>
        <v/>
      </c>
      <c r="AE16" s="42" t="str">
        <f t="shared" si="26"/>
        <v/>
      </c>
      <c r="AF16" s="42" t="str">
        <f t="shared" si="26"/>
        <v/>
      </c>
      <c r="AG16" s="43" t="str">
        <f t="shared" si="26"/>
        <v/>
      </c>
    </row>
    <row r="17" spans="1:33" ht="29" customHeight="1">
      <c r="A17" s="53" t="s">
        <v>3</v>
      </c>
      <c r="B17" s="54"/>
      <c r="C17" s="41">
        <f>IF(OR(AND(C$11&gt;=$B26,C$11&lt;=$C26),AND(C$11&gt;=$D26,C$11&lt;=$E26)),1,"")</f>
        <v>1</v>
      </c>
      <c r="D17" s="42">
        <f t="shared" ref="D17:AG17" si="27">IF(OR(AND(D$11&gt;=$B26,D$11&lt;=$C26),AND(D$11&gt;=$D26,D$11&lt;=$E26)),1,"")</f>
        <v>1</v>
      </c>
      <c r="E17" s="42">
        <f t="shared" si="27"/>
        <v>1</v>
      </c>
      <c r="F17" s="42" t="str">
        <f t="shared" si="27"/>
        <v/>
      </c>
      <c r="G17" s="42" t="str">
        <f t="shared" si="27"/>
        <v/>
      </c>
      <c r="H17" s="42" t="s">
        <v>64</v>
      </c>
      <c r="I17" s="42" t="str">
        <f t="shared" si="27"/>
        <v/>
      </c>
      <c r="J17" s="42" t="str">
        <f t="shared" si="27"/>
        <v/>
      </c>
      <c r="K17" s="42" t="str">
        <f t="shared" si="27"/>
        <v/>
      </c>
      <c r="L17" s="42" t="str">
        <f t="shared" si="27"/>
        <v/>
      </c>
      <c r="M17" s="42" t="str">
        <f t="shared" si="27"/>
        <v/>
      </c>
      <c r="N17" s="42" t="str">
        <f t="shared" si="27"/>
        <v/>
      </c>
      <c r="O17" s="42" t="str">
        <f t="shared" si="27"/>
        <v/>
      </c>
      <c r="P17" s="42" t="str">
        <f t="shared" si="27"/>
        <v/>
      </c>
      <c r="Q17" s="42" t="str">
        <f t="shared" si="27"/>
        <v/>
      </c>
      <c r="R17" s="42" t="str">
        <f t="shared" si="27"/>
        <v/>
      </c>
      <c r="S17" s="42" t="str">
        <f t="shared" si="27"/>
        <v/>
      </c>
      <c r="T17" s="42" t="str">
        <f t="shared" si="27"/>
        <v/>
      </c>
      <c r="U17" s="42" t="str">
        <f t="shared" si="27"/>
        <v/>
      </c>
      <c r="V17" s="42" t="str">
        <f t="shared" si="27"/>
        <v/>
      </c>
      <c r="W17" s="42" t="s">
        <v>16</v>
      </c>
      <c r="X17" s="42" t="str">
        <f t="shared" si="27"/>
        <v/>
      </c>
      <c r="Y17" s="42" t="str">
        <f t="shared" si="27"/>
        <v/>
      </c>
      <c r="Z17" s="42" t="str">
        <f t="shared" si="27"/>
        <v/>
      </c>
      <c r="AA17" s="42" t="str">
        <f t="shared" si="27"/>
        <v/>
      </c>
      <c r="AB17" s="42" t="str">
        <f t="shared" si="27"/>
        <v/>
      </c>
      <c r="AC17" s="42" t="str">
        <f t="shared" si="27"/>
        <v/>
      </c>
      <c r="AD17" s="42" t="str">
        <f t="shared" si="27"/>
        <v/>
      </c>
      <c r="AE17" s="42" t="str">
        <f t="shared" si="27"/>
        <v/>
      </c>
      <c r="AF17" s="42" t="str">
        <f t="shared" si="27"/>
        <v/>
      </c>
      <c r="AG17" s="43" t="str">
        <f t="shared" si="27"/>
        <v/>
      </c>
    </row>
    <row r="19" spans="1:33">
      <c r="K19" s="88" t="s">
        <v>67</v>
      </c>
      <c r="L19" s="88"/>
      <c r="M19" s="88"/>
      <c r="N19" s="88"/>
      <c r="O19" s="92" t="s">
        <v>61</v>
      </c>
    </row>
    <row r="20" spans="1:33" ht="18">
      <c r="A20" s="55" t="s">
        <v>8</v>
      </c>
      <c r="B20" s="30" t="s">
        <v>13</v>
      </c>
      <c r="C20" s="30"/>
      <c r="D20" s="30" t="s">
        <v>14</v>
      </c>
      <c r="E20" s="30"/>
      <c r="F20" s="25"/>
      <c r="G20" s="26"/>
      <c r="K20" s="91" t="s">
        <v>68</v>
      </c>
      <c r="L20" s="91"/>
      <c r="M20" s="91"/>
      <c r="N20" s="91"/>
      <c r="O20" s="93" t="s">
        <v>64</v>
      </c>
    </row>
    <row r="21" spans="1:33" ht="18">
      <c r="A21" s="31"/>
      <c r="B21" s="32" t="s">
        <v>11</v>
      </c>
      <c r="C21" s="32" t="s">
        <v>12</v>
      </c>
      <c r="D21" s="32" t="s">
        <v>11</v>
      </c>
      <c r="E21" s="32" t="s">
        <v>12</v>
      </c>
      <c r="F21" s="27"/>
      <c r="G21" s="28"/>
      <c r="K21" s="89" t="s">
        <v>65</v>
      </c>
      <c r="L21" s="89"/>
      <c r="M21" s="89"/>
      <c r="N21" s="89"/>
      <c r="O21" s="94" t="s">
        <v>16</v>
      </c>
      <c r="Q21" s="14"/>
    </row>
    <row r="22" spans="1:33" ht="18">
      <c r="A22" s="33" t="s">
        <v>1</v>
      </c>
      <c r="B22" s="34">
        <v>11</v>
      </c>
      <c r="C22" s="34"/>
      <c r="D22" s="34"/>
      <c r="E22" s="34"/>
      <c r="F22" s="29"/>
      <c r="G22" s="14"/>
      <c r="K22" s="90" t="s">
        <v>66</v>
      </c>
      <c r="L22" s="90"/>
      <c r="M22" s="90"/>
      <c r="N22" s="90"/>
      <c r="O22" s="95" t="s">
        <v>62</v>
      </c>
    </row>
    <row r="23" spans="1:33" ht="18">
      <c r="A23" s="33" t="s">
        <v>2</v>
      </c>
      <c r="B23" s="34">
        <v>12</v>
      </c>
      <c r="C23" s="34">
        <v>14</v>
      </c>
      <c r="D23" s="34"/>
      <c r="E23" s="34"/>
      <c r="F23" s="29"/>
      <c r="G23" s="14"/>
      <c r="K23" s="24"/>
      <c r="L23" s="24"/>
      <c r="M23" s="24"/>
      <c r="N23" s="24"/>
    </row>
    <row r="24" spans="1:33" ht="18">
      <c r="A24" s="33" t="s">
        <v>9</v>
      </c>
      <c r="B24" s="34">
        <v>23</v>
      </c>
      <c r="C24" s="34">
        <v>26</v>
      </c>
      <c r="D24" s="34"/>
      <c r="E24" s="34"/>
      <c r="F24" s="29"/>
      <c r="G24" s="14"/>
      <c r="K24" s="6"/>
      <c r="L24" s="6"/>
      <c r="M24" s="6"/>
      <c r="N24" s="6"/>
    </row>
    <row r="25" spans="1:33" ht="18">
      <c r="A25" s="33" t="s">
        <v>10</v>
      </c>
      <c r="B25" s="34">
        <v>23</v>
      </c>
      <c r="C25" s="34">
        <v>24</v>
      </c>
      <c r="D25" s="34"/>
      <c r="E25" s="34"/>
      <c r="F25" s="29"/>
      <c r="G25" s="14"/>
      <c r="K25" s="6"/>
      <c r="L25" s="6"/>
      <c r="M25" s="6"/>
      <c r="N25" s="6"/>
    </row>
    <row r="26" spans="1:33" ht="18">
      <c r="A26" s="33" t="s">
        <v>3</v>
      </c>
      <c r="B26" s="34">
        <v>1</v>
      </c>
      <c r="C26" s="34">
        <v>3</v>
      </c>
      <c r="D26" s="34"/>
      <c r="E26" s="34"/>
      <c r="F26" s="29"/>
      <c r="G26" s="14"/>
    </row>
    <row r="36" spans="1:9">
      <c r="I36" s="18"/>
    </row>
    <row r="37" spans="1:9">
      <c r="I37" s="19"/>
    </row>
    <row r="40" spans="1:9">
      <c r="A40" s="1"/>
    </row>
    <row r="42" spans="1:9">
      <c r="A42" t="str">
        <f ca="1">"Paris le "&amp;TEXT(TODAY(),"jj mmmm aaaa")</f>
        <v>Paris le 18 juin 2016</v>
      </c>
    </row>
  </sheetData>
  <mergeCells count="18">
    <mergeCell ref="K25:N25"/>
    <mergeCell ref="A12:B12"/>
    <mergeCell ref="K19:N19"/>
    <mergeCell ref="A13:B13"/>
    <mergeCell ref="A14:B14"/>
    <mergeCell ref="A15:B15"/>
    <mergeCell ref="A16:B16"/>
    <mergeCell ref="A17:B17"/>
    <mergeCell ref="K20:N20"/>
    <mergeCell ref="K21:N21"/>
    <mergeCell ref="K22:N22"/>
    <mergeCell ref="K24:N24"/>
    <mergeCell ref="F20:G20"/>
    <mergeCell ref="A1:B1"/>
    <mergeCell ref="A3:B3"/>
    <mergeCell ref="C3:D3"/>
    <mergeCell ref="B20:C20"/>
    <mergeCell ref="D20:E20"/>
  </mergeCells>
  <conditionalFormatting sqref="C12:XFD12">
    <cfRule type="containsText" dxfId="20" priority="17" operator="containsText" text="D">
      <formula>NOT(ISERROR(SEARCH("D",C12)))</formula>
    </cfRule>
    <cfRule type="containsText" dxfId="19" priority="18" operator="containsText" text="S">
      <formula>NOT(ISERROR(SEARCH("S",C12)))</formula>
    </cfRule>
  </conditionalFormatting>
  <conditionalFormatting sqref="K20:N20">
    <cfRule type="containsText" dxfId="18" priority="16" operator="containsText" text="CA">
      <formula>NOT(ISERROR(SEARCH("CA",K20)))</formula>
    </cfRule>
  </conditionalFormatting>
  <conditionalFormatting sqref="C13:AG17">
    <cfRule type="cellIs" dxfId="17" priority="2" operator="equal">
      <formula>"CS"</formula>
    </cfRule>
    <cfRule type="cellIs" dxfId="16" priority="4" operator="equal">
      <formula>"AB"</formula>
    </cfRule>
    <cfRule type="cellIs" dxfId="15" priority="5" operator="equal">
      <formula>"AM"</formula>
    </cfRule>
    <cfRule type="containsText" dxfId="14" priority="12" operator="containsText" text="1">
      <formula>NOT(ISERROR(SEARCH("1",C13)))</formula>
    </cfRule>
    <cfRule type="expression" dxfId="13" priority="13">
      <formula>C$8&gt;5</formula>
    </cfRule>
  </conditionalFormatting>
  <conditionalFormatting sqref="C9:AG17">
    <cfRule type="cellIs" dxfId="12" priority="11" operator="equal">
      <formula>$B$4</formula>
    </cfRule>
  </conditionalFormatting>
  <conditionalFormatting sqref="A8:XFD8">
    <cfRule type="containsText" dxfId="11" priority="10" operator="containsText" text="s">
      <formula>NOT(ISERROR(SEARCH("s",A8)))</formula>
    </cfRule>
  </conditionalFormatting>
  <conditionalFormatting sqref="C13:AH17">
    <cfRule type="cellIs" dxfId="10" priority="3" operator="equal">
      <formula>"RTT"</formula>
    </cfRule>
  </conditionalFormatting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E3C2C6E4-2D3A-C34F-B6B3-93FACD5067F3}">
            <xm:f>NOT(ISERROR(SEARCH("S",C10)))</xm:f>
            <xm:f>"S"</xm:f>
            <x14:dxf>
              <font>
                <color auto="1"/>
              </font>
              <fill>
                <patternFill patternType="solid">
                  <fgColor indexed="64"/>
                  <bgColor theme="3" tint="0.79998168889431442"/>
                </patternFill>
              </fill>
              <border>
                <left style="thin">
                  <color auto="1"/>
                </left>
              </border>
            </x14:dxf>
          </x14:cfRule>
          <xm:sqref>C10:AG10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T67"/>
  <sheetViews>
    <sheetView showGridLines="0" tabSelected="1" zoomScale="150" zoomScaleNormal="150" zoomScalePageLayoutView="150" workbookViewId="0">
      <selection activeCell="A20" sqref="A20"/>
    </sheetView>
  </sheetViews>
  <sheetFormatPr baseColWidth="10" defaultRowHeight="15" x14ac:dyDescent="0"/>
  <cols>
    <col min="1" max="3" width="9.5" customWidth="1"/>
    <col min="4" max="4" width="12.5" bestFit="1" customWidth="1"/>
    <col min="5" max="5" width="10.33203125" bestFit="1" customWidth="1"/>
    <col min="6" max="6" width="4.33203125" bestFit="1" customWidth="1"/>
    <col min="7" max="7" width="8.1640625" bestFit="1" customWidth="1"/>
    <col min="8" max="12" width="3.5" bestFit="1" customWidth="1"/>
    <col min="13" max="13" width="5.33203125" customWidth="1"/>
    <col min="14" max="19" width="3.5" bestFit="1" customWidth="1"/>
    <col min="20" max="20" width="4.6640625" customWidth="1"/>
    <col min="21" max="38" width="3.5" bestFit="1" customWidth="1"/>
  </cols>
  <sheetData>
    <row r="2" spans="1:46" ht="20">
      <c r="A2" s="67" t="str">
        <f>"Planning des congés pour le mois de "&amp;TEXT(A7,"mmmm")</f>
        <v>Planning des congés pour le mois de juin</v>
      </c>
      <c r="B2" s="67"/>
      <c r="C2" s="67"/>
      <c r="D2" s="67"/>
      <c r="E2" s="67"/>
      <c r="F2" s="67"/>
      <c r="G2" s="67"/>
      <c r="H2" s="67"/>
    </row>
    <row r="3" spans="1:46" ht="20">
      <c r="A3" s="60"/>
      <c r="B3" s="60"/>
      <c r="C3" s="60"/>
      <c r="D3" s="60"/>
      <c r="E3" s="60"/>
      <c r="F3" s="60"/>
      <c r="G3" s="60"/>
      <c r="H3" s="60"/>
    </row>
    <row r="4" spans="1:46" ht="20">
      <c r="A4" s="60">
        <v>6</v>
      </c>
      <c r="B4" s="60"/>
      <c r="C4" s="60"/>
      <c r="D4" s="60"/>
      <c r="E4" s="60"/>
      <c r="F4" s="60"/>
      <c r="G4" s="60"/>
      <c r="H4" s="60"/>
    </row>
    <row r="5" spans="1:46" ht="20">
      <c r="A5" s="60">
        <v>1</v>
      </c>
      <c r="B5" s="60"/>
      <c r="C5" s="60"/>
      <c r="D5" s="60"/>
      <c r="E5" s="60"/>
      <c r="F5" s="60"/>
      <c r="G5" s="60"/>
      <c r="H5" s="60"/>
    </row>
    <row r="7" spans="1:46">
      <c r="A7" s="1">
        <v>42522</v>
      </c>
      <c r="B7" s="1"/>
      <c r="C7" s="1"/>
    </row>
    <row r="8" spans="1:46" ht="15" customHeight="1">
      <c r="A8" s="1">
        <f>EOMONTH(A7,0)</f>
        <v>42551</v>
      </c>
      <c r="B8" s="1"/>
      <c r="C8" s="1"/>
    </row>
    <row r="9" spans="1:46" ht="22" customHeight="1">
      <c r="A9" s="1"/>
      <c r="B9" s="1"/>
      <c r="C9" s="1"/>
      <c r="H9" s="20" t="str">
        <f>IF(H14="L","S"&amp;WEEKNUM(H10),"")</f>
        <v/>
      </c>
      <c r="I9" s="20" t="str">
        <f t="shared" ref="I9:AL9" si="0">IF(I14="L","S"&amp;WEEKNUM(I10),"")</f>
        <v/>
      </c>
      <c r="J9" s="20" t="str">
        <f t="shared" si="0"/>
        <v/>
      </c>
      <c r="K9" s="20" t="str">
        <f t="shared" si="0"/>
        <v/>
      </c>
      <c r="L9" s="20" t="str">
        <f t="shared" si="0"/>
        <v/>
      </c>
      <c r="M9" s="20" t="str">
        <f t="shared" si="0"/>
        <v>S24</v>
      </c>
      <c r="N9" s="20" t="str">
        <f t="shared" si="0"/>
        <v/>
      </c>
      <c r="O9" s="20" t="str">
        <f t="shared" si="0"/>
        <v/>
      </c>
      <c r="P9" s="20" t="str">
        <f t="shared" si="0"/>
        <v/>
      </c>
      <c r="Q9" s="20" t="str">
        <f t="shared" si="0"/>
        <v/>
      </c>
      <c r="R9" s="20" t="str">
        <f t="shared" si="0"/>
        <v/>
      </c>
      <c r="S9" s="20" t="str">
        <f t="shared" si="0"/>
        <v/>
      </c>
      <c r="T9" s="20" t="str">
        <f t="shared" si="0"/>
        <v>S25</v>
      </c>
      <c r="U9" s="20" t="str">
        <f t="shared" si="0"/>
        <v/>
      </c>
      <c r="V9" s="20" t="str">
        <f t="shared" si="0"/>
        <v/>
      </c>
      <c r="W9" s="20" t="str">
        <f t="shared" si="0"/>
        <v/>
      </c>
      <c r="X9" s="20" t="str">
        <f t="shared" si="0"/>
        <v/>
      </c>
      <c r="Y9" s="20" t="str">
        <f t="shared" si="0"/>
        <v/>
      </c>
      <c r="Z9" s="20" t="str">
        <f t="shared" si="0"/>
        <v/>
      </c>
      <c r="AA9" s="20" t="str">
        <f t="shared" si="0"/>
        <v>S26</v>
      </c>
      <c r="AB9" s="20" t="str">
        <f t="shared" si="0"/>
        <v/>
      </c>
      <c r="AC9" s="20" t="str">
        <f t="shared" si="0"/>
        <v/>
      </c>
      <c r="AD9" s="20" t="str">
        <f t="shared" si="0"/>
        <v/>
      </c>
      <c r="AE9" s="20" t="str">
        <f t="shared" si="0"/>
        <v/>
      </c>
      <c r="AF9" s="20" t="str">
        <f t="shared" si="0"/>
        <v/>
      </c>
      <c r="AG9" s="20" t="str">
        <f t="shared" si="0"/>
        <v/>
      </c>
      <c r="AH9" s="20" t="str">
        <f t="shared" si="0"/>
        <v>S27</v>
      </c>
      <c r="AI9" s="20" t="str">
        <f t="shared" si="0"/>
        <v/>
      </c>
      <c r="AJ9" s="20" t="str">
        <f t="shared" si="0"/>
        <v/>
      </c>
      <c r="AK9" s="20" t="str">
        <f t="shared" si="0"/>
        <v/>
      </c>
      <c r="AL9" s="20" t="str">
        <f t="shared" si="0"/>
        <v/>
      </c>
    </row>
    <row r="10" spans="1:46" s="78" customFormat="1" ht="53">
      <c r="A10" s="80">
        <f ca="1">TODAY()</f>
        <v>42539</v>
      </c>
      <c r="B10" s="77"/>
      <c r="C10" s="77"/>
      <c r="D10" s="46"/>
      <c r="H10" s="102">
        <f>DATE(A5+2015,A4,1)</f>
        <v>42522</v>
      </c>
      <c r="I10" s="102">
        <f>H10+1</f>
        <v>42523</v>
      </c>
      <c r="J10" s="102">
        <f t="shared" ref="J10:AK10" si="1">I10+1</f>
        <v>42524</v>
      </c>
      <c r="K10" s="102">
        <f t="shared" si="1"/>
        <v>42525</v>
      </c>
      <c r="L10" s="102">
        <f t="shared" si="1"/>
        <v>42526</v>
      </c>
      <c r="M10" s="102">
        <f t="shared" si="1"/>
        <v>42527</v>
      </c>
      <c r="N10" s="102">
        <f t="shared" si="1"/>
        <v>42528</v>
      </c>
      <c r="O10" s="102">
        <f t="shared" si="1"/>
        <v>42529</v>
      </c>
      <c r="P10" s="102">
        <f t="shared" si="1"/>
        <v>42530</v>
      </c>
      <c r="Q10" s="102">
        <f t="shared" si="1"/>
        <v>42531</v>
      </c>
      <c r="R10" s="102">
        <f t="shared" si="1"/>
        <v>42532</v>
      </c>
      <c r="S10" s="102">
        <f t="shared" si="1"/>
        <v>42533</v>
      </c>
      <c r="T10" s="102">
        <f t="shared" si="1"/>
        <v>42534</v>
      </c>
      <c r="U10" s="102">
        <f t="shared" si="1"/>
        <v>42535</v>
      </c>
      <c r="V10" s="102">
        <f t="shared" si="1"/>
        <v>42536</v>
      </c>
      <c r="W10" s="102">
        <f t="shared" si="1"/>
        <v>42537</v>
      </c>
      <c r="X10" s="102">
        <f t="shared" si="1"/>
        <v>42538</v>
      </c>
      <c r="Y10" s="102">
        <f t="shared" si="1"/>
        <v>42539</v>
      </c>
      <c r="Z10" s="102">
        <f t="shared" si="1"/>
        <v>42540</v>
      </c>
      <c r="AA10" s="102">
        <f t="shared" si="1"/>
        <v>42541</v>
      </c>
      <c r="AB10" s="102">
        <f t="shared" si="1"/>
        <v>42542</v>
      </c>
      <c r="AC10" s="102">
        <f t="shared" si="1"/>
        <v>42543</v>
      </c>
      <c r="AD10" s="102">
        <f t="shared" si="1"/>
        <v>42544</v>
      </c>
      <c r="AE10" s="102">
        <f t="shared" si="1"/>
        <v>42545</v>
      </c>
      <c r="AF10" s="102">
        <f t="shared" si="1"/>
        <v>42546</v>
      </c>
      <c r="AG10" s="102">
        <f t="shared" si="1"/>
        <v>42547</v>
      </c>
      <c r="AH10" s="102">
        <f t="shared" si="1"/>
        <v>42548</v>
      </c>
      <c r="AI10" s="102">
        <f t="shared" si="1"/>
        <v>42549</v>
      </c>
      <c r="AJ10" s="102">
        <f t="shared" si="1"/>
        <v>42550</v>
      </c>
      <c r="AK10" s="102">
        <f t="shared" si="1"/>
        <v>42551</v>
      </c>
      <c r="AL10" s="102">
        <f>AK10+1</f>
        <v>42552</v>
      </c>
      <c r="AM10" s="79"/>
      <c r="AN10" s="79"/>
      <c r="AO10" s="79"/>
      <c r="AP10" s="79"/>
      <c r="AQ10" s="79"/>
      <c r="AR10" s="79"/>
      <c r="AS10" s="79"/>
      <c r="AT10" s="79"/>
    </row>
    <row r="11" spans="1:46" s="78" customFormat="1">
      <c r="A11" s="77"/>
      <c r="B11" s="77"/>
      <c r="C11" s="77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102"/>
      <c r="AG11" s="102"/>
      <c r="AH11" s="102"/>
      <c r="AI11" s="102"/>
      <c r="AJ11" s="102"/>
      <c r="AK11" s="102"/>
      <c r="AL11" s="102"/>
      <c r="AM11" s="79"/>
      <c r="AN11" s="79"/>
      <c r="AO11" s="79"/>
      <c r="AP11" s="79"/>
      <c r="AQ11" s="79"/>
      <c r="AR11" s="79"/>
      <c r="AS11" s="79"/>
      <c r="AT11" s="79"/>
    </row>
    <row r="12" spans="1:46" ht="14" customHeight="1">
      <c r="A12" s="57"/>
      <c r="B12" s="57"/>
      <c r="C12" s="57"/>
      <c r="H12" s="75">
        <f>DAY(H10)</f>
        <v>1</v>
      </c>
      <c r="I12" s="75">
        <f t="shared" ref="I12:V12" si="2">DAY(I10)</f>
        <v>2</v>
      </c>
      <c r="J12" s="75">
        <f t="shared" si="2"/>
        <v>3</v>
      </c>
      <c r="K12" s="75">
        <f t="shared" si="2"/>
        <v>4</v>
      </c>
      <c r="L12" s="75">
        <f t="shared" si="2"/>
        <v>5</v>
      </c>
      <c r="M12" s="75">
        <f t="shared" si="2"/>
        <v>6</v>
      </c>
      <c r="N12" s="75">
        <f t="shared" si="2"/>
        <v>7</v>
      </c>
      <c r="O12" s="75">
        <f t="shared" si="2"/>
        <v>8</v>
      </c>
      <c r="P12" s="75">
        <f t="shared" si="2"/>
        <v>9</v>
      </c>
      <c r="Q12" s="75">
        <f t="shared" si="2"/>
        <v>10</v>
      </c>
      <c r="R12" s="75">
        <f t="shared" si="2"/>
        <v>11</v>
      </c>
      <c r="S12" s="75">
        <f t="shared" si="2"/>
        <v>12</v>
      </c>
      <c r="T12" s="75">
        <f t="shared" si="2"/>
        <v>13</v>
      </c>
      <c r="U12" s="75">
        <f t="shared" si="2"/>
        <v>14</v>
      </c>
      <c r="V12" s="75">
        <f t="shared" si="2"/>
        <v>15</v>
      </c>
      <c r="W12" s="75">
        <f t="shared" ref="W12" si="3">DAY(W10)</f>
        <v>16</v>
      </c>
      <c r="X12" s="75">
        <f t="shared" ref="X12" si="4">DAY(X10)</f>
        <v>17</v>
      </c>
      <c r="Y12" s="75">
        <f t="shared" ref="Y12" si="5">DAY(Y10)</f>
        <v>18</v>
      </c>
      <c r="Z12" s="75">
        <f t="shared" ref="Z12" si="6">DAY(Z10)</f>
        <v>19</v>
      </c>
      <c r="AA12" s="75">
        <f t="shared" ref="AA12" si="7">DAY(AA10)</f>
        <v>20</v>
      </c>
      <c r="AB12" s="75">
        <f t="shared" ref="AB12" si="8">DAY(AB10)</f>
        <v>21</v>
      </c>
      <c r="AC12" s="75">
        <f t="shared" ref="AC12" si="9">DAY(AC10)</f>
        <v>22</v>
      </c>
      <c r="AD12" s="75">
        <f t="shared" ref="AD12" si="10">DAY(AD10)</f>
        <v>23</v>
      </c>
      <c r="AE12" s="75">
        <f t="shared" ref="AE12" si="11">DAY(AE10)</f>
        <v>24</v>
      </c>
      <c r="AF12" s="75">
        <f t="shared" ref="AF12" si="12">DAY(AF10)</f>
        <v>25</v>
      </c>
      <c r="AG12" s="75">
        <f t="shared" ref="AG12" si="13">DAY(AG10)</f>
        <v>26</v>
      </c>
      <c r="AH12" s="75">
        <f t="shared" ref="AH12" si="14">DAY(AH10)</f>
        <v>27</v>
      </c>
      <c r="AI12" s="75">
        <f t="shared" ref="AI12" si="15">DAY(AI10)</f>
        <v>28</v>
      </c>
      <c r="AJ12" s="75">
        <f t="shared" ref="AJ12" si="16">DAY(AJ10)</f>
        <v>29</v>
      </c>
      <c r="AK12" s="75">
        <f t="shared" ref="AK12:AL12" si="17">DAY(AK10)</f>
        <v>30</v>
      </c>
      <c r="AL12" s="75">
        <f t="shared" si="17"/>
        <v>1</v>
      </c>
    </row>
    <row r="13" spans="1:46" s="78" customFormat="1" hidden="1">
      <c r="A13" s="77"/>
      <c r="B13" s="77"/>
      <c r="C13" s="77"/>
      <c r="H13" s="100">
        <f>WEEKDAY(H10,2)</f>
        <v>3</v>
      </c>
      <c r="I13" s="100">
        <f t="shared" ref="I13:AK13" si="18">WEEKDAY(I10,2)</f>
        <v>4</v>
      </c>
      <c r="J13" s="100">
        <f t="shared" si="18"/>
        <v>5</v>
      </c>
      <c r="K13" s="100">
        <f t="shared" si="18"/>
        <v>6</v>
      </c>
      <c r="L13" s="100">
        <f t="shared" si="18"/>
        <v>7</v>
      </c>
      <c r="M13" s="100">
        <f t="shared" si="18"/>
        <v>1</v>
      </c>
      <c r="N13" s="100">
        <f t="shared" si="18"/>
        <v>2</v>
      </c>
      <c r="O13" s="100">
        <f t="shared" si="18"/>
        <v>3</v>
      </c>
      <c r="P13" s="100">
        <f t="shared" si="18"/>
        <v>4</v>
      </c>
      <c r="Q13" s="100">
        <f t="shared" si="18"/>
        <v>5</v>
      </c>
      <c r="R13" s="100">
        <f t="shared" si="18"/>
        <v>6</v>
      </c>
      <c r="S13" s="100">
        <f t="shared" si="18"/>
        <v>7</v>
      </c>
      <c r="T13" s="100">
        <f t="shared" si="18"/>
        <v>1</v>
      </c>
      <c r="U13" s="100">
        <f t="shared" si="18"/>
        <v>2</v>
      </c>
      <c r="V13" s="100">
        <f t="shared" si="18"/>
        <v>3</v>
      </c>
      <c r="W13" s="100">
        <f t="shared" si="18"/>
        <v>4</v>
      </c>
      <c r="X13" s="100">
        <f t="shared" si="18"/>
        <v>5</v>
      </c>
      <c r="Y13" s="100">
        <f t="shared" si="18"/>
        <v>6</v>
      </c>
      <c r="Z13" s="100">
        <f t="shared" si="18"/>
        <v>7</v>
      </c>
      <c r="AA13" s="100">
        <f t="shared" si="18"/>
        <v>1</v>
      </c>
      <c r="AB13" s="100">
        <f t="shared" si="18"/>
        <v>2</v>
      </c>
      <c r="AC13" s="100">
        <f t="shared" si="18"/>
        <v>3</v>
      </c>
      <c r="AD13" s="100">
        <f t="shared" si="18"/>
        <v>4</v>
      </c>
      <c r="AE13" s="100">
        <f t="shared" si="18"/>
        <v>5</v>
      </c>
      <c r="AF13" s="100">
        <f t="shared" si="18"/>
        <v>6</v>
      </c>
      <c r="AG13" s="100">
        <f t="shared" si="18"/>
        <v>7</v>
      </c>
      <c r="AH13" s="100">
        <f t="shared" si="18"/>
        <v>1</v>
      </c>
      <c r="AI13" s="100">
        <f t="shared" si="18"/>
        <v>2</v>
      </c>
      <c r="AJ13" s="100">
        <f t="shared" si="18"/>
        <v>3</v>
      </c>
      <c r="AK13" s="100">
        <f t="shared" si="18"/>
        <v>4</v>
      </c>
      <c r="AL13" s="100">
        <f t="shared" ref="AL13" si="19">WEEKDAY(AL10,2)</f>
        <v>5</v>
      </c>
    </row>
    <row r="14" spans="1:46">
      <c r="H14" s="74" t="str">
        <f>CHOOSE(WEEKDAY(H10,2),"L","M","M","J","V","S","D")</f>
        <v>M</v>
      </c>
      <c r="I14" s="74" t="str">
        <f t="shared" ref="I14:AK14" si="20">CHOOSE(WEEKDAY(I10,2),"L","M","M","J","V","S","D")</f>
        <v>J</v>
      </c>
      <c r="J14" s="74" t="str">
        <f t="shared" si="20"/>
        <v>V</v>
      </c>
      <c r="K14" s="74" t="str">
        <f t="shared" si="20"/>
        <v>S</v>
      </c>
      <c r="L14" s="74" t="str">
        <f t="shared" si="20"/>
        <v>D</v>
      </c>
      <c r="M14" s="74" t="str">
        <f t="shared" si="20"/>
        <v>L</v>
      </c>
      <c r="N14" s="74" t="str">
        <f t="shared" si="20"/>
        <v>M</v>
      </c>
      <c r="O14" s="74" t="str">
        <f t="shared" si="20"/>
        <v>M</v>
      </c>
      <c r="P14" s="74" t="str">
        <f t="shared" si="20"/>
        <v>J</v>
      </c>
      <c r="Q14" s="74" t="str">
        <f t="shared" si="20"/>
        <v>V</v>
      </c>
      <c r="R14" s="74" t="str">
        <f t="shared" si="20"/>
        <v>S</v>
      </c>
      <c r="S14" s="74" t="str">
        <f t="shared" si="20"/>
        <v>D</v>
      </c>
      <c r="T14" s="74" t="str">
        <f t="shared" si="20"/>
        <v>L</v>
      </c>
      <c r="U14" s="74" t="str">
        <f t="shared" si="20"/>
        <v>M</v>
      </c>
      <c r="V14" s="74" t="str">
        <f t="shared" si="20"/>
        <v>M</v>
      </c>
      <c r="W14" s="74" t="str">
        <f t="shared" si="20"/>
        <v>J</v>
      </c>
      <c r="X14" s="74" t="str">
        <f t="shared" si="20"/>
        <v>V</v>
      </c>
      <c r="Y14" s="74" t="str">
        <f t="shared" si="20"/>
        <v>S</v>
      </c>
      <c r="Z14" s="74" t="str">
        <f t="shared" si="20"/>
        <v>D</v>
      </c>
      <c r="AA14" s="74" t="str">
        <f t="shared" si="20"/>
        <v>L</v>
      </c>
      <c r="AB14" s="74" t="str">
        <f t="shared" si="20"/>
        <v>M</v>
      </c>
      <c r="AC14" s="74" t="str">
        <f t="shared" si="20"/>
        <v>M</v>
      </c>
      <c r="AD14" s="74" t="str">
        <f t="shared" si="20"/>
        <v>J</v>
      </c>
      <c r="AE14" s="74" t="str">
        <f t="shared" si="20"/>
        <v>V</v>
      </c>
      <c r="AF14" s="74" t="str">
        <f t="shared" si="20"/>
        <v>S</v>
      </c>
      <c r="AG14" s="74" t="str">
        <f t="shared" si="20"/>
        <v>D</v>
      </c>
      <c r="AH14" s="74" t="str">
        <f t="shared" si="20"/>
        <v>L</v>
      </c>
      <c r="AI14" s="74" t="str">
        <f t="shared" si="20"/>
        <v>M</v>
      </c>
      <c r="AJ14" s="74" t="str">
        <f t="shared" si="20"/>
        <v>M</v>
      </c>
      <c r="AK14" s="74" t="str">
        <f t="shared" si="20"/>
        <v>J</v>
      </c>
      <c r="AL14" s="74" t="str">
        <f t="shared" ref="AL14" si="21">CHOOSE(WEEKDAY(AL10,2),"L","M","M","J","V","S","D")</f>
        <v>V</v>
      </c>
    </row>
    <row r="15" spans="1:46" ht="22" customHeight="1">
      <c r="A15" s="56"/>
      <c r="B15" s="56"/>
      <c r="C15" s="56"/>
      <c r="D15" s="83" t="s">
        <v>32</v>
      </c>
      <c r="E15" s="83" t="s">
        <v>34</v>
      </c>
      <c r="F15" s="83" t="s">
        <v>16</v>
      </c>
      <c r="G15" s="83" t="s">
        <v>33</v>
      </c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</row>
    <row r="16" spans="1:46">
      <c r="A16" s="12" t="s">
        <v>19</v>
      </c>
      <c r="B16" s="13"/>
      <c r="C16" s="13"/>
      <c r="D16" s="84"/>
      <c r="E16" s="84"/>
      <c r="F16" s="84"/>
      <c r="G16" s="84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</row>
    <row r="17" spans="1:38" ht="23" customHeight="1">
      <c r="A17" s="17" t="s">
        <v>69</v>
      </c>
      <c r="B17" s="13"/>
      <c r="C17" s="13"/>
      <c r="D17" s="84"/>
      <c r="E17" s="84"/>
      <c r="F17" s="84"/>
      <c r="G17" s="84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</row>
    <row r="18" spans="1:38" ht="23" customHeight="1">
      <c r="A18" s="17" t="s">
        <v>2</v>
      </c>
      <c r="B18" s="13"/>
      <c r="C18" s="13"/>
      <c r="D18" s="84"/>
      <c r="E18" s="84"/>
      <c r="F18" s="84"/>
      <c r="G18" s="84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</row>
    <row r="19" spans="1:38" ht="23" customHeight="1">
      <c r="A19" s="17" t="s">
        <v>3</v>
      </c>
      <c r="B19" s="13"/>
      <c r="C19" s="13"/>
      <c r="D19" s="84"/>
      <c r="E19" s="84"/>
      <c r="F19" s="84"/>
      <c r="G19" s="84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</row>
    <row r="20" spans="1:38" ht="23" customHeight="1">
      <c r="A20" s="17" t="s">
        <v>17</v>
      </c>
      <c r="B20" s="13"/>
      <c r="C20" s="13"/>
      <c r="D20" s="84"/>
      <c r="E20" s="84"/>
      <c r="F20" s="84"/>
      <c r="G20" s="84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</row>
    <row r="21" spans="1:38" ht="23" customHeight="1">
      <c r="A21" s="81" t="s">
        <v>10</v>
      </c>
      <c r="B21" s="13"/>
      <c r="C21" s="13"/>
      <c r="D21" s="84"/>
      <c r="E21" s="84"/>
      <c r="F21" s="84"/>
      <c r="G21" s="84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</row>
    <row r="22" spans="1:38" ht="23" customHeight="1">
      <c r="A22" s="82" t="s">
        <v>20</v>
      </c>
      <c r="B22" s="5"/>
      <c r="C22" s="5"/>
      <c r="D22" s="85"/>
      <c r="E22" s="85"/>
      <c r="F22" s="85"/>
      <c r="G22" s="85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</row>
    <row r="44" spans="1:4">
      <c r="A44" s="64" t="s">
        <v>21</v>
      </c>
      <c r="B44" s="64"/>
      <c r="C44" s="64"/>
      <c r="D44" s="61">
        <v>2016</v>
      </c>
    </row>
    <row r="45" spans="1:4">
      <c r="A45" s="65" t="s">
        <v>22</v>
      </c>
      <c r="B45" s="65"/>
      <c r="C45" s="65"/>
      <c r="D45" s="62">
        <v>2017</v>
      </c>
    </row>
    <row r="46" spans="1:4">
      <c r="A46" s="65" t="s">
        <v>15</v>
      </c>
      <c r="B46" s="65"/>
      <c r="C46" s="65"/>
      <c r="D46" s="62">
        <v>2018</v>
      </c>
    </row>
    <row r="47" spans="1:4">
      <c r="A47" s="65" t="s">
        <v>23</v>
      </c>
      <c r="B47" s="65"/>
      <c r="C47" s="65"/>
      <c r="D47" s="62">
        <v>2019</v>
      </c>
    </row>
    <row r="48" spans="1:4">
      <c r="A48" s="65" t="s">
        <v>24</v>
      </c>
      <c r="B48" s="65"/>
      <c r="C48" s="65"/>
      <c r="D48" s="62">
        <v>2020</v>
      </c>
    </row>
    <row r="49" spans="1:4">
      <c r="A49" s="65" t="s">
        <v>25</v>
      </c>
      <c r="B49" s="65"/>
      <c r="C49" s="65"/>
      <c r="D49" s="62">
        <v>2021</v>
      </c>
    </row>
    <row r="50" spans="1:4">
      <c r="A50" s="65" t="s">
        <v>26</v>
      </c>
      <c r="B50" s="65"/>
      <c r="C50" s="65"/>
      <c r="D50" s="62">
        <v>2022</v>
      </c>
    </row>
    <row r="51" spans="1:4">
      <c r="A51" s="65" t="s">
        <v>27</v>
      </c>
      <c r="B51" s="65"/>
      <c r="C51" s="65"/>
      <c r="D51" s="62">
        <v>2023</v>
      </c>
    </row>
    <row r="52" spans="1:4">
      <c r="A52" s="65" t="s">
        <v>28</v>
      </c>
      <c r="B52" s="65"/>
      <c r="C52" s="65"/>
      <c r="D52" s="62">
        <v>2024</v>
      </c>
    </row>
    <row r="53" spans="1:4">
      <c r="A53" s="65" t="s">
        <v>29</v>
      </c>
      <c r="B53" s="65"/>
      <c r="C53" s="65"/>
      <c r="D53" s="62">
        <v>2025</v>
      </c>
    </row>
    <row r="54" spans="1:4">
      <c r="A54" s="65" t="s">
        <v>30</v>
      </c>
      <c r="B54" s="65"/>
      <c r="C54" s="65"/>
      <c r="D54" s="62">
        <v>2026</v>
      </c>
    </row>
    <row r="55" spans="1:4">
      <c r="A55" s="65" t="s">
        <v>31</v>
      </c>
      <c r="B55" s="65"/>
      <c r="C55" s="65"/>
      <c r="D55" s="62">
        <v>2027</v>
      </c>
    </row>
    <row r="56" spans="1:4">
      <c r="A56" s="65" t="s">
        <v>21</v>
      </c>
      <c r="B56" s="65"/>
      <c r="C56" s="65"/>
      <c r="D56" s="62">
        <v>2028</v>
      </c>
    </row>
    <row r="57" spans="1:4">
      <c r="A57" s="65" t="s">
        <v>22</v>
      </c>
      <c r="B57" s="65"/>
      <c r="C57" s="65"/>
      <c r="D57" s="62">
        <v>2029</v>
      </c>
    </row>
    <row r="58" spans="1:4">
      <c r="A58" s="65" t="s">
        <v>15</v>
      </c>
      <c r="B58" s="65"/>
      <c r="C58" s="65"/>
      <c r="D58" s="63">
        <v>2030</v>
      </c>
    </row>
    <row r="59" spans="1:4">
      <c r="A59" s="65" t="s">
        <v>23</v>
      </c>
      <c r="B59" s="101"/>
      <c r="C59" s="101"/>
      <c r="D59" s="4"/>
    </row>
    <row r="60" spans="1:4">
      <c r="A60" s="65" t="s">
        <v>24</v>
      </c>
      <c r="B60" s="101"/>
      <c r="C60" s="101"/>
      <c r="D60" s="4"/>
    </row>
    <row r="61" spans="1:4">
      <c r="A61" s="65" t="s">
        <v>25</v>
      </c>
      <c r="B61" s="101"/>
      <c r="C61" s="101"/>
      <c r="D61" s="4"/>
    </row>
    <row r="62" spans="1:4">
      <c r="A62" s="65" t="s">
        <v>26</v>
      </c>
      <c r="B62" s="101"/>
      <c r="C62" s="101"/>
      <c r="D62" s="4"/>
    </row>
    <row r="63" spans="1:4">
      <c r="A63" s="65" t="s">
        <v>27</v>
      </c>
      <c r="B63" s="101"/>
      <c r="C63" s="101"/>
      <c r="D63" s="4"/>
    </row>
    <row r="64" spans="1:4">
      <c r="A64" s="65" t="s">
        <v>28</v>
      </c>
      <c r="B64" s="101"/>
      <c r="C64" s="101"/>
      <c r="D64" s="4"/>
    </row>
    <row r="65" spans="1:4">
      <c r="A65" s="65" t="s">
        <v>29</v>
      </c>
      <c r="B65" s="101"/>
      <c r="C65" s="101"/>
      <c r="D65" s="4"/>
    </row>
    <row r="66" spans="1:4">
      <c r="A66" s="65" t="s">
        <v>30</v>
      </c>
      <c r="B66" s="101"/>
      <c r="C66" s="101"/>
      <c r="D66" s="4"/>
    </row>
    <row r="67" spans="1:4">
      <c r="A67" s="66" t="s">
        <v>31</v>
      </c>
      <c r="B67" s="101"/>
      <c r="C67" s="101"/>
      <c r="D67" s="4"/>
    </row>
  </sheetData>
  <conditionalFormatting sqref="H12:AL22">
    <cfRule type="expression" dxfId="8" priority="5">
      <formula>H$13&gt;5</formula>
    </cfRule>
  </conditionalFormatting>
  <conditionalFormatting sqref="H10:AL11">
    <cfRule type="cellIs" dxfId="6" priority="1" operator="equal">
      <formula>$A$10</formula>
    </cfRule>
  </conditionalFormatting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Drop Down 2">
              <controlPr defaultSize="0" autoLine="0" autoPict="0">
                <anchor moveWithCells="1">
                  <from>
                    <xdr:col>0</xdr:col>
                    <xdr:colOff>38100</xdr:colOff>
                    <xdr:row>3</xdr:row>
                    <xdr:rowOff>0</xdr:rowOff>
                  </from>
                  <to>
                    <xdr:col>2</xdr:col>
                    <xdr:colOff>63500</xdr:colOff>
                    <xdr:row>3</xdr:row>
                    <xdr:rowOff>241300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3075" r:id="rId4" name="Drop Down 3">
              <controlPr defaultSize="0" autoLine="0" autoPict="0">
                <anchor moveWithCells="1">
                  <from>
                    <xdr:col>0</xdr:col>
                    <xdr:colOff>38100</xdr:colOff>
                    <xdr:row>4</xdr:row>
                    <xdr:rowOff>25400</xdr:rowOff>
                  </from>
                  <to>
                    <xdr:col>2</xdr:col>
                    <xdr:colOff>76200</xdr:colOff>
                    <xdr:row>5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F7DFC9C2-0C92-CC43-9AB0-4FF29BDDA23F}">
            <xm:f>NOT(ISERROR(SEARCH("S",H9)))</xm:f>
            <xm:f>"S"</xm:f>
            <x14:dxf>
              <font>
                <color auto="1"/>
              </font>
              <fill>
                <patternFill patternType="solid">
                  <fgColor indexed="64"/>
                  <bgColor theme="3" tint="0.79998168889431442"/>
                </patternFill>
              </fill>
              <border>
                <left style="thin">
                  <color auto="1"/>
                </left>
              </border>
            </x14:dxf>
          </x14:cfRule>
          <xm:sqref>H9:AL9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showGridLines="0" zoomScale="125" zoomScaleNormal="125" zoomScalePageLayoutView="125" workbookViewId="0">
      <selection activeCell="H2" sqref="H2"/>
    </sheetView>
  </sheetViews>
  <sheetFormatPr baseColWidth="10" defaultRowHeight="15" x14ac:dyDescent="0"/>
  <sheetData>
    <row r="1" spans="1:12" ht="30" customHeight="1">
      <c r="D1" s="73">
        <v>2016</v>
      </c>
    </row>
    <row r="4" spans="1:12" ht="18">
      <c r="A4" s="109" t="s">
        <v>35</v>
      </c>
      <c r="B4" s="109" t="s">
        <v>36</v>
      </c>
      <c r="C4" s="109" t="s">
        <v>37</v>
      </c>
      <c r="D4" s="109" t="s">
        <v>38</v>
      </c>
      <c r="E4" s="109" t="s">
        <v>39</v>
      </c>
      <c r="F4" s="109" t="s">
        <v>40</v>
      </c>
      <c r="G4" s="109" t="s">
        <v>41</v>
      </c>
      <c r="H4" s="109" t="s">
        <v>42</v>
      </c>
      <c r="I4" s="109" t="s">
        <v>43</v>
      </c>
      <c r="J4" s="109" t="s">
        <v>44</v>
      </c>
      <c r="K4" s="109" t="s">
        <v>45</v>
      </c>
      <c r="L4" s="109" t="s">
        <v>46</v>
      </c>
    </row>
    <row r="5" spans="1:12">
      <c r="A5" s="104">
        <f>DATE(REF.ANNÉE,COLUMN(1:12),ROW(1:31))</f>
        <v>42370</v>
      </c>
      <c r="B5" s="76">
        <f>DATE(REF.ANNÉE,COLUMN(B:M),ROW(1:35))</f>
        <v>42401</v>
      </c>
      <c r="C5" s="76">
        <f>DATE(REF.ANNÉE,COLUMN(C:N),ROW(1:35))</f>
        <v>42430</v>
      </c>
      <c r="D5" s="76">
        <f>DATE(REF.ANNÉE,COLUMN(D:O),ROW(1:35))</f>
        <v>42461</v>
      </c>
      <c r="E5" s="76">
        <f>DATE(REF.ANNÉE,COLUMN(E:P),ROW(1:35))</f>
        <v>42491</v>
      </c>
      <c r="F5" s="76">
        <f>DATE(REF.ANNÉE,COLUMN(F:Q),ROW(1:35))</f>
        <v>42522</v>
      </c>
      <c r="G5" s="76">
        <f>DATE(REF.ANNÉE,COLUMN(G:R),ROW(1:35))</f>
        <v>42552</v>
      </c>
      <c r="H5" s="76">
        <f>DATE(REF.ANNÉE,COLUMN(H:S),ROW(1:35))</f>
        <v>42583</v>
      </c>
      <c r="I5" s="76">
        <f>DATE(REF.ANNÉE,COLUMN(I:T),ROW(1:35))</f>
        <v>42614</v>
      </c>
      <c r="J5" s="76">
        <f>DATE(REF.ANNÉE,COLUMN(J:U),ROW(1:35))</f>
        <v>42644</v>
      </c>
      <c r="K5" s="76">
        <f>DATE(REF.ANNÉE,COLUMN(K:V),ROW(1:35))</f>
        <v>42675</v>
      </c>
      <c r="L5" s="105">
        <f>DATE(REF.ANNÉE,COLUMN(L:W),ROW(1:35))</f>
        <v>42705</v>
      </c>
    </row>
    <row r="6" spans="1:12">
      <c r="A6" s="104">
        <f>DATE(REF.ANNÉE,COLUMN(2:13),ROW(2:32))</f>
        <v>42371</v>
      </c>
      <c r="B6" s="76">
        <f>DATE(REF.ANNÉE,COLUMN(B:M),ROW(2:36))</f>
        <v>42402</v>
      </c>
      <c r="C6" s="76">
        <f>DATE(REF.ANNÉE,COLUMN(C:N),ROW(2:36))</f>
        <v>42431</v>
      </c>
      <c r="D6" s="76">
        <f>DATE(REF.ANNÉE,COLUMN(D:O),ROW(2:36))</f>
        <v>42462</v>
      </c>
      <c r="E6" s="76">
        <f>DATE(REF.ANNÉE,COLUMN(E:P),ROW(2:36))</f>
        <v>42492</v>
      </c>
      <c r="F6" s="76">
        <f>DATE(REF.ANNÉE,COLUMN(F:Q),ROW(2:36))</f>
        <v>42523</v>
      </c>
      <c r="G6" s="76">
        <f>DATE(REF.ANNÉE,COLUMN(G:R),ROW(2:36))</f>
        <v>42553</v>
      </c>
      <c r="H6" s="76">
        <f>DATE(REF.ANNÉE,COLUMN(H:S),ROW(2:36))</f>
        <v>42584</v>
      </c>
      <c r="I6" s="76">
        <f>DATE(REF.ANNÉE,COLUMN(I:T),ROW(2:36))</f>
        <v>42615</v>
      </c>
      <c r="J6" s="76">
        <f>DATE(REF.ANNÉE,COLUMN(J:U),ROW(2:36))</f>
        <v>42645</v>
      </c>
      <c r="K6" s="76">
        <f>DATE(REF.ANNÉE,COLUMN(K:V),ROW(2:36))</f>
        <v>42676</v>
      </c>
      <c r="L6" s="105">
        <f>DATE(REF.ANNÉE,COLUMN(L:W),ROW(2:36))</f>
        <v>42706</v>
      </c>
    </row>
    <row r="7" spans="1:12">
      <c r="A7" s="104">
        <f>DATE(REF.ANNÉE,COLUMN(3:14),ROW(3:33))</f>
        <v>42372</v>
      </c>
      <c r="B7" s="76">
        <f>DATE(REF.ANNÉE,COLUMN(B:M),ROW(3:37))</f>
        <v>42403</v>
      </c>
      <c r="C7" s="76">
        <f>DATE(REF.ANNÉE,COLUMN(C:N),ROW(3:37))</f>
        <v>42432</v>
      </c>
      <c r="D7" s="76">
        <f>DATE(REF.ANNÉE,COLUMN(D:O),ROW(3:37))</f>
        <v>42463</v>
      </c>
      <c r="E7" s="76">
        <f>DATE(REF.ANNÉE,COLUMN(E:P),ROW(3:37))</f>
        <v>42493</v>
      </c>
      <c r="F7" s="76">
        <f>DATE(REF.ANNÉE,COLUMN(F:Q),ROW(3:37))</f>
        <v>42524</v>
      </c>
      <c r="G7" s="76">
        <f>DATE(REF.ANNÉE,COLUMN(G:R),ROW(3:37))</f>
        <v>42554</v>
      </c>
      <c r="H7" s="76">
        <f>DATE(REF.ANNÉE,COLUMN(H:S),ROW(3:37))</f>
        <v>42585</v>
      </c>
      <c r="I7" s="76">
        <f>DATE(REF.ANNÉE,COLUMN(I:T),ROW(3:37))</f>
        <v>42616</v>
      </c>
      <c r="J7" s="76">
        <f>DATE(REF.ANNÉE,COLUMN(J:U),ROW(3:37))</f>
        <v>42646</v>
      </c>
      <c r="K7" s="76">
        <f>DATE(REF.ANNÉE,COLUMN(K:V),ROW(3:37))</f>
        <v>42677</v>
      </c>
      <c r="L7" s="105">
        <f>DATE(REF.ANNÉE,COLUMN(L:W),ROW(3:37))</f>
        <v>42707</v>
      </c>
    </row>
    <row r="8" spans="1:12">
      <c r="A8" s="104">
        <f>DATE(REF.ANNÉE,COLUMN(4:15),ROW(4:34))</f>
        <v>42373</v>
      </c>
      <c r="B8" s="76">
        <f>DATE(REF.ANNÉE,COLUMN(B:M),ROW(4:38))</f>
        <v>42404</v>
      </c>
      <c r="C8" s="76">
        <f>DATE(REF.ANNÉE,COLUMN(C:N),ROW(4:38))</f>
        <v>42433</v>
      </c>
      <c r="D8" s="76">
        <f>DATE(REF.ANNÉE,COLUMN(D:O),ROW(4:38))</f>
        <v>42464</v>
      </c>
      <c r="E8" s="76">
        <f>DATE(REF.ANNÉE,COLUMN(E:P),ROW(4:38))</f>
        <v>42494</v>
      </c>
      <c r="F8" s="76">
        <f>DATE(REF.ANNÉE,COLUMN(F:Q),ROW(4:38))</f>
        <v>42525</v>
      </c>
      <c r="G8" s="76">
        <f>DATE(REF.ANNÉE,COLUMN(G:R),ROW(4:38))</f>
        <v>42555</v>
      </c>
      <c r="H8" s="76">
        <f>DATE(REF.ANNÉE,COLUMN(H:S),ROW(4:38))</f>
        <v>42586</v>
      </c>
      <c r="I8" s="76">
        <f>DATE(REF.ANNÉE,COLUMN(I:T),ROW(4:38))</f>
        <v>42617</v>
      </c>
      <c r="J8" s="76">
        <f>DATE(REF.ANNÉE,COLUMN(J:U),ROW(4:38))</f>
        <v>42647</v>
      </c>
      <c r="K8" s="76">
        <f>DATE(REF.ANNÉE,COLUMN(K:V),ROW(4:38))</f>
        <v>42678</v>
      </c>
      <c r="L8" s="105">
        <f>DATE(REF.ANNÉE,COLUMN(L:W),ROW(4:38))</f>
        <v>42708</v>
      </c>
    </row>
    <row r="9" spans="1:12">
      <c r="A9" s="104">
        <f>DATE(REF.ANNÉE,COLUMN(5:16),ROW(5:35))</f>
        <v>42374</v>
      </c>
      <c r="B9" s="76">
        <f>DATE(REF.ANNÉE,COLUMN(B:M),ROW(5:39))</f>
        <v>42405</v>
      </c>
      <c r="C9" s="76">
        <f>DATE(REF.ANNÉE,COLUMN(C:N),ROW(5:39))</f>
        <v>42434</v>
      </c>
      <c r="D9" s="76">
        <f>DATE(REF.ANNÉE,COLUMN(D:O),ROW(5:39))</f>
        <v>42465</v>
      </c>
      <c r="E9" s="76">
        <f>DATE(REF.ANNÉE,COLUMN(E:P),ROW(5:39))</f>
        <v>42495</v>
      </c>
      <c r="F9" s="76">
        <f>DATE(REF.ANNÉE,COLUMN(F:Q),ROW(5:39))</f>
        <v>42526</v>
      </c>
      <c r="G9" s="76">
        <f>DATE(REF.ANNÉE,COLUMN(G:R),ROW(5:39))</f>
        <v>42556</v>
      </c>
      <c r="H9" s="76">
        <f>DATE(REF.ANNÉE,COLUMN(H:S),ROW(5:39))</f>
        <v>42587</v>
      </c>
      <c r="I9" s="76">
        <f>DATE(REF.ANNÉE,COLUMN(I:T),ROW(5:39))</f>
        <v>42618</v>
      </c>
      <c r="J9" s="76">
        <f>DATE(REF.ANNÉE,COLUMN(J:U),ROW(5:39))</f>
        <v>42648</v>
      </c>
      <c r="K9" s="76">
        <f>DATE(REF.ANNÉE,COLUMN(K:V),ROW(5:39))</f>
        <v>42679</v>
      </c>
      <c r="L9" s="105">
        <f>DATE(REF.ANNÉE,COLUMN(L:W),ROW(5:39))</f>
        <v>42709</v>
      </c>
    </row>
    <row r="10" spans="1:12">
      <c r="A10" s="104">
        <f>DATE(REF.ANNÉE,COLUMN(6:17),ROW(6:36))</f>
        <v>42375</v>
      </c>
      <c r="B10" s="76">
        <f>DATE(REF.ANNÉE,COLUMN(B:M),ROW(6:40))</f>
        <v>42406</v>
      </c>
      <c r="C10" s="76">
        <f>DATE(REF.ANNÉE,COLUMN(C:N),ROW(6:40))</f>
        <v>42435</v>
      </c>
      <c r="D10" s="76">
        <f>DATE(REF.ANNÉE,COLUMN(D:O),ROW(6:40))</f>
        <v>42466</v>
      </c>
      <c r="E10" s="76">
        <f>DATE(REF.ANNÉE,COLUMN(E:P),ROW(6:40))</f>
        <v>42496</v>
      </c>
      <c r="F10" s="76">
        <f>DATE(REF.ANNÉE,COLUMN(F:Q),ROW(6:40))</f>
        <v>42527</v>
      </c>
      <c r="G10" s="76">
        <f>DATE(REF.ANNÉE,COLUMN(G:R),ROW(6:40))</f>
        <v>42557</v>
      </c>
      <c r="H10" s="76">
        <f>DATE(REF.ANNÉE,COLUMN(H:S),ROW(6:40))</f>
        <v>42588</v>
      </c>
      <c r="I10" s="76">
        <f>DATE(REF.ANNÉE,COLUMN(I:T),ROW(6:40))</f>
        <v>42619</v>
      </c>
      <c r="J10" s="76">
        <f>DATE(REF.ANNÉE,COLUMN(J:U),ROW(6:40))</f>
        <v>42649</v>
      </c>
      <c r="K10" s="76">
        <f>DATE(REF.ANNÉE,COLUMN(K:V),ROW(6:40))</f>
        <v>42680</v>
      </c>
      <c r="L10" s="105">
        <f>DATE(REF.ANNÉE,COLUMN(L:W),ROW(6:40))</f>
        <v>42710</v>
      </c>
    </row>
    <row r="11" spans="1:12">
      <c r="A11" s="104">
        <f>DATE(REF.ANNÉE,COLUMN(7:18),ROW(7:37))</f>
        <v>42376</v>
      </c>
      <c r="B11" s="76">
        <f>DATE(REF.ANNÉE,COLUMN(B:M),ROW(7:41))</f>
        <v>42407</v>
      </c>
      <c r="C11" s="76">
        <f>DATE(REF.ANNÉE,COLUMN(C:N),ROW(7:41))</f>
        <v>42436</v>
      </c>
      <c r="D11" s="76">
        <f>DATE(REF.ANNÉE,COLUMN(D:O),ROW(7:41))</f>
        <v>42467</v>
      </c>
      <c r="E11" s="76">
        <f>DATE(REF.ANNÉE,COLUMN(E:P),ROW(7:41))</f>
        <v>42497</v>
      </c>
      <c r="F11" s="76">
        <f>DATE(REF.ANNÉE,COLUMN(F:Q),ROW(7:41))</f>
        <v>42528</v>
      </c>
      <c r="G11" s="76">
        <f>DATE(REF.ANNÉE,COLUMN(G:R),ROW(7:41))</f>
        <v>42558</v>
      </c>
      <c r="H11" s="76">
        <f>DATE(REF.ANNÉE,COLUMN(H:S),ROW(7:41))</f>
        <v>42589</v>
      </c>
      <c r="I11" s="76">
        <f>DATE(REF.ANNÉE,COLUMN(I:T),ROW(7:41))</f>
        <v>42620</v>
      </c>
      <c r="J11" s="76">
        <f>DATE(REF.ANNÉE,COLUMN(J:U),ROW(7:41))</f>
        <v>42650</v>
      </c>
      <c r="K11" s="76">
        <f>DATE(REF.ANNÉE,COLUMN(K:V),ROW(7:41))</f>
        <v>42681</v>
      </c>
      <c r="L11" s="105">
        <f>DATE(REF.ANNÉE,COLUMN(L:W),ROW(7:41))</f>
        <v>42711</v>
      </c>
    </row>
    <row r="12" spans="1:12">
      <c r="A12" s="104">
        <f>DATE(REF.ANNÉE,COLUMN(8:19),ROW(8:38))</f>
        <v>42377</v>
      </c>
      <c r="B12" s="76">
        <f>DATE(REF.ANNÉE,COLUMN(B:M),ROW(8:42))</f>
        <v>42408</v>
      </c>
      <c r="C12" s="76">
        <f>DATE(REF.ANNÉE,COLUMN(C:N),ROW(8:42))</f>
        <v>42437</v>
      </c>
      <c r="D12" s="76">
        <f>DATE(REF.ANNÉE,COLUMN(D:O),ROW(8:42))</f>
        <v>42468</v>
      </c>
      <c r="E12" s="76">
        <f>DATE(REF.ANNÉE,COLUMN(E:P),ROW(8:42))</f>
        <v>42498</v>
      </c>
      <c r="F12" s="76">
        <f>DATE(REF.ANNÉE,COLUMN(F:Q),ROW(8:42))</f>
        <v>42529</v>
      </c>
      <c r="G12" s="76">
        <f>DATE(REF.ANNÉE,COLUMN(G:R),ROW(8:42))</f>
        <v>42559</v>
      </c>
      <c r="H12" s="76">
        <f>DATE(REF.ANNÉE,COLUMN(H:S),ROW(8:42))</f>
        <v>42590</v>
      </c>
      <c r="I12" s="76">
        <f>DATE(REF.ANNÉE,COLUMN(I:T),ROW(8:42))</f>
        <v>42621</v>
      </c>
      <c r="J12" s="76">
        <f>DATE(REF.ANNÉE,COLUMN(J:U),ROW(8:42))</f>
        <v>42651</v>
      </c>
      <c r="K12" s="76">
        <f>DATE(REF.ANNÉE,COLUMN(K:V),ROW(8:42))</f>
        <v>42682</v>
      </c>
      <c r="L12" s="105">
        <f>DATE(REF.ANNÉE,COLUMN(L:W),ROW(8:42))</f>
        <v>42712</v>
      </c>
    </row>
    <row r="13" spans="1:12">
      <c r="A13" s="104">
        <f>DATE(REF.ANNÉE,COLUMN(9:20),ROW(9:39))</f>
        <v>42378</v>
      </c>
      <c r="B13" s="76">
        <f>DATE(REF.ANNÉE,COLUMN(B:M),ROW(9:43))</f>
        <v>42409</v>
      </c>
      <c r="C13" s="76">
        <f>DATE(REF.ANNÉE,COLUMN(C:N),ROW(9:43))</f>
        <v>42438</v>
      </c>
      <c r="D13" s="76">
        <f>DATE(REF.ANNÉE,COLUMN(D:O),ROW(9:43))</f>
        <v>42469</v>
      </c>
      <c r="E13" s="76">
        <f>DATE(REF.ANNÉE,COLUMN(E:P),ROW(9:43))</f>
        <v>42499</v>
      </c>
      <c r="F13" s="76">
        <f>DATE(REF.ANNÉE,COLUMN(F:Q),ROW(9:43))</f>
        <v>42530</v>
      </c>
      <c r="G13" s="76">
        <f>DATE(REF.ANNÉE,COLUMN(G:R),ROW(9:43))</f>
        <v>42560</v>
      </c>
      <c r="H13" s="76">
        <f>DATE(REF.ANNÉE,COLUMN(H:S),ROW(9:43))</f>
        <v>42591</v>
      </c>
      <c r="I13" s="76">
        <f>DATE(REF.ANNÉE,COLUMN(I:T),ROW(9:43))</f>
        <v>42622</v>
      </c>
      <c r="J13" s="76">
        <f>DATE(REF.ANNÉE,COLUMN(J:U),ROW(9:43))</f>
        <v>42652</v>
      </c>
      <c r="K13" s="76">
        <f>DATE(REF.ANNÉE,COLUMN(K:V),ROW(9:43))</f>
        <v>42683</v>
      </c>
      <c r="L13" s="105">
        <f>DATE(REF.ANNÉE,COLUMN(L:W),ROW(9:43))</f>
        <v>42713</v>
      </c>
    </row>
    <row r="14" spans="1:12">
      <c r="A14" s="104">
        <f>DATE(REF.ANNÉE,COLUMN(10:21),ROW(10:40))</f>
        <v>42379</v>
      </c>
      <c r="B14" s="76">
        <f>DATE(REF.ANNÉE,COLUMN(B:M),ROW(10:44))</f>
        <v>42410</v>
      </c>
      <c r="C14" s="76">
        <f>DATE(REF.ANNÉE,COLUMN(C:N),ROW(10:44))</f>
        <v>42439</v>
      </c>
      <c r="D14" s="76">
        <f>DATE(REF.ANNÉE,COLUMN(D:O),ROW(10:44))</f>
        <v>42470</v>
      </c>
      <c r="E14" s="76">
        <f>DATE(REF.ANNÉE,COLUMN(E:P),ROW(10:44))</f>
        <v>42500</v>
      </c>
      <c r="F14" s="76">
        <f>DATE(REF.ANNÉE,COLUMN(F:Q),ROW(10:44))</f>
        <v>42531</v>
      </c>
      <c r="G14" s="76">
        <f>DATE(REF.ANNÉE,COLUMN(G:R),ROW(10:44))</f>
        <v>42561</v>
      </c>
      <c r="H14" s="76">
        <f>DATE(REF.ANNÉE,COLUMN(H:S),ROW(10:44))</f>
        <v>42592</v>
      </c>
      <c r="I14" s="76">
        <f>DATE(REF.ANNÉE,COLUMN(I:T),ROW(10:44))</f>
        <v>42623</v>
      </c>
      <c r="J14" s="76">
        <f>DATE(REF.ANNÉE,COLUMN(J:U),ROW(10:44))</f>
        <v>42653</v>
      </c>
      <c r="K14" s="76">
        <f>DATE(REF.ANNÉE,COLUMN(K:V),ROW(10:44))</f>
        <v>42684</v>
      </c>
      <c r="L14" s="105">
        <f>DATE(REF.ANNÉE,COLUMN(L:W),ROW(10:44))</f>
        <v>42714</v>
      </c>
    </row>
    <row r="15" spans="1:12">
      <c r="A15" s="104">
        <f>DATE(REF.ANNÉE,COLUMN(11:22),ROW(11:41))</f>
        <v>42380</v>
      </c>
      <c r="B15" s="76">
        <f>DATE(REF.ANNÉE,COLUMN(B:M),ROW(11:45))</f>
        <v>42411</v>
      </c>
      <c r="C15" s="76">
        <f>DATE(REF.ANNÉE,COLUMN(C:N),ROW(11:45))</f>
        <v>42440</v>
      </c>
      <c r="D15" s="76">
        <f>DATE(REF.ANNÉE,COLUMN(D:O),ROW(11:45))</f>
        <v>42471</v>
      </c>
      <c r="E15" s="76">
        <f>DATE(REF.ANNÉE,COLUMN(E:P),ROW(11:45))</f>
        <v>42501</v>
      </c>
      <c r="F15" s="76">
        <f>DATE(REF.ANNÉE,COLUMN(F:Q),ROW(11:45))</f>
        <v>42532</v>
      </c>
      <c r="G15" s="76">
        <f>DATE(REF.ANNÉE,COLUMN(G:R),ROW(11:45))</f>
        <v>42562</v>
      </c>
      <c r="H15" s="76">
        <f>DATE(REF.ANNÉE,COLUMN(H:S),ROW(11:45))</f>
        <v>42593</v>
      </c>
      <c r="I15" s="76">
        <f>DATE(REF.ANNÉE,COLUMN(I:T),ROW(11:45))</f>
        <v>42624</v>
      </c>
      <c r="J15" s="76">
        <f>DATE(REF.ANNÉE,COLUMN(J:U),ROW(11:45))</f>
        <v>42654</v>
      </c>
      <c r="K15" s="76">
        <f>DATE(REF.ANNÉE,COLUMN(K:V),ROW(11:45))</f>
        <v>42685</v>
      </c>
      <c r="L15" s="105">
        <f>DATE(REF.ANNÉE,COLUMN(L:W),ROW(11:45))</f>
        <v>42715</v>
      </c>
    </row>
    <row r="16" spans="1:12">
      <c r="A16" s="104">
        <f>DATE(REF.ANNÉE,COLUMN(12:23),ROW(12:42))</f>
        <v>42381</v>
      </c>
      <c r="B16" s="76">
        <f>DATE(REF.ANNÉE,COLUMN(B:M),ROW(12:46))</f>
        <v>42412</v>
      </c>
      <c r="C16" s="76">
        <f>DATE(REF.ANNÉE,COLUMN(C:N),ROW(12:46))</f>
        <v>42441</v>
      </c>
      <c r="D16" s="76">
        <f>DATE(REF.ANNÉE,COLUMN(D:O),ROW(12:46))</f>
        <v>42472</v>
      </c>
      <c r="E16" s="76">
        <f>DATE(REF.ANNÉE,COLUMN(E:P),ROW(12:46))</f>
        <v>42502</v>
      </c>
      <c r="F16" s="76">
        <f>DATE(REF.ANNÉE,COLUMN(F:Q),ROW(12:46))</f>
        <v>42533</v>
      </c>
      <c r="G16" s="76">
        <f>DATE(REF.ANNÉE,COLUMN(G:R),ROW(12:46))</f>
        <v>42563</v>
      </c>
      <c r="H16" s="76">
        <f>DATE(REF.ANNÉE,COLUMN(H:S),ROW(12:46))</f>
        <v>42594</v>
      </c>
      <c r="I16" s="76">
        <f>DATE(REF.ANNÉE,COLUMN(I:T),ROW(12:46))</f>
        <v>42625</v>
      </c>
      <c r="J16" s="76">
        <f>DATE(REF.ANNÉE,COLUMN(J:U),ROW(12:46))</f>
        <v>42655</v>
      </c>
      <c r="K16" s="76">
        <f>DATE(REF.ANNÉE,COLUMN(K:V),ROW(12:46))</f>
        <v>42686</v>
      </c>
      <c r="L16" s="105">
        <f>DATE(REF.ANNÉE,COLUMN(L:W),ROW(12:46))</f>
        <v>42716</v>
      </c>
    </row>
    <row r="17" spans="1:12">
      <c r="A17" s="104">
        <f>DATE(REF.ANNÉE,COLUMN(13:24),ROW(13:43))</f>
        <v>42382</v>
      </c>
      <c r="B17" s="76">
        <f>DATE(REF.ANNÉE,COLUMN(B:M),ROW(13:47))</f>
        <v>42413</v>
      </c>
      <c r="C17" s="76">
        <f>DATE(REF.ANNÉE,COLUMN(C:N),ROW(13:47))</f>
        <v>42442</v>
      </c>
      <c r="D17" s="76">
        <f>DATE(REF.ANNÉE,COLUMN(D:O),ROW(13:47))</f>
        <v>42473</v>
      </c>
      <c r="E17" s="76">
        <f>DATE(REF.ANNÉE,COLUMN(E:P),ROW(13:47))</f>
        <v>42503</v>
      </c>
      <c r="F17" s="76">
        <f>DATE(REF.ANNÉE,COLUMN(F:Q),ROW(13:47))</f>
        <v>42534</v>
      </c>
      <c r="G17" s="76">
        <f>DATE(REF.ANNÉE,COLUMN(G:R),ROW(13:47))</f>
        <v>42564</v>
      </c>
      <c r="H17" s="76">
        <f>DATE(REF.ANNÉE,COLUMN(H:S),ROW(13:47))</f>
        <v>42595</v>
      </c>
      <c r="I17" s="76">
        <f>DATE(REF.ANNÉE,COLUMN(I:T),ROW(13:47))</f>
        <v>42626</v>
      </c>
      <c r="J17" s="76">
        <f>DATE(REF.ANNÉE,COLUMN(J:U),ROW(13:47))</f>
        <v>42656</v>
      </c>
      <c r="K17" s="76">
        <f>DATE(REF.ANNÉE,COLUMN(K:V),ROW(13:47))</f>
        <v>42687</v>
      </c>
      <c r="L17" s="105">
        <f>DATE(REF.ANNÉE,COLUMN(L:W),ROW(13:47))</f>
        <v>42717</v>
      </c>
    </row>
    <row r="18" spans="1:12">
      <c r="A18" s="104">
        <f>DATE(REF.ANNÉE,COLUMN(14:25),ROW(14:44))</f>
        <v>42383</v>
      </c>
      <c r="B18" s="76">
        <f>DATE(REF.ANNÉE,COLUMN(B:M),ROW(14:48))</f>
        <v>42414</v>
      </c>
      <c r="C18" s="76">
        <f>DATE(REF.ANNÉE,COLUMN(C:N),ROW(14:48))</f>
        <v>42443</v>
      </c>
      <c r="D18" s="76">
        <f>DATE(REF.ANNÉE,COLUMN(D:O),ROW(14:48))</f>
        <v>42474</v>
      </c>
      <c r="E18" s="76">
        <f>DATE(REF.ANNÉE,COLUMN(E:P),ROW(14:48))</f>
        <v>42504</v>
      </c>
      <c r="F18" s="76">
        <f>DATE(REF.ANNÉE,COLUMN(F:Q),ROW(14:48))</f>
        <v>42535</v>
      </c>
      <c r="G18" s="76">
        <f>DATE(REF.ANNÉE,COLUMN(G:R),ROW(14:48))</f>
        <v>42565</v>
      </c>
      <c r="H18" s="76">
        <f>DATE(REF.ANNÉE,COLUMN(H:S),ROW(14:48))</f>
        <v>42596</v>
      </c>
      <c r="I18" s="76">
        <f>DATE(REF.ANNÉE,COLUMN(I:T),ROW(14:48))</f>
        <v>42627</v>
      </c>
      <c r="J18" s="76">
        <f>DATE(REF.ANNÉE,COLUMN(J:U),ROW(14:48))</f>
        <v>42657</v>
      </c>
      <c r="K18" s="76">
        <f>DATE(REF.ANNÉE,COLUMN(K:V),ROW(14:48))</f>
        <v>42688</v>
      </c>
      <c r="L18" s="105">
        <f>DATE(REF.ANNÉE,COLUMN(L:W),ROW(14:48))</f>
        <v>42718</v>
      </c>
    </row>
    <row r="19" spans="1:12">
      <c r="A19" s="104">
        <f>DATE(REF.ANNÉE,COLUMN(15:26),ROW(15:45))</f>
        <v>42384</v>
      </c>
      <c r="B19" s="76">
        <f>DATE(REF.ANNÉE,COLUMN(B:M),ROW(15:49))</f>
        <v>42415</v>
      </c>
      <c r="C19" s="76">
        <f>DATE(REF.ANNÉE,COLUMN(C:N),ROW(15:49))</f>
        <v>42444</v>
      </c>
      <c r="D19" s="76">
        <f>DATE(REF.ANNÉE,COLUMN(D:O),ROW(15:49))</f>
        <v>42475</v>
      </c>
      <c r="E19" s="76">
        <f>DATE(REF.ANNÉE,COLUMN(E:P),ROW(15:49))</f>
        <v>42505</v>
      </c>
      <c r="F19" s="76">
        <f>DATE(REF.ANNÉE,COLUMN(F:Q),ROW(15:49))</f>
        <v>42536</v>
      </c>
      <c r="G19" s="76">
        <f>DATE(REF.ANNÉE,COLUMN(G:R),ROW(15:49))</f>
        <v>42566</v>
      </c>
      <c r="H19" s="76">
        <f>DATE(REF.ANNÉE,COLUMN(H:S),ROW(15:49))</f>
        <v>42597</v>
      </c>
      <c r="I19" s="76">
        <f>DATE(REF.ANNÉE,COLUMN(I:T),ROW(15:49))</f>
        <v>42628</v>
      </c>
      <c r="J19" s="76">
        <f>DATE(REF.ANNÉE,COLUMN(J:U),ROW(15:49))</f>
        <v>42658</v>
      </c>
      <c r="K19" s="76">
        <f>DATE(REF.ANNÉE,COLUMN(K:V),ROW(15:49))</f>
        <v>42689</v>
      </c>
      <c r="L19" s="105">
        <f>DATE(REF.ANNÉE,COLUMN(L:W),ROW(15:49))</f>
        <v>42719</v>
      </c>
    </row>
    <row r="20" spans="1:12">
      <c r="A20" s="104">
        <f>DATE(REF.ANNÉE,COLUMN(16:27),ROW(16:46))</f>
        <v>42385</v>
      </c>
      <c r="B20" s="76">
        <f>DATE(REF.ANNÉE,COLUMN(B:M),ROW(16:50))</f>
        <v>42416</v>
      </c>
      <c r="C20" s="76">
        <f>DATE(REF.ANNÉE,COLUMN(C:N),ROW(16:50))</f>
        <v>42445</v>
      </c>
      <c r="D20" s="76">
        <f>DATE(REF.ANNÉE,COLUMN(D:O),ROW(16:50))</f>
        <v>42476</v>
      </c>
      <c r="E20" s="76">
        <f>DATE(REF.ANNÉE,COLUMN(E:P),ROW(16:50))</f>
        <v>42506</v>
      </c>
      <c r="F20" s="76">
        <f>DATE(REF.ANNÉE,COLUMN(F:Q),ROW(16:50))</f>
        <v>42537</v>
      </c>
      <c r="G20" s="76">
        <f>DATE(REF.ANNÉE,COLUMN(G:R),ROW(16:50))</f>
        <v>42567</v>
      </c>
      <c r="H20" s="76">
        <f>DATE(REF.ANNÉE,COLUMN(H:S),ROW(16:50))</f>
        <v>42598</v>
      </c>
      <c r="I20" s="76">
        <f>DATE(REF.ANNÉE,COLUMN(I:T),ROW(16:50))</f>
        <v>42629</v>
      </c>
      <c r="J20" s="76">
        <f>DATE(REF.ANNÉE,COLUMN(J:U),ROW(16:50))</f>
        <v>42659</v>
      </c>
      <c r="K20" s="76">
        <f>DATE(REF.ANNÉE,COLUMN(K:V),ROW(16:50))</f>
        <v>42690</v>
      </c>
      <c r="L20" s="105">
        <f>DATE(REF.ANNÉE,COLUMN(L:W),ROW(16:50))</f>
        <v>42720</v>
      </c>
    </row>
    <row r="21" spans="1:12">
      <c r="A21" s="104">
        <f>DATE(REF.ANNÉE,COLUMN(17:28),ROW(17:47))</f>
        <v>42386</v>
      </c>
      <c r="B21" s="76">
        <f>DATE(REF.ANNÉE,COLUMN(B:M),ROW(17:51))</f>
        <v>42417</v>
      </c>
      <c r="C21" s="76">
        <f>DATE(REF.ANNÉE,COLUMN(C:N),ROW(17:51))</f>
        <v>42446</v>
      </c>
      <c r="D21" s="76">
        <f>DATE(REF.ANNÉE,COLUMN(D:O),ROW(17:51))</f>
        <v>42477</v>
      </c>
      <c r="E21" s="76">
        <f>DATE(REF.ANNÉE,COLUMN(E:P),ROW(17:51))</f>
        <v>42507</v>
      </c>
      <c r="F21" s="76">
        <f>DATE(REF.ANNÉE,COLUMN(F:Q),ROW(17:51))</f>
        <v>42538</v>
      </c>
      <c r="G21" s="76">
        <f>DATE(REF.ANNÉE,COLUMN(G:R),ROW(17:51))</f>
        <v>42568</v>
      </c>
      <c r="H21" s="76">
        <f>DATE(REF.ANNÉE,COLUMN(H:S),ROW(17:51))</f>
        <v>42599</v>
      </c>
      <c r="I21" s="76">
        <f>DATE(REF.ANNÉE,COLUMN(I:T),ROW(17:51))</f>
        <v>42630</v>
      </c>
      <c r="J21" s="76">
        <f>DATE(REF.ANNÉE,COLUMN(J:U),ROW(17:51))</f>
        <v>42660</v>
      </c>
      <c r="K21" s="76">
        <f>DATE(REF.ANNÉE,COLUMN(K:V),ROW(17:51))</f>
        <v>42691</v>
      </c>
      <c r="L21" s="105">
        <f>DATE(REF.ANNÉE,COLUMN(L:W),ROW(17:51))</f>
        <v>42721</v>
      </c>
    </row>
    <row r="22" spans="1:12">
      <c r="A22" s="104">
        <f>DATE(REF.ANNÉE,COLUMN(18:29),ROW(18:48))</f>
        <v>42387</v>
      </c>
      <c r="B22" s="76">
        <f>DATE(REF.ANNÉE,COLUMN(B:M),ROW(18:52))</f>
        <v>42418</v>
      </c>
      <c r="C22" s="76">
        <f>DATE(REF.ANNÉE,COLUMN(C:N),ROW(18:52))</f>
        <v>42447</v>
      </c>
      <c r="D22" s="76">
        <f>DATE(REF.ANNÉE,COLUMN(D:O),ROW(18:52))</f>
        <v>42478</v>
      </c>
      <c r="E22" s="76">
        <f>DATE(REF.ANNÉE,COLUMN(E:P),ROW(18:52))</f>
        <v>42508</v>
      </c>
      <c r="F22" s="76">
        <f>DATE(REF.ANNÉE,COLUMN(F:Q),ROW(18:52))</f>
        <v>42539</v>
      </c>
      <c r="G22" s="76">
        <f>DATE(REF.ANNÉE,COLUMN(G:R),ROW(18:52))</f>
        <v>42569</v>
      </c>
      <c r="H22" s="76">
        <f>DATE(REF.ANNÉE,COLUMN(H:S),ROW(18:52))</f>
        <v>42600</v>
      </c>
      <c r="I22" s="76">
        <f>DATE(REF.ANNÉE,COLUMN(I:T),ROW(18:52))</f>
        <v>42631</v>
      </c>
      <c r="J22" s="76">
        <f>DATE(REF.ANNÉE,COLUMN(J:U),ROW(18:52))</f>
        <v>42661</v>
      </c>
      <c r="K22" s="76">
        <f>DATE(REF.ANNÉE,COLUMN(K:V),ROW(18:52))</f>
        <v>42692</v>
      </c>
      <c r="L22" s="105">
        <f>DATE(REF.ANNÉE,COLUMN(L:W),ROW(18:52))</f>
        <v>42722</v>
      </c>
    </row>
    <row r="23" spans="1:12">
      <c r="A23" s="104">
        <f>DATE(REF.ANNÉE,COLUMN(19:30),ROW(19:49))</f>
        <v>42388</v>
      </c>
      <c r="B23" s="76">
        <f>DATE(REF.ANNÉE,COLUMN(B:M),ROW(19:53))</f>
        <v>42419</v>
      </c>
      <c r="C23" s="76">
        <f>DATE(REF.ANNÉE,COLUMN(C:N),ROW(19:53))</f>
        <v>42448</v>
      </c>
      <c r="D23" s="76">
        <f>DATE(REF.ANNÉE,COLUMN(D:O),ROW(19:53))</f>
        <v>42479</v>
      </c>
      <c r="E23" s="76">
        <f>DATE(REF.ANNÉE,COLUMN(E:P),ROW(19:53))</f>
        <v>42509</v>
      </c>
      <c r="F23" s="76">
        <f>DATE(REF.ANNÉE,COLUMN(F:Q),ROW(19:53))</f>
        <v>42540</v>
      </c>
      <c r="G23" s="76">
        <f>DATE(REF.ANNÉE,COLUMN(G:R),ROW(19:53))</f>
        <v>42570</v>
      </c>
      <c r="H23" s="76">
        <f>DATE(REF.ANNÉE,COLUMN(H:S),ROW(19:53))</f>
        <v>42601</v>
      </c>
      <c r="I23" s="76">
        <f>DATE(REF.ANNÉE,COLUMN(I:T),ROW(19:53))</f>
        <v>42632</v>
      </c>
      <c r="J23" s="76">
        <f>DATE(REF.ANNÉE,COLUMN(J:U),ROW(19:53))</f>
        <v>42662</v>
      </c>
      <c r="K23" s="76">
        <f>DATE(REF.ANNÉE,COLUMN(K:V),ROW(19:53))</f>
        <v>42693</v>
      </c>
      <c r="L23" s="105">
        <f>DATE(REF.ANNÉE,COLUMN(L:W),ROW(19:53))</f>
        <v>42723</v>
      </c>
    </row>
    <row r="24" spans="1:12">
      <c r="A24" s="104">
        <f>DATE(REF.ANNÉE,COLUMN(20:31),ROW(20:50))</f>
        <v>42389</v>
      </c>
      <c r="B24" s="76">
        <f>DATE(REF.ANNÉE,COLUMN(B:M),ROW(20:54))</f>
        <v>42420</v>
      </c>
      <c r="C24" s="76">
        <f>DATE(REF.ANNÉE,COLUMN(C:N),ROW(20:54))</f>
        <v>42449</v>
      </c>
      <c r="D24" s="76">
        <f>DATE(REF.ANNÉE,COLUMN(D:O),ROW(20:54))</f>
        <v>42480</v>
      </c>
      <c r="E24" s="76">
        <f>DATE(REF.ANNÉE,COLUMN(E:P),ROW(20:54))</f>
        <v>42510</v>
      </c>
      <c r="F24" s="76">
        <f>DATE(REF.ANNÉE,COLUMN(F:Q),ROW(20:54))</f>
        <v>42541</v>
      </c>
      <c r="G24" s="76">
        <f>DATE(REF.ANNÉE,COLUMN(G:R),ROW(20:54))</f>
        <v>42571</v>
      </c>
      <c r="H24" s="76">
        <f>DATE(REF.ANNÉE,COLUMN(H:S),ROW(20:54))</f>
        <v>42602</v>
      </c>
      <c r="I24" s="76">
        <f>DATE(REF.ANNÉE,COLUMN(I:T),ROW(20:54))</f>
        <v>42633</v>
      </c>
      <c r="J24" s="76">
        <f>DATE(REF.ANNÉE,COLUMN(J:U),ROW(20:54))</f>
        <v>42663</v>
      </c>
      <c r="K24" s="76">
        <f>DATE(REF.ANNÉE,COLUMN(K:V),ROW(20:54))</f>
        <v>42694</v>
      </c>
      <c r="L24" s="105">
        <f>DATE(REF.ANNÉE,COLUMN(L:W),ROW(20:54))</f>
        <v>42724</v>
      </c>
    </row>
    <row r="25" spans="1:12">
      <c r="A25" s="104">
        <f>DATE(REF.ANNÉE,COLUMN(21:32),ROW(21:51))</f>
        <v>42390</v>
      </c>
      <c r="B25" s="76">
        <f>DATE(REF.ANNÉE,COLUMN(B:M),ROW(21:55))</f>
        <v>42421</v>
      </c>
      <c r="C25" s="76">
        <f>DATE(REF.ANNÉE,COLUMN(C:N),ROW(21:55))</f>
        <v>42450</v>
      </c>
      <c r="D25" s="76">
        <f>DATE(REF.ANNÉE,COLUMN(D:O),ROW(21:55))</f>
        <v>42481</v>
      </c>
      <c r="E25" s="76">
        <f>DATE(REF.ANNÉE,COLUMN(E:P),ROW(21:55))</f>
        <v>42511</v>
      </c>
      <c r="F25" s="76">
        <f>DATE(REF.ANNÉE,COLUMN(F:Q),ROW(21:55))</f>
        <v>42542</v>
      </c>
      <c r="G25" s="76">
        <f>DATE(REF.ANNÉE,COLUMN(G:R),ROW(21:55))</f>
        <v>42572</v>
      </c>
      <c r="H25" s="76">
        <f>DATE(REF.ANNÉE,COLUMN(H:S),ROW(21:55))</f>
        <v>42603</v>
      </c>
      <c r="I25" s="76">
        <f>DATE(REF.ANNÉE,COLUMN(I:T),ROW(21:55))</f>
        <v>42634</v>
      </c>
      <c r="J25" s="76">
        <f>DATE(REF.ANNÉE,COLUMN(J:U),ROW(21:55))</f>
        <v>42664</v>
      </c>
      <c r="K25" s="76">
        <f>DATE(REF.ANNÉE,COLUMN(K:V),ROW(21:55))</f>
        <v>42695</v>
      </c>
      <c r="L25" s="105">
        <f>DATE(REF.ANNÉE,COLUMN(L:W),ROW(21:55))</f>
        <v>42725</v>
      </c>
    </row>
    <row r="26" spans="1:12">
      <c r="A26" s="104">
        <f>DATE(REF.ANNÉE,COLUMN(22:33),ROW(22:52))</f>
        <v>42391</v>
      </c>
      <c r="B26" s="76">
        <f>DATE(REF.ANNÉE,COLUMN(B:M),ROW(22:56))</f>
        <v>42422</v>
      </c>
      <c r="C26" s="76">
        <f>DATE(REF.ANNÉE,COLUMN(C:N),ROW(22:56))</f>
        <v>42451</v>
      </c>
      <c r="D26" s="76">
        <f>DATE(REF.ANNÉE,COLUMN(D:O),ROW(22:56))</f>
        <v>42482</v>
      </c>
      <c r="E26" s="76">
        <f>DATE(REF.ANNÉE,COLUMN(E:P),ROW(22:56))</f>
        <v>42512</v>
      </c>
      <c r="F26" s="76">
        <f>DATE(REF.ANNÉE,COLUMN(F:Q),ROW(22:56))</f>
        <v>42543</v>
      </c>
      <c r="G26" s="76">
        <f>DATE(REF.ANNÉE,COLUMN(G:R),ROW(22:56))</f>
        <v>42573</v>
      </c>
      <c r="H26" s="76">
        <f>DATE(REF.ANNÉE,COLUMN(H:S),ROW(22:56))</f>
        <v>42604</v>
      </c>
      <c r="I26" s="76">
        <f>DATE(REF.ANNÉE,COLUMN(I:T),ROW(22:56))</f>
        <v>42635</v>
      </c>
      <c r="J26" s="76">
        <f>DATE(REF.ANNÉE,COLUMN(J:U),ROW(22:56))</f>
        <v>42665</v>
      </c>
      <c r="K26" s="76">
        <f>DATE(REF.ANNÉE,COLUMN(K:V),ROW(22:56))</f>
        <v>42696</v>
      </c>
      <c r="L26" s="105">
        <f>DATE(REF.ANNÉE,COLUMN(L:W),ROW(22:56))</f>
        <v>42726</v>
      </c>
    </row>
    <row r="27" spans="1:12">
      <c r="A27" s="104">
        <f>DATE(REF.ANNÉE,COLUMN(23:34),ROW(23:53))</f>
        <v>42392</v>
      </c>
      <c r="B27" s="76">
        <f>DATE(REF.ANNÉE,COLUMN(B:M),ROW(23:57))</f>
        <v>42423</v>
      </c>
      <c r="C27" s="76">
        <f>DATE(REF.ANNÉE,COLUMN(C:N),ROW(23:57))</f>
        <v>42452</v>
      </c>
      <c r="D27" s="76">
        <f>DATE(REF.ANNÉE,COLUMN(D:O),ROW(23:57))</f>
        <v>42483</v>
      </c>
      <c r="E27" s="76">
        <f>DATE(REF.ANNÉE,COLUMN(E:P),ROW(23:57))</f>
        <v>42513</v>
      </c>
      <c r="F27" s="76">
        <f>DATE(REF.ANNÉE,COLUMN(F:Q),ROW(23:57))</f>
        <v>42544</v>
      </c>
      <c r="G27" s="76">
        <f>DATE(REF.ANNÉE,COLUMN(G:R),ROW(23:57))</f>
        <v>42574</v>
      </c>
      <c r="H27" s="76">
        <f>DATE(REF.ANNÉE,COLUMN(H:S),ROW(23:57))</f>
        <v>42605</v>
      </c>
      <c r="I27" s="76">
        <f>DATE(REF.ANNÉE,COLUMN(I:T),ROW(23:57))</f>
        <v>42636</v>
      </c>
      <c r="J27" s="76">
        <f>DATE(REF.ANNÉE,COLUMN(J:U),ROW(23:57))</f>
        <v>42666</v>
      </c>
      <c r="K27" s="76">
        <f>DATE(REF.ANNÉE,COLUMN(K:V),ROW(23:57))</f>
        <v>42697</v>
      </c>
      <c r="L27" s="105">
        <f>DATE(REF.ANNÉE,COLUMN(L:W),ROW(23:57))</f>
        <v>42727</v>
      </c>
    </row>
    <row r="28" spans="1:12">
      <c r="A28" s="104">
        <f>DATE(REF.ANNÉE,COLUMN(24:35),ROW(24:54))</f>
        <v>42393</v>
      </c>
      <c r="B28" s="76">
        <f>DATE(REF.ANNÉE,COLUMN(B:M),ROW(24:58))</f>
        <v>42424</v>
      </c>
      <c r="C28" s="76">
        <f>DATE(REF.ANNÉE,COLUMN(C:N),ROW(24:58))</f>
        <v>42453</v>
      </c>
      <c r="D28" s="76">
        <f>DATE(REF.ANNÉE,COLUMN(D:O),ROW(24:58))</f>
        <v>42484</v>
      </c>
      <c r="E28" s="76">
        <f>DATE(REF.ANNÉE,COLUMN(E:P),ROW(24:58))</f>
        <v>42514</v>
      </c>
      <c r="F28" s="76">
        <f>DATE(REF.ANNÉE,COLUMN(F:Q),ROW(24:58))</f>
        <v>42545</v>
      </c>
      <c r="G28" s="76">
        <f>DATE(REF.ANNÉE,COLUMN(G:R),ROW(24:58))</f>
        <v>42575</v>
      </c>
      <c r="H28" s="76">
        <f>DATE(REF.ANNÉE,COLUMN(H:S),ROW(24:58))</f>
        <v>42606</v>
      </c>
      <c r="I28" s="76">
        <f>DATE(REF.ANNÉE,COLUMN(I:T),ROW(24:58))</f>
        <v>42637</v>
      </c>
      <c r="J28" s="76">
        <f>DATE(REF.ANNÉE,COLUMN(J:U),ROW(24:58))</f>
        <v>42667</v>
      </c>
      <c r="K28" s="76">
        <f>DATE(REF.ANNÉE,COLUMN(K:V),ROW(24:58))</f>
        <v>42698</v>
      </c>
      <c r="L28" s="105">
        <f>DATE(REF.ANNÉE,COLUMN(L:W),ROW(24:58))</f>
        <v>42728</v>
      </c>
    </row>
    <row r="29" spans="1:12">
      <c r="A29" s="104">
        <f>DATE(REF.ANNÉE,COLUMN(25:36),ROW(25:55))</f>
        <v>42394</v>
      </c>
      <c r="B29" s="76">
        <f>DATE(REF.ANNÉE,COLUMN(B:M),ROW(25:59))</f>
        <v>42425</v>
      </c>
      <c r="C29" s="76">
        <f>DATE(REF.ANNÉE,COLUMN(C:N),ROW(25:59))</f>
        <v>42454</v>
      </c>
      <c r="D29" s="76">
        <f>DATE(REF.ANNÉE,COLUMN(D:O),ROW(25:59))</f>
        <v>42485</v>
      </c>
      <c r="E29" s="76">
        <f>DATE(REF.ANNÉE,COLUMN(E:P),ROW(25:59))</f>
        <v>42515</v>
      </c>
      <c r="F29" s="76">
        <f>DATE(REF.ANNÉE,COLUMN(F:Q),ROW(25:59))</f>
        <v>42546</v>
      </c>
      <c r="G29" s="76">
        <f>DATE(REF.ANNÉE,COLUMN(G:R),ROW(25:59))</f>
        <v>42576</v>
      </c>
      <c r="H29" s="76">
        <f>DATE(REF.ANNÉE,COLUMN(H:S),ROW(25:59))</f>
        <v>42607</v>
      </c>
      <c r="I29" s="76">
        <f>DATE(REF.ANNÉE,COLUMN(I:T),ROW(25:59))</f>
        <v>42638</v>
      </c>
      <c r="J29" s="76">
        <f>DATE(REF.ANNÉE,COLUMN(J:U),ROW(25:59))</f>
        <v>42668</v>
      </c>
      <c r="K29" s="76">
        <f>DATE(REF.ANNÉE,COLUMN(K:V),ROW(25:59))</f>
        <v>42699</v>
      </c>
      <c r="L29" s="105">
        <f>DATE(REF.ANNÉE,COLUMN(L:W),ROW(25:59))</f>
        <v>42729</v>
      </c>
    </row>
    <row r="30" spans="1:12">
      <c r="A30" s="104">
        <f>DATE(REF.ANNÉE,COLUMN(26:37),ROW(26:56))</f>
        <v>42395</v>
      </c>
      <c r="B30" s="76">
        <f>DATE(REF.ANNÉE,COLUMN(B:M),ROW(26:60))</f>
        <v>42426</v>
      </c>
      <c r="C30" s="76">
        <f>DATE(REF.ANNÉE,COLUMN(C:N),ROW(26:60))</f>
        <v>42455</v>
      </c>
      <c r="D30" s="76">
        <f>DATE(REF.ANNÉE,COLUMN(D:O),ROW(26:60))</f>
        <v>42486</v>
      </c>
      <c r="E30" s="76">
        <f>DATE(REF.ANNÉE,COLUMN(E:P),ROW(26:60))</f>
        <v>42516</v>
      </c>
      <c r="F30" s="76">
        <f>DATE(REF.ANNÉE,COLUMN(F:Q),ROW(26:60))</f>
        <v>42547</v>
      </c>
      <c r="G30" s="76">
        <f>DATE(REF.ANNÉE,COLUMN(G:R),ROW(26:60))</f>
        <v>42577</v>
      </c>
      <c r="H30" s="76">
        <f>DATE(REF.ANNÉE,COLUMN(H:S),ROW(26:60))</f>
        <v>42608</v>
      </c>
      <c r="I30" s="76">
        <f>DATE(REF.ANNÉE,COLUMN(I:T),ROW(26:60))</f>
        <v>42639</v>
      </c>
      <c r="J30" s="76">
        <f>DATE(REF.ANNÉE,COLUMN(J:U),ROW(26:60))</f>
        <v>42669</v>
      </c>
      <c r="K30" s="76">
        <f>DATE(REF.ANNÉE,COLUMN(K:V),ROW(26:60))</f>
        <v>42700</v>
      </c>
      <c r="L30" s="105">
        <f>DATE(REF.ANNÉE,COLUMN(L:W),ROW(26:60))</f>
        <v>42730</v>
      </c>
    </row>
    <row r="31" spans="1:12">
      <c r="A31" s="104">
        <f>DATE(REF.ANNÉE,COLUMN(27:38),ROW(27:57))</f>
        <v>42396</v>
      </c>
      <c r="B31" s="76">
        <f>DATE(REF.ANNÉE,COLUMN(B:M),ROW(27:61))</f>
        <v>42427</v>
      </c>
      <c r="C31" s="76">
        <f>DATE(REF.ANNÉE,COLUMN(C:N),ROW(27:61))</f>
        <v>42456</v>
      </c>
      <c r="D31" s="76">
        <f>DATE(REF.ANNÉE,COLUMN(D:O),ROW(27:61))</f>
        <v>42487</v>
      </c>
      <c r="E31" s="76">
        <f>DATE(REF.ANNÉE,COLUMN(E:P),ROW(27:61))</f>
        <v>42517</v>
      </c>
      <c r="F31" s="76">
        <f>DATE(REF.ANNÉE,COLUMN(F:Q),ROW(27:61))</f>
        <v>42548</v>
      </c>
      <c r="G31" s="76">
        <f>DATE(REF.ANNÉE,COLUMN(G:R),ROW(27:61))</f>
        <v>42578</v>
      </c>
      <c r="H31" s="76">
        <f>DATE(REF.ANNÉE,COLUMN(H:S),ROW(27:61))</f>
        <v>42609</v>
      </c>
      <c r="I31" s="76">
        <f>DATE(REF.ANNÉE,COLUMN(I:T),ROW(27:61))</f>
        <v>42640</v>
      </c>
      <c r="J31" s="76">
        <f>DATE(REF.ANNÉE,COLUMN(J:U),ROW(27:61))</f>
        <v>42670</v>
      </c>
      <c r="K31" s="76">
        <f>DATE(REF.ANNÉE,COLUMN(K:V),ROW(27:61))</f>
        <v>42701</v>
      </c>
      <c r="L31" s="105">
        <f>DATE(REF.ANNÉE,COLUMN(L:W),ROW(27:61))</f>
        <v>42731</v>
      </c>
    </row>
    <row r="32" spans="1:12">
      <c r="A32" s="104">
        <f>DATE(REF.ANNÉE,COLUMN(28:39),ROW(28:58))</f>
        <v>42397</v>
      </c>
      <c r="B32" s="76">
        <f>DATE(REF.ANNÉE,COLUMN(B:M),ROW(28:62))</f>
        <v>42428</v>
      </c>
      <c r="C32" s="76">
        <f>DATE(REF.ANNÉE,COLUMN(C:N),ROW(28:62))</f>
        <v>42457</v>
      </c>
      <c r="D32" s="76">
        <f>DATE(REF.ANNÉE,COLUMN(D:O),ROW(28:62))</f>
        <v>42488</v>
      </c>
      <c r="E32" s="76">
        <f>DATE(REF.ANNÉE,COLUMN(E:P),ROW(28:62))</f>
        <v>42518</v>
      </c>
      <c r="F32" s="76">
        <f>DATE(REF.ANNÉE,COLUMN(F:Q),ROW(28:62))</f>
        <v>42549</v>
      </c>
      <c r="G32" s="76">
        <f>DATE(REF.ANNÉE,COLUMN(G:R),ROW(28:62))</f>
        <v>42579</v>
      </c>
      <c r="H32" s="76">
        <f>DATE(REF.ANNÉE,COLUMN(H:S),ROW(28:62))</f>
        <v>42610</v>
      </c>
      <c r="I32" s="76">
        <f>DATE(REF.ANNÉE,COLUMN(I:T),ROW(28:62))</f>
        <v>42641</v>
      </c>
      <c r="J32" s="76">
        <f>DATE(REF.ANNÉE,COLUMN(J:U),ROW(28:62))</f>
        <v>42671</v>
      </c>
      <c r="K32" s="76">
        <f>DATE(REF.ANNÉE,COLUMN(K:V),ROW(28:62))</f>
        <v>42702</v>
      </c>
      <c r="L32" s="105">
        <f>DATE(REF.ANNÉE,COLUMN(L:W),ROW(28:62))</f>
        <v>42732</v>
      </c>
    </row>
    <row r="33" spans="1:12">
      <c r="A33" s="104">
        <f>DATE(REF.ANNÉE,COLUMN(29:40),ROW(29:59))</f>
        <v>42398</v>
      </c>
      <c r="B33" s="76">
        <f>DATE(REF.ANNÉE,COLUMN(B:M),ROW(29:63))</f>
        <v>42429</v>
      </c>
      <c r="C33" s="76">
        <f>DATE(REF.ANNÉE,COLUMN(C:N),ROW(29:63))</f>
        <v>42458</v>
      </c>
      <c r="D33" s="76">
        <f>DATE(REF.ANNÉE,COLUMN(D:O),ROW(29:63))</f>
        <v>42489</v>
      </c>
      <c r="E33" s="76">
        <f>DATE(REF.ANNÉE,COLUMN(E:P),ROW(29:63))</f>
        <v>42519</v>
      </c>
      <c r="F33" s="76">
        <f>DATE(REF.ANNÉE,COLUMN(F:Q),ROW(29:63))</f>
        <v>42550</v>
      </c>
      <c r="G33" s="76">
        <f>DATE(REF.ANNÉE,COLUMN(G:R),ROW(29:63))</f>
        <v>42580</v>
      </c>
      <c r="H33" s="76">
        <f>DATE(REF.ANNÉE,COLUMN(H:S),ROW(29:63))</f>
        <v>42611</v>
      </c>
      <c r="I33" s="76">
        <f>DATE(REF.ANNÉE,COLUMN(I:T),ROW(29:63))</f>
        <v>42642</v>
      </c>
      <c r="J33" s="76">
        <f>DATE(REF.ANNÉE,COLUMN(J:U),ROW(29:63))</f>
        <v>42672</v>
      </c>
      <c r="K33" s="76">
        <f>DATE(REF.ANNÉE,COLUMN(K:V),ROW(29:63))</f>
        <v>42703</v>
      </c>
      <c r="L33" s="105">
        <f>DATE(REF.ANNÉE,COLUMN(L:W),ROW(29:63))</f>
        <v>42733</v>
      </c>
    </row>
    <row r="34" spans="1:12">
      <c r="A34" s="104">
        <f>DATE(REF.ANNÉE,COLUMN(30:41),ROW(30:60))</f>
        <v>42399</v>
      </c>
      <c r="B34" s="76">
        <f>DATE(REF.ANNÉE,COLUMN(B:M),ROW(30:64))</f>
        <v>42430</v>
      </c>
      <c r="C34" s="76">
        <f>DATE(REF.ANNÉE,COLUMN(C:N),ROW(30:64))</f>
        <v>42459</v>
      </c>
      <c r="D34" s="76">
        <f>DATE(REF.ANNÉE,COLUMN(D:O),ROW(30:64))</f>
        <v>42490</v>
      </c>
      <c r="E34" s="76">
        <f>DATE(REF.ANNÉE,COLUMN(E:P),ROW(30:64))</f>
        <v>42520</v>
      </c>
      <c r="F34" s="76">
        <f>DATE(REF.ANNÉE,COLUMN(F:Q),ROW(30:64))</f>
        <v>42551</v>
      </c>
      <c r="G34" s="76">
        <f>DATE(REF.ANNÉE,COLUMN(G:R),ROW(30:64))</f>
        <v>42581</v>
      </c>
      <c r="H34" s="76">
        <f>DATE(REF.ANNÉE,COLUMN(H:S),ROW(30:64))</f>
        <v>42612</v>
      </c>
      <c r="I34" s="76">
        <f>DATE(REF.ANNÉE,COLUMN(I:T),ROW(30:64))</f>
        <v>42643</v>
      </c>
      <c r="J34" s="76">
        <f>DATE(REF.ANNÉE,COLUMN(J:U),ROW(30:64))</f>
        <v>42673</v>
      </c>
      <c r="K34" s="76">
        <f>DATE(REF.ANNÉE,COLUMN(K:V),ROW(30:64))</f>
        <v>42704</v>
      </c>
      <c r="L34" s="105">
        <f>DATE(REF.ANNÉE,COLUMN(L:W),ROW(30:64))</f>
        <v>42734</v>
      </c>
    </row>
    <row r="35" spans="1:12">
      <c r="A35" s="106">
        <f>DATE(REF.ANNÉE,COLUMN(31:42),ROW(31:61))</f>
        <v>42400</v>
      </c>
      <c r="B35" s="107">
        <f>DATE(REF.ANNÉE,COLUMN(B:M),ROW(31:65))</f>
        <v>42431</v>
      </c>
      <c r="C35" s="107">
        <f>DATE(REF.ANNÉE,COLUMN(C:N),ROW(31:65))</f>
        <v>42460</v>
      </c>
      <c r="D35" s="107">
        <f>DATE(REF.ANNÉE,COLUMN(D:O),ROW(31:65))</f>
        <v>42491</v>
      </c>
      <c r="E35" s="107">
        <f>DATE(REF.ANNÉE,COLUMN(E:P),ROW(31:65))</f>
        <v>42521</v>
      </c>
      <c r="F35" s="107">
        <f>DATE(REF.ANNÉE,COLUMN(F:Q),ROW(31:65))</f>
        <v>42552</v>
      </c>
      <c r="G35" s="107">
        <f>DATE(REF.ANNÉE,COLUMN(G:R),ROW(31:65))</f>
        <v>42582</v>
      </c>
      <c r="H35" s="107">
        <f>DATE(REF.ANNÉE,COLUMN(H:S),ROW(31:65))</f>
        <v>42613</v>
      </c>
      <c r="I35" s="107">
        <f>DATE(REF.ANNÉE,COLUMN(I:T),ROW(31:65))</f>
        <v>42644</v>
      </c>
      <c r="J35" s="107">
        <f>DATE(REF.ANNÉE,COLUMN(J:U),ROW(31:65))</f>
        <v>42674</v>
      </c>
      <c r="K35" s="107">
        <f>DATE(REF.ANNÉE,COLUMN(K:V),ROW(31:65))</f>
        <v>42705</v>
      </c>
      <c r="L35" s="108">
        <f>DATE(REF.ANNÉE,COLUMN(L:W),ROW(31:65))</f>
        <v>42735</v>
      </c>
    </row>
    <row r="40" spans="1:12">
      <c r="A40" s="6"/>
      <c r="B40" s="6"/>
    </row>
    <row r="42" spans="1:12">
      <c r="A42" s="87"/>
    </row>
    <row r="44" spans="1:12">
      <c r="A44" s="86"/>
    </row>
    <row r="45" spans="1:12">
      <c r="A45" s="87"/>
    </row>
    <row r="46" spans="1:12">
      <c r="A46" s="87"/>
    </row>
    <row r="49" spans="1:1">
      <c r="A49" s="86"/>
    </row>
    <row r="50" spans="1:1">
      <c r="A50" s="87"/>
    </row>
    <row r="51" spans="1:1">
      <c r="A51" s="87"/>
    </row>
    <row r="53" spans="1:1">
      <c r="A53" s="87"/>
    </row>
  </sheetData>
  <mergeCells count="1">
    <mergeCell ref="A40:B40"/>
  </mergeCells>
  <conditionalFormatting sqref="A5:XFD35">
    <cfRule type="expression" dxfId="5" priority="4">
      <formula>WEEKDAY(A6)=2</formula>
    </cfRule>
    <cfRule type="expression" dxfId="4" priority="5">
      <formula>WEEKDAY(A6)=1</formula>
    </cfRule>
  </conditionalFormatting>
  <conditionalFormatting sqref="A5:L35">
    <cfRule type="expression" dxfId="3" priority="20">
      <formula>OR(A5=jours.f)</formula>
    </cfRule>
    <cfRule type="expression" dxfId="1" priority="22">
      <formula>MONTH(A5)&lt;&gt;MONTH(A$5)</formula>
    </cfRule>
    <cfRule type="timePeriod" dxfId="0" priority="1" timePeriod="today">
      <formula>FLOOR(A5,1)=TODAY()</formula>
    </cfRule>
  </conditionalFormatting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Spinner 1">
              <controlPr defaultSize="0" autoPict="0">
                <anchor moveWithCells="1" sizeWithCells="1">
                  <from>
                    <xdr:col>4</xdr:col>
                    <xdr:colOff>12700</xdr:colOff>
                    <xdr:row>0</xdr:row>
                    <xdr:rowOff>25400</xdr:rowOff>
                  </from>
                  <to>
                    <xdr:col>4</xdr:col>
                    <xdr:colOff>800100</xdr:colOff>
                    <xdr:row>1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C339F90A-297B-8042-95D5-49A72984081D}">
            <xm:f>OR($A$5)='JOURS FERIES'!$A$3:$B$14</xm:f>
            <x14:dxf>
              <font>
                <color theme="3" tint="0.39997558519241921"/>
              </font>
              <fill>
                <patternFill patternType="solid">
                  <fgColor indexed="64"/>
                  <bgColor theme="8" tint="0.39997558519241921"/>
                </patternFill>
              </fill>
            </x14:dxf>
          </x14:cfRule>
          <xm:sqref>A5:L35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4"/>
  <sheetViews>
    <sheetView zoomScale="150" zoomScaleNormal="150" zoomScalePageLayoutView="150" workbookViewId="0">
      <selection activeCell="G18" sqref="G18"/>
    </sheetView>
  </sheetViews>
  <sheetFormatPr baseColWidth="10" defaultRowHeight="15" x14ac:dyDescent="0"/>
  <cols>
    <col min="1" max="1" width="19.1640625" customWidth="1"/>
    <col min="2" max="2" width="26.5" customWidth="1"/>
  </cols>
  <sheetData>
    <row r="2" spans="1:2">
      <c r="A2" s="7" t="s">
        <v>60</v>
      </c>
      <c r="B2" s="7"/>
    </row>
    <row r="3" spans="1:2">
      <c r="A3" s="15" t="s">
        <v>48</v>
      </c>
      <c r="B3" s="103">
        <f>DATE(REF.ANNÉE,1,1)</f>
        <v>42370</v>
      </c>
    </row>
    <row r="4" spans="1:2">
      <c r="A4" s="15" t="s">
        <v>49</v>
      </c>
      <c r="B4" s="103">
        <f>DATE(REF.ANNÉE,2,24)</f>
        <v>42424</v>
      </c>
    </row>
    <row r="5" spans="1:2">
      <c r="A5" s="15" t="s">
        <v>50</v>
      </c>
      <c r="B5" s="103">
        <f>DATE(REF.ANNÉE,3,25)</f>
        <v>42454</v>
      </c>
    </row>
    <row r="6" spans="1:2">
      <c r="A6" s="15" t="s">
        <v>51</v>
      </c>
      <c r="B6" s="103">
        <f>DATE(REF.ANNÉE,3,27)</f>
        <v>42456</v>
      </c>
    </row>
    <row r="7" spans="1:2">
      <c r="A7" s="15" t="s">
        <v>52</v>
      </c>
      <c r="B7" s="103">
        <f>DATE(REF.ANNÉE,5,1)</f>
        <v>42491</v>
      </c>
    </row>
    <row r="8" spans="1:2">
      <c r="A8" s="15" t="s">
        <v>53</v>
      </c>
      <c r="B8" s="103">
        <f>DATE(REF.ANNÉE,5,15)</f>
        <v>42505</v>
      </c>
    </row>
    <row r="9" spans="1:2">
      <c r="A9" s="15" t="s">
        <v>54</v>
      </c>
      <c r="B9" s="103">
        <f>DATE(REF.ANNÉE,6,23)</f>
        <v>42544</v>
      </c>
    </row>
    <row r="10" spans="1:2">
      <c r="A10" s="15" t="s">
        <v>55</v>
      </c>
      <c r="B10" s="103">
        <f>DATE(REF.ANNÉE,6,24)</f>
        <v>42545</v>
      </c>
    </row>
    <row r="11" spans="1:2">
      <c r="A11" s="15" t="s">
        <v>56</v>
      </c>
      <c r="B11" s="103">
        <f>DATE(REF.ANNÉE,8,20)</f>
        <v>42602</v>
      </c>
    </row>
    <row r="12" spans="1:2">
      <c r="A12" s="15" t="s">
        <v>57</v>
      </c>
      <c r="B12" s="103">
        <f>DATE(REF.ANNÉE,12,24)</f>
        <v>42728</v>
      </c>
    </row>
    <row r="13" spans="1:2">
      <c r="A13" s="15" t="s">
        <v>58</v>
      </c>
      <c r="B13" s="103">
        <f>DATE(REF.ANNÉE,12,25)</f>
        <v>42729</v>
      </c>
    </row>
    <row r="14" spans="1:2">
      <c r="A14" s="15" t="s">
        <v>59</v>
      </c>
      <c r="B14" s="103">
        <f>DATE(REF.ANNÉE,12,26)</f>
        <v>42730</v>
      </c>
    </row>
  </sheetData>
  <mergeCells count="1">
    <mergeCell ref="A2:B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CALENDRIER</vt:lpstr>
      <vt:lpstr>JOURS FERIES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Vuachet</dc:creator>
  <cp:lastModifiedBy>Sandrine Vuachet</cp:lastModifiedBy>
  <dcterms:created xsi:type="dcterms:W3CDTF">2016-06-16T06:14:58Z</dcterms:created>
  <dcterms:modified xsi:type="dcterms:W3CDTF">2016-06-18T13:57:46Z</dcterms:modified>
</cp:coreProperties>
</file>