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10_ncr:100000_{3192771D-FB52-4B93-837C-381A33266FF3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  <sheet name="Feuil2" sheetId="2" r:id="rId2"/>
  </sheets>
  <calcPr calcId="179017"/>
</workbook>
</file>

<file path=xl/calcChain.xml><?xml version="1.0" encoding="utf-8"?>
<calcChain xmlns="http://schemas.openxmlformats.org/spreadsheetml/2006/main">
  <c r="N3" i="1" l="1"/>
  <c r="P6" i="1"/>
  <c r="O3" i="1"/>
  <c r="P3" i="1"/>
  <c r="N5" i="1"/>
  <c r="Q6" i="1"/>
  <c r="O8" i="1"/>
  <c r="O5" i="1"/>
  <c r="R6" i="1"/>
  <c r="P8" i="1"/>
  <c r="N7" i="1"/>
  <c r="N4" i="1"/>
  <c r="O7" i="1"/>
  <c r="N8" i="1"/>
  <c r="Q3" i="1"/>
  <c r="R3" i="1"/>
  <c r="P5" i="1"/>
  <c r="Q8" i="1"/>
  <c r="R8" i="1"/>
  <c r="Q5" i="1"/>
  <c r="O4" i="1"/>
  <c r="R5" i="1"/>
  <c r="P7" i="1"/>
  <c r="P4" i="1"/>
  <c r="N6" i="1"/>
  <c r="Q7" i="1"/>
  <c r="Q4" i="1"/>
  <c r="O6" i="1"/>
  <c r="R7" i="1"/>
  <c r="R4" i="1"/>
  <c r="P2" i="1"/>
  <c r="Q2" i="1"/>
  <c r="O2" i="1"/>
  <c r="R2" i="1"/>
  <c r="N2" i="1"/>
</calcChain>
</file>

<file path=xl/sharedStrings.xml><?xml version="1.0" encoding="utf-8"?>
<sst xmlns="http://schemas.openxmlformats.org/spreadsheetml/2006/main" count="94" uniqueCount="38">
  <si>
    <t>False</t>
  </si>
  <si>
    <t>True</t>
  </si>
  <si>
    <t>SUPPRIMER</t>
  </si>
  <si>
    <t>EAN</t>
  </si>
  <si>
    <t>FAMILLE</t>
  </si>
  <si>
    <t>SOUS-FAMILLE</t>
  </si>
  <si>
    <t>NOM ARTICLE</t>
  </si>
  <si>
    <t>PRIX ACHAT</t>
  </si>
  <si>
    <t>TAUX TVA</t>
  </si>
  <si>
    <t>TYPE COMMENTAIRE</t>
  </si>
  <si>
    <t>FAVORIS</t>
  </si>
  <si>
    <t>PRIX OUVERT</t>
  </si>
  <si>
    <t>A PESER</t>
  </si>
  <si>
    <t>UTILISE STOCK</t>
  </si>
  <si>
    <t>Tous les magasins</t>
  </si>
  <si>
    <t>FOOD NON FOOD</t>
  </si>
  <si>
    <t>FAMILLE E</t>
  </si>
  <si>
    <t>BIERE ASCANIA  PET 33CL</t>
  </si>
  <si>
    <t>FAMILLE H</t>
  </si>
  <si>
    <t>KELLOGG 375GR</t>
  </si>
  <si>
    <t>FRUIT-TELLA DUO</t>
  </si>
  <si>
    <t>FOURCHETTES PLASTIC 20PCS/17,5CM</t>
  </si>
  <si>
    <t>FAMILLE D</t>
  </si>
  <si>
    <t>FAMILLE F</t>
  </si>
  <si>
    <t>PV1</t>
  </si>
  <si>
    <t>PV2</t>
  </si>
  <si>
    <t>PV3</t>
  </si>
  <si>
    <t>PV4</t>
  </si>
  <si>
    <t>PV5</t>
  </si>
  <si>
    <t>BOOM DESTROYER BBG</t>
  </si>
  <si>
    <t>BRIQUETS</t>
  </si>
  <si>
    <t>EAU DE SOURCE 33CL</t>
  </si>
  <si>
    <t>S1</t>
  </si>
  <si>
    <t>Fruits</t>
  </si>
  <si>
    <t>Légumes</t>
  </si>
  <si>
    <t>Gadgets</t>
  </si>
  <si>
    <t>Famille</t>
  </si>
  <si>
    <t>Legumes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</si>
</sst>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6" formatCode="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9" fontId="0" fillId="0" borderId="0" xfId="0" applyNumberFormat="1"/>
    <xf numFmtId="1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17"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6"/>
      <tableStyleElement type="headerRow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7C3C37-F47E-42DD-A7DB-63CD4E588EF1}" name="DataFruits" displayName="DataFruits" ref="B2:G5" totalsRowShown="0">
  <autoFilter ref="B2:G5" xr:uid="{E578CA53-A281-435F-8C6D-2E37D92584CD}"/>
  <tableColumns count="6">
    <tableColumn id="1" xr3:uid="{D1303D99-C887-45A5-AA5B-5F1E605C0A36}" name="Fruits"/>
    <tableColumn id="2" xr3:uid="{AF5B6368-160F-4F80-A44B-6A84650DBF93}" name="PV1" dataDxfId="14"/>
    <tableColumn id="3" xr3:uid="{A1C9B14B-2E2B-4BAC-B783-EFBD8BE8E929}" name="PV2" dataDxfId="13"/>
    <tableColumn id="4" xr3:uid="{C22D7382-EA1C-4078-ADF2-274F755F52C3}" name="PV3" dataDxfId="12"/>
    <tableColumn id="5" xr3:uid="{B5D821A7-545E-469F-A67E-D9922B783AB9}" name="PV4" dataDxfId="11"/>
    <tableColumn id="6" xr3:uid="{AFA5C1D0-C4D6-4022-AAA8-BC9A420872DF}" name="PV5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22CBA7-8227-4DFB-88DB-660E8A40D551}" name="DataLegumes" displayName="DataLegumes" ref="B10:G13" totalsRowShown="0">
  <autoFilter ref="B10:G13" xr:uid="{985B1CF2-1BF6-4C8C-A54A-792F18EEB6A2}"/>
  <tableColumns count="6">
    <tableColumn id="1" xr3:uid="{F952E101-6AA7-404E-9C7F-F0BB593D6BB1}" name="Légumes"/>
    <tableColumn id="2" xr3:uid="{C7B1872C-9D53-40A3-AE1E-48BE9FB8EE6F}" name="PV1" dataDxfId="9"/>
    <tableColumn id="3" xr3:uid="{1DB761CD-CB3A-4573-BE0A-F2A03F860012}" name="PV2" dataDxfId="8"/>
    <tableColumn id="4" xr3:uid="{0215E277-A4DA-4E60-89F5-7134E0F2ACFE}" name="PV3" dataDxfId="7"/>
    <tableColumn id="5" xr3:uid="{9D9CDAFD-19FD-42EB-89D1-78D6B2A70BBE}" name="PV4" dataDxfId="6"/>
    <tableColumn id="6" xr3:uid="{E68E6A2E-6090-4773-8B12-C6401C0C73CF}" name="PV5" dataDxfId="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07C823-9389-4D18-BC1F-CBE6D5633513}" name="DataGadgets" displayName="DataGadgets" ref="B17:G20" totalsRowShown="0">
  <autoFilter ref="B17:G20" xr:uid="{97C50269-7978-4804-AE22-E1AD752B7106}"/>
  <tableColumns count="6">
    <tableColumn id="1" xr3:uid="{FA65A1E0-00DD-4098-9B4A-C169B66D2E67}" name="Gadgets"/>
    <tableColumn id="2" xr3:uid="{6F28ABEE-9693-4CE9-B5D8-3035C46A1119}" name="PV1" dataDxfId="4"/>
    <tableColumn id="3" xr3:uid="{00D18353-B866-4B10-A9FD-04B5B5C8131D}" name="PV2" dataDxfId="3"/>
    <tableColumn id="4" xr3:uid="{AB80AE65-EF6E-4EA3-BB89-170FDD48EE69}" name="PV3" dataDxfId="2"/>
    <tableColumn id="5" xr3:uid="{FE705ADB-B264-42E8-B659-1044353B942E}" name="PV4" dataDxfId="1"/>
    <tableColumn id="6" xr3:uid="{E1C45FEC-CB1B-40EA-9496-D5A900785071}" name="PV5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workbookViewId="0">
      <selection activeCell="D5" sqref="D5"/>
    </sheetView>
  </sheetViews>
  <sheetFormatPr baseColWidth="10" defaultRowHeight="15" x14ac:dyDescent="0.25"/>
  <cols>
    <col min="1" max="1" width="11.140625" bestFit="1" customWidth="1"/>
    <col min="2" max="2" width="15" bestFit="1" customWidth="1"/>
    <col min="3" max="3" width="16.5703125" bestFit="1" customWidth="1"/>
    <col min="4" max="4" width="8.85546875" bestFit="1" customWidth="1"/>
    <col min="5" max="5" width="13.7109375" bestFit="1" customWidth="1"/>
    <col min="6" max="6" width="48.85546875" bestFit="1" customWidth="1"/>
    <col min="7" max="7" width="11.42578125" bestFit="1" customWidth="1"/>
    <col min="8" max="8" width="9.7109375" bestFit="1" customWidth="1"/>
    <col min="9" max="9" width="19.140625" bestFit="1" customWidth="1"/>
    <col min="10" max="10" width="8.7109375" bestFit="1" customWidth="1"/>
    <col min="11" max="11" width="12.5703125" bestFit="1" customWidth="1"/>
    <col min="12" max="12" width="8" bestFit="1" customWidth="1"/>
    <col min="13" max="13" width="13.42578125" bestFit="1" customWidth="1"/>
    <col min="14" max="18" width="6.5703125" bestFit="1" customWidth="1"/>
    <col min="19" max="19" width="16.85546875" bestFit="1" customWidth="1"/>
    <col min="20" max="20" width="5.28515625" bestFit="1" customWidth="1"/>
  </cols>
  <sheetData>
    <row r="1" spans="1:20" x14ac:dyDescent="0.25">
      <c r="A1" t="s">
        <v>2</v>
      </c>
      <c r="B1" s="1" t="s">
        <v>3</v>
      </c>
      <c r="C1" t="s">
        <v>4</v>
      </c>
      <c r="D1" t="s">
        <v>36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14</v>
      </c>
      <c r="T1" t="s">
        <v>32</v>
      </c>
    </row>
    <row r="2" spans="1:20" x14ac:dyDescent="0.25">
      <c r="A2">
        <v>0</v>
      </c>
      <c r="B2" s="1">
        <v>8003440987944</v>
      </c>
      <c r="C2" t="s">
        <v>15</v>
      </c>
      <c r="D2" t="s">
        <v>35</v>
      </c>
      <c r="E2" t="s">
        <v>16</v>
      </c>
      <c r="F2" t="s">
        <v>17</v>
      </c>
      <c r="G2">
        <v>0.50642500000000001</v>
      </c>
      <c r="H2" s="2">
        <v>0.21</v>
      </c>
      <c r="I2">
        <v>0</v>
      </c>
      <c r="J2" t="s">
        <v>0</v>
      </c>
      <c r="K2" t="s">
        <v>1</v>
      </c>
      <c r="L2" t="s">
        <v>0</v>
      </c>
      <c r="M2" t="s">
        <v>1</v>
      </c>
      <c r="N2" s="4">
        <f ca="1">$G2*(VLOOKUP($G2,INDIRECT("Data"&amp;$D2),MATCH(N$1,DataFruits[#Headers],0),TRUE))*(1+$H2)</f>
        <v>1.2255484999999999</v>
      </c>
      <c r="O2" s="4">
        <f ca="1">$G2*(VLOOKUP($G2,INDIRECT("Data"&amp;$D2),MATCH(O$1,DataFruits[#Headers],0),TRUE))*(1+$H2)</f>
        <v>0.91916137499999995</v>
      </c>
      <c r="P2" s="4">
        <f ca="1">$G2*(VLOOKUP($G2,INDIRECT("Data"&amp;$D2),MATCH(P$1,DataFruits[#Headers],0),TRUE))*(1+$H2)</f>
        <v>0.76596781250000001</v>
      </c>
      <c r="Q2" s="4">
        <f ca="1">$G2*(VLOOKUP($G2,INDIRECT("Data"&amp;$D2),MATCH(Q$1,DataFruits[#Headers],0),TRUE))*(1+$H2)</f>
        <v>0.49021940000000003</v>
      </c>
      <c r="R2" s="4">
        <f ca="1">$G2*(VLOOKUP($G2,INDIRECT("Data"&amp;$D2),MATCH(R$1,DataFruits[#Headers],0),TRUE))*(1+$H2)</f>
        <v>0.36766454999999998</v>
      </c>
      <c r="S2">
        <v>0</v>
      </c>
      <c r="T2">
        <v>0</v>
      </c>
    </row>
    <row r="3" spans="1:20" x14ac:dyDescent="0.25">
      <c r="A3">
        <v>0</v>
      </c>
      <c r="B3" s="1">
        <v>871039851244</v>
      </c>
      <c r="C3" t="s">
        <v>15</v>
      </c>
      <c r="D3" t="s">
        <v>33</v>
      </c>
      <c r="E3" t="s">
        <v>18</v>
      </c>
      <c r="F3" t="s">
        <v>30</v>
      </c>
      <c r="G3">
        <v>0.86599999999999999</v>
      </c>
      <c r="H3" s="2">
        <v>0.21</v>
      </c>
      <c r="I3">
        <v>0</v>
      </c>
      <c r="J3" t="s">
        <v>0</v>
      </c>
      <c r="K3" t="s">
        <v>1</v>
      </c>
      <c r="L3" t="s">
        <v>0</v>
      </c>
      <c r="M3" t="s">
        <v>1</v>
      </c>
      <c r="N3" s="4">
        <f ca="1">$G3*(VLOOKUP($G3,INDIRECT("Data"&amp;$D3),MATCH(N$1,DataFruits[#Headers],0),TRUE))*(1+$H3)</f>
        <v>1.4670039999999998</v>
      </c>
      <c r="O3" s="4">
        <f ca="1">$G3*(VLOOKUP($G3,INDIRECT("Data"&amp;$D3),MATCH(O$1,DataFruits[#Headers],0),TRUE))*(1+$H3)</f>
        <v>1.2574319999999999</v>
      </c>
      <c r="P3" s="4">
        <f ca="1">$G3*(VLOOKUP($G3,INDIRECT("Data"&amp;$D3),MATCH(P$1,DataFruits[#Headers],0),TRUE))*(1+$H3)</f>
        <v>1.04786</v>
      </c>
      <c r="Q3" s="4">
        <f ca="1">$G3*(VLOOKUP($G3,INDIRECT("Data"&amp;$D3),MATCH(Q$1,DataFruits[#Headers],0),TRUE))*(1+$H3)</f>
        <v>0.89068099999999994</v>
      </c>
      <c r="R3" s="4">
        <f ca="1">$G3*(VLOOKUP($G3,INDIRECT("Data"&amp;$D3),MATCH(R$1,DataFruits[#Headers],0),TRUE))*(1+$H3)</f>
        <v>0.73350199999999988</v>
      </c>
      <c r="S3">
        <v>0</v>
      </c>
      <c r="T3">
        <v>0</v>
      </c>
    </row>
    <row r="4" spans="1:20" x14ac:dyDescent="0.25">
      <c r="A4">
        <v>0</v>
      </c>
      <c r="B4" s="1">
        <v>871039850844</v>
      </c>
      <c r="C4" t="s">
        <v>15</v>
      </c>
      <c r="D4" t="s">
        <v>37</v>
      </c>
      <c r="E4" t="s">
        <v>22</v>
      </c>
      <c r="F4" t="s">
        <v>31</v>
      </c>
      <c r="G4">
        <v>3.5470000000000002E-2</v>
      </c>
      <c r="H4" s="2">
        <v>0.06</v>
      </c>
      <c r="I4">
        <v>0</v>
      </c>
      <c r="J4" t="s">
        <v>0</v>
      </c>
      <c r="K4" t="s">
        <v>1</v>
      </c>
      <c r="L4" t="s">
        <v>0</v>
      </c>
      <c r="M4" t="s">
        <v>1</v>
      </c>
      <c r="N4" s="4">
        <f ca="1">$G4*(VLOOKUP($G4,INDIRECT("Data"&amp;$D4),MATCH(N$1,DataFruits[#Headers],0),TRUE))*(1+$H4)</f>
        <v>3.7598200000000005E-2</v>
      </c>
      <c r="O4" s="4">
        <f ca="1">$G4*(VLOOKUP($G4,INDIRECT("Data"&amp;$D4),MATCH(O$1,DataFruits[#Headers],0),TRUE))*(1+$H4)</f>
        <v>3.1958470000000003E-2</v>
      </c>
      <c r="P4" s="4">
        <f ca="1">$G4*(VLOOKUP($G4,INDIRECT("Data"&amp;$D4),MATCH(P$1,DataFruits[#Headers],0),TRUE))*(1+$H4)</f>
        <v>2.631874E-2</v>
      </c>
      <c r="Q4" s="4">
        <f ca="1">$G4*(VLOOKUP($G4,INDIRECT("Data"&amp;$D4),MATCH(Q$1,DataFruits[#Headers],0),TRUE))*(1+$H4)</f>
        <v>2.255892E-2</v>
      </c>
      <c r="R4" s="4">
        <f ca="1">$G4*(VLOOKUP($G4,INDIRECT("Data"&amp;$D4),MATCH(R$1,DataFruits[#Headers],0),TRUE))*(1+$H4)</f>
        <v>1.6919190000000001E-2</v>
      </c>
      <c r="S4">
        <v>0</v>
      </c>
      <c r="T4">
        <v>0</v>
      </c>
    </row>
    <row r="5" spans="1:20" x14ac:dyDescent="0.25">
      <c r="A5">
        <v>0</v>
      </c>
      <c r="B5" s="1">
        <v>8049145100149</v>
      </c>
      <c r="C5" t="s">
        <v>15</v>
      </c>
      <c r="D5" t="s">
        <v>37</v>
      </c>
      <c r="E5" t="s">
        <v>23</v>
      </c>
      <c r="F5" t="s">
        <v>29</v>
      </c>
      <c r="G5">
        <v>2.2555499999999999E-2</v>
      </c>
      <c r="H5" s="2">
        <v>0.06</v>
      </c>
      <c r="I5">
        <v>0</v>
      </c>
      <c r="J5" t="s">
        <v>0</v>
      </c>
      <c r="K5" t="s">
        <v>1</v>
      </c>
      <c r="L5" t="s">
        <v>0</v>
      </c>
      <c r="M5" t="s">
        <v>1</v>
      </c>
      <c r="N5" s="4">
        <f ca="1">$G5*(VLOOKUP($G5,INDIRECT("Data"&amp;$D5),MATCH(N$1,DataFruits[#Headers],0),TRUE))*(1+$H5)</f>
        <v>2.3908829999999999E-2</v>
      </c>
      <c r="O5" s="4">
        <f ca="1">$G5*(VLOOKUP($G5,INDIRECT("Data"&amp;$D5),MATCH(O$1,DataFruits[#Headers],0),TRUE))*(1+$H5)</f>
        <v>2.0322505500000001E-2</v>
      </c>
      <c r="P5" s="4">
        <f ca="1">$G5*(VLOOKUP($G5,INDIRECT("Data"&amp;$D5),MATCH(P$1,DataFruits[#Headers],0),TRUE))*(1+$H5)</f>
        <v>1.6736180999999999E-2</v>
      </c>
      <c r="Q5" s="4">
        <f ca="1">$G5*(VLOOKUP($G5,INDIRECT("Data"&amp;$D5),MATCH(Q$1,DataFruits[#Headers],0),TRUE))*(1+$H5)</f>
        <v>1.4345298000000001E-2</v>
      </c>
      <c r="R5" s="4">
        <f ca="1">$G5*(VLOOKUP($G5,INDIRECT("Data"&amp;$D5),MATCH(R$1,DataFruits[#Headers],0),TRUE))*(1+$H5)</f>
        <v>1.0758973500000001E-2</v>
      </c>
      <c r="S5">
        <v>0</v>
      </c>
      <c r="T5">
        <v>0</v>
      </c>
    </row>
    <row r="6" spans="1:20" x14ac:dyDescent="0.25">
      <c r="A6">
        <v>0</v>
      </c>
      <c r="B6" s="1">
        <v>80564590219955</v>
      </c>
      <c r="C6" t="s">
        <v>15</v>
      </c>
      <c r="D6" t="s">
        <v>33</v>
      </c>
      <c r="E6" t="s">
        <v>18</v>
      </c>
      <c r="F6" t="s">
        <v>21</v>
      </c>
      <c r="G6">
        <v>0.34499999999999997</v>
      </c>
      <c r="H6" s="2">
        <v>0.21</v>
      </c>
      <c r="I6">
        <v>0</v>
      </c>
      <c r="J6" t="s">
        <v>0</v>
      </c>
      <c r="K6" t="s">
        <v>1</v>
      </c>
      <c r="L6" t="s">
        <v>0</v>
      </c>
      <c r="M6" t="s">
        <v>1</v>
      </c>
      <c r="N6" s="4">
        <f ca="1">$G6*(VLOOKUP($G6,INDIRECT("Data"&amp;$D6),MATCH(N$1,DataFruits[#Headers],0),TRUE))*(1+$H6)</f>
        <v>0.58442999999999989</v>
      </c>
      <c r="O6" s="4">
        <f ca="1">$G6*(VLOOKUP($G6,INDIRECT("Data"&amp;$D6),MATCH(O$1,DataFruits[#Headers],0),TRUE))*(1+$H6)</f>
        <v>0.50093999999999994</v>
      </c>
      <c r="P6" s="4">
        <f ca="1">$G6*(VLOOKUP($G6,INDIRECT("Data"&amp;$D6),MATCH(P$1,DataFruits[#Headers],0),TRUE))*(1+$H6)</f>
        <v>0.41744999999999993</v>
      </c>
      <c r="Q6" s="4">
        <f ca="1">$G6*(VLOOKUP($G6,INDIRECT("Data"&amp;$D6),MATCH(Q$1,DataFruits[#Headers],0),TRUE))*(1+$H6)</f>
        <v>0.35483249999999994</v>
      </c>
      <c r="R6" s="4">
        <f ca="1">$G6*(VLOOKUP($G6,INDIRECT("Data"&amp;$D6),MATCH(R$1,DataFruits[#Headers],0),TRUE))*(1+$H6)</f>
        <v>0.29221499999999995</v>
      </c>
      <c r="S6">
        <v>0</v>
      </c>
      <c r="T6">
        <v>0</v>
      </c>
    </row>
    <row r="7" spans="1:20" x14ac:dyDescent="0.25">
      <c r="A7">
        <v>0</v>
      </c>
      <c r="B7" s="1">
        <v>50311654</v>
      </c>
      <c r="C7" t="s">
        <v>15</v>
      </c>
      <c r="D7" t="s">
        <v>35</v>
      </c>
      <c r="E7" t="s">
        <v>23</v>
      </c>
      <c r="F7" t="s">
        <v>20</v>
      </c>
      <c r="G7">
        <v>1.78888</v>
      </c>
      <c r="H7" s="2">
        <v>0.06</v>
      </c>
      <c r="I7">
        <v>0</v>
      </c>
      <c r="J7" t="s">
        <v>0</v>
      </c>
      <c r="K7" t="s">
        <v>1</v>
      </c>
      <c r="L7" t="s">
        <v>0</v>
      </c>
      <c r="M7" t="s">
        <v>1</v>
      </c>
      <c r="N7" s="4">
        <f ca="1">$G7*(VLOOKUP($G7,INDIRECT("Data"&amp;$D7),MATCH(N$1,DataFruits[#Headers],0),TRUE))*(1+$H7)</f>
        <v>3.0339404800000005</v>
      </c>
      <c r="O7" s="4">
        <f ca="1">$G7*(VLOOKUP($G7,INDIRECT("Data"&amp;$D7),MATCH(O$1,DataFruits[#Headers],0),TRUE))*(1+$H7)</f>
        <v>2.27545536</v>
      </c>
      <c r="P7" s="4">
        <f ca="1">$G7*(VLOOKUP($G7,INDIRECT("Data"&amp;$D7),MATCH(P$1,DataFruits[#Headers],0),TRUE))*(1+$H7)</f>
        <v>1.8962128</v>
      </c>
      <c r="Q7" s="4">
        <f ca="1">$G7*(VLOOKUP($G7,INDIRECT("Data"&amp;$D7),MATCH(Q$1,DataFruits[#Headers],0),TRUE))*(1+$H7)</f>
        <v>1.2325383200000002</v>
      </c>
      <c r="R7" s="4">
        <f ca="1">$G7*(VLOOKUP($G7,INDIRECT("Data"&amp;$D7),MATCH(R$1,DataFruits[#Headers],0),TRUE))*(1+$H7)</f>
        <v>0.94810640000000002</v>
      </c>
      <c r="S7">
        <v>0</v>
      </c>
      <c r="T7">
        <v>0</v>
      </c>
    </row>
    <row r="8" spans="1:20" x14ac:dyDescent="0.25">
      <c r="A8">
        <v>0</v>
      </c>
      <c r="B8" s="1">
        <v>885370941251</v>
      </c>
      <c r="C8" t="s">
        <v>15</v>
      </c>
      <c r="D8" t="s">
        <v>37</v>
      </c>
      <c r="E8" t="s">
        <v>23</v>
      </c>
      <c r="F8" t="s">
        <v>19</v>
      </c>
      <c r="G8">
        <v>2.86</v>
      </c>
      <c r="H8" s="2">
        <v>0.06</v>
      </c>
      <c r="I8">
        <v>0</v>
      </c>
      <c r="J8" t="s">
        <v>0</v>
      </c>
      <c r="K8" t="s">
        <v>1</v>
      </c>
      <c r="L8" t="s">
        <v>0</v>
      </c>
      <c r="M8" t="s">
        <v>1</v>
      </c>
      <c r="N8" s="4">
        <f ca="1">$G8*(VLOOKUP($G8,INDIRECT("Data"&amp;$D8),MATCH(N$1,DataFruits[#Headers],0),TRUE))*(1+$H8)</f>
        <v>2.2737000000000003</v>
      </c>
      <c r="O8" s="4">
        <f ca="1">$G8*(VLOOKUP($G8,INDIRECT("Data"&amp;$D8),MATCH(O$1,DataFruits[#Headers],0),TRUE))*(1+$H8)</f>
        <v>1.8189600000000001</v>
      </c>
      <c r="P8" s="4">
        <f ca="1">$G8*(VLOOKUP($G8,INDIRECT("Data"&amp;$D8),MATCH(P$1,DataFruits[#Headers],0),TRUE))*(1+$H8)</f>
        <v>1.5158</v>
      </c>
      <c r="Q8" s="4">
        <f ca="1">$G8*(VLOOKUP($G8,INDIRECT("Data"&amp;$D8),MATCH(Q$1,DataFruits[#Headers],0),TRUE))*(1+$H8)</f>
        <v>1.2126399999999999</v>
      </c>
      <c r="R8" s="4">
        <f ca="1">$G8*(VLOOKUP($G8,INDIRECT("Data"&amp;$D8),MATCH(R$1,DataFruits[#Headers],0),TRUE))*(1+$H8)</f>
        <v>0.90948000000000007</v>
      </c>
      <c r="S8">
        <v>0</v>
      </c>
      <c r="T8">
        <v>0</v>
      </c>
    </row>
    <row r="13" spans="1:20" x14ac:dyDescent="0.25">
      <c r="M1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15493-A219-479D-A69D-26FC8E8AC821}">
  <dimension ref="B2:G20"/>
  <sheetViews>
    <sheetView workbookViewId="0">
      <selection activeCell="C18" sqref="C18"/>
    </sheetView>
  </sheetViews>
  <sheetFormatPr baseColWidth="10" defaultRowHeight="15" x14ac:dyDescent="0.25"/>
  <cols>
    <col min="2" max="2" width="11.140625" bestFit="1" customWidth="1"/>
    <col min="3" max="7" width="6.7109375" bestFit="1" customWidth="1"/>
  </cols>
  <sheetData>
    <row r="2" spans="2:7" x14ac:dyDescent="0.25">
      <c r="B2" t="s">
        <v>33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</row>
    <row r="3" spans="2:7" x14ac:dyDescent="0.25">
      <c r="B3">
        <v>0</v>
      </c>
      <c r="C3" s="2">
        <v>1.4</v>
      </c>
      <c r="D3" s="2">
        <v>1.2</v>
      </c>
      <c r="E3" s="2">
        <v>1</v>
      </c>
      <c r="F3" s="2">
        <v>0.85</v>
      </c>
      <c r="G3" s="2">
        <v>0.7</v>
      </c>
    </row>
    <row r="4" spans="2:7" x14ac:dyDescent="0.25">
      <c r="B4">
        <v>1.2</v>
      </c>
      <c r="C4" s="2">
        <v>1.1000000000000001</v>
      </c>
      <c r="D4" s="2">
        <v>0.95</v>
      </c>
      <c r="E4" s="2">
        <v>0.85</v>
      </c>
      <c r="F4" s="2">
        <v>0.75</v>
      </c>
      <c r="G4" s="2">
        <v>0.6</v>
      </c>
    </row>
    <row r="5" spans="2:7" x14ac:dyDescent="0.25">
      <c r="B5">
        <v>1.9</v>
      </c>
      <c r="C5" s="2">
        <v>0.95</v>
      </c>
      <c r="D5" s="2">
        <v>0.85</v>
      </c>
      <c r="E5" s="2">
        <v>0.7</v>
      </c>
      <c r="F5" s="2">
        <v>0.55000000000000004</v>
      </c>
      <c r="G5" s="2">
        <v>0.45</v>
      </c>
    </row>
    <row r="10" spans="2:7" x14ac:dyDescent="0.25">
      <c r="B10" t="s">
        <v>34</v>
      </c>
      <c r="C10" t="s">
        <v>24</v>
      </c>
      <c r="D10" t="s">
        <v>25</v>
      </c>
      <c r="E10" t="s">
        <v>26</v>
      </c>
      <c r="F10" t="s">
        <v>27</v>
      </c>
      <c r="G10" t="s">
        <v>28</v>
      </c>
    </row>
    <row r="11" spans="2:7" x14ac:dyDescent="0.25">
      <c r="B11">
        <v>0</v>
      </c>
      <c r="C11" s="2">
        <v>1</v>
      </c>
      <c r="D11" s="2">
        <v>0.85</v>
      </c>
      <c r="E11" s="2">
        <v>0.7</v>
      </c>
      <c r="F11" s="2">
        <v>0.6</v>
      </c>
      <c r="G11" s="2">
        <v>0.45</v>
      </c>
    </row>
    <row r="12" spans="2:7" x14ac:dyDescent="0.25">
      <c r="B12">
        <v>1.2</v>
      </c>
      <c r="C12" s="2">
        <v>0.9</v>
      </c>
      <c r="D12" s="2">
        <v>0.75</v>
      </c>
      <c r="E12" s="2">
        <v>0.6</v>
      </c>
      <c r="F12" s="2">
        <v>0.5</v>
      </c>
      <c r="G12" s="2">
        <v>0.4</v>
      </c>
    </row>
    <row r="13" spans="2:7" x14ac:dyDescent="0.25">
      <c r="B13">
        <v>2</v>
      </c>
      <c r="C13" s="2">
        <v>0.75</v>
      </c>
      <c r="D13" s="2">
        <v>0.6</v>
      </c>
      <c r="E13" s="2">
        <v>0.5</v>
      </c>
      <c r="F13" s="2">
        <v>0.4</v>
      </c>
      <c r="G13" s="2">
        <v>0.3</v>
      </c>
    </row>
    <row r="17" spans="2:7" x14ac:dyDescent="0.25">
      <c r="B17" t="s">
        <v>35</v>
      </c>
      <c r="C17" t="s">
        <v>24</v>
      </c>
      <c r="D17" t="s">
        <v>25</v>
      </c>
      <c r="E17" t="s">
        <v>26</v>
      </c>
      <c r="F17" t="s">
        <v>27</v>
      </c>
      <c r="G17" t="s">
        <v>28</v>
      </c>
    </row>
    <row r="18" spans="2:7" x14ac:dyDescent="0.25">
      <c r="B18">
        <v>0</v>
      </c>
      <c r="C18" s="2">
        <v>2.5</v>
      </c>
      <c r="D18" s="2">
        <v>2</v>
      </c>
      <c r="E18" s="2">
        <v>1.5</v>
      </c>
      <c r="F18" s="2">
        <v>1.25</v>
      </c>
      <c r="G18" s="2">
        <v>1</v>
      </c>
    </row>
    <row r="19" spans="2:7" x14ac:dyDescent="0.25">
      <c r="B19">
        <v>0.4</v>
      </c>
      <c r="C19" s="2">
        <v>2</v>
      </c>
      <c r="D19" s="2">
        <v>1.5</v>
      </c>
      <c r="E19" s="2">
        <v>1.25</v>
      </c>
      <c r="F19" s="2">
        <v>0.8</v>
      </c>
      <c r="G19" s="2">
        <v>0.6</v>
      </c>
    </row>
    <row r="20" spans="2:7" x14ac:dyDescent="0.25">
      <c r="B20">
        <v>0.8</v>
      </c>
      <c r="C20" s="2">
        <v>1.6</v>
      </c>
      <c r="D20" s="2">
        <v>1.2</v>
      </c>
      <c r="E20" s="2">
        <v>1</v>
      </c>
      <c r="F20" s="2">
        <v>0.65</v>
      </c>
      <c r="G20" s="2">
        <v>0.5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 Lucaselli</dc:creator>
  <cp:lastModifiedBy>Jean-Pierre Bontront</cp:lastModifiedBy>
  <dcterms:created xsi:type="dcterms:W3CDTF">2018-08-28T06:30:49Z</dcterms:created>
  <dcterms:modified xsi:type="dcterms:W3CDTF">2018-08-28T08:40:08Z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88ce70b0-46c3-4414-8a78-ffc1ce8d85fb</vt:lpwstr>
  </property>
</Properties>
</file>