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pierre\Documents\"/>
    </mc:Choice>
  </mc:AlternateContent>
  <xr:revisionPtr revIDLastSave="0" documentId="8_{46D24402-B9CC-40BE-A5B0-51C6FBA58379}" xr6:coauthVersionLast="31" xr6:coauthVersionMax="31" xr10:uidLastSave="{00000000-0000-0000-0000-000000000000}"/>
  <bookViews>
    <workbookView xWindow="0" yWindow="0" windowWidth="28800" windowHeight="12225" activeTab="1" xr2:uid="{C0FC668A-5AE9-4EF1-8AFF-23F6EB9663F2}"/>
  </bookViews>
  <sheets>
    <sheet name="Data" sheetId="2" r:id="rId1"/>
    <sheet name="Synthèse" sheetId="1" r:id="rId2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" i="1" l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3" i="1"/>
  <c r="B9" i="2"/>
  <c r="B8" i="2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4" i="1"/>
  <c r="F3" i="1"/>
  <c r="B7" i="2"/>
  <c r="B6" i="2"/>
  <c r="B5" i="2"/>
  <c r="B4" i="2"/>
  <c r="D18" i="1" s="1"/>
  <c r="B3" i="2"/>
  <c r="F20" i="1" s="1"/>
  <c r="G3" i="1" l="1"/>
  <c r="G6" i="1"/>
  <c r="G9" i="1"/>
  <c r="G12" i="1"/>
  <c r="G16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G5" i="1"/>
  <c r="G7" i="1"/>
  <c r="G10" i="1"/>
  <c r="G13" i="1"/>
  <c r="G15" i="1"/>
  <c r="G18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G4" i="1"/>
  <c r="G8" i="1"/>
  <c r="G11" i="1"/>
  <c r="G14" i="1"/>
  <c r="G17" i="1"/>
  <c r="G19" i="1"/>
  <c r="G20" i="1"/>
  <c r="J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C19" i="1"/>
  <c r="D4" i="1"/>
  <c r="D8" i="1"/>
  <c r="D11" i="1"/>
  <c r="D14" i="1"/>
  <c r="D19" i="1"/>
  <c r="C3" i="1"/>
  <c r="D6" i="1"/>
  <c r="D9" i="1"/>
  <c r="D12" i="1"/>
  <c r="D15" i="1"/>
  <c r="D17" i="1"/>
  <c r="D20" i="1"/>
  <c r="D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C20" i="1"/>
  <c r="D5" i="1"/>
  <c r="D7" i="1"/>
  <c r="D10" i="1"/>
  <c r="D13" i="1"/>
  <c r="D16" i="1"/>
  <c r="E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</calcChain>
</file>

<file path=xl/sharedStrings.xml><?xml version="1.0" encoding="utf-8"?>
<sst xmlns="http://schemas.openxmlformats.org/spreadsheetml/2006/main" count="69" uniqueCount="36">
  <si>
    <t>Journée</t>
  </si>
  <si>
    <t>Double Homme 1</t>
  </si>
  <si>
    <t>Double Homme 2</t>
  </si>
  <si>
    <t>Double Dame</t>
  </si>
  <si>
    <t>Simple Homme 1</t>
  </si>
  <si>
    <t>Simple Homme 2</t>
  </si>
  <si>
    <t>Simple Homme 3</t>
  </si>
  <si>
    <t>Simple Dame</t>
  </si>
  <si>
    <t>Double Mixte</t>
  </si>
  <si>
    <t>Résultat équipe</t>
  </si>
  <si>
    <t>Clé</t>
  </si>
  <si>
    <t>Type</t>
  </si>
  <si>
    <t>Joueur 1</t>
  </si>
  <si>
    <t>Joueur 2</t>
  </si>
  <si>
    <t>Résultat</t>
  </si>
  <si>
    <t>Joueurs</t>
  </si>
  <si>
    <t>Joueur A</t>
  </si>
  <si>
    <t>Joueur B</t>
  </si>
  <si>
    <t>Joueur C</t>
  </si>
  <si>
    <t>Joueur D</t>
  </si>
  <si>
    <t>Joueur E</t>
  </si>
  <si>
    <t>Joueur F</t>
  </si>
  <si>
    <t>Joueur G</t>
  </si>
  <si>
    <t>Joueur H</t>
  </si>
  <si>
    <t>Joueur I</t>
  </si>
  <si>
    <t>Joueur J</t>
  </si>
  <si>
    <t>Joueur K</t>
  </si>
  <si>
    <t>Joueur L</t>
  </si>
  <si>
    <t>Joueur M</t>
  </si>
  <si>
    <t>Joueur N</t>
  </si>
  <si>
    <t>Joueur O</t>
  </si>
  <si>
    <t>Joueur P</t>
  </si>
  <si>
    <t>Joueur Q</t>
  </si>
  <si>
    <t>Joueur R</t>
  </si>
  <si>
    <t>Victoire</t>
  </si>
  <si>
    <t>Défaite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</si>
</sst>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1">
    <cellStyle name="Normal" xfId="0" builtinId="0"/>
  </cellStyles>
  <dxfs count="14"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204BF92-3405-4F39-95C6-0880DEC3C6E4}" name="DataType" displayName="DataType" ref="K2:K10" totalsRowShown="0" dataDxfId="12">
  <autoFilter ref="K2:K10" xr:uid="{9AD24D49-3331-41D2-8417-EDFB6127D28D}"/>
  <sortState ref="K3:K10">
    <sortCondition ref="K3"/>
  </sortState>
  <tableColumns count="1">
    <tableColumn id="1" xr3:uid="{BBC012BC-0457-42E9-AC50-4A055999B41F}" name="Type" dataDxfId="13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3F83248-3651-4936-8966-A2DA0BA2E328}" name="DataJoueurs" displayName="DataJoueurs" ref="M2:M20" totalsRowShown="0">
  <autoFilter ref="M2:M20" xr:uid="{BC53B661-6D83-4624-AC45-2BF64A25967B}"/>
  <tableColumns count="1">
    <tableColumn id="1" xr3:uid="{29D1C5AB-0615-4AB1-8870-5EA666390D6C}" name="Joueurs"/>
  </tableColumns>
  <tableStyleInfo name="TableStyleLight1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0CE715F-96A8-4E31-A0F7-771196363BD0}" name="DataResultats" displayName="DataResultats" ref="B2:G9" totalsRowShown="0">
  <autoFilter ref="B2:G9" xr:uid="{E1C54532-71EF-4B6D-81D6-CB0CC2E64FF5}"/>
  <tableColumns count="6">
    <tableColumn id="1" xr3:uid="{60A83051-D7C7-463E-920C-5D7A40F60870}" name="Clé">
      <calculatedColumnFormula>C3&amp;D3</calculatedColumnFormula>
    </tableColumn>
    <tableColumn id="2" xr3:uid="{FC464920-008E-4B31-B2D1-C5314C61B976}" name="Journée"/>
    <tableColumn id="3" xr3:uid="{8DB213BE-1ADD-4A4B-A4AD-C4B9A78F4543}" name="Type"/>
    <tableColumn id="4" xr3:uid="{FDA199AA-9B12-463B-99F7-35C82C94B677}" name="Joueur 1"/>
    <tableColumn id="5" xr3:uid="{99C8C939-33D6-4DFB-8E0C-767912B25326}" name="Joueur 2"/>
    <tableColumn id="6" xr3:uid="{0E7383DF-F9A1-4E2E-841A-19B0C9D23B90}" name="Résultat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69D64B-09F0-4A5D-9368-279634B94298}">
  <dimension ref="B2:M20"/>
  <sheetViews>
    <sheetView workbookViewId="0">
      <selection activeCell="G10" sqref="G10"/>
    </sheetView>
  </sheetViews>
  <sheetFormatPr baseColWidth="10" defaultRowHeight="15" x14ac:dyDescent="0.25"/>
  <cols>
    <col min="2" max="2" width="20.42578125" customWidth="1"/>
    <col min="3" max="3" width="10.42578125" bestFit="1" customWidth="1"/>
    <col min="4" max="4" width="20" customWidth="1"/>
    <col min="5" max="6" width="20.28515625" customWidth="1"/>
    <col min="7" max="7" width="13.7109375" customWidth="1"/>
    <col min="11" max="11" width="19.28515625" customWidth="1"/>
    <col min="13" max="13" width="20.5703125" customWidth="1"/>
  </cols>
  <sheetData>
    <row r="2" spans="2:13" x14ac:dyDescent="0.25">
      <c r="B2" t="s">
        <v>10</v>
      </c>
      <c r="C2" t="s">
        <v>0</v>
      </c>
      <c r="D2" t="s">
        <v>11</v>
      </c>
      <c r="E2" t="s">
        <v>12</v>
      </c>
      <c r="F2" t="s">
        <v>13</v>
      </c>
      <c r="G2" t="s">
        <v>14</v>
      </c>
      <c r="K2" t="s">
        <v>11</v>
      </c>
      <c r="M2" t="s">
        <v>15</v>
      </c>
    </row>
    <row r="3" spans="2:13" x14ac:dyDescent="0.25">
      <c r="B3" t="str">
        <f>C3&amp;D3</f>
        <v>1Double Dame</v>
      </c>
      <c r="C3">
        <v>1</v>
      </c>
      <c r="D3" t="s">
        <v>3</v>
      </c>
      <c r="E3" t="s">
        <v>23</v>
      </c>
      <c r="F3" t="s">
        <v>16</v>
      </c>
      <c r="G3" t="s">
        <v>34</v>
      </c>
      <c r="K3" s="1" t="s">
        <v>3</v>
      </c>
      <c r="M3" t="s">
        <v>16</v>
      </c>
    </row>
    <row r="4" spans="2:13" x14ac:dyDescent="0.25">
      <c r="B4" t="str">
        <f>C4&amp;D4</f>
        <v>1Simple Homme 1</v>
      </c>
      <c r="C4">
        <v>1</v>
      </c>
      <c r="D4" t="s">
        <v>4</v>
      </c>
      <c r="E4" t="s">
        <v>18</v>
      </c>
      <c r="G4" t="s">
        <v>35</v>
      </c>
      <c r="K4" s="1" t="s">
        <v>1</v>
      </c>
      <c r="M4" t="s">
        <v>17</v>
      </c>
    </row>
    <row r="5" spans="2:13" x14ac:dyDescent="0.25">
      <c r="B5" t="str">
        <f>C5&amp;D5</f>
        <v>1Double Mixte</v>
      </c>
      <c r="C5">
        <v>1</v>
      </c>
      <c r="D5" t="s">
        <v>8</v>
      </c>
      <c r="E5" t="s">
        <v>16</v>
      </c>
      <c r="F5" t="s">
        <v>17</v>
      </c>
      <c r="G5" t="s">
        <v>34</v>
      </c>
      <c r="K5" s="1" t="s">
        <v>2</v>
      </c>
      <c r="M5" t="s">
        <v>18</v>
      </c>
    </row>
    <row r="6" spans="2:13" x14ac:dyDescent="0.25">
      <c r="B6" t="str">
        <f>C6&amp;D6</f>
        <v>1Double Homme 2</v>
      </c>
      <c r="C6">
        <v>1</v>
      </c>
      <c r="D6" t="s">
        <v>2</v>
      </c>
      <c r="E6" t="s">
        <v>17</v>
      </c>
      <c r="F6" t="s">
        <v>20</v>
      </c>
      <c r="G6" t="s">
        <v>35</v>
      </c>
      <c r="K6" s="1" t="s">
        <v>8</v>
      </c>
      <c r="M6" t="s">
        <v>19</v>
      </c>
    </row>
    <row r="7" spans="2:13" x14ac:dyDescent="0.25">
      <c r="B7" t="str">
        <f>C7&amp;D7</f>
        <v>2Double Mixte</v>
      </c>
      <c r="C7">
        <v>2</v>
      </c>
      <c r="D7" t="s">
        <v>8</v>
      </c>
      <c r="E7" t="s">
        <v>17</v>
      </c>
      <c r="F7" t="s">
        <v>18</v>
      </c>
      <c r="G7" t="s">
        <v>34</v>
      </c>
      <c r="K7" s="1" t="s">
        <v>7</v>
      </c>
      <c r="M7" t="s">
        <v>20</v>
      </c>
    </row>
    <row r="8" spans="2:13" x14ac:dyDescent="0.25">
      <c r="B8" t="str">
        <f>C8&amp;D8</f>
        <v>3Simple Homme 1</v>
      </c>
      <c r="C8">
        <v>3</v>
      </c>
      <c r="D8" t="s">
        <v>4</v>
      </c>
      <c r="E8" t="s">
        <v>17</v>
      </c>
      <c r="G8" t="s">
        <v>35</v>
      </c>
      <c r="K8" s="1" t="s">
        <v>4</v>
      </c>
      <c r="M8" t="s">
        <v>21</v>
      </c>
    </row>
    <row r="9" spans="2:13" x14ac:dyDescent="0.25">
      <c r="B9" t="str">
        <f>C9&amp;D9</f>
        <v>3Simple Dame</v>
      </c>
      <c r="C9">
        <v>3</v>
      </c>
      <c r="D9" t="s">
        <v>7</v>
      </c>
      <c r="E9" t="s">
        <v>21</v>
      </c>
      <c r="G9" t="s">
        <v>35</v>
      </c>
      <c r="K9" s="1" t="s">
        <v>5</v>
      </c>
      <c r="M9" t="s">
        <v>22</v>
      </c>
    </row>
    <row r="10" spans="2:13" x14ac:dyDescent="0.25">
      <c r="K10" s="1" t="s">
        <v>6</v>
      </c>
      <c r="M10" t="s">
        <v>23</v>
      </c>
    </row>
    <row r="11" spans="2:13" x14ac:dyDescent="0.25">
      <c r="M11" t="s">
        <v>24</v>
      </c>
    </row>
    <row r="12" spans="2:13" x14ac:dyDescent="0.25">
      <c r="M12" t="s">
        <v>25</v>
      </c>
    </row>
    <row r="13" spans="2:13" x14ac:dyDescent="0.25">
      <c r="M13" t="s">
        <v>26</v>
      </c>
    </row>
    <row r="14" spans="2:13" x14ac:dyDescent="0.25">
      <c r="M14" t="s">
        <v>27</v>
      </c>
    </row>
    <row r="15" spans="2:13" x14ac:dyDescent="0.25">
      <c r="M15" t="s">
        <v>28</v>
      </c>
    </row>
    <row r="16" spans="2:13" x14ac:dyDescent="0.25">
      <c r="M16" t="s">
        <v>29</v>
      </c>
    </row>
    <row r="17" spans="13:13" x14ac:dyDescent="0.25">
      <c r="M17" t="s">
        <v>30</v>
      </c>
    </row>
    <row r="18" spans="13:13" x14ac:dyDescent="0.25">
      <c r="M18" t="s">
        <v>31</v>
      </c>
    </row>
    <row r="19" spans="13:13" x14ac:dyDescent="0.25">
      <c r="M19" t="s">
        <v>32</v>
      </c>
    </row>
    <row r="20" spans="13:13" x14ac:dyDescent="0.25">
      <c r="M20" t="s">
        <v>33</v>
      </c>
    </row>
  </sheetData>
  <dataValidations count="5">
    <dataValidation type="whole" allowBlank="1" showInputMessage="1" showErrorMessage="1" errorTitle="Erreur de saisie" error="La valeur saisie doit être de type numérique et être compris entre 1 et 50 !" promptTitle="Insertion de la journée" prompt="Indiquer le numéro de la journée._x000a_Un nombre compris entre 1 et 50 !" sqref="C3:C9" xr:uid="{4DD4DD9E-DA08-4662-AE18-0F9D5C04AC64}">
      <formula1>1</formula1>
      <formula2>50</formula2>
    </dataValidation>
    <dataValidation type="list" allowBlank="1" showInputMessage="1" showErrorMessage="1" sqref="D3:D9" xr:uid="{7B51E070-D3EA-4E44-BFB2-92B71353E879}">
      <formula1>INDIRECT("DataType")</formula1>
    </dataValidation>
    <dataValidation type="list" allowBlank="1" showInputMessage="1" showErrorMessage="1" sqref="E3:F9" xr:uid="{06182D3F-8C58-4055-A54F-221C02143CFB}">
      <formula1>INDIRECT("DataJoueurs")</formula1>
    </dataValidation>
    <dataValidation type="list" allowBlank="1" showInputMessage="1" showErrorMessage="1" sqref="G3:G9" xr:uid="{EF7A18C3-FD55-414C-9759-3AA0DD625B93}">
      <formula1>"Victoire,Défaite"</formula1>
    </dataValidation>
    <dataValidation type="custom" allowBlank="1" showInputMessage="1" showErrorMessage="1" errorTitle="Erreur de saisie" error="Veuillez laisser la formule correspond à la concaténation de la journée et du type." promptTitle="NE PAS TOUCHER" prompt="Il s'agit de la clé permettant la recherche pour le tableau de synthèse." sqref="B3:B9" xr:uid="{362AE03A-539E-4A31-80C2-EBC60B06ABC4}">
      <formula1>C3&amp;D3</formula1>
    </dataValidation>
  </dataValidations>
  <pageMargins left="0.7" right="0.7" top="0.75" bottom="0.75" header="0.3" footer="0.3"/>
  <tableParts count="3">
    <tablePart r:id="rId1"/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4830F2-1D30-4E11-9F89-3185E5E0ED90}">
  <dimension ref="B1:K20"/>
  <sheetViews>
    <sheetView showGridLines="0" tabSelected="1" zoomScale="85" zoomScaleNormal="85" workbookViewId="0">
      <selection activeCell="D24" sqref="D24"/>
    </sheetView>
  </sheetViews>
  <sheetFormatPr baseColWidth="10" defaultRowHeight="15" x14ac:dyDescent="0.25"/>
  <cols>
    <col min="2" max="2" width="11" customWidth="1"/>
    <col min="3" max="10" width="26.42578125" customWidth="1"/>
    <col min="11" max="11" width="22.7109375" customWidth="1"/>
  </cols>
  <sheetData>
    <row r="1" spans="2:11" ht="15.75" thickBot="1" x14ac:dyDescent="0.3"/>
    <row r="2" spans="2:11" ht="26.25" customHeight="1" thickBot="1" x14ac:dyDescent="0.3">
      <c r="B2" s="20" t="s">
        <v>0</v>
      </c>
      <c r="C2" s="17" t="s">
        <v>1</v>
      </c>
      <c r="D2" s="18" t="s">
        <v>2</v>
      </c>
      <c r="E2" s="18" t="s">
        <v>3</v>
      </c>
      <c r="F2" s="18" t="s">
        <v>4</v>
      </c>
      <c r="G2" s="18" t="s">
        <v>5</v>
      </c>
      <c r="H2" s="18" t="s">
        <v>6</v>
      </c>
      <c r="I2" s="18" t="s">
        <v>7</v>
      </c>
      <c r="J2" s="19" t="s">
        <v>8</v>
      </c>
      <c r="K2" s="20" t="s">
        <v>9</v>
      </c>
    </row>
    <row r="3" spans="2:11" ht="26.25" customHeight="1" x14ac:dyDescent="0.25">
      <c r="B3" s="14">
        <v>1</v>
      </c>
      <c r="C3" s="6" t="str">
        <f>IFERROR(VLOOKUP($B3&amp;C$2,DataResultats[],4,FALSE),"")&amp;IFERROR(IF(INDEX(DataResultats[Joueur 2],MATCH(Synthèse!$B3&amp;Synthèse!C$2,DataResultats[Clé],0))="",""," / ")&amp;VLOOKUP($B3&amp;C$2,DataResultats[],5,FALSE),"")</f>
        <v/>
      </c>
      <c r="D3" s="7" t="str">
        <f>IFERROR(VLOOKUP($B3&amp;D$2,DataResultats[],4,FALSE),"")&amp;IFERROR(IF(INDEX(DataResultats[Joueur 2],MATCH(Synthèse!$B3&amp;Synthèse!D$2,DataResultats[Clé],0))="",""," / ")&amp;VLOOKUP($B3&amp;D$2,DataResultats[],5,FALSE),"")</f>
        <v>Joueur B / Joueur E</v>
      </c>
      <c r="E3" s="7" t="str">
        <f>IFERROR(VLOOKUP($B3&amp;E$2,DataResultats[],4,FALSE),"")&amp;IFERROR(IF(INDEX(DataResultats[Joueur 2],MATCH(Synthèse!$B3&amp;Synthèse!E$2,DataResultats[Clé],0))="",""," / ")&amp;VLOOKUP($B3&amp;E$2,DataResultats[],5,FALSE),"")</f>
        <v>Joueur H / Joueur A</v>
      </c>
      <c r="F3" s="7" t="str">
        <f>IFERROR(VLOOKUP($B3&amp;F$2,DataResultats[],4,FALSE),"")&amp;IFERROR(IF(INDEX(DataResultats[Joueur 2],MATCH(Synthèse!$B3&amp;Synthèse!F$2,DataResultats[Clé],0))="",""," / ")&amp;VLOOKUP($B3&amp;F$2,DataResultats[],5,FALSE),"")</f>
        <v>Joueur C</v>
      </c>
      <c r="G3" s="7" t="str">
        <f>IFERROR(VLOOKUP($B3&amp;G$2,DataResultats[],4,FALSE),"")&amp;IFERROR(IF(INDEX(DataResultats[Joueur 2],MATCH(Synthèse!$B3&amp;Synthèse!G$2,DataResultats[Clé],0))="",""," / ")&amp;VLOOKUP($B3&amp;G$2,DataResultats[],5,FALSE),"")</f>
        <v/>
      </c>
      <c r="H3" s="7" t="str">
        <f>IFERROR(VLOOKUP($B3&amp;H$2,DataResultats[],4,FALSE),"")&amp;IFERROR(IF(INDEX(DataResultats[Joueur 2],MATCH(Synthèse!$B3&amp;Synthèse!H$2,DataResultats[Clé],0))="",""," / ")&amp;VLOOKUP($B3&amp;H$2,DataResultats[],5,FALSE),"")</f>
        <v/>
      </c>
      <c r="I3" s="7" t="str">
        <f>IFERROR(VLOOKUP($B3&amp;I$2,DataResultats[],4,FALSE),"")&amp;IFERROR(IF(INDEX(DataResultats[Joueur 2],MATCH(Synthèse!$B3&amp;Synthèse!I$2,DataResultats[Clé],0))="",""," / ")&amp;VLOOKUP($B3&amp;I$2,DataResultats[],5,FALSE),"")</f>
        <v/>
      </c>
      <c r="J3" s="8" t="str">
        <f>IFERROR(VLOOKUP($B3&amp;J$2,DataResultats[],4,FALSE),"")&amp;IFERROR(IF(INDEX(DataResultats[Joueur 2],MATCH(Synthèse!$B3&amp;Synthèse!J$2,DataResultats[Clé],0))="",""," / ")&amp;VLOOKUP($B3&amp;J$2,DataResultats[],5,FALSE),"")</f>
        <v>Joueur A / Joueur B</v>
      </c>
      <c r="K3" s="3" t="str">
        <f>IF(COUNTIF(DataResultats[Journée],Synthèse!B3)&gt;=1,IF(COUNTIFS(DataResultats[Journée],Synthèse!B3,DataResultats[Résultat],"Victoire")&gt;COUNTIFS(DataResultats[Journée],Synthèse!B3,DataResultats[Résultat],"Défaite"),"Victoire",IF(COUNTIFS(DataResultats[Journée],Synthèse!B3,DataResultats[Résultat],"Défaite")&gt;COUNTIFS(DataResultats[Journée],Synthèse!B3,DataResultats[Résultat],"Victoire"),"Défaite","Egalité")),"")</f>
        <v>Egalité</v>
      </c>
    </row>
    <row r="4" spans="2:11" ht="26.25" customHeight="1" x14ac:dyDescent="0.25">
      <c r="B4" s="15">
        <v>2</v>
      </c>
      <c r="C4" s="9" t="str">
        <f>IFERROR(VLOOKUP($B4&amp;C$2,DataResultats[],4,FALSE),"")&amp;IFERROR(IF(INDEX(DataResultats[Joueur 2],MATCH(Synthèse!$B4&amp;Synthèse!C$2,DataResultats[Clé],0))="",""," / ")&amp;VLOOKUP($B4&amp;C$2,DataResultats[],5,FALSE),"")</f>
        <v/>
      </c>
      <c r="D4" s="2" t="str">
        <f>IFERROR(VLOOKUP($B4&amp;D$2,DataResultats[],4,FALSE),"")&amp;IFERROR(IF(INDEX(DataResultats[Joueur 2],MATCH(Synthèse!$B4&amp;Synthèse!D$2,DataResultats[Clé],0))="",""," / ")&amp;VLOOKUP($B4&amp;D$2,DataResultats[],5,FALSE),"")</f>
        <v/>
      </c>
      <c r="E4" s="2" t="str">
        <f>IFERROR(VLOOKUP($B4&amp;E$2,DataResultats[],4,FALSE),"")&amp;IFERROR(IF(INDEX(DataResultats[Joueur 2],MATCH(Synthèse!$B4&amp;Synthèse!E$2,DataResultats[Clé],0))="",""," / ")&amp;VLOOKUP($B4&amp;E$2,DataResultats[],5,FALSE),"")</f>
        <v/>
      </c>
      <c r="F4" s="2" t="str">
        <f>IFERROR(VLOOKUP($B4&amp;F$2,DataResultats[],4,FALSE),"")&amp;IFERROR(IF(INDEX(DataResultats[Joueur 2],MATCH(Synthèse!$B4&amp;Synthèse!F$2,DataResultats[Clé],0))="",""," / ")&amp;VLOOKUP($B4&amp;F$2,DataResultats[],5,FALSE),"")</f>
        <v/>
      </c>
      <c r="G4" s="2" t="str">
        <f>IFERROR(VLOOKUP($B4&amp;G$2,DataResultats[],4,FALSE),"")&amp;IFERROR(IF(INDEX(DataResultats[Joueur 2],MATCH(Synthèse!$B4&amp;Synthèse!G$2,DataResultats[Clé],0))="",""," / ")&amp;VLOOKUP($B4&amp;G$2,DataResultats[],5,FALSE),"")</f>
        <v/>
      </c>
      <c r="H4" s="2" t="str">
        <f>IFERROR(VLOOKUP($B4&amp;H$2,DataResultats[],4,FALSE),"")&amp;IFERROR(IF(INDEX(DataResultats[Joueur 2],MATCH(Synthèse!$B4&amp;Synthèse!H$2,DataResultats[Clé],0))="",""," / ")&amp;VLOOKUP($B4&amp;H$2,DataResultats[],5,FALSE),"")</f>
        <v/>
      </c>
      <c r="I4" s="2" t="str">
        <f>IFERROR(VLOOKUP($B4&amp;I$2,DataResultats[],4,FALSE),"")&amp;IFERROR(IF(INDEX(DataResultats[Joueur 2],MATCH(Synthèse!$B4&amp;Synthèse!I$2,DataResultats[Clé],0))="",""," / ")&amp;VLOOKUP($B4&amp;I$2,DataResultats[],5,FALSE),"")</f>
        <v/>
      </c>
      <c r="J4" s="10" t="str">
        <f>IFERROR(VLOOKUP($B4&amp;J$2,DataResultats[],4,FALSE),"")&amp;IFERROR(IF(INDEX(DataResultats[Joueur 2],MATCH(Synthèse!$B4&amp;Synthèse!J$2,DataResultats[Clé],0))="",""," / ")&amp;VLOOKUP($B4&amp;J$2,DataResultats[],5,FALSE),"")</f>
        <v>Joueur B / Joueur C</v>
      </c>
      <c r="K4" s="4" t="str">
        <f>IF(COUNTIF(DataResultats[Journée],Synthèse!B4)&gt;=1,IF(COUNTIFS(DataResultats[Journée],Synthèse!B4,DataResultats[Résultat],"Victoire")&gt;COUNTIFS(DataResultats[Journée],Synthèse!B4,DataResultats[Résultat],"Défaite"),"Victoire",IF(COUNTIFS(DataResultats[Journée],Synthèse!B4,DataResultats[Résultat],"Défaite")&gt;COUNTIFS(DataResultats[Journée],Synthèse!B4,DataResultats[Résultat],"Victoire"),"Défaite","Egalité")),"")</f>
        <v>Victoire</v>
      </c>
    </row>
    <row r="5" spans="2:11" ht="26.25" customHeight="1" x14ac:dyDescent="0.25">
      <c r="B5" s="15">
        <v>3</v>
      </c>
      <c r="C5" s="9" t="str">
        <f>IFERROR(VLOOKUP($B5&amp;C$2,DataResultats[],4,FALSE),"")&amp;IFERROR(IF(INDEX(DataResultats[Joueur 2],MATCH(Synthèse!$B5&amp;Synthèse!C$2,DataResultats[Clé],0))="",""," / ")&amp;VLOOKUP($B5&amp;C$2,DataResultats[],5,FALSE),"")</f>
        <v/>
      </c>
      <c r="D5" s="2" t="str">
        <f>IFERROR(VLOOKUP($B5&amp;D$2,DataResultats[],4,FALSE),"")&amp;IFERROR(IF(INDEX(DataResultats[Joueur 2],MATCH(Synthèse!$B5&amp;Synthèse!D$2,DataResultats[Clé],0))="",""," / ")&amp;VLOOKUP($B5&amp;D$2,DataResultats[],5,FALSE),"")</f>
        <v/>
      </c>
      <c r="E5" s="2" t="str">
        <f>IFERROR(VLOOKUP($B5&amp;E$2,DataResultats[],4,FALSE),"")&amp;IFERROR(IF(INDEX(DataResultats[Joueur 2],MATCH(Synthèse!$B5&amp;Synthèse!E$2,DataResultats[Clé],0))="",""," / ")&amp;VLOOKUP($B5&amp;E$2,DataResultats[],5,FALSE),"")</f>
        <v/>
      </c>
      <c r="F5" s="2" t="str">
        <f>IFERROR(VLOOKUP($B5&amp;F$2,DataResultats[],4,FALSE),"")&amp;IFERROR(IF(INDEX(DataResultats[Joueur 2],MATCH(Synthèse!$B5&amp;Synthèse!F$2,DataResultats[Clé],0))="",""," / ")&amp;VLOOKUP($B5&amp;F$2,DataResultats[],5,FALSE),"")</f>
        <v>Joueur B</v>
      </c>
      <c r="G5" s="2" t="str">
        <f>IFERROR(VLOOKUP($B5&amp;G$2,DataResultats[],4,FALSE),"")&amp;IFERROR(IF(INDEX(DataResultats[Joueur 2],MATCH(Synthèse!$B5&amp;Synthèse!G$2,DataResultats[Clé],0))="",""," / ")&amp;VLOOKUP($B5&amp;G$2,DataResultats[],5,FALSE),"")</f>
        <v/>
      </c>
      <c r="H5" s="2" t="str">
        <f>IFERROR(VLOOKUP($B5&amp;H$2,DataResultats[],4,FALSE),"")&amp;IFERROR(IF(INDEX(DataResultats[Joueur 2],MATCH(Synthèse!$B5&amp;Synthèse!H$2,DataResultats[Clé],0))="",""," / ")&amp;VLOOKUP($B5&amp;H$2,DataResultats[],5,FALSE),"")</f>
        <v/>
      </c>
      <c r="I5" s="2" t="str">
        <f>IFERROR(VLOOKUP($B5&amp;I$2,DataResultats[],4,FALSE),"")&amp;IFERROR(IF(INDEX(DataResultats[Joueur 2],MATCH(Synthèse!$B5&amp;Synthèse!I$2,DataResultats[Clé],0))="",""," / ")&amp;VLOOKUP($B5&amp;I$2,DataResultats[],5,FALSE),"")</f>
        <v>Joueur F</v>
      </c>
      <c r="J5" s="10" t="str">
        <f>IFERROR(VLOOKUP($B5&amp;J$2,DataResultats[],4,FALSE),"")&amp;IFERROR(IF(INDEX(DataResultats[Joueur 2],MATCH(Synthèse!$B5&amp;Synthèse!J$2,DataResultats[Clé],0))="",""," / ")&amp;VLOOKUP($B5&amp;J$2,DataResultats[],5,FALSE),"")</f>
        <v/>
      </c>
      <c r="K5" s="4" t="str">
        <f>IF(COUNTIF(DataResultats[Journée],Synthèse!B5)&gt;=1,IF(COUNTIFS(DataResultats[Journée],Synthèse!B5,DataResultats[Résultat],"Victoire")&gt;COUNTIFS(DataResultats[Journée],Synthèse!B5,DataResultats[Résultat],"Défaite"),"Victoire",IF(COUNTIFS(DataResultats[Journée],Synthèse!B5,DataResultats[Résultat],"Défaite")&gt;COUNTIFS(DataResultats[Journée],Synthèse!B5,DataResultats[Résultat],"Victoire"),"Défaite","Egalité")),"")</f>
        <v>Défaite</v>
      </c>
    </row>
    <row r="6" spans="2:11" ht="26.25" customHeight="1" x14ac:dyDescent="0.25">
      <c r="B6" s="15">
        <v>4</v>
      </c>
      <c r="C6" s="9" t="str">
        <f>IFERROR(VLOOKUP($B6&amp;C$2,DataResultats[],4,FALSE),"")&amp;IFERROR(IF(INDEX(DataResultats[Joueur 2],MATCH(Synthèse!$B6&amp;Synthèse!C$2,DataResultats[Clé],0))="",""," / ")&amp;VLOOKUP($B6&amp;C$2,DataResultats[],5,FALSE),"")</f>
        <v/>
      </c>
      <c r="D6" s="2" t="str">
        <f>IFERROR(VLOOKUP($B6&amp;D$2,DataResultats[],4,FALSE),"")&amp;IFERROR(IF(INDEX(DataResultats[Joueur 2],MATCH(Synthèse!$B6&amp;Synthèse!D$2,DataResultats[Clé],0))="",""," / ")&amp;VLOOKUP($B6&amp;D$2,DataResultats[],5,FALSE),"")</f>
        <v/>
      </c>
      <c r="E6" s="2" t="str">
        <f>IFERROR(VLOOKUP($B6&amp;E$2,DataResultats[],4,FALSE),"")&amp;IFERROR(IF(INDEX(DataResultats[Joueur 2],MATCH(Synthèse!$B6&amp;Synthèse!E$2,DataResultats[Clé],0))="",""," / ")&amp;VLOOKUP($B6&amp;E$2,DataResultats[],5,FALSE),"")</f>
        <v/>
      </c>
      <c r="F6" s="2" t="str">
        <f>IFERROR(VLOOKUP($B6&amp;F$2,DataResultats[],4,FALSE),"")&amp;IFERROR(IF(INDEX(DataResultats[Joueur 2],MATCH(Synthèse!$B6&amp;Synthèse!F$2,DataResultats[Clé],0))="",""," / ")&amp;VLOOKUP($B6&amp;F$2,DataResultats[],5,FALSE),"")</f>
        <v/>
      </c>
      <c r="G6" s="2" t="str">
        <f>IFERROR(VLOOKUP($B6&amp;G$2,DataResultats[],4,FALSE),"")&amp;IFERROR(IF(INDEX(DataResultats[Joueur 2],MATCH(Synthèse!$B6&amp;Synthèse!G$2,DataResultats[Clé],0))="",""," / ")&amp;VLOOKUP($B6&amp;G$2,DataResultats[],5,FALSE),"")</f>
        <v/>
      </c>
      <c r="H6" s="2" t="str">
        <f>IFERROR(VLOOKUP($B6&amp;H$2,DataResultats[],4,FALSE),"")&amp;IFERROR(IF(INDEX(DataResultats[Joueur 2],MATCH(Synthèse!$B6&amp;Synthèse!H$2,DataResultats[Clé],0))="",""," / ")&amp;VLOOKUP($B6&amp;H$2,DataResultats[],5,FALSE),"")</f>
        <v/>
      </c>
      <c r="I6" s="2" t="str">
        <f>IFERROR(VLOOKUP($B6&amp;I$2,DataResultats[],4,FALSE),"")&amp;IFERROR(IF(INDEX(DataResultats[Joueur 2],MATCH(Synthèse!$B6&amp;Synthèse!I$2,DataResultats[Clé],0))="",""," / ")&amp;VLOOKUP($B6&amp;I$2,DataResultats[],5,FALSE),"")</f>
        <v/>
      </c>
      <c r="J6" s="10" t="str">
        <f>IFERROR(VLOOKUP($B6&amp;J$2,DataResultats[],4,FALSE),"")&amp;IFERROR(IF(INDEX(DataResultats[Joueur 2],MATCH(Synthèse!$B6&amp;Synthèse!J$2,DataResultats[Clé],0))="",""," / ")&amp;VLOOKUP($B6&amp;J$2,DataResultats[],5,FALSE),"")</f>
        <v/>
      </c>
      <c r="K6" s="4" t="str">
        <f>IF(COUNTIF(DataResultats[Journée],Synthèse!B6)&gt;=1,IF(COUNTIFS(DataResultats[Journée],Synthèse!B6,DataResultats[Résultat],"Victoire")&gt;COUNTIFS(DataResultats[Journée],Synthèse!B6,DataResultats[Résultat],"Défaite"),"Victoire",IF(COUNTIFS(DataResultats[Journée],Synthèse!B6,DataResultats[Résultat],"Défaite")&gt;COUNTIFS(DataResultats[Journée],Synthèse!B6,DataResultats[Résultat],"Victoire"),"Défaite","Egalité")),"")</f>
        <v/>
      </c>
    </row>
    <row r="7" spans="2:11" ht="26.25" customHeight="1" x14ac:dyDescent="0.25">
      <c r="B7" s="15">
        <v>5</v>
      </c>
      <c r="C7" s="9" t="str">
        <f>IFERROR(VLOOKUP($B7&amp;C$2,DataResultats[],4,FALSE),"")&amp;IFERROR(IF(INDEX(DataResultats[Joueur 2],MATCH(Synthèse!$B7&amp;Synthèse!C$2,DataResultats[Clé],0))="",""," / ")&amp;VLOOKUP($B7&amp;C$2,DataResultats[],5,FALSE),"")</f>
        <v/>
      </c>
      <c r="D7" s="2" t="str">
        <f>IFERROR(VLOOKUP($B7&amp;D$2,DataResultats[],4,FALSE),"")&amp;IFERROR(IF(INDEX(DataResultats[Joueur 2],MATCH(Synthèse!$B7&amp;Synthèse!D$2,DataResultats[Clé],0))="",""," / ")&amp;VLOOKUP($B7&amp;D$2,DataResultats[],5,FALSE),"")</f>
        <v/>
      </c>
      <c r="E7" s="2" t="str">
        <f>IFERROR(VLOOKUP($B7&amp;E$2,DataResultats[],4,FALSE),"")&amp;IFERROR(IF(INDEX(DataResultats[Joueur 2],MATCH(Synthèse!$B7&amp;Synthèse!E$2,DataResultats[Clé],0))="",""," / ")&amp;VLOOKUP($B7&amp;E$2,DataResultats[],5,FALSE),"")</f>
        <v/>
      </c>
      <c r="F7" s="2" t="str">
        <f>IFERROR(VLOOKUP($B7&amp;F$2,DataResultats[],4,FALSE),"")&amp;IFERROR(IF(INDEX(DataResultats[Joueur 2],MATCH(Synthèse!$B7&amp;Synthèse!F$2,DataResultats[Clé],0))="",""," / ")&amp;VLOOKUP($B7&amp;F$2,DataResultats[],5,FALSE),"")</f>
        <v/>
      </c>
      <c r="G7" s="2" t="str">
        <f>IFERROR(VLOOKUP($B7&amp;G$2,DataResultats[],4,FALSE),"")&amp;IFERROR(IF(INDEX(DataResultats[Joueur 2],MATCH(Synthèse!$B7&amp;Synthèse!G$2,DataResultats[Clé],0))="",""," / ")&amp;VLOOKUP($B7&amp;G$2,DataResultats[],5,FALSE),"")</f>
        <v/>
      </c>
      <c r="H7" s="2" t="str">
        <f>IFERROR(VLOOKUP($B7&amp;H$2,DataResultats[],4,FALSE),"")&amp;IFERROR(IF(INDEX(DataResultats[Joueur 2],MATCH(Synthèse!$B7&amp;Synthèse!H$2,DataResultats[Clé],0))="",""," / ")&amp;VLOOKUP($B7&amp;H$2,DataResultats[],5,FALSE),"")</f>
        <v/>
      </c>
      <c r="I7" s="2" t="str">
        <f>IFERROR(VLOOKUP($B7&amp;I$2,DataResultats[],4,FALSE),"")&amp;IFERROR(IF(INDEX(DataResultats[Joueur 2],MATCH(Synthèse!$B7&amp;Synthèse!I$2,DataResultats[Clé],0))="",""," / ")&amp;VLOOKUP($B7&amp;I$2,DataResultats[],5,FALSE),"")</f>
        <v/>
      </c>
      <c r="J7" s="10" t="str">
        <f>IFERROR(VLOOKUP($B7&amp;J$2,DataResultats[],4,FALSE),"")&amp;IFERROR(IF(INDEX(DataResultats[Joueur 2],MATCH(Synthèse!$B7&amp;Synthèse!J$2,DataResultats[Clé],0))="",""," / ")&amp;VLOOKUP($B7&amp;J$2,DataResultats[],5,FALSE),"")</f>
        <v/>
      </c>
      <c r="K7" s="4" t="str">
        <f>IF(COUNTIF(DataResultats[Journée],Synthèse!B7)&gt;=1,IF(COUNTIFS(DataResultats[Journée],Synthèse!B7,DataResultats[Résultat],"Victoire")&gt;COUNTIFS(DataResultats[Journée],Synthèse!B7,DataResultats[Résultat],"Défaite"),"Victoire",IF(COUNTIFS(DataResultats[Journée],Synthèse!B7,DataResultats[Résultat],"Défaite")&gt;COUNTIFS(DataResultats[Journée],Synthèse!B7,DataResultats[Résultat],"Victoire"),"Défaite","Egalité")),"")</f>
        <v/>
      </c>
    </row>
    <row r="8" spans="2:11" ht="26.25" customHeight="1" x14ac:dyDescent="0.25">
      <c r="B8" s="15">
        <v>6</v>
      </c>
      <c r="C8" s="9" t="str">
        <f>IFERROR(VLOOKUP($B8&amp;C$2,DataResultats[],4,FALSE),"")&amp;IFERROR(IF(INDEX(DataResultats[Joueur 2],MATCH(Synthèse!$B8&amp;Synthèse!C$2,DataResultats[Clé],0))="",""," / ")&amp;VLOOKUP($B8&amp;C$2,DataResultats[],5,FALSE),"")</f>
        <v/>
      </c>
      <c r="D8" s="2" t="str">
        <f>IFERROR(VLOOKUP($B8&amp;D$2,DataResultats[],4,FALSE),"")&amp;IFERROR(IF(INDEX(DataResultats[Joueur 2],MATCH(Synthèse!$B8&amp;Synthèse!D$2,DataResultats[Clé],0))="",""," / ")&amp;VLOOKUP($B8&amp;D$2,DataResultats[],5,FALSE),"")</f>
        <v/>
      </c>
      <c r="E8" s="2" t="str">
        <f>IFERROR(VLOOKUP($B8&amp;E$2,DataResultats[],4,FALSE),"")&amp;IFERROR(IF(INDEX(DataResultats[Joueur 2],MATCH(Synthèse!$B8&amp;Synthèse!E$2,DataResultats[Clé],0))="",""," / ")&amp;VLOOKUP($B8&amp;E$2,DataResultats[],5,FALSE),"")</f>
        <v/>
      </c>
      <c r="F8" s="2" t="str">
        <f>IFERROR(VLOOKUP($B8&amp;F$2,DataResultats[],4,FALSE),"")&amp;IFERROR(IF(INDEX(DataResultats[Joueur 2],MATCH(Synthèse!$B8&amp;Synthèse!F$2,DataResultats[Clé],0))="",""," / ")&amp;VLOOKUP($B8&amp;F$2,DataResultats[],5,FALSE),"")</f>
        <v/>
      </c>
      <c r="G8" s="2" t="str">
        <f>IFERROR(VLOOKUP($B8&amp;G$2,DataResultats[],4,FALSE),"")&amp;IFERROR(IF(INDEX(DataResultats[Joueur 2],MATCH(Synthèse!$B8&amp;Synthèse!G$2,DataResultats[Clé],0))="",""," / ")&amp;VLOOKUP($B8&amp;G$2,DataResultats[],5,FALSE),"")</f>
        <v/>
      </c>
      <c r="H8" s="2" t="str">
        <f>IFERROR(VLOOKUP($B8&amp;H$2,DataResultats[],4,FALSE),"")&amp;IFERROR(IF(INDEX(DataResultats[Joueur 2],MATCH(Synthèse!$B8&amp;Synthèse!H$2,DataResultats[Clé],0))="",""," / ")&amp;VLOOKUP($B8&amp;H$2,DataResultats[],5,FALSE),"")</f>
        <v/>
      </c>
      <c r="I8" s="2" t="str">
        <f>IFERROR(VLOOKUP($B8&amp;I$2,DataResultats[],4,FALSE),"")&amp;IFERROR(IF(INDEX(DataResultats[Joueur 2],MATCH(Synthèse!$B8&amp;Synthèse!I$2,DataResultats[Clé],0))="",""," / ")&amp;VLOOKUP($B8&amp;I$2,DataResultats[],5,FALSE),"")</f>
        <v/>
      </c>
      <c r="J8" s="10" t="str">
        <f>IFERROR(VLOOKUP($B8&amp;J$2,DataResultats[],4,FALSE),"")&amp;IFERROR(IF(INDEX(DataResultats[Joueur 2],MATCH(Synthèse!$B8&amp;Synthèse!J$2,DataResultats[Clé],0))="",""," / ")&amp;VLOOKUP($B8&amp;J$2,DataResultats[],5,FALSE),"")</f>
        <v/>
      </c>
      <c r="K8" s="4" t="str">
        <f>IF(COUNTIF(DataResultats[Journée],Synthèse!B8)&gt;=1,IF(COUNTIFS(DataResultats[Journée],Synthèse!B8,DataResultats[Résultat],"Victoire")&gt;COUNTIFS(DataResultats[Journée],Synthèse!B8,DataResultats[Résultat],"Défaite"),"Victoire",IF(COUNTIFS(DataResultats[Journée],Synthèse!B8,DataResultats[Résultat],"Défaite")&gt;COUNTIFS(DataResultats[Journée],Synthèse!B8,DataResultats[Résultat],"Victoire"),"Défaite","Egalité")),"")</f>
        <v/>
      </c>
    </row>
    <row r="9" spans="2:11" ht="26.25" customHeight="1" x14ac:dyDescent="0.25">
      <c r="B9" s="15">
        <v>7</v>
      </c>
      <c r="C9" s="9" t="str">
        <f>IFERROR(VLOOKUP($B9&amp;C$2,DataResultats[],4,FALSE),"")&amp;IFERROR(IF(INDEX(DataResultats[Joueur 2],MATCH(Synthèse!$B9&amp;Synthèse!C$2,DataResultats[Clé],0))="",""," / ")&amp;VLOOKUP($B9&amp;C$2,DataResultats[],5,FALSE),"")</f>
        <v/>
      </c>
      <c r="D9" s="2" t="str">
        <f>IFERROR(VLOOKUP($B9&amp;D$2,DataResultats[],4,FALSE),"")&amp;IFERROR(IF(INDEX(DataResultats[Joueur 2],MATCH(Synthèse!$B9&amp;Synthèse!D$2,DataResultats[Clé],0))="",""," / ")&amp;VLOOKUP($B9&amp;D$2,DataResultats[],5,FALSE),"")</f>
        <v/>
      </c>
      <c r="E9" s="2" t="str">
        <f>IFERROR(VLOOKUP($B9&amp;E$2,DataResultats[],4,FALSE),"")&amp;IFERROR(IF(INDEX(DataResultats[Joueur 2],MATCH(Synthèse!$B9&amp;Synthèse!E$2,DataResultats[Clé],0))="",""," / ")&amp;VLOOKUP($B9&amp;E$2,DataResultats[],5,FALSE),"")</f>
        <v/>
      </c>
      <c r="F9" s="2" t="str">
        <f>IFERROR(VLOOKUP($B9&amp;F$2,DataResultats[],4,FALSE),"")&amp;IFERROR(IF(INDEX(DataResultats[Joueur 2],MATCH(Synthèse!$B9&amp;Synthèse!F$2,DataResultats[Clé],0))="",""," / ")&amp;VLOOKUP($B9&amp;F$2,DataResultats[],5,FALSE),"")</f>
        <v/>
      </c>
      <c r="G9" s="2" t="str">
        <f>IFERROR(VLOOKUP($B9&amp;G$2,DataResultats[],4,FALSE),"")&amp;IFERROR(IF(INDEX(DataResultats[Joueur 2],MATCH(Synthèse!$B9&amp;Synthèse!G$2,DataResultats[Clé],0))="",""," / ")&amp;VLOOKUP($B9&amp;G$2,DataResultats[],5,FALSE),"")</f>
        <v/>
      </c>
      <c r="H9" s="2" t="str">
        <f>IFERROR(VLOOKUP($B9&amp;H$2,DataResultats[],4,FALSE),"")&amp;IFERROR(IF(INDEX(DataResultats[Joueur 2],MATCH(Synthèse!$B9&amp;Synthèse!H$2,DataResultats[Clé],0))="",""," / ")&amp;VLOOKUP($B9&amp;H$2,DataResultats[],5,FALSE),"")</f>
        <v/>
      </c>
      <c r="I9" s="2" t="str">
        <f>IFERROR(VLOOKUP($B9&amp;I$2,DataResultats[],4,FALSE),"")&amp;IFERROR(IF(INDEX(DataResultats[Joueur 2],MATCH(Synthèse!$B9&amp;Synthèse!I$2,DataResultats[Clé],0))="",""," / ")&amp;VLOOKUP($B9&amp;I$2,DataResultats[],5,FALSE),"")</f>
        <v/>
      </c>
      <c r="J9" s="10" t="str">
        <f>IFERROR(VLOOKUP($B9&amp;J$2,DataResultats[],4,FALSE),"")&amp;IFERROR(IF(INDEX(DataResultats[Joueur 2],MATCH(Synthèse!$B9&amp;Synthèse!J$2,DataResultats[Clé],0))="",""," / ")&amp;VLOOKUP($B9&amp;J$2,DataResultats[],5,FALSE),"")</f>
        <v/>
      </c>
      <c r="K9" s="4" t="str">
        <f>IF(COUNTIF(DataResultats[Journée],Synthèse!B9)&gt;=1,IF(COUNTIFS(DataResultats[Journée],Synthèse!B9,DataResultats[Résultat],"Victoire")&gt;COUNTIFS(DataResultats[Journée],Synthèse!B9,DataResultats[Résultat],"Défaite"),"Victoire",IF(COUNTIFS(DataResultats[Journée],Synthèse!B9,DataResultats[Résultat],"Défaite")&gt;COUNTIFS(DataResultats[Journée],Synthèse!B9,DataResultats[Résultat],"Victoire"),"Défaite","Egalité")),"")</f>
        <v/>
      </c>
    </row>
    <row r="10" spans="2:11" ht="26.25" customHeight="1" x14ac:dyDescent="0.25">
      <c r="B10" s="15">
        <v>8</v>
      </c>
      <c r="C10" s="9" t="str">
        <f>IFERROR(VLOOKUP($B10&amp;C$2,DataResultats[],4,FALSE),"")&amp;IFERROR(IF(INDEX(DataResultats[Joueur 2],MATCH(Synthèse!$B10&amp;Synthèse!C$2,DataResultats[Clé],0))="",""," / ")&amp;VLOOKUP($B10&amp;C$2,DataResultats[],5,FALSE),"")</f>
        <v/>
      </c>
      <c r="D10" s="2" t="str">
        <f>IFERROR(VLOOKUP($B10&amp;D$2,DataResultats[],4,FALSE),"")&amp;IFERROR(IF(INDEX(DataResultats[Joueur 2],MATCH(Synthèse!$B10&amp;Synthèse!D$2,DataResultats[Clé],0))="",""," / ")&amp;VLOOKUP($B10&amp;D$2,DataResultats[],5,FALSE),"")</f>
        <v/>
      </c>
      <c r="E10" s="2" t="str">
        <f>IFERROR(VLOOKUP($B10&amp;E$2,DataResultats[],4,FALSE),"")&amp;IFERROR(IF(INDEX(DataResultats[Joueur 2],MATCH(Synthèse!$B10&amp;Synthèse!E$2,DataResultats[Clé],0))="",""," / ")&amp;VLOOKUP($B10&amp;E$2,DataResultats[],5,FALSE),"")</f>
        <v/>
      </c>
      <c r="F10" s="2" t="str">
        <f>IFERROR(VLOOKUP($B10&amp;F$2,DataResultats[],4,FALSE),"")&amp;IFERROR(IF(INDEX(DataResultats[Joueur 2],MATCH(Synthèse!$B10&amp;Synthèse!F$2,DataResultats[Clé],0))="",""," / ")&amp;VLOOKUP($B10&amp;F$2,DataResultats[],5,FALSE),"")</f>
        <v/>
      </c>
      <c r="G10" s="2" t="str">
        <f>IFERROR(VLOOKUP($B10&amp;G$2,DataResultats[],4,FALSE),"")&amp;IFERROR(IF(INDEX(DataResultats[Joueur 2],MATCH(Synthèse!$B10&amp;Synthèse!G$2,DataResultats[Clé],0))="",""," / ")&amp;VLOOKUP($B10&amp;G$2,DataResultats[],5,FALSE),"")</f>
        <v/>
      </c>
      <c r="H10" s="2" t="str">
        <f>IFERROR(VLOOKUP($B10&amp;H$2,DataResultats[],4,FALSE),"")&amp;IFERROR(IF(INDEX(DataResultats[Joueur 2],MATCH(Synthèse!$B10&amp;Synthèse!H$2,DataResultats[Clé],0))="",""," / ")&amp;VLOOKUP($B10&amp;H$2,DataResultats[],5,FALSE),"")</f>
        <v/>
      </c>
      <c r="I10" s="2" t="str">
        <f>IFERROR(VLOOKUP($B10&amp;I$2,DataResultats[],4,FALSE),"")&amp;IFERROR(IF(INDEX(DataResultats[Joueur 2],MATCH(Synthèse!$B10&amp;Synthèse!I$2,DataResultats[Clé],0))="",""," / ")&amp;VLOOKUP($B10&amp;I$2,DataResultats[],5,FALSE),"")</f>
        <v/>
      </c>
      <c r="J10" s="10" t="str">
        <f>IFERROR(VLOOKUP($B10&amp;J$2,DataResultats[],4,FALSE),"")&amp;IFERROR(IF(INDEX(DataResultats[Joueur 2],MATCH(Synthèse!$B10&amp;Synthèse!J$2,DataResultats[Clé],0))="",""," / ")&amp;VLOOKUP($B10&amp;J$2,DataResultats[],5,FALSE),"")</f>
        <v/>
      </c>
      <c r="K10" s="4" t="str">
        <f>IF(COUNTIF(DataResultats[Journée],Synthèse!B10)&gt;=1,IF(COUNTIFS(DataResultats[Journée],Synthèse!B10,DataResultats[Résultat],"Victoire")&gt;COUNTIFS(DataResultats[Journée],Synthèse!B10,DataResultats[Résultat],"Défaite"),"Victoire",IF(COUNTIFS(DataResultats[Journée],Synthèse!B10,DataResultats[Résultat],"Défaite")&gt;COUNTIFS(DataResultats[Journée],Synthèse!B10,DataResultats[Résultat],"Victoire"),"Défaite","Egalité")),"")</f>
        <v/>
      </c>
    </row>
    <row r="11" spans="2:11" ht="26.25" customHeight="1" x14ac:dyDescent="0.25">
      <c r="B11" s="15">
        <v>9</v>
      </c>
      <c r="C11" s="9" t="str">
        <f>IFERROR(VLOOKUP($B11&amp;C$2,DataResultats[],4,FALSE),"")&amp;IFERROR(IF(INDEX(DataResultats[Joueur 2],MATCH(Synthèse!$B11&amp;Synthèse!C$2,DataResultats[Clé],0))="",""," / ")&amp;VLOOKUP($B11&amp;C$2,DataResultats[],5,FALSE),"")</f>
        <v/>
      </c>
      <c r="D11" s="2" t="str">
        <f>IFERROR(VLOOKUP($B11&amp;D$2,DataResultats[],4,FALSE),"")&amp;IFERROR(IF(INDEX(DataResultats[Joueur 2],MATCH(Synthèse!$B11&amp;Synthèse!D$2,DataResultats[Clé],0))="",""," / ")&amp;VLOOKUP($B11&amp;D$2,DataResultats[],5,FALSE),"")</f>
        <v/>
      </c>
      <c r="E11" s="2" t="str">
        <f>IFERROR(VLOOKUP($B11&amp;E$2,DataResultats[],4,FALSE),"")&amp;IFERROR(IF(INDEX(DataResultats[Joueur 2],MATCH(Synthèse!$B11&amp;Synthèse!E$2,DataResultats[Clé],0))="",""," / ")&amp;VLOOKUP($B11&amp;E$2,DataResultats[],5,FALSE),"")</f>
        <v/>
      </c>
      <c r="F11" s="2" t="str">
        <f>IFERROR(VLOOKUP($B11&amp;F$2,DataResultats[],4,FALSE),"")&amp;IFERROR(IF(INDEX(DataResultats[Joueur 2],MATCH(Synthèse!$B11&amp;Synthèse!F$2,DataResultats[Clé],0))="",""," / ")&amp;VLOOKUP($B11&amp;F$2,DataResultats[],5,FALSE),"")</f>
        <v/>
      </c>
      <c r="G11" s="2" t="str">
        <f>IFERROR(VLOOKUP($B11&amp;G$2,DataResultats[],4,FALSE),"")&amp;IFERROR(IF(INDEX(DataResultats[Joueur 2],MATCH(Synthèse!$B11&amp;Synthèse!G$2,DataResultats[Clé],0))="",""," / ")&amp;VLOOKUP($B11&amp;G$2,DataResultats[],5,FALSE),"")</f>
        <v/>
      </c>
      <c r="H11" s="2" t="str">
        <f>IFERROR(VLOOKUP($B11&amp;H$2,DataResultats[],4,FALSE),"")&amp;IFERROR(IF(INDEX(DataResultats[Joueur 2],MATCH(Synthèse!$B11&amp;Synthèse!H$2,DataResultats[Clé],0))="",""," / ")&amp;VLOOKUP($B11&amp;H$2,DataResultats[],5,FALSE),"")</f>
        <v/>
      </c>
      <c r="I11" s="2" t="str">
        <f>IFERROR(VLOOKUP($B11&amp;I$2,DataResultats[],4,FALSE),"")&amp;IFERROR(IF(INDEX(DataResultats[Joueur 2],MATCH(Synthèse!$B11&amp;Synthèse!I$2,DataResultats[Clé],0))="",""," / ")&amp;VLOOKUP($B11&amp;I$2,DataResultats[],5,FALSE),"")</f>
        <v/>
      </c>
      <c r="J11" s="10" t="str">
        <f>IFERROR(VLOOKUP($B11&amp;J$2,DataResultats[],4,FALSE),"")&amp;IFERROR(IF(INDEX(DataResultats[Joueur 2],MATCH(Synthèse!$B11&amp;Synthèse!J$2,DataResultats[Clé],0))="",""," / ")&amp;VLOOKUP($B11&amp;J$2,DataResultats[],5,FALSE),"")</f>
        <v/>
      </c>
      <c r="K11" s="4" t="str">
        <f>IF(COUNTIF(DataResultats[Journée],Synthèse!B11)&gt;=1,IF(COUNTIFS(DataResultats[Journée],Synthèse!B11,DataResultats[Résultat],"Victoire")&gt;COUNTIFS(DataResultats[Journée],Synthèse!B11,DataResultats[Résultat],"Défaite"),"Victoire",IF(COUNTIFS(DataResultats[Journée],Synthèse!B11,DataResultats[Résultat],"Défaite")&gt;COUNTIFS(DataResultats[Journée],Synthèse!B11,DataResultats[Résultat],"Victoire"),"Défaite","Egalité")),"")</f>
        <v/>
      </c>
    </row>
    <row r="12" spans="2:11" ht="26.25" customHeight="1" x14ac:dyDescent="0.25">
      <c r="B12" s="15">
        <v>10</v>
      </c>
      <c r="C12" s="9" t="str">
        <f>IFERROR(VLOOKUP($B12&amp;C$2,DataResultats[],4,FALSE),"")&amp;IFERROR(IF(INDEX(DataResultats[Joueur 2],MATCH(Synthèse!$B12&amp;Synthèse!C$2,DataResultats[Clé],0))="",""," / ")&amp;VLOOKUP($B12&amp;C$2,DataResultats[],5,FALSE),"")</f>
        <v/>
      </c>
      <c r="D12" s="2" t="str">
        <f>IFERROR(VLOOKUP($B12&amp;D$2,DataResultats[],4,FALSE),"")&amp;IFERROR(IF(INDEX(DataResultats[Joueur 2],MATCH(Synthèse!$B12&amp;Synthèse!D$2,DataResultats[Clé],0))="",""," / ")&amp;VLOOKUP($B12&amp;D$2,DataResultats[],5,FALSE),"")</f>
        <v/>
      </c>
      <c r="E12" s="2" t="str">
        <f>IFERROR(VLOOKUP($B12&amp;E$2,DataResultats[],4,FALSE),"")&amp;IFERROR(IF(INDEX(DataResultats[Joueur 2],MATCH(Synthèse!$B12&amp;Synthèse!E$2,DataResultats[Clé],0))="",""," / ")&amp;VLOOKUP($B12&amp;E$2,DataResultats[],5,FALSE),"")</f>
        <v/>
      </c>
      <c r="F12" s="2" t="str">
        <f>IFERROR(VLOOKUP($B12&amp;F$2,DataResultats[],4,FALSE),"")&amp;IFERROR(IF(INDEX(DataResultats[Joueur 2],MATCH(Synthèse!$B12&amp;Synthèse!F$2,DataResultats[Clé],0))="",""," / ")&amp;VLOOKUP($B12&amp;F$2,DataResultats[],5,FALSE),"")</f>
        <v/>
      </c>
      <c r="G12" s="2" t="str">
        <f>IFERROR(VLOOKUP($B12&amp;G$2,DataResultats[],4,FALSE),"")&amp;IFERROR(IF(INDEX(DataResultats[Joueur 2],MATCH(Synthèse!$B12&amp;Synthèse!G$2,DataResultats[Clé],0))="",""," / ")&amp;VLOOKUP($B12&amp;G$2,DataResultats[],5,FALSE),"")</f>
        <v/>
      </c>
      <c r="H12" s="2" t="str">
        <f>IFERROR(VLOOKUP($B12&amp;H$2,DataResultats[],4,FALSE),"")&amp;IFERROR(IF(INDEX(DataResultats[Joueur 2],MATCH(Synthèse!$B12&amp;Synthèse!H$2,DataResultats[Clé],0))="",""," / ")&amp;VLOOKUP($B12&amp;H$2,DataResultats[],5,FALSE),"")</f>
        <v/>
      </c>
      <c r="I12" s="2" t="str">
        <f>IFERROR(VLOOKUP($B12&amp;I$2,DataResultats[],4,FALSE),"")&amp;IFERROR(IF(INDEX(DataResultats[Joueur 2],MATCH(Synthèse!$B12&amp;Synthèse!I$2,DataResultats[Clé],0))="",""," / ")&amp;VLOOKUP($B12&amp;I$2,DataResultats[],5,FALSE),"")</f>
        <v/>
      </c>
      <c r="J12" s="10" t="str">
        <f>IFERROR(VLOOKUP($B12&amp;J$2,DataResultats[],4,FALSE),"")&amp;IFERROR(IF(INDEX(DataResultats[Joueur 2],MATCH(Synthèse!$B12&amp;Synthèse!J$2,DataResultats[Clé],0))="",""," / ")&amp;VLOOKUP($B12&amp;J$2,DataResultats[],5,FALSE),"")</f>
        <v/>
      </c>
      <c r="K12" s="4" t="str">
        <f>IF(COUNTIF(DataResultats[Journée],Synthèse!B12)&gt;=1,IF(COUNTIFS(DataResultats[Journée],Synthèse!B12,DataResultats[Résultat],"Victoire")&gt;COUNTIFS(DataResultats[Journée],Synthèse!B12,DataResultats[Résultat],"Défaite"),"Victoire",IF(COUNTIFS(DataResultats[Journée],Synthèse!B12,DataResultats[Résultat],"Défaite")&gt;COUNTIFS(DataResultats[Journée],Synthèse!B12,DataResultats[Résultat],"Victoire"),"Défaite","Egalité")),"")</f>
        <v/>
      </c>
    </row>
    <row r="13" spans="2:11" ht="26.25" customHeight="1" x14ac:dyDescent="0.25">
      <c r="B13" s="15">
        <v>11</v>
      </c>
      <c r="C13" s="9" t="str">
        <f>IFERROR(VLOOKUP($B13&amp;C$2,DataResultats[],4,FALSE),"")&amp;IFERROR(IF(INDEX(DataResultats[Joueur 2],MATCH(Synthèse!$B13&amp;Synthèse!C$2,DataResultats[Clé],0))="",""," / ")&amp;VLOOKUP($B13&amp;C$2,DataResultats[],5,FALSE),"")</f>
        <v/>
      </c>
      <c r="D13" s="2" t="str">
        <f>IFERROR(VLOOKUP($B13&amp;D$2,DataResultats[],4,FALSE),"")&amp;IFERROR(IF(INDEX(DataResultats[Joueur 2],MATCH(Synthèse!$B13&amp;Synthèse!D$2,DataResultats[Clé],0))="",""," / ")&amp;VLOOKUP($B13&amp;D$2,DataResultats[],5,FALSE),"")</f>
        <v/>
      </c>
      <c r="E13" s="2" t="str">
        <f>IFERROR(VLOOKUP($B13&amp;E$2,DataResultats[],4,FALSE),"")&amp;IFERROR(IF(INDEX(DataResultats[Joueur 2],MATCH(Synthèse!$B13&amp;Synthèse!E$2,DataResultats[Clé],0))="",""," / ")&amp;VLOOKUP($B13&amp;E$2,DataResultats[],5,FALSE),"")</f>
        <v/>
      </c>
      <c r="F13" s="2" t="str">
        <f>IFERROR(VLOOKUP($B13&amp;F$2,DataResultats[],4,FALSE),"")&amp;IFERROR(IF(INDEX(DataResultats[Joueur 2],MATCH(Synthèse!$B13&amp;Synthèse!F$2,DataResultats[Clé],0))="",""," / ")&amp;VLOOKUP($B13&amp;F$2,DataResultats[],5,FALSE),"")</f>
        <v/>
      </c>
      <c r="G13" s="2" t="str">
        <f>IFERROR(VLOOKUP($B13&amp;G$2,DataResultats[],4,FALSE),"")&amp;IFERROR(IF(INDEX(DataResultats[Joueur 2],MATCH(Synthèse!$B13&amp;Synthèse!G$2,DataResultats[Clé],0))="",""," / ")&amp;VLOOKUP($B13&amp;G$2,DataResultats[],5,FALSE),"")</f>
        <v/>
      </c>
      <c r="H13" s="2" t="str">
        <f>IFERROR(VLOOKUP($B13&amp;H$2,DataResultats[],4,FALSE),"")&amp;IFERROR(IF(INDEX(DataResultats[Joueur 2],MATCH(Synthèse!$B13&amp;Synthèse!H$2,DataResultats[Clé],0))="",""," / ")&amp;VLOOKUP($B13&amp;H$2,DataResultats[],5,FALSE),"")</f>
        <v/>
      </c>
      <c r="I13" s="2" t="str">
        <f>IFERROR(VLOOKUP($B13&amp;I$2,DataResultats[],4,FALSE),"")&amp;IFERROR(IF(INDEX(DataResultats[Joueur 2],MATCH(Synthèse!$B13&amp;Synthèse!I$2,DataResultats[Clé],0))="",""," / ")&amp;VLOOKUP($B13&amp;I$2,DataResultats[],5,FALSE),"")</f>
        <v/>
      </c>
      <c r="J13" s="10" t="str">
        <f>IFERROR(VLOOKUP($B13&amp;J$2,DataResultats[],4,FALSE),"")&amp;IFERROR(IF(INDEX(DataResultats[Joueur 2],MATCH(Synthèse!$B13&amp;Synthèse!J$2,DataResultats[Clé],0))="",""," / ")&amp;VLOOKUP($B13&amp;J$2,DataResultats[],5,FALSE),"")</f>
        <v/>
      </c>
      <c r="K13" s="4" t="str">
        <f>IF(COUNTIF(DataResultats[Journée],Synthèse!B13)&gt;=1,IF(COUNTIFS(DataResultats[Journée],Synthèse!B13,DataResultats[Résultat],"Victoire")&gt;COUNTIFS(DataResultats[Journée],Synthèse!B13,DataResultats[Résultat],"Défaite"),"Victoire",IF(COUNTIFS(DataResultats[Journée],Synthèse!B13,DataResultats[Résultat],"Défaite")&gt;COUNTIFS(DataResultats[Journée],Synthèse!B13,DataResultats[Résultat],"Victoire"),"Défaite","Egalité")),"")</f>
        <v/>
      </c>
    </row>
    <row r="14" spans="2:11" ht="26.25" customHeight="1" x14ac:dyDescent="0.25">
      <c r="B14" s="15">
        <v>12</v>
      </c>
      <c r="C14" s="9" t="str">
        <f>IFERROR(VLOOKUP($B14&amp;C$2,DataResultats[],4,FALSE),"")&amp;IFERROR(IF(INDEX(DataResultats[Joueur 2],MATCH(Synthèse!$B14&amp;Synthèse!C$2,DataResultats[Clé],0))="",""," / ")&amp;VLOOKUP($B14&amp;C$2,DataResultats[],5,FALSE),"")</f>
        <v/>
      </c>
      <c r="D14" s="2" t="str">
        <f>IFERROR(VLOOKUP($B14&amp;D$2,DataResultats[],4,FALSE),"")&amp;IFERROR(IF(INDEX(DataResultats[Joueur 2],MATCH(Synthèse!$B14&amp;Synthèse!D$2,DataResultats[Clé],0))="",""," / ")&amp;VLOOKUP($B14&amp;D$2,DataResultats[],5,FALSE),"")</f>
        <v/>
      </c>
      <c r="E14" s="2" t="str">
        <f>IFERROR(VLOOKUP($B14&amp;E$2,DataResultats[],4,FALSE),"")&amp;IFERROR(IF(INDEX(DataResultats[Joueur 2],MATCH(Synthèse!$B14&amp;Synthèse!E$2,DataResultats[Clé],0))="",""," / ")&amp;VLOOKUP($B14&amp;E$2,DataResultats[],5,FALSE),"")</f>
        <v/>
      </c>
      <c r="F14" s="2" t="str">
        <f>IFERROR(VLOOKUP($B14&amp;F$2,DataResultats[],4,FALSE),"")&amp;IFERROR(IF(INDEX(DataResultats[Joueur 2],MATCH(Synthèse!$B14&amp;Synthèse!F$2,DataResultats[Clé],0))="",""," / ")&amp;VLOOKUP($B14&amp;F$2,DataResultats[],5,FALSE),"")</f>
        <v/>
      </c>
      <c r="G14" s="2" t="str">
        <f>IFERROR(VLOOKUP($B14&amp;G$2,DataResultats[],4,FALSE),"")&amp;IFERROR(IF(INDEX(DataResultats[Joueur 2],MATCH(Synthèse!$B14&amp;Synthèse!G$2,DataResultats[Clé],0))="",""," / ")&amp;VLOOKUP($B14&amp;G$2,DataResultats[],5,FALSE),"")</f>
        <v/>
      </c>
      <c r="H14" s="2" t="str">
        <f>IFERROR(VLOOKUP($B14&amp;H$2,DataResultats[],4,FALSE),"")&amp;IFERROR(IF(INDEX(DataResultats[Joueur 2],MATCH(Synthèse!$B14&amp;Synthèse!H$2,DataResultats[Clé],0))="",""," / ")&amp;VLOOKUP($B14&amp;H$2,DataResultats[],5,FALSE),"")</f>
        <v/>
      </c>
      <c r="I14" s="2" t="str">
        <f>IFERROR(VLOOKUP($B14&amp;I$2,DataResultats[],4,FALSE),"")&amp;IFERROR(IF(INDEX(DataResultats[Joueur 2],MATCH(Synthèse!$B14&amp;Synthèse!I$2,DataResultats[Clé],0))="",""," / ")&amp;VLOOKUP($B14&amp;I$2,DataResultats[],5,FALSE),"")</f>
        <v/>
      </c>
      <c r="J14" s="10" t="str">
        <f>IFERROR(VLOOKUP($B14&amp;J$2,DataResultats[],4,FALSE),"")&amp;IFERROR(IF(INDEX(DataResultats[Joueur 2],MATCH(Synthèse!$B14&amp;Synthèse!J$2,DataResultats[Clé],0))="",""," / ")&amp;VLOOKUP($B14&amp;J$2,DataResultats[],5,FALSE),"")</f>
        <v/>
      </c>
      <c r="K14" s="4" t="str">
        <f>IF(COUNTIF(DataResultats[Journée],Synthèse!B14)&gt;=1,IF(COUNTIFS(DataResultats[Journée],Synthèse!B14,DataResultats[Résultat],"Victoire")&gt;COUNTIFS(DataResultats[Journée],Synthèse!B14,DataResultats[Résultat],"Défaite"),"Victoire",IF(COUNTIFS(DataResultats[Journée],Synthèse!B14,DataResultats[Résultat],"Défaite")&gt;COUNTIFS(DataResultats[Journée],Synthèse!B14,DataResultats[Résultat],"Victoire"),"Défaite","Egalité")),"")</f>
        <v/>
      </c>
    </row>
    <row r="15" spans="2:11" ht="26.25" customHeight="1" x14ac:dyDescent="0.25">
      <c r="B15" s="15">
        <v>13</v>
      </c>
      <c r="C15" s="9" t="str">
        <f>IFERROR(VLOOKUP($B15&amp;C$2,DataResultats[],4,FALSE),"")&amp;IFERROR(IF(INDEX(DataResultats[Joueur 2],MATCH(Synthèse!$B15&amp;Synthèse!C$2,DataResultats[Clé],0))="",""," / ")&amp;VLOOKUP($B15&amp;C$2,DataResultats[],5,FALSE),"")</f>
        <v/>
      </c>
      <c r="D15" s="2" t="str">
        <f>IFERROR(VLOOKUP($B15&amp;D$2,DataResultats[],4,FALSE),"")&amp;IFERROR(IF(INDEX(DataResultats[Joueur 2],MATCH(Synthèse!$B15&amp;Synthèse!D$2,DataResultats[Clé],0))="",""," / ")&amp;VLOOKUP($B15&amp;D$2,DataResultats[],5,FALSE),"")</f>
        <v/>
      </c>
      <c r="E15" s="2" t="str">
        <f>IFERROR(VLOOKUP($B15&amp;E$2,DataResultats[],4,FALSE),"")&amp;IFERROR(IF(INDEX(DataResultats[Joueur 2],MATCH(Synthèse!$B15&amp;Synthèse!E$2,DataResultats[Clé],0))="",""," / ")&amp;VLOOKUP($B15&amp;E$2,DataResultats[],5,FALSE),"")</f>
        <v/>
      </c>
      <c r="F15" s="2" t="str">
        <f>IFERROR(VLOOKUP($B15&amp;F$2,DataResultats[],4,FALSE),"")&amp;IFERROR(IF(INDEX(DataResultats[Joueur 2],MATCH(Synthèse!$B15&amp;Synthèse!F$2,DataResultats[Clé],0))="",""," / ")&amp;VLOOKUP($B15&amp;F$2,DataResultats[],5,FALSE),"")</f>
        <v/>
      </c>
      <c r="G15" s="2" t="str">
        <f>IFERROR(VLOOKUP($B15&amp;G$2,DataResultats[],4,FALSE),"")&amp;IFERROR(IF(INDEX(DataResultats[Joueur 2],MATCH(Synthèse!$B15&amp;Synthèse!G$2,DataResultats[Clé],0))="",""," / ")&amp;VLOOKUP($B15&amp;G$2,DataResultats[],5,FALSE),"")</f>
        <v/>
      </c>
      <c r="H15" s="2" t="str">
        <f>IFERROR(VLOOKUP($B15&amp;H$2,DataResultats[],4,FALSE),"")&amp;IFERROR(IF(INDEX(DataResultats[Joueur 2],MATCH(Synthèse!$B15&amp;Synthèse!H$2,DataResultats[Clé],0))="",""," / ")&amp;VLOOKUP($B15&amp;H$2,DataResultats[],5,FALSE),"")</f>
        <v/>
      </c>
      <c r="I15" s="2" t="str">
        <f>IFERROR(VLOOKUP($B15&amp;I$2,DataResultats[],4,FALSE),"")&amp;IFERROR(IF(INDEX(DataResultats[Joueur 2],MATCH(Synthèse!$B15&amp;Synthèse!I$2,DataResultats[Clé],0))="",""," / ")&amp;VLOOKUP($B15&amp;I$2,DataResultats[],5,FALSE),"")</f>
        <v/>
      </c>
      <c r="J15" s="10" t="str">
        <f>IFERROR(VLOOKUP($B15&amp;J$2,DataResultats[],4,FALSE),"")&amp;IFERROR(IF(INDEX(DataResultats[Joueur 2],MATCH(Synthèse!$B15&amp;Synthèse!J$2,DataResultats[Clé],0))="",""," / ")&amp;VLOOKUP($B15&amp;J$2,DataResultats[],5,FALSE),"")</f>
        <v/>
      </c>
      <c r="K15" s="4" t="str">
        <f>IF(COUNTIF(DataResultats[Journée],Synthèse!B15)&gt;=1,IF(COUNTIFS(DataResultats[Journée],Synthèse!B15,DataResultats[Résultat],"Victoire")&gt;COUNTIFS(DataResultats[Journée],Synthèse!B15,DataResultats[Résultat],"Défaite"),"Victoire",IF(COUNTIFS(DataResultats[Journée],Synthèse!B15,DataResultats[Résultat],"Défaite")&gt;COUNTIFS(DataResultats[Journée],Synthèse!B15,DataResultats[Résultat],"Victoire"),"Défaite","Egalité")),"")</f>
        <v/>
      </c>
    </row>
    <row r="16" spans="2:11" ht="26.25" customHeight="1" x14ac:dyDescent="0.25">
      <c r="B16" s="15">
        <v>14</v>
      </c>
      <c r="C16" s="9" t="str">
        <f>IFERROR(VLOOKUP($B16&amp;C$2,DataResultats[],4,FALSE),"")&amp;IFERROR(IF(INDEX(DataResultats[Joueur 2],MATCH(Synthèse!$B16&amp;Synthèse!C$2,DataResultats[Clé],0))="",""," / ")&amp;VLOOKUP($B16&amp;C$2,DataResultats[],5,FALSE),"")</f>
        <v/>
      </c>
      <c r="D16" s="2" t="str">
        <f>IFERROR(VLOOKUP($B16&amp;D$2,DataResultats[],4,FALSE),"")&amp;IFERROR(IF(INDEX(DataResultats[Joueur 2],MATCH(Synthèse!$B16&amp;Synthèse!D$2,DataResultats[Clé],0))="",""," / ")&amp;VLOOKUP($B16&amp;D$2,DataResultats[],5,FALSE),"")</f>
        <v/>
      </c>
      <c r="E16" s="2" t="str">
        <f>IFERROR(VLOOKUP($B16&amp;E$2,DataResultats[],4,FALSE),"")&amp;IFERROR(IF(INDEX(DataResultats[Joueur 2],MATCH(Synthèse!$B16&amp;Synthèse!E$2,DataResultats[Clé],0))="",""," / ")&amp;VLOOKUP($B16&amp;E$2,DataResultats[],5,FALSE),"")</f>
        <v/>
      </c>
      <c r="F16" s="2" t="str">
        <f>IFERROR(VLOOKUP($B16&amp;F$2,DataResultats[],4,FALSE),"")&amp;IFERROR(IF(INDEX(DataResultats[Joueur 2],MATCH(Synthèse!$B16&amp;Synthèse!F$2,DataResultats[Clé],0))="",""," / ")&amp;VLOOKUP($B16&amp;F$2,DataResultats[],5,FALSE),"")</f>
        <v/>
      </c>
      <c r="G16" s="2" t="str">
        <f>IFERROR(VLOOKUP($B16&amp;G$2,DataResultats[],4,FALSE),"")&amp;IFERROR(IF(INDEX(DataResultats[Joueur 2],MATCH(Synthèse!$B16&amp;Synthèse!G$2,DataResultats[Clé],0))="",""," / ")&amp;VLOOKUP($B16&amp;G$2,DataResultats[],5,FALSE),"")</f>
        <v/>
      </c>
      <c r="H16" s="2" t="str">
        <f>IFERROR(VLOOKUP($B16&amp;H$2,DataResultats[],4,FALSE),"")&amp;IFERROR(IF(INDEX(DataResultats[Joueur 2],MATCH(Synthèse!$B16&amp;Synthèse!H$2,DataResultats[Clé],0))="",""," / ")&amp;VLOOKUP($B16&amp;H$2,DataResultats[],5,FALSE),"")</f>
        <v/>
      </c>
      <c r="I16" s="2" t="str">
        <f>IFERROR(VLOOKUP($B16&amp;I$2,DataResultats[],4,FALSE),"")&amp;IFERROR(IF(INDEX(DataResultats[Joueur 2],MATCH(Synthèse!$B16&amp;Synthèse!I$2,DataResultats[Clé],0))="",""," / ")&amp;VLOOKUP($B16&amp;I$2,DataResultats[],5,FALSE),"")</f>
        <v/>
      </c>
      <c r="J16" s="10" t="str">
        <f>IFERROR(VLOOKUP($B16&amp;J$2,DataResultats[],4,FALSE),"")&amp;IFERROR(IF(INDEX(DataResultats[Joueur 2],MATCH(Synthèse!$B16&amp;Synthèse!J$2,DataResultats[Clé],0))="",""," / ")&amp;VLOOKUP($B16&amp;J$2,DataResultats[],5,FALSE),"")</f>
        <v/>
      </c>
      <c r="K16" s="4" t="str">
        <f>IF(COUNTIF(DataResultats[Journée],Synthèse!B16)&gt;=1,IF(COUNTIFS(DataResultats[Journée],Synthèse!B16,DataResultats[Résultat],"Victoire")&gt;COUNTIFS(DataResultats[Journée],Synthèse!B16,DataResultats[Résultat],"Défaite"),"Victoire",IF(COUNTIFS(DataResultats[Journée],Synthèse!B16,DataResultats[Résultat],"Défaite")&gt;COUNTIFS(DataResultats[Journée],Synthèse!B16,DataResultats[Résultat],"Victoire"),"Défaite","Egalité")),"")</f>
        <v/>
      </c>
    </row>
    <row r="17" spans="2:11" ht="26.25" customHeight="1" x14ac:dyDescent="0.25">
      <c r="B17" s="15">
        <v>15</v>
      </c>
      <c r="C17" s="9" t="str">
        <f>IFERROR(VLOOKUP($B17&amp;C$2,DataResultats[],4,FALSE),"")&amp;IFERROR(IF(INDEX(DataResultats[Joueur 2],MATCH(Synthèse!$B17&amp;Synthèse!C$2,DataResultats[Clé],0))="",""," / ")&amp;VLOOKUP($B17&amp;C$2,DataResultats[],5,FALSE),"")</f>
        <v/>
      </c>
      <c r="D17" s="2" t="str">
        <f>IFERROR(VLOOKUP($B17&amp;D$2,DataResultats[],4,FALSE),"")&amp;IFERROR(IF(INDEX(DataResultats[Joueur 2],MATCH(Synthèse!$B17&amp;Synthèse!D$2,DataResultats[Clé],0))="",""," / ")&amp;VLOOKUP($B17&amp;D$2,DataResultats[],5,FALSE),"")</f>
        <v/>
      </c>
      <c r="E17" s="2" t="str">
        <f>IFERROR(VLOOKUP($B17&amp;E$2,DataResultats[],4,FALSE),"")&amp;IFERROR(IF(INDEX(DataResultats[Joueur 2],MATCH(Synthèse!$B17&amp;Synthèse!E$2,DataResultats[Clé],0))="",""," / ")&amp;VLOOKUP($B17&amp;E$2,DataResultats[],5,FALSE),"")</f>
        <v/>
      </c>
      <c r="F17" s="2" t="str">
        <f>IFERROR(VLOOKUP($B17&amp;F$2,DataResultats[],4,FALSE),"")&amp;IFERROR(IF(INDEX(DataResultats[Joueur 2],MATCH(Synthèse!$B17&amp;Synthèse!F$2,DataResultats[Clé],0))="",""," / ")&amp;VLOOKUP($B17&amp;F$2,DataResultats[],5,FALSE),"")</f>
        <v/>
      </c>
      <c r="G17" s="2" t="str">
        <f>IFERROR(VLOOKUP($B17&amp;G$2,DataResultats[],4,FALSE),"")&amp;IFERROR(IF(INDEX(DataResultats[Joueur 2],MATCH(Synthèse!$B17&amp;Synthèse!G$2,DataResultats[Clé],0))="",""," / ")&amp;VLOOKUP($B17&amp;G$2,DataResultats[],5,FALSE),"")</f>
        <v/>
      </c>
      <c r="H17" s="2" t="str">
        <f>IFERROR(VLOOKUP($B17&amp;H$2,DataResultats[],4,FALSE),"")&amp;IFERROR(IF(INDEX(DataResultats[Joueur 2],MATCH(Synthèse!$B17&amp;Synthèse!H$2,DataResultats[Clé],0))="",""," / ")&amp;VLOOKUP($B17&amp;H$2,DataResultats[],5,FALSE),"")</f>
        <v/>
      </c>
      <c r="I17" s="2" t="str">
        <f>IFERROR(VLOOKUP($B17&amp;I$2,DataResultats[],4,FALSE),"")&amp;IFERROR(IF(INDEX(DataResultats[Joueur 2],MATCH(Synthèse!$B17&amp;Synthèse!I$2,DataResultats[Clé],0))="",""," / ")&amp;VLOOKUP($B17&amp;I$2,DataResultats[],5,FALSE),"")</f>
        <v/>
      </c>
      <c r="J17" s="10" t="str">
        <f>IFERROR(VLOOKUP($B17&amp;J$2,DataResultats[],4,FALSE),"")&amp;IFERROR(IF(INDEX(DataResultats[Joueur 2],MATCH(Synthèse!$B17&amp;Synthèse!J$2,DataResultats[Clé],0))="",""," / ")&amp;VLOOKUP($B17&amp;J$2,DataResultats[],5,FALSE),"")</f>
        <v/>
      </c>
      <c r="K17" s="4" t="str">
        <f>IF(COUNTIF(DataResultats[Journée],Synthèse!B17)&gt;=1,IF(COUNTIFS(DataResultats[Journée],Synthèse!B17,DataResultats[Résultat],"Victoire")&gt;COUNTIFS(DataResultats[Journée],Synthèse!B17,DataResultats[Résultat],"Défaite"),"Victoire",IF(COUNTIFS(DataResultats[Journée],Synthèse!B17,DataResultats[Résultat],"Défaite")&gt;COUNTIFS(DataResultats[Journée],Synthèse!B17,DataResultats[Résultat],"Victoire"),"Défaite","Egalité")),"")</f>
        <v/>
      </c>
    </row>
    <row r="18" spans="2:11" ht="26.25" customHeight="1" x14ac:dyDescent="0.25">
      <c r="B18" s="15">
        <v>16</v>
      </c>
      <c r="C18" s="9" t="str">
        <f>IFERROR(VLOOKUP($B18&amp;C$2,DataResultats[],4,FALSE),"")&amp;IFERROR(IF(INDEX(DataResultats[Joueur 2],MATCH(Synthèse!$B18&amp;Synthèse!C$2,DataResultats[Clé],0))="",""," / ")&amp;VLOOKUP($B18&amp;C$2,DataResultats[],5,FALSE),"")</f>
        <v/>
      </c>
      <c r="D18" s="2" t="str">
        <f>IFERROR(VLOOKUP($B18&amp;D$2,DataResultats[],4,FALSE),"")&amp;IFERROR(IF(INDEX(DataResultats[Joueur 2],MATCH(Synthèse!$B18&amp;Synthèse!D$2,DataResultats[Clé],0))="",""," / ")&amp;VLOOKUP($B18&amp;D$2,DataResultats[],5,FALSE),"")</f>
        <v/>
      </c>
      <c r="E18" s="2" t="str">
        <f>IFERROR(VLOOKUP($B18&amp;E$2,DataResultats[],4,FALSE),"")&amp;IFERROR(IF(INDEX(DataResultats[Joueur 2],MATCH(Synthèse!$B18&amp;Synthèse!E$2,DataResultats[Clé],0))="",""," / ")&amp;VLOOKUP($B18&amp;E$2,DataResultats[],5,FALSE),"")</f>
        <v/>
      </c>
      <c r="F18" s="2" t="str">
        <f>IFERROR(VLOOKUP($B18&amp;F$2,DataResultats[],4,FALSE),"")&amp;IFERROR(IF(INDEX(DataResultats[Joueur 2],MATCH(Synthèse!$B18&amp;Synthèse!F$2,DataResultats[Clé],0))="",""," / ")&amp;VLOOKUP($B18&amp;F$2,DataResultats[],5,FALSE),"")</f>
        <v/>
      </c>
      <c r="G18" s="2" t="str">
        <f>IFERROR(VLOOKUP($B18&amp;G$2,DataResultats[],4,FALSE),"")&amp;IFERROR(IF(INDEX(DataResultats[Joueur 2],MATCH(Synthèse!$B18&amp;Synthèse!G$2,DataResultats[Clé],0))="",""," / ")&amp;VLOOKUP($B18&amp;G$2,DataResultats[],5,FALSE),"")</f>
        <v/>
      </c>
      <c r="H18" s="2" t="str">
        <f>IFERROR(VLOOKUP($B18&amp;H$2,DataResultats[],4,FALSE),"")&amp;IFERROR(IF(INDEX(DataResultats[Joueur 2],MATCH(Synthèse!$B18&amp;Synthèse!H$2,DataResultats[Clé],0))="",""," / ")&amp;VLOOKUP($B18&amp;H$2,DataResultats[],5,FALSE),"")</f>
        <v/>
      </c>
      <c r="I18" s="2" t="str">
        <f>IFERROR(VLOOKUP($B18&amp;I$2,DataResultats[],4,FALSE),"")&amp;IFERROR(IF(INDEX(DataResultats[Joueur 2],MATCH(Synthèse!$B18&amp;Synthèse!I$2,DataResultats[Clé],0))="",""," / ")&amp;VLOOKUP($B18&amp;I$2,DataResultats[],5,FALSE),"")</f>
        <v/>
      </c>
      <c r="J18" s="10" t="str">
        <f>IFERROR(VLOOKUP($B18&amp;J$2,DataResultats[],4,FALSE),"")&amp;IFERROR(IF(INDEX(DataResultats[Joueur 2],MATCH(Synthèse!$B18&amp;Synthèse!J$2,DataResultats[Clé],0))="",""," / ")&amp;VLOOKUP($B18&amp;J$2,DataResultats[],5,FALSE),"")</f>
        <v/>
      </c>
      <c r="K18" s="4" t="str">
        <f>IF(COUNTIF(DataResultats[Journée],Synthèse!B18)&gt;=1,IF(COUNTIFS(DataResultats[Journée],Synthèse!B18,DataResultats[Résultat],"Victoire")&gt;COUNTIFS(DataResultats[Journée],Synthèse!B18,DataResultats[Résultat],"Défaite"),"Victoire",IF(COUNTIFS(DataResultats[Journée],Synthèse!B18,DataResultats[Résultat],"Défaite")&gt;COUNTIFS(DataResultats[Journée],Synthèse!B18,DataResultats[Résultat],"Victoire"),"Défaite","Egalité")),"")</f>
        <v/>
      </c>
    </row>
    <row r="19" spans="2:11" ht="26.25" customHeight="1" x14ac:dyDescent="0.25">
      <c r="B19" s="15">
        <v>17</v>
      </c>
      <c r="C19" s="9" t="str">
        <f>IFERROR(VLOOKUP($B19&amp;C$2,DataResultats[],4,FALSE),"")&amp;IFERROR(IF(INDEX(DataResultats[Joueur 2],MATCH(Synthèse!$B19&amp;Synthèse!C$2,DataResultats[Clé],0))="",""," / ")&amp;VLOOKUP($B19&amp;C$2,DataResultats[],5,FALSE),"")</f>
        <v/>
      </c>
      <c r="D19" s="2" t="str">
        <f>IFERROR(VLOOKUP($B19&amp;D$2,DataResultats[],4,FALSE),"")&amp;IFERROR(IF(INDEX(DataResultats[Joueur 2],MATCH(Synthèse!$B19&amp;Synthèse!D$2,DataResultats[Clé],0))="",""," / ")&amp;VLOOKUP($B19&amp;D$2,DataResultats[],5,FALSE),"")</f>
        <v/>
      </c>
      <c r="E19" s="2" t="str">
        <f>IFERROR(VLOOKUP($B19&amp;E$2,DataResultats[],4,FALSE),"")&amp;IFERROR(IF(INDEX(DataResultats[Joueur 2],MATCH(Synthèse!$B19&amp;Synthèse!E$2,DataResultats[Clé],0))="",""," / ")&amp;VLOOKUP($B19&amp;E$2,DataResultats[],5,FALSE),"")</f>
        <v/>
      </c>
      <c r="F19" s="2" t="str">
        <f>IFERROR(VLOOKUP($B19&amp;F$2,DataResultats[],4,FALSE),"")&amp;IFERROR(IF(INDEX(DataResultats[Joueur 2],MATCH(Synthèse!$B19&amp;Synthèse!F$2,DataResultats[Clé],0))="",""," / ")&amp;VLOOKUP($B19&amp;F$2,DataResultats[],5,FALSE),"")</f>
        <v/>
      </c>
      <c r="G19" s="2" t="str">
        <f>IFERROR(VLOOKUP($B19&amp;G$2,DataResultats[],4,FALSE),"")&amp;IFERROR(IF(INDEX(DataResultats[Joueur 2],MATCH(Synthèse!$B19&amp;Synthèse!G$2,DataResultats[Clé],0))="",""," / ")&amp;VLOOKUP($B19&amp;G$2,DataResultats[],5,FALSE),"")</f>
        <v/>
      </c>
      <c r="H19" s="2" t="str">
        <f>IFERROR(VLOOKUP($B19&amp;H$2,DataResultats[],4,FALSE),"")&amp;IFERROR(IF(INDEX(DataResultats[Joueur 2],MATCH(Synthèse!$B19&amp;Synthèse!H$2,DataResultats[Clé],0))="",""," / ")&amp;VLOOKUP($B19&amp;H$2,DataResultats[],5,FALSE),"")</f>
        <v/>
      </c>
      <c r="I19" s="2" t="str">
        <f>IFERROR(VLOOKUP($B19&amp;I$2,DataResultats[],4,FALSE),"")&amp;IFERROR(IF(INDEX(DataResultats[Joueur 2],MATCH(Synthèse!$B19&amp;Synthèse!I$2,DataResultats[Clé],0))="",""," / ")&amp;VLOOKUP($B19&amp;I$2,DataResultats[],5,FALSE),"")</f>
        <v/>
      </c>
      <c r="J19" s="10" t="str">
        <f>IFERROR(VLOOKUP($B19&amp;J$2,DataResultats[],4,FALSE),"")&amp;IFERROR(IF(INDEX(DataResultats[Joueur 2],MATCH(Synthèse!$B19&amp;Synthèse!J$2,DataResultats[Clé],0))="",""," / ")&amp;VLOOKUP($B19&amp;J$2,DataResultats[],5,FALSE),"")</f>
        <v/>
      </c>
      <c r="K19" s="4" t="str">
        <f>IF(COUNTIF(DataResultats[Journée],Synthèse!B19)&gt;=1,IF(COUNTIFS(DataResultats[Journée],Synthèse!B19,DataResultats[Résultat],"Victoire")&gt;COUNTIFS(DataResultats[Journée],Synthèse!B19,DataResultats[Résultat],"Défaite"),"Victoire",IF(COUNTIFS(DataResultats[Journée],Synthèse!B19,DataResultats[Résultat],"Défaite")&gt;COUNTIFS(DataResultats[Journée],Synthèse!B19,DataResultats[Résultat],"Victoire"),"Défaite","Egalité")),"")</f>
        <v/>
      </c>
    </row>
    <row r="20" spans="2:11" ht="26.25" customHeight="1" thickBot="1" x14ac:dyDescent="0.3">
      <c r="B20" s="16">
        <v>18</v>
      </c>
      <c r="C20" s="11" t="str">
        <f>IFERROR(VLOOKUP($B20&amp;C$2,DataResultats[],4,FALSE),"")&amp;IFERROR(IF(INDEX(DataResultats[Joueur 2],MATCH(Synthèse!$B20&amp;Synthèse!C$2,DataResultats[Clé],0))="",""," / ")&amp;VLOOKUP($B20&amp;C$2,DataResultats[],5,FALSE),"")</f>
        <v/>
      </c>
      <c r="D20" s="12" t="str">
        <f>IFERROR(VLOOKUP($B20&amp;D$2,DataResultats[],4,FALSE),"")&amp;IFERROR(IF(INDEX(DataResultats[Joueur 2],MATCH(Synthèse!$B20&amp;Synthèse!D$2,DataResultats[Clé],0))="",""," / ")&amp;VLOOKUP($B20&amp;D$2,DataResultats[],5,FALSE),"")</f>
        <v/>
      </c>
      <c r="E20" s="12" t="str">
        <f>IFERROR(VLOOKUP($B20&amp;E$2,DataResultats[],4,FALSE),"")&amp;IFERROR(IF(INDEX(DataResultats[Joueur 2],MATCH(Synthèse!$B20&amp;Synthèse!E$2,DataResultats[Clé],0))="",""," / ")&amp;VLOOKUP($B20&amp;E$2,DataResultats[],5,FALSE),"")</f>
        <v/>
      </c>
      <c r="F20" s="12" t="str">
        <f>IFERROR(VLOOKUP($B20&amp;F$2,DataResultats[],4,FALSE),"")&amp;IFERROR(IF(INDEX(DataResultats[Joueur 2],MATCH(Synthèse!$B20&amp;Synthèse!F$2,DataResultats[Clé],0))="",""," / ")&amp;VLOOKUP($B20&amp;F$2,DataResultats[],5,FALSE),"")</f>
        <v/>
      </c>
      <c r="G20" s="12" t="str">
        <f>IFERROR(VLOOKUP($B20&amp;G$2,DataResultats[],4,FALSE),"")&amp;IFERROR(IF(INDEX(DataResultats[Joueur 2],MATCH(Synthèse!$B20&amp;Synthèse!G$2,DataResultats[Clé],0))="",""," / ")&amp;VLOOKUP($B20&amp;G$2,DataResultats[],5,FALSE),"")</f>
        <v/>
      </c>
      <c r="H20" s="12" t="str">
        <f>IFERROR(VLOOKUP($B20&amp;H$2,DataResultats[],4,FALSE),"")&amp;IFERROR(IF(INDEX(DataResultats[Joueur 2],MATCH(Synthèse!$B20&amp;Synthèse!H$2,DataResultats[Clé],0))="",""," / ")&amp;VLOOKUP($B20&amp;H$2,DataResultats[],5,FALSE),"")</f>
        <v/>
      </c>
      <c r="I20" s="12" t="str">
        <f>IFERROR(VLOOKUP($B20&amp;I$2,DataResultats[],4,FALSE),"")&amp;IFERROR(IF(INDEX(DataResultats[Joueur 2],MATCH(Synthèse!$B20&amp;Synthèse!I$2,DataResultats[Clé],0))="",""," / ")&amp;VLOOKUP($B20&amp;I$2,DataResultats[],5,FALSE),"")</f>
        <v/>
      </c>
      <c r="J20" s="13" t="str">
        <f>IFERROR(VLOOKUP($B20&amp;J$2,DataResultats[],4,FALSE),"")&amp;IFERROR(IF(INDEX(DataResultats[Joueur 2],MATCH(Synthèse!$B20&amp;Synthèse!J$2,DataResultats[Clé],0))="",""," / ")&amp;VLOOKUP($B20&amp;J$2,DataResultats[],5,FALSE),"")</f>
        <v/>
      </c>
      <c r="K20" s="5" t="str">
        <f>IF(COUNTIF(DataResultats[Journée],Synthèse!B20)&gt;=1,IF(COUNTIFS(DataResultats[Journée],Synthèse!B20,DataResultats[Résultat],"Victoire")&gt;COUNTIFS(DataResultats[Journée],Synthèse!B20,DataResultats[Résultat],"Défaite"),"Victoire",IF(COUNTIFS(DataResultats[Journée],Synthèse!B20,DataResultats[Résultat],"Défaite")&gt;COUNTIFS(DataResultats[Journée],Synthèse!B20,DataResultats[Résultat],"Victoire"),"Défaite","Egalité")),"")</f>
        <v/>
      </c>
    </row>
  </sheetData>
  <conditionalFormatting sqref="C3:J20">
    <cfRule type="expression" dxfId="4" priority="5">
      <formula>VLOOKUP($B3&amp;C$2,INDIRECT("DataResultats"),6,FALSE)="Défaite"</formula>
    </cfRule>
    <cfRule type="expression" dxfId="3" priority="6">
      <formula>VLOOKUP($B3&amp;C$2,INDIRECT("DataResultats"),6,FALSE)="Victoire"</formula>
    </cfRule>
  </conditionalFormatting>
  <conditionalFormatting sqref="K3:K20">
    <cfRule type="expression" dxfId="2" priority="1">
      <formula>K3="Défaite"</formula>
    </cfRule>
    <cfRule type="expression" dxfId="1" priority="2">
      <formula>K3="Egalité"</formula>
    </cfRule>
    <cfRule type="expression" dxfId="0" priority="3">
      <formula>K3="Victoire"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Synthèse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Jean-Pierre Bontront</dc:creator>
  <cp:lastModifiedBy>Jean-Pierre Bontront</cp:lastModifiedBy>
  <dcterms:created xsi:type="dcterms:W3CDTF">2018-08-24T15:18:51Z</dcterms:created>
  <dcterms:modified xsi:type="dcterms:W3CDTF">2018-08-24T15:58:25Z</dcterms:modified>
</cp:coreProperties>
</file>