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30" tabRatio="500"/>
  </bookViews>
  <sheets>
    <sheet name="Feuil1" sheetId="1" r:id="rId1"/>
  </sheets>
  <externalReferences>
    <externalReference r:id="rId2"/>
  </externalReferences>
  <definedNames>
    <definedName name="An">'[1]Jours feriés + cumul. mois'!$C$2</definedName>
    <definedName name="DureeJournee">0.333</definedName>
    <definedName name="DureeSemaine">1.666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6" i="1" l="1"/>
  <c r="I36" i="1"/>
  <c r="H36" i="1" l="1"/>
  <c r="C4" i="1"/>
  <c r="C5" i="1" s="1"/>
  <c r="C6" i="1" l="1"/>
  <c r="B5" i="1"/>
  <c r="B4" i="1"/>
  <c r="C7" i="1" l="1"/>
  <c r="B6" i="1"/>
  <c r="B7" i="1" l="1"/>
  <c r="C8" i="1"/>
  <c r="B8" i="1" l="1"/>
  <c r="C9" i="1"/>
  <c r="B9" i="1" l="1"/>
  <c r="C10" i="1"/>
  <c r="B10" i="1" l="1"/>
  <c r="C11" i="1"/>
  <c r="B11" i="1" l="1"/>
  <c r="C12" i="1"/>
  <c r="B12" i="1" l="1"/>
  <c r="C13" i="1"/>
  <c r="C14" i="1" l="1"/>
  <c r="B13" i="1"/>
  <c r="C15" i="1" l="1"/>
  <c r="B14" i="1"/>
  <c r="B15" i="1" l="1"/>
  <c r="C16" i="1"/>
  <c r="B16" i="1" l="1"/>
  <c r="C17" i="1"/>
  <c r="B17" i="1" l="1"/>
  <c r="C18" i="1"/>
  <c r="B18" i="1" l="1"/>
  <c r="C19" i="1"/>
  <c r="B19" i="1" l="1"/>
  <c r="C20" i="1"/>
  <c r="C21" i="1" l="1"/>
  <c r="B20" i="1"/>
  <c r="C22" i="1" l="1"/>
  <c r="B21" i="1"/>
  <c r="C23" i="1" l="1"/>
  <c r="B22" i="1"/>
  <c r="B23" i="1" l="1"/>
  <c r="C24" i="1"/>
  <c r="B24" i="1" l="1"/>
  <c r="C25" i="1"/>
  <c r="B25" i="1" l="1"/>
  <c r="C26" i="1"/>
  <c r="B26" i="1" l="1"/>
  <c r="C27" i="1"/>
  <c r="B27" i="1" l="1"/>
  <c r="C28" i="1"/>
  <c r="C29" i="1" l="1"/>
  <c r="B28" i="1"/>
  <c r="C30" i="1" l="1"/>
  <c r="B29" i="1"/>
  <c r="C31" i="1" l="1"/>
  <c r="B30" i="1"/>
  <c r="B31" i="1" l="1"/>
  <c r="C32" i="1"/>
  <c r="C33" i="1" l="1"/>
  <c r="B32" i="1"/>
  <c r="B33" i="1" l="1"/>
  <c r="C34" i="1"/>
  <c r="B34" i="1" s="1"/>
</calcChain>
</file>

<file path=xl/sharedStrings.xml><?xml version="1.0" encoding="utf-8"?>
<sst xmlns="http://schemas.openxmlformats.org/spreadsheetml/2006/main" count="12" uniqueCount="12">
  <si>
    <t>Juillet</t>
  </si>
  <si>
    <t xml:space="preserve">Semaine </t>
  </si>
  <si>
    <t xml:space="preserve">Date </t>
  </si>
  <si>
    <t xml:space="preserve">Heure début journée </t>
  </si>
  <si>
    <t xml:space="preserve">Heure fin de journée </t>
  </si>
  <si>
    <t xml:space="preserve">Pause </t>
  </si>
  <si>
    <t xml:space="preserve">Durée de travail </t>
  </si>
  <si>
    <t>Total semaine</t>
  </si>
  <si>
    <t>Congé</t>
  </si>
  <si>
    <t>RTT</t>
  </si>
  <si>
    <t>Maladie</t>
  </si>
  <si>
    <t xml:space="preserve">Total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</si>
</sst>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dd\ dd"/>
    <numFmt numFmtId="165" formatCode="dddd\ dd"/>
    <numFmt numFmtId="166" formatCode="h:mm;@"/>
    <numFmt numFmtId="167" formatCode="[h]&quot;h&quot;\ mm&quot;mm&quot;"/>
    <numFmt numFmtId="168" formatCode="[h]:mm"/>
    <numFmt numFmtId="172" formatCode="0.0000"/>
  </numFmts>
  <fonts count="6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/>
    <xf numFmtId="0" fontId="1" fillId="0" borderId="0" xfId="0" applyFont="1" applyProtection="1"/>
    <xf numFmtId="164" fontId="2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20" fontId="0" fillId="5" borderId="2" xfId="0" applyNumberFormat="1" applyFill="1" applyBorder="1" applyAlignment="1" applyProtection="1">
      <alignment horizontal="center" vertical="center"/>
    </xf>
    <xf numFmtId="165" fontId="0" fillId="0" borderId="0" xfId="0" applyNumberFormat="1"/>
    <xf numFmtId="166" fontId="1" fillId="0" borderId="0" xfId="0" applyNumberFormat="1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Protection="1"/>
    <xf numFmtId="0" fontId="5" fillId="0" borderId="2" xfId="0" applyFont="1" applyFill="1" applyBorder="1" applyAlignment="1">
      <alignment horizontal="center" vertical="center"/>
    </xf>
    <xf numFmtId="168" fontId="1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167" fontId="4" fillId="6" borderId="3" xfId="0" applyNumberFormat="1" applyFont="1" applyFill="1" applyBorder="1" applyAlignment="1" applyProtection="1">
      <alignment horizontal="center" vertical="center"/>
    </xf>
    <xf numFmtId="167" fontId="4" fillId="6" borderId="4" xfId="0" applyNumberFormat="1" applyFont="1" applyFill="1" applyBorder="1" applyAlignment="1" applyProtection="1">
      <alignment horizontal="center" vertical="center"/>
    </xf>
    <xf numFmtId="167" fontId="4" fillId="6" borderId="5" xfId="0" applyNumberFormat="1" applyFont="1" applyFill="1" applyBorder="1" applyAlignment="1" applyProtection="1">
      <alignment horizontal="center" vertical="center"/>
    </xf>
    <xf numFmtId="0" fontId="4" fillId="7" borderId="3" xfId="0" applyFont="1" applyFill="1" applyBorder="1" applyAlignment="1" applyProtection="1">
      <alignment horizontal="center" vertical="center" wrapText="1"/>
    </xf>
    <xf numFmtId="0" fontId="4" fillId="7" borderId="4" xfId="0" applyFont="1" applyFill="1" applyBorder="1" applyAlignment="1" applyProtection="1">
      <alignment horizontal="center" vertical="center" wrapText="1"/>
    </xf>
    <xf numFmtId="0" fontId="4" fillId="7" borderId="5" xfId="0" applyFont="1" applyFill="1" applyBorder="1" applyAlignment="1" applyProtection="1">
      <alignment horizontal="center" vertical="center" wrapText="1"/>
    </xf>
    <xf numFmtId="0" fontId="4" fillId="6" borderId="3" xfId="0" applyFont="1" applyFill="1" applyBorder="1" applyAlignment="1" applyProtection="1">
      <alignment horizontal="center" vertical="center" wrapText="1"/>
    </xf>
    <xf numFmtId="0" fontId="4" fillId="6" borderId="4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 wrapText="1"/>
    </xf>
    <xf numFmtId="2" fontId="0" fillId="0" borderId="0" xfId="0" applyNumberFormat="1"/>
    <xf numFmtId="172" fontId="0" fillId="0" borderId="0" xfId="0" applyNumberFormat="1"/>
  </cellXfs>
  <cellStyles count="1">
    <cellStyle name="Normal" xfId="0" builtinId="0"/>
  </cellStyles>
  <dxfs count="16"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theme="0"/>
        </bottom>
        <vertical/>
        <horizontal/>
      </border>
    </dxf>
    <dxf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/>
      </font>
    </dxf>
    <dxf>
      <font>
        <strike val="0"/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>
          <bgColor theme="0" tint="-4.9989318521683403E-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du_walter/Library/Containers/com.apple.mail/Data/Library/Mail%20Downloads/CC67BD91-37BD-4DC6-87A1-AA9077AD9360/Suivi%20heures%20travail%20Ge&#769;ge&#769;%20MAI%20%201.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s feriés + cumul. moi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10" workbookViewId="0">
      <selection activeCell="I36" sqref="I36:I38"/>
    </sheetView>
  </sheetViews>
  <sheetFormatPr baseColWidth="10" defaultRowHeight="15.75" x14ac:dyDescent="0.25"/>
  <cols>
    <col min="3" max="3" width="15.875" customWidth="1"/>
    <col min="9" max="9" width="10.625" customWidth="1"/>
    <col min="10" max="10" width="9" customWidth="1"/>
    <col min="11" max="11" width="11.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2"/>
      <c r="C2" s="2"/>
      <c r="D2" s="3" t="s">
        <v>0</v>
      </c>
      <c r="E2" s="4">
        <v>2016</v>
      </c>
      <c r="F2" s="15"/>
      <c r="G2" s="15"/>
      <c r="H2" s="15"/>
      <c r="I2" s="15"/>
      <c r="J2" s="15"/>
      <c r="K2" s="15"/>
    </row>
    <row r="3" spans="1:11" x14ac:dyDescent="0.25">
      <c r="A3" s="1"/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8" t="s">
        <v>10</v>
      </c>
    </row>
    <row r="4" spans="1:11" x14ac:dyDescent="0.25">
      <c r="B4" s="13" t="e">
        <f>IF($C4&lt;&gt;"",INT(($C4+5-SUM(MOD(DATE(YEAR($C4-MOD($C4-2,7)+3),1,2),{1E+99;7})*{1;-1}))/7),"")</f>
        <v>#REF!</v>
      </c>
      <c r="C4" s="9" t="e">
        <f>DATE(An,MONTH(1&amp;$D$2),1)</f>
        <v>#REF!</v>
      </c>
      <c r="I4" s="14">
        <v>0.33333333333333331</v>
      </c>
      <c r="J4" s="14"/>
      <c r="K4" s="14"/>
    </row>
    <row r="5" spans="1:11" x14ac:dyDescent="0.25">
      <c r="B5" s="13" t="str">
        <f>IF($C5&lt;&gt;"",INT(($C5+5-SUM(MOD(DATE(YEAR($C5-MOD($C5-2,7)+3),1,2),{1E+99;7})*{1;-1}))/7),"")</f>
        <v/>
      </c>
      <c r="C5" s="9" t="str">
        <f>IFERROR(IF(OR($C4="",MONTH($C4+1)&gt;MONTH($C4)),"",$C4+1),"")</f>
        <v/>
      </c>
      <c r="I5" s="14"/>
      <c r="J5" s="14"/>
      <c r="K5" s="14"/>
    </row>
    <row r="6" spans="1:11" x14ac:dyDescent="0.25">
      <c r="B6" s="13" t="str">
        <f>IF($C6&lt;&gt;"",INT(($C6+5-SUM(MOD(DATE(YEAR($C6-MOD($C6-2,7)+3),1,2),{1E+99;7})*{1;-1}))/7),"")</f>
        <v/>
      </c>
      <c r="C6" s="9" t="str">
        <f t="shared" ref="C6:C33" si="0">IFERROR(IF(OR($C5="",MONTH($C5+1)&gt;MONTH($C5)),"",$C5+1),"")</f>
        <v/>
      </c>
      <c r="I6" s="14"/>
      <c r="J6" s="14"/>
      <c r="K6" s="14"/>
    </row>
    <row r="7" spans="1:11" x14ac:dyDescent="0.25">
      <c r="B7" s="13" t="str">
        <f>IF($C7&lt;&gt;"",INT(($C7+5-SUM(MOD(DATE(YEAR($C7-MOD($C7-2,7)+3),1,2),{1E+99;7})*{1;-1}))/7),"")</f>
        <v/>
      </c>
      <c r="C7" s="9" t="str">
        <f t="shared" si="0"/>
        <v/>
      </c>
      <c r="I7" s="14">
        <v>0.33333333333333331</v>
      </c>
      <c r="J7" s="14"/>
      <c r="K7" s="14">
        <v>0.33333333333333331</v>
      </c>
    </row>
    <row r="8" spans="1:11" x14ac:dyDescent="0.25">
      <c r="B8" s="13" t="str">
        <f>IF($C8&lt;&gt;"",INT(($C8+5-SUM(MOD(DATE(YEAR($C8-MOD($C8-2,7)+3),1,2),{1E+99;7})*{1;-1}))/7),"")</f>
        <v/>
      </c>
      <c r="C8" s="9" t="str">
        <f t="shared" si="0"/>
        <v/>
      </c>
      <c r="I8" s="14">
        <v>0.33333333333333331</v>
      </c>
      <c r="J8" s="14"/>
      <c r="K8" s="14">
        <v>0.33333333333333331</v>
      </c>
    </row>
    <row r="9" spans="1:11" x14ac:dyDescent="0.25">
      <c r="B9" s="13" t="str">
        <f>IF($C9&lt;&gt;"",INT(($C9+5-SUM(MOD(DATE(YEAR($C9-MOD($C9-2,7)+3),1,2),{1E+99;7})*{1;-1}))/7),"")</f>
        <v/>
      </c>
      <c r="C9" s="9" t="str">
        <f t="shared" si="0"/>
        <v/>
      </c>
      <c r="I9" s="14">
        <v>0.33333333333333331</v>
      </c>
      <c r="J9" s="14"/>
      <c r="K9" s="14">
        <v>0.33333333333333331</v>
      </c>
    </row>
    <row r="10" spans="1:11" x14ac:dyDescent="0.25">
      <c r="B10" s="13" t="str">
        <f>IF($C10&lt;&gt;"",INT(($C10+5-SUM(MOD(DATE(YEAR($C10-MOD($C10-2,7)+3),1,2),{1E+99;7})*{1;-1}))/7),"")</f>
        <v/>
      </c>
      <c r="C10" s="9" t="str">
        <f t="shared" si="0"/>
        <v/>
      </c>
      <c r="I10" s="14">
        <v>0.33333333333333331</v>
      </c>
      <c r="J10" s="14"/>
      <c r="K10" s="14">
        <v>0.33333333333333331</v>
      </c>
    </row>
    <row r="11" spans="1:11" x14ac:dyDescent="0.25">
      <c r="B11" s="13" t="str">
        <f>IF($C11&lt;&gt;"",INT(($C11+5-SUM(MOD(DATE(YEAR($C11-MOD($C11-2,7)+3),1,2),{1E+99;7})*{1;-1}))/7),"")</f>
        <v/>
      </c>
      <c r="C11" s="9" t="str">
        <f t="shared" si="0"/>
        <v/>
      </c>
      <c r="I11" s="14">
        <v>0.33333333333333331</v>
      </c>
      <c r="J11" s="14"/>
      <c r="K11" s="14">
        <v>0.33333333333333331</v>
      </c>
    </row>
    <row r="12" spans="1:11" x14ac:dyDescent="0.25">
      <c r="B12" s="13" t="str">
        <f>IF($C12&lt;&gt;"",INT(($C12+5-SUM(MOD(DATE(YEAR($C12-MOD($C12-2,7)+3),1,2),{1E+99;7})*{1;-1}))/7),"")</f>
        <v/>
      </c>
      <c r="C12" s="9" t="str">
        <f t="shared" si="0"/>
        <v/>
      </c>
      <c r="I12" s="14"/>
      <c r="J12" s="14"/>
      <c r="K12" s="14"/>
    </row>
    <row r="13" spans="1:11" x14ac:dyDescent="0.25">
      <c r="B13" s="13" t="str">
        <f>IF($C13&lt;&gt;"",INT(($C13+5-SUM(MOD(DATE(YEAR($C13-MOD($C13-2,7)+3),1,2),{1E+99;7})*{1;-1}))/7),"")</f>
        <v/>
      </c>
      <c r="C13" s="9" t="str">
        <f t="shared" si="0"/>
        <v/>
      </c>
      <c r="I13" s="14"/>
      <c r="J13" s="14"/>
      <c r="K13" s="14"/>
    </row>
    <row r="14" spans="1:11" x14ac:dyDescent="0.25">
      <c r="B14" s="13" t="str">
        <f>IF($C14&lt;&gt;"",INT(($C14+5-SUM(MOD(DATE(YEAR($C14-MOD($C14-2,7)+3),1,2),{1E+99;7})*{1;-1}))/7),"")</f>
        <v/>
      </c>
      <c r="C14" s="9" t="str">
        <f t="shared" si="0"/>
        <v/>
      </c>
      <c r="I14" s="14">
        <v>0.33333333333333331</v>
      </c>
      <c r="J14" s="14"/>
      <c r="K14" s="14">
        <v>0.33333333333333331</v>
      </c>
    </row>
    <row r="15" spans="1:11" x14ac:dyDescent="0.25">
      <c r="B15" s="13" t="str">
        <f>IF($C15&lt;&gt;"",INT(($C15+5-SUM(MOD(DATE(YEAR($C15-MOD($C15-2,7)+3),1,2),{1E+99;7})*{1;-1}))/7),"")</f>
        <v/>
      </c>
      <c r="C15" s="9" t="str">
        <f t="shared" si="0"/>
        <v/>
      </c>
      <c r="I15" s="14">
        <v>0.33333333333333331</v>
      </c>
      <c r="J15" s="14"/>
      <c r="K15" s="14">
        <v>0.33333333333333331</v>
      </c>
    </row>
    <row r="16" spans="1:11" x14ac:dyDescent="0.25">
      <c r="B16" s="13" t="str">
        <f>IF($C16&lt;&gt;"",INT(($C16+5-SUM(MOD(DATE(YEAR($C16-MOD($C16-2,7)+3),1,2),{1E+99;7})*{1;-1}))/7),"")</f>
        <v/>
      </c>
      <c r="C16" s="9" t="str">
        <f t="shared" si="0"/>
        <v/>
      </c>
      <c r="I16" s="14">
        <v>0.33333333333333331</v>
      </c>
      <c r="J16" s="14"/>
      <c r="K16" s="14">
        <v>0.33333333333333331</v>
      </c>
    </row>
    <row r="17" spans="2:11" x14ac:dyDescent="0.25">
      <c r="B17" s="13" t="str">
        <f>IF($C17&lt;&gt;"",INT(($C17+5-SUM(MOD(DATE(YEAR($C17-MOD($C17-2,7)+3),1,2),{1E+99;7})*{1;-1}))/7),"")</f>
        <v/>
      </c>
      <c r="C17" s="9" t="str">
        <f t="shared" si="0"/>
        <v/>
      </c>
      <c r="I17" s="14">
        <v>0.33333333333333331</v>
      </c>
      <c r="J17" s="14"/>
      <c r="K17" s="14">
        <v>0.33333333333333331</v>
      </c>
    </row>
    <row r="18" spans="2:11" x14ac:dyDescent="0.25">
      <c r="B18" s="13" t="str">
        <f>IF($C18&lt;&gt;"",INT(($C18+5-SUM(MOD(DATE(YEAR($C18-MOD($C18-2,7)+3),1,2),{1E+99;7})*{1;-1}))/7),"")</f>
        <v/>
      </c>
      <c r="C18" s="9" t="str">
        <f t="shared" si="0"/>
        <v/>
      </c>
      <c r="I18" s="14">
        <v>0.33333333333333331</v>
      </c>
      <c r="J18" s="14"/>
      <c r="K18" s="14">
        <v>0.33333333333333331</v>
      </c>
    </row>
    <row r="19" spans="2:11" x14ac:dyDescent="0.25">
      <c r="B19" s="13" t="str">
        <f>IF($C19&lt;&gt;"",INT(($C19+5-SUM(MOD(DATE(YEAR($C19-MOD($C19-2,7)+3),1,2),{1E+99;7})*{1;-1}))/7),"")</f>
        <v/>
      </c>
      <c r="C19" s="9" t="str">
        <f t="shared" si="0"/>
        <v/>
      </c>
      <c r="I19" s="14"/>
      <c r="J19" s="14"/>
      <c r="K19" s="14"/>
    </row>
    <row r="20" spans="2:11" x14ac:dyDescent="0.25">
      <c r="B20" s="13" t="str">
        <f>IF($C20&lt;&gt;"",INT(($C20+5-SUM(MOD(DATE(YEAR($C20-MOD($C20-2,7)+3),1,2),{1E+99;7})*{1;-1}))/7),"")</f>
        <v/>
      </c>
      <c r="C20" s="9" t="str">
        <f t="shared" si="0"/>
        <v/>
      </c>
      <c r="I20" s="14"/>
      <c r="J20" s="14"/>
      <c r="K20" s="14"/>
    </row>
    <row r="21" spans="2:11" x14ac:dyDescent="0.25">
      <c r="B21" s="13" t="str">
        <f>IF($C21&lt;&gt;"",INT(($C21+5-SUM(MOD(DATE(YEAR($C21-MOD($C21-2,7)+3),1,2),{1E+99;7})*{1;-1}))/7),"")</f>
        <v/>
      </c>
      <c r="C21" s="9" t="str">
        <f t="shared" si="0"/>
        <v/>
      </c>
      <c r="I21" s="14"/>
      <c r="J21" s="14"/>
      <c r="K21" s="14">
        <v>0.33333333333333331</v>
      </c>
    </row>
    <row r="22" spans="2:11" x14ac:dyDescent="0.25">
      <c r="B22" s="13" t="str">
        <f>IF($C22&lt;&gt;"",INT(($C22+5-SUM(MOD(DATE(YEAR($C22-MOD($C22-2,7)+3),1,2),{1E+99;7})*{1;-1}))/7),"")</f>
        <v/>
      </c>
      <c r="C22" s="9" t="str">
        <f t="shared" si="0"/>
        <v/>
      </c>
      <c r="I22" s="14"/>
      <c r="J22" s="14"/>
      <c r="K22" s="14">
        <v>0.33333333333333331</v>
      </c>
    </row>
    <row r="23" spans="2:11" x14ac:dyDescent="0.25">
      <c r="B23" s="13" t="str">
        <f>IF($C23&lt;&gt;"",INT(($C23+5-SUM(MOD(DATE(YEAR($C23-MOD($C23-2,7)+3),1,2),{1E+99;7})*{1;-1}))/7),"")</f>
        <v/>
      </c>
      <c r="C23" s="9" t="str">
        <f t="shared" si="0"/>
        <v/>
      </c>
      <c r="I23" s="14"/>
      <c r="J23" s="14"/>
      <c r="K23" s="14">
        <v>0.33333333333333331</v>
      </c>
    </row>
    <row r="24" spans="2:11" x14ac:dyDescent="0.25">
      <c r="B24" s="13" t="str">
        <f>IF($C24&lt;&gt;"",INT(($C24+5-SUM(MOD(DATE(YEAR($C24-MOD($C24-2,7)+3),1,2),{1E+99;7})*{1;-1}))/7),"")</f>
        <v/>
      </c>
      <c r="C24" s="9" t="str">
        <f t="shared" si="0"/>
        <v/>
      </c>
      <c r="I24" s="14"/>
      <c r="J24" s="14"/>
      <c r="K24" s="14">
        <v>0.33333333333333331</v>
      </c>
    </row>
    <row r="25" spans="2:11" x14ac:dyDescent="0.25">
      <c r="B25" s="13" t="str">
        <f>IF($C25&lt;&gt;"",INT(($C25+5-SUM(MOD(DATE(YEAR($C25-MOD($C25-2,7)+3),1,2),{1E+99;7})*{1;-1}))/7),"")</f>
        <v/>
      </c>
      <c r="C25" s="9" t="str">
        <f>IFERROR(IF(OR($C24="",MONTH($C24+1)&gt;MONTH($C24)),"",$C24+1),"")</f>
        <v/>
      </c>
      <c r="I25" s="14"/>
      <c r="J25" s="14"/>
      <c r="K25" s="14">
        <v>0.33333333333333331</v>
      </c>
    </row>
    <row r="26" spans="2:11" x14ac:dyDescent="0.25">
      <c r="B26" s="13" t="str">
        <f>IF($C26&lt;&gt;"",INT(($C26+5-SUM(MOD(DATE(YEAR($C26-MOD($C26-2,7)+3),1,2),{1E+99;7})*{1;-1}))/7),"")</f>
        <v/>
      </c>
      <c r="C26" s="9" t="str">
        <f t="shared" si="0"/>
        <v/>
      </c>
      <c r="I26" s="14"/>
      <c r="J26" s="14"/>
      <c r="K26" s="14"/>
    </row>
    <row r="27" spans="2:11" x14ac:dyDescent="0.25">
      <c r="B27" s="13" t="str">
        <f>IF($C27&lt;&gt;"",INT(($C27+5-SUM(MOD(DATE(YEAR($C27-MOD($C27-2,7)+3),1,2),{1E+99;7})*{1;-1}))/7),"")</f>
        <v/>
      </c>
      <c r="C27" s="9" t="str">
        <f t="shared" si="0"/>
        <v/>
      </c>
      <c r="I27" s="14"/>
      <c r="J27" s="14"/>
      <c r="K27" s="14"/>
    </row>
    <row r="28" spans="2:11" x14ac:dyDescent="0.25">
      <c r="B28" s="13" t="str">
        <f>IF($C28&lt;&gt;"",INT(($C28+5-SUM(MOD(DATE(YEAR($C28-MOD($C28-2,7)+3),1,2),{1E+99;7})*{1;-1}))/7),"")</f>
        <v/>
      </c>
      <c r="C28" s="9" t="str">
        <f t="shared" si="0"/>
        <v/>
      </c>
      <c r="I28" s="14"/>
      <c r="J28" s="14"/>
      <c r="K28" s="14">
        <v>0.16666666666666666</v>
      </c>
    </row>
    <row r="29" spans="2:11" x14ac:dyDescent="0.25">
      <c r="B29" s="13" t="str">
        <f>IF($C29&lt;&gt;"",INT(($C29+5-SUM(MOD(DATE(YEAR($C29-MOD($C29-2,7)+3),1,2),{1E+99;7})*{1;-1}))/7),"")</f>
        <v/>
      </c>
      <c r="C29" s="9" t="str">
        <f>IFERROR(IF(OR($C28="",MONTH($C28+1)&gt;MONTH($C28)),"",$C28+1),"")</f>
        <v/>
      </c>
      <c r="I29" s="14"/>
      <c r="J29" s="14"/>
      <c r="K29" s="14"/>
    </row>
    <row r="30" spans="2:11" x14ac:dyDescent="0.25">
      <c r="B30" s="13" t="str">
        <f>IF($C30&lt;&gt;"",INT(($C30+5-SUM(MOD(DATE(YEAR($C30-MOD($C30-2,7)+3),1,2),{1E+99;7})*{1;-1}))/7),"")</f>
        <v/>
      </c>
      <c r="C30" s="9" t="str">
        <f t="shared" si="0"/>
        <v/>
      </c>
      <c r="I30" s="14"/>
      <c r="J30" s="14"/>
      <c r="K30" s="14"/>
    </row>
    <row r="31" spans="2:11" x14ac:dyDescent="0.25">
      <c r="B31" s="13" t="str">
        <f>IF($C31&lt;&gt;"",INT(($C31+5-SUM(MOD(DATE(YEAR($C31-MOD($C31-2,7)+3),1,2),{1E+99;7})*{1;-1}))/7),"")</f>
        <v/>
      </c>
      <c r="C31" s="9" t="str">
        <f t="shared" si="0"/>
        <v/>
      </c>
      <c r="I31" s="14"/>
      <c r="J31" s="14"/>
      <c r="K31" s="14"/>
    </row>
    <row r="32" spans="2:11" x14ac:dyDescent="0.25">
      <c r="B32" s="13" t="str">
        <f>IF($C32&lt;&gt;"",INT(($C32+5-SUM(MOD(DATE(YEAR($C32-MOD($C32-2,7)+3),1,2),{1E+99;7})*{1;-1}))/7),"")</f>
        <v/>
      </c>
      <c r="C32" s="9" t="str">
        <f>IFERROR(IF(OR($C31="",MONTH($C31+1)&gt;MONTH($C31)),"",$C31+1),"")</f>
        <v/>
      </c>
      <c r="I32" s="14"/>
      <c r="J32" s="14"/>
      <c r="K32" s="14"/>
    </row>
    <row r="33" spans="2:12" x14ac:dyDescent="0.25">
      <c r="B33" s="13" t="str">
        <f>IF($C33&lt;&gt;"",INT(($C33+5-SUM(MOD(DATE(YEAR($C33-MOD($C33-2,7)+3),1,2),{1E+99;7})*{1;-1}))/7),"")</f>
        <v/>
      </c>
      <c r="C33" s="9" t="str">
        <f t="shared" si="0"/>
        <v/>
      </c>
      <c r="I33" s="14"/>
      <c r="J33" s="14"/>
      <c r="K33" s="14"/>
    </row>
    <row r="34" spans="2:12" x14ac:dyDescent="0.25">
      <c r="B34" s="13" t="str">
        <f>IF($C34&lt;&gt;"",INT(($C34+5-SUM(MOD(DATE(YEAR($C34-MOD($C34-2,7)+3),1,2),{1E+99;7})*{1;-1}))/7),"")</f>
        <v/>
      </c>
      <c r="C34" s="9" t="str">
        <f>IFERROR(IF(OR($C33="",MONTH($C33+1)&gt;MONTH($C33)),"",$C33+1),"")</f>
        <v/>
      </c>
      <c r="I34" s="14"/>
      <c r="J34" s="14"/>
      <c r="K34" s="14"/>
    </row>
    <row r="35" spans="2:12" x14ac:dyDescent="0.25">
      <c r="I35" s="28"/>
    </row>
    <row r="36" spans="2:12" ht="15.75" customHeight="1" x14ac:dyDescent="0.25">
      <c r="B36" s="16" t="s">
        <v>11</v>
      </c>
      <c r="C36" s="10"/>
      <c r="D36" s="10"/>
      <c r="E36" s="10"/>
      <c r="F36" s="10"/>
      <c r="G36" s="11"/>
      <c r="H36" s="19">
        <f>SUM(H4:H34)</f>
        <v>0</v>
      </c>
      <c r="I36" s="22" t="str">
        <f>IF(INT(SUM(I4:I34)/DureeSemaine)&lt;1,"",INT(SUM(I4:I34)/DureeSemaine) &amp; " semaine(s)") &amp; IF(INT((SUM(I4:I34)-(INT(SUM(I4:I34)/DureeSemaine)*DureeSemaine))/DureeJournee)&lt;1,""," " &amp; INT((SUM(I4:I34)-(INT(SUM(I4:I34)/DureeSemaine)*DureeSemaine))/DureeJournee)&amp; " jour(s)") &amp; IF(INT((SUM(I4:I34)-(INT(SUM(I4:I34)/DureeSemaine)*DureeSemaine+INT((SUM(I4:I34)-(INT(SUM(I4:I34)/DureeSemaine)*DureeSemaine))/DureeJournee)*DureeJournee))*24)&lt;1,""," " &amp; INT((SUM(I4:I34)-(INT(SUM(I4:I34)/DureeSemaine)*DureeSemaine+INT((SUM(I4:I34)-(INT(SUM(I4:I34)/DureeSemaine)*DureeSemaine))/DureeJournee)*DureeJournee))*24)&amp; " heure(s)")</f>
        <v>2 semaine(s) 1 jour(s)</v>
      </c>
      <c r="J36" s="25"/>
      <c r="K36" s="22" t="str">
        <f>IF(INT(SUM(K4:K34)/DureeSemaine)&lt;1,"",INT(SUM(K4:K34)/DureeSemaine) &amp; " semaine(s)") &amp; IF(INT((SUM(K4:K34)-(INT(SUM(K4:K34)/DureeSemaine)*DureeSemaine))/DureeJournee)&lt;1,""," " &amp; INT((SUM(K4:K34)-(INT(SUM(K4:K34)/DureeSemaine)*DureeSemaine))/DureeJournee)&amp; " jour(s)") &amp; IF(INT((SUM(K4:K34)-(INT(SUM(K4:K34)/DureeSemaine)*DureeSemaine+INT((SUM(K4:K34)-(INT(SUM(K4:K34)/DureeSemaine)*DureeSemaine))/DureeJournee)*DureeJournee))*24)&lt;1,""," " &amp; INT((SUM(K4:K34)-(INT(SUM(K4:K34)/DureeSemaine)*DureeSemaine+INT((SUM(K4:K34)-(INT(SUM(K4:K34)/DureeSemaine)*DureeSemaine))/DureeJournee)*DureeJournee))*24)&amp; " heure(s)")</f>
        <v>3 semaine(s) 4 heure(s)</v>
      </c>
    </row>
    <row r="37" spans="2:12" x14ac:dyDescent="0.25">
      <c r="B37" s="17"/>
      <c r="C37" s="1"/>
      <c r="D37" s="1"/>
      <c r="E37" s="1"/>
      <c r="F37" s="1"/>
      <c r="G37" s="1"/>
      <c r="H37" s="20"/>
      <c r="I37" s="23"/>
      <c r="J37" s="26"/>
      <c r="K37" s="23"/>
    </row>
    <row r="38" spans="2:12" x14ac:dyDescent="0.25">
      <c r="B38" s="18"/>
      <c r="C38" s="1"/>
      <c r="D38" s="12"/>
      <c r="E38" s="1"/>
      <c r="F38" s="1"/>
      <c r="G38" s="1"/>
      <c r="H38" s="21"/>
      <c r="I38" s="24"/>
      <c r="J38" s="27"/>
      <c r="K38" s="24"/>
    </row>
    <row r="39" spans="2:12" x14ac:dyDescent="0.25">
      <c r="I39" s="29"/>
      <c r="J39" s="29"/>
      <c r="K39" s="29"/>
      <c r="L39" s="28"/>
    </row>
    <row r="40" spans="2:12" x14ac:dyDescent="0.25">
      <c r="I40" s="29"/>
      <c r="J40" s="29"/>
      <c r="K40" s="29"/>
      <c r="L40" s="28"/>
    </row>
    <row r="41" spans="2:12" x14ac:dyDescent="0.25">
      <c r="I41" s="29"/>
      <c r="J41" s="29"/>
      <c r="K41" s="29"/>
    </row>
  </sheetData>
  <mergeCells count="6">
    <mergeCell ref="F2:K2"/>
    <mergeCell ref="B36:B38"/>
    <mergeCell ref="H36:H38"/>
    <mergeCell ref="I36:I38"/>
    <mergeCell ref="J36:J38"/>
    <mergeCell ref="K36:K38"/>
  </mergeCells>
  <conditionalFormatting sqref="B4:B34">
    <cfRule type="expression" dxfId="15" priority="13">
      <formula>AND($B4&lt;&gt;"",OR(WEEKDAY($C4)=2,AND(ROW()=4,MOD(WEEKDAY($C4),7)&gt;1)))</formula>
    </cfRule>
    <cfRule type="expression" dxfId="14" priority="14" stopIfTrue="1">
      <formula>WEEKDAY($C4,2)=6</formula>
    </cfRule>
    <cfRule type="expression" dxfId="13" priority="15" stopIfTrue="1">
      <formula>AND($B4&lt;&gt;"",MOD(WEEKDAY($C4),7)&lt;2,ROW()&gt;3)</formula>
    </cfRule>
    <cfRule type="expression" dxfId="12" priority="16" stopIfTrue="1">
      <formula>AND($B4&lt;&gt;"",MOD(WEEKDAY($C4),7)&gt;2,ROW()&gt;3)</formula>
    </cfRule>
  </conditionalFormatting>
  <conditionalFormatting sqref="I4:I34">
    <cfRule type="expression" dxfId="11" priority="12">
      <formula>OR(WEEKDAY($C4,2)=1,WEEKDAY($C4,2)=2,WEEKDAY($C4,2)=3,WEEKDAY($C4,2)=4,WEEKDAY($C4,2)=5)</formula>
    </cfRule>
  </conditionalFormatting>
  <conditionalFormatting sqref="K4:K6 K19:K20 K12:K13 K26:K34">
    <cfRule type="expression" dxfId="10" priority="11">
      <formula>OR(WEEKDAY($C4,2)=1,WEEKDAY($C4,2)=2,WEEKDAY($C4,2)=3,WEEKDAY($C4,2)=4,WEEKDAY($C4,2)=5)</formula>
    </cfRule>
  </conditionalFormatting>
  <conditionalFormatting sqref="I4:I34">
    <cfRule type="expression" dxfId="9" priority="10">
      <formula>WEEKDAY($C4,2)=6</formula>
    </cfRule>
  </conditionalFormatting>
  <conditionalFormatting sqref="K4:K6 K19:K20 K12:K13 K26:K34">
    <cfRule type="expression" dxfId="8" priority="9">
      <formula>WEEKDAY($C4,2)=6</formula>
    </cfRule>
  </conditionalFormatting>
  <conditionalFormatting sqref="J4:J34">
    <cfRule type="expression" dxfId="7" priority="8">
      <formula>OR(WEEKDAY($C4,2)=1,WEEKDAY($C4,2)=2,WEEKDAY($C4,2)=3,WEEKDAY($C4,2)=4,WEEKDAY($C4,2)=5)</formula>
    </cfRule>
  </conditionalFormatting>
  <conditionalFormatting sqref="J4:J34">
    <cfRule type="expression" dxfId="6" priority="7">
      <formula>WEEKDAY($C4,2)=6</formula>
    </cfRule>
  </conditionalFormatting>
  <conditionalFormatting sqref="K14:K18">
    <cfRule type="expression" dxfId="5" priority="6">
      <formula>OR(WEEKDAY($C14,2)=1,WEEKDAY($C14,2)=2,WEEKDAY($C14,2)=3,WEEKDAY($C14,2)=4,WEEKDAY($C14,2)=5)</formula>
    </cfRule>
  </conditionalFormatting>
  <conditionalFormatting sqref="K14:K18">
    <cfRule type="expression" dxfId="4" priority="5">
      <formula>WEEKDAY($C14,2)=6</formula>
    </cfRule>
  </conditionalFormatting>
  <conditionalFormatting sqref="K7:K11">
    <cfRule type="expression" dxfId="3" priority="4">
      <formula>OR(WEEKDAY($C7,2)=1,WEEKDAY($C7,2)=2,WEEKDAY($C7,2)=3,WEEKDAY($C7,2)=4,WEEKDAY($C7,2)=5)</formula>
    </cfRule>
  </conditionalFormatting>
  <conditionalFormatting sqref="K7:K11">
    <cfRule type="expression" dxfId="2" priority="3">
      <formula>WEEKDAY($C7,2)=6</formula>
    </cfRule>
  </conditionalFormatting>
  <conditionalFormatting sqref="K21:K25">
    <cfRule type="expression" dxfId="1" priority="2">
      <formula>OR(WEEKDAY($C21,2)=1,WEEKDAY($C21,2)=2,WEEKDAY($C21,2)=3,WEEKDAY($C21,2)=4,WEEKDAY($C21,2)=5)</formula>
    </cfRule>
  </conditionalFormatting>
  <conditionalFormatting sqref="K21:K25">
    <cfRule type="expression" dxfId="0" priority="1">
      <formula>WEEKDAY($C21,2)=6</formula>
    </cfRule>
  </conditionalFormatting>
  <dataValidations disablePrompts="1" count="1">
    <dataValidation type="list" allowBlank="1" showInputMessage="1" showErrorMessage="1" sqref="D2">
      <formula1>"Juin,Juillet,Août,Septembre,Octobre,Novembre,Décembre,Janvier,Février,Mars,Avril,Mai"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Jean-Pierre Bontront</cp:lastModifiedBy>
  <dcterms:created xsi:type="dcterms:W3CDTF">2016-06-19T07:11:19Z</dcterms:created>
  <dcterms:modified xsi:type="dcterms:W3CDTF">2016-06-19T08:19:15Z</dcterms:modified>
</cp:coreProperties>
</file>