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  <c r="J32" i="1"/>
  <c r="J35" i="1" s="1"/>
  <c r="K31" i="1"/>
  <c r="K30" i="1"/>
  <c r="K35" i="1" s="1"/>
  <c r="J34" i="1"/>
  <c r="L29" i="1"/>
  <c r="J11" i="1"/>
  <c r="K9" i="1"/>
  <c r="K14" i="1" s="1"/>
  <c r="G26" i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K10" i="1"/>
  <c r="J13" i="1"/>
  <c r="G4" i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L8" i="1"/>
  <c r="K36" i="1" l="1"/>
  <c r="J36" i="1"/>
  <c r="J14" i="1"/>
</calcChain>
</file>

<file path=xl/sharedStrings.xml><?xml version="1.0" encoding="utf-8"?>
<sst xmlns="http://schemas.openxmlformats.org/spreadsheetml/2006/main" count="74" uniqueCount="23">
  <si>
    <t>Relevé de votre compte</t>
  </si>
  <si>
    <t>date :</t>
  </si>
  <si>
    <t>crédit</t>
  </si>
  <si>
    <t>débit</t>
  </si>
  <si>
    <t>Loyer</t>
  </si>
  <si>
    <t>charges</t>
  </si>
  <si>
    <t>vos paiements</t>
  </si>
  <si>
    <t>Caution</t>
  </si>
  <si>
    <t>CAF</t>
  </si>
  <si>
    <t>Totaux</t>
  </si>
  <si>
    <t>Report 2016</t>
  </si>
  <si>
    <t>date</t>
  </si>
  <si>
    <t>libellé</t>
  </si>
  <si>
    <t>balance</t>
  </si>
  <si>
    <t>Charges</t>
  </si>
  <si>
    <t>Votre paiement</t>
  </si>
  <si>
    <t>Eau froide</t>
  </si>
  <si>
    <t>ordures ménagères</t>
  </si>
  <si>
    <t>électricité commune</t>
  </si>
  <si>
    <t>le résultat  j14 - k14 donne un débit en rouge</t>
  </si>
  <si>
    <t>voudrai que le résultat soit mis en noir dans la colonne crédit</t>
  </si>
  <si>
    <t>Principe =  crédit - débit</t>
  </si>
  <si>
    <t xml:space="preserve">Avec le même principe crédit - débit, si crédit est &gt; à débit 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</si>
</sst>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_ ;[Red]\-0.00\ "/>
    <numFmt numFmtId="165" formatCode="d/m;@"/>
    <numFmt numFmtId="166" formatCode="dd/mm/yy;@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b/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3" xfId="0" applyFont="1" applyBorder="1" applyAlignment="1">
      <alignment horizontal="center"/>
    </xf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14" fontId="1" fillId="0" borderId="4" xfId="0" applyNumberFormat="1" applyFont="1" applyBorder="1" applyAlignment="1">
      <alignment horizontal="center"/>
    </xf>
    <xf numFmtId="0" fontId="2" fillId="0" borderId="6" xfId="0" applyFont="1" applyBorder="1"/>
    <xf numFmtId="2" fontId="1" fillId="0" borderId="6" xfId="0" applyNumberFormat="1" applyFont="1" applyBorder="1"/>
    <xf numFmtId="164" fontId="2" fillId="0" borderId="6" xfId="0" applyNumberFormat="1" applyFont="1" applyBorder="1"/>
    <xf numFmtId="2" fontId="2" fillId="0" borderId="6" xfId="0" applyNumberFormat="1" applyFont="1" applyBorder="1"/>
    <xf numFmtId="0" fontId="1" fillId="0" borderId="0" xfId="0" applyFont="1" applyBorder="1"/>
    <xf numFmtId="0" fontId="3" fillId="2" borderId="6" xfId="0" applyNumberFormat="1" applyFont="1" applyFill="1" applyBorder="1" applyAlignment="1">
      <alignment horizontal="center"/>
    </xf>
    <xf numFmtId="164" fontId="1" fillId="0" borderId="0" xfId="0" applyNumberFormat="1" applyFont="1"/>
    <xf numFmtId="164" fontId="1" fillId="0" borderId="0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5" fontId="1" fillId="0" borderId="4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6" fontId="3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6" fontId="3" fillId="0" borderId="9" xfId="0" applyNumberFormat="1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66" fontId="3" fillId="0" borderId="0" xfId="0" applyNumberFormat="1" applyFont="1" applyBorder="1" applyAlignment="1">
      <alignment horizontal="center"/>
    </xf>
    <xf numFmtId="0" fontId="0" fillId="0" borderId="9" xfId="0" applyBorder="1"/>
    <xf numFmtId="164" fontId="1" fillId="0" borderId="9" xfId="0" applyNumberFormat="1" applyFont="1" applyFill="1" applyBorder="1" applyAlignment="1">
      <alignment horizontal="center"/>
    </xf>
    <xf numFmtId="0" fontId="2" fillId="0" borderId="0" xfId="0" applyFont="1" applyFill="1" applyBorder="1"/>
    <xf numFmtId="16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left"/>
    </xf>
    <xf numFmtId="164" fontId="1" fillId="0" borderId="0" xfId="0" applyNumberFormat="1" applyFont="1" applyBorder="1" applyAlignment="1">
      <alignment horizontal="left"/>
    </xf>
    <xf numFmtId="164" fontId="1" fillId="0" borderId="9" xfId="0" applyNumberFormat="1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4"/>
  <sheetViews>
    <sheetView tabSelected="1" workbookViewId="0">
      <selection activeCell="M34" sqref="M34"/>
    </sheetView>
  </sheetViews>
  <sheetFormatPr baseColWidth="10" defaultRowHeight="15" x14ac:dyDescent="0.25"/>
  <sheetData>
    <row r="2" spans="1:13" x14ac:dyDescent="0.25">
      <c r="A2" s="12">
        <v>2017</v>
      </c>
      <c r="B2" s="13"/>
      <c r="C2" s="13"/>
      <c r="D2" s="13"/>
      <c r="E2" s="14"/>
      <c r="F2" s="15" t="s">
        <v>10</v>
      </c>
      <c r="G2" s="15">
        <v>0</v>
      </c>
    </row>
    <row r="3" spans="1:13" x14ac:dyDescent="0.25">
      <c r="A3" s="16" t="s">
        <v>11</v>
      </c>
      <c r="B3" s="31" t="s">
        <v>12</v>
      </c>
      <c r="C3" s="32"/>
      <c r="D3" s="33"/>
      <c r="E3" s="15" t="s">
        <v>3</v>
      </c>
      <c r="F3" s="17" t="s">
        <v>2</v>
      </c>
      <c r="G3" s="15" t="s">
        <v>13</v>
      </c>
    </row>
    <row r="4" spans="1:13" x14ac:dyDescent="0.25">
      <c r="A4" s="18">
        <v>42736</v>
      </c>
      <c r="B4" s="34" t="s">
        <v>4</v>
      </c>
      <c r="C4" s="34"/>
      <c r="D4" s="34"/>
      <c r="E4" s="19">
        <v>400</v>
      </c>
      <c r="F4" s="19"/>
      <c r="G4" s="19">
        <f>G2-E4+F4</f>
        <v>-400</v>
      </c>
    </row>
    <row r="5" spans="1:13" x14ac:dyDescent="0.25">
      <c r="A5" s="18">
        <v>42736</v>
      </c>
      <c r="B5" s="35" t="s">
        <v>14</v>
      </c>
      <c r="C5" s="28"/>
      <c r="D5" s="28"/>
      <c r="E5" s="19">
        <v>50</v>
      </c>
      <c r="F5" s="19"/>
      <c r="G5" s="19">
        <f>G4-E5+F5</f>
        <v>-450</v>
      </c>
      <c r="H5" s="1"/>
      <c r="I5" s="1"/>
      <c r="J5" s="1"/>
      <c r="K5" s="1"/>
      <c r="L5" s="1"/>
      <c r="M5" s="1"/>
    </row>
    <row r="6" spans="1:13" x14ac:dyDescent="0.25">
      <c r="A6" s="18"/>
      <c r="B6" s="35" t="s">
        <v>15</v>
      </c>
      <c r="C6" s="28"/>
      <c r="D6" s="28"/>
      <c r="E6" s="19"/>
      <c r="F6" s="19">
        <v>300</v>
      </c>
      <c r="G6" s="19">
        <f t="shared" ref="G6:G22" si="0">G5-E6+F6</f>
        <v>-150</v>
      </c>
      <c r="H6" s="1"/>
      <c r="I6" s="1"/>
      <c r="J6" s="1"/>
      <c r="K6" s="1"/>
      <c r="L6" s="1"/>
      <c r="M6" s="1"/>
    </row>
    <row r="7" spans="1:13" x14ac:dyDescent="0.25">
      <c r="A7" s="20"/>
      <c r="B7" s="36" t="s">
        <v>8</v>
      </c>
      <c r="C7" s="37"/>
      <c r="D7" s="37"/>
      <c r="E7" s="21"/>
      <c r="F7" s="21">
        <v>150</v>
      </c>
      <c r="G7" s="21">
        <f t="shared" si="0"/>
        <v>0</v>
      </c>
      <c r="H7" s="1"/>
      <c r="I7" s="29" t="s">
        <v>0</v>
      </c>
      <c r="J7" s="30"/>
      <c r="K7" s="30"/>
      <c r="L7" s="2" t="s">
        <v>1</v>
      </c>
      <c r="M7" s="1"/>
    </row>
    <row r="8" spans="1:13" x14ac:dyDescent="0.25">
      <c r="A8" s="18">
        <v>42767</v>
      </c>
      <c r="B8" s="34" t="s">
        <v>4</v>
      </c>
      <c r="C8" s="34"/>
      <c r="D8" s="34"/>
      <c r="E8" s="19">
        <v>400</v>
      </c>
      <c r="F8" s="19"/>
      <c r="G8" s="19">
        <f t="shared" si="0"/>
        <v>-400</v>
      </c>
      <c r="H8" s="1"/>
      <c r="I8" s="3"/>
      <c r="J8" s="4" t="s">
        <v>2</v>
      </c>
      <c r="K8" s="5" t="s">
        <v>3</v>
      </c>
      <c r="L8" s="6">
        <f ca="1">TODAY()</f>
        <v>42670</v>
      </c>
      <c r="M8" s="1"/>
    </row>
    <row r="9" spans="1:13" x14ac:dyDescent="0.25">
      <c r="A9" s="18">
        <v>42767</v>
      </c>
      <c r="B9" s="27" t="s">
        <v>14</v>
      </c>
      <c r="C9" s="28"/>
      <c r="D9" s="28"/>
      <c r="E9" s="19">
        <v>50</v>
      </c>
      <c r="F9" s="19"/>
      <c r="G9" s="19">
        <f t="shared" si="0"/>
        <v>-450</v>
      </c>
      <c r="H9" s="1"/>
      <c r="I9" s="7" t="s">
        <v>4</v>
      </c>
      <c r="J9" s="7"/>
      <c r="K9" s="8">
        <f>SUMPRODUCT(($B$4:$B$22="Loyer")*($E$4:$E22))</f>
        <v>1600</v>
      </c>
      <c r="L9" s="1"/>
      <c r="M9" s="1"/>
    </row>
    <row r="10" spans="1:13" x14ac:dyDescent="0.25">
      <c r="A10" s="18"/>
      <c r="B10" s="27" t="s">
        <v>15</v>
      </c>
      <c r="C10" s="28"/>
      <c r="D10" s="28"/>
      <c r="E10" s="19"/>
      <c r="F10" s="19">
        <v>200</v>
      </c>
      <c r="G10" s="19">
        <f t="shared" si="0"/>
        <v>-250</v>
      </c>
      <c r="H10" s="1"/>
      <c r="I10" s="7" t="s">
        <v>5</v>
      </c>
      <c r="J10" s="7"/>
      <c r="K10" s="9">
        <f>SUM(F20:F22)</f>
        <v>215</v>
      </c>
      <c r="L10" s="1"/>
      <c r="M10" s="1"/>
    </row>
    <row r="11" spans="1:13" x14ac:dyDescent="0.25">
      <c r="A11" s="20"/>
      <c r="B11" s="36" t="s">
        <v>8</v>
      </c>
      <c r="C11" s="37"/>
      <c r="D11" s="37"/>
      <c r="E11" s="21"/>
      <c r="F11" s="21">
        <v>150</v>
      </c>
      <c r="G11" s="21">
        <f t="shared" si="0"/>
        <v>-100</v>
      </c>
      <c r="H11" s="1"/>
      <c r="I11" s="7" t="s">
        <v>6</v>
      </c>
      <c r="J11" s="10">
        <f>SUMPRODUCT(($B$4:$B$22="Votre paiement")*($F$4:$F22))</f>
        <v>1000</v>
      </c>
      <c r="K11" s="7"/>
      <c r="L11" s="1"/>
      <c r="M11" s="1"/>
    </row>
    <row r="12" spans="1:13" x14ac:dyDescent="0.25">
      <c r="A12" s="18">
        <v>42795</v>
      </c>
      <c r="B12" s="34" t="s">
        <v>4</v>
      </c>
      <c r="C12" s="34"/>
      <c r="D12" s="34"/>
      <c r="E12" s="19">
        <v>400</v>
      </c>
      <c r="F12" s="19"/>
      <c r="G12" s="19">
        <f t="shared" si="0"/>
        <v>-500</v>
      </c>
      <c r="H12" s="1"/>
      <c r="I12" s="7" t="s">
        <v>7</v>
      </c>
      <c r="J12" s="10"/>
      <c r="K12" s="10">
        <v>400</v>
      </c>
      <c r="L12" s="1"/>
      <c r="M12" s="1"/>
    </row>
    <row r="13" spans="1:13" x14ac:dyDescent="0.25">
      <c r="A13" s="18">
        <v>42795</v>
      </c>
      <c r="B13" s="27" t="s">
        <v>14</v>
      </c>
      <c r="C13" s="28"/>
      <c r="D13" s="28"/>
      <c r="E13" s="19">
        <v>50</v>
      </c>
      <c r="F13" s="19"/>
      <c r="G13" s="19">
        <f t="shared" si="0"/>
        <v>-550</v>
      </c>
      <c r="H13" s="1"/>
      <c r="I13" s="7" t="s">
        <v>8</v>
      </c>
      <c r="J13" s="10">
        <f>SUMPRODUCT(($B$4:$B$23="CAF")*($F$4:$F$23))</f>
        <v>600</v>
      </c>
      <c r="K13" s="7"/>
      <c r="L13" s="1"/>
      <c r="M13" s="1"/>
    </row>
    <row r="14" spans="1:13" x14ac:dyDescent="0.25">
      <c r="A14" s="18"/>
      <c r="B14" s="27" t="s">
        <v>15</v>
      </c>
      <c r="C14" s="28"/>
      <c r="D14" s="28"/>
      <c r="E14" s="19"/>
      <c r="F14" s="19">
        <v>200</v>
      </c>
      <c r="G14" s="19">
        <f t="shared" si="0"/>
        <v>-350</v>
      </c>
      <c r="H14" s="1"/>
      <c r="I14" s="7" t="s">
        <v>9</v>
      </c>
      <c r="J14" s="10">
        <f>SUM(J9:J13)</f>
        <v>1600</v>
      </c>
      <c r="K14" s="10">
        <f>SUM(K9:K13)</f>
        <v>2215</v>
      </c>
      <c r="L14" s="11"/>
      <c r="M14" s="1"/>
    </row>
    <row r="15" spans="1:13" x14ac:dyDescent="0.25">
      <c r="A15" s="20"/>
      <c r="B15" s="36" t="s">
        <v>8</v>
      </c>
      <c r="C15" s="37"/>
      <c r="D15" s="37"/>
      <c r="E15" s="21"/>
      <c r="F15" s="21">
        <v>150</v>
      </c>
      <c r="G15" s="21">
        <f t="shared" si="0"/>
        <v>-200</v>
      </c>
      <c r="H15" s="1"/>
      <c r="I15" s="3"/>
      <c r="J15" s="9"/>
      <c r="K15" s="9">
        <f>J14-K14</f>
        <v>-615</v>
      </c>
      <c r="L15" s="1"/>
      <c r="M15" s="1"/>
    </row>
    <row r="16" spans="1:13" x14ac:dyDescent="0.25">
      <c r="A16" s="18">
        <v>42826</v>
      </c>
      <c r="B16" s="34" t="s">
        <v>4</v>
      </c>
      <c r="C16" s="34"/>
      <c r="D16" s="34"/>
      <c r="E16" s="19">
        <v>400</v>
      </c>
      <c r="F16" s="19"/>
      <c r="G16" s="19">
        <f t="shared" si="0"/>
        <v>-600</v>
      </c>
      <c r="H16" s="1"/>
      <c r="I16" s="1"/>
      <c r="J16" s="1"/>
      <c r="K16" s="1"/>
      <c r="L16" s="1"/>
      <c r="M16" s="1"/>
    </row>
    <row r="17" spans="1:12" x14ac:dyDescent="0.25">
      <c r="A17" s="18">
        <v>42826</v>
      </c>
      <c r="B17" s="27" t="s">
        <v>14</v>
      </c>
      <c r="C17" s="28"/>
      <c r="D17" s="28"/>
      <c r="E17" s="19">
        <v>50</v>
      </c>
      <c r="F17" s="19"/>
      <c r="G17" s="19">
        <f t="shared" si="0"/>
        <v>-650</v>
      </c>
      <c r="I17" s="26" t="s">
        <v>21</v>
      </c>
    </row>
    <row r="18" spans="1:12" x14ac:dyDescent="0.25">
      <c r="A18" s="18"/>
      <c r="B18" s="27" t="s">
        <v>15</v>
      </c>
      <c r="C18" s="28"/>
      <c r="D18" s="28"/>
      <c r="E18" s="19"/>
      <c r="F18" s="19">
        <v>300</v>
      </c>
      <c r="G18" s="19">
        <f t="shared" si="0"/>
        <v>-350</v>
      </c>
      <c r="I18" s="3" t="s">
        <v>19</v>
      </c>
    </row>
    <row r="19" spans="1:12" x14ac:dyDescent="0.25">
      <c r="A19" s="23"/>
      <c r="B19" s="35" t="s">
        <v>8</v>
      </c>
      <c r="C19" s="38"/>
      <c r="D19" s="38"/>
      <c r="E19" s="14"/>
      <c r="F19" s="14">
        <v>150</v>
      </c>
      <c r="G19" s="19">
        <f t="shared" si="0"/>
        <v>-200</v>
      </c>
    </row>
    <row r="20" spans="1:12" x14ac:dyDescent="0.25">
      <c r="B20" s="35" t="s">
        <v>16</v>
      </c>
      <c r="C20" s="38"/>
      <c r="D20" s="38"/>
      <c r="F20" s="22">
        <v>140</v>
      </c>
      <c r="G20" s="19">
        <f t="shared" si="0"/>
        <v>-60</v>
      </c>
    </row>
    <row r="21" spans="1:12" x14ac:dyDescent="0.25">
      <c r="B21" s="35" t="s">
        <v>17</v>
      </c>
      <c r="C21" s="38"/>
      <c r="D21" s="38"/>
      <c r="F21" s="22">
        <v>60</v>
      </c>
      <c r="G21" s="19">
        <f t="shared" si="0"/>
        <v>0</v>
      </c>
    </row>
    <row r="22" spans="1:12" x14ac:dyDescent="0.25">
      <c r="A22" s="24"/>
      <c r="B22" s="36" t="s">
        <v>18</v>
      </c>
      <c r="C22" s="37"/>
      <c r="D22" s="37"/>
      <c r="E22" s="24"/>
      <c r="F22" s="25">
        <v>15</v>
      </c>
      <c r="G22" s="21">
        <f t="shared" si="0"/>
        <v>15</v>
      </c>
    </row>
    <row r="23" spans="1:12" x14ac:dyDescent="0.25">
      <c r="G23" s="19"/>
    </row>
    <row r="24" spans="1:12" x14ac:dyDescent="0.25">
      <c r="A24" s="12">
        <v>2017</v>
      </c>
      <c r="B24" s="13"/>
      <c r="C24" s="13"/>
      <c r="D24" s="13"/>
      <c r="E24" s="14"/>
      <c r="F24" s="15" t="s">
        <v>10</v>
      </c>
      <c r="G24" s="15">
        <v>0</v>
      </c>
    </row>
    <row r="25" spans="1:12" x14ac:dyDescent="0.25">
      <c r="A25" s="16" t="s">
        <v>11</v>
      </c>
      <c r="B25" s="31" t="s">
        <v>12</v>
      </c>
      <c r="C25" s="32"/>
      <c r="D25" s="33"/>
      <c r="E25" s="15" t="s">
        <v>3</v>
      </c>
      <c r="F25" s="17" t="s">
        <v>2</v>
      </c>
      <c r="G25" s="15" t="s">
        <v>13</v>
      </c>
    </row>
    <row r="26" spans="1:12" x14ac:dyDescent="0.25">
      <c r="A26" s="18">
        <v>42736</v>
      </c>
      <c r="B26" s="34" t="s">
        <v>4</v>
      </c>
      <c r="C26" s="34"/>
      <c r="D26" s="34"/>
      <c r="E26" s="19">
        <v>400</v>
      </c>
      <c r="F26" s="19"/>
      <c r="G26" s="19">
        <f>G24-E26+F26</f>
        <v>-400</v>
      </c>
    </row>
    <row r="27" spans="1:12" x14ac:dyDescent="0.25">
      <c r="A27" s="18">
        <v>42736</v>
      </c>
      <c r="B27" s="35" t="s">
        <v>14</v>
      </c>
      <c r="C27" s="28"/>
      <c r="D27" s="28"/>
      <c r="E27" s="19">
        <v>50</v>
      </c>
      <c r="F27" s="19"/>
      <c r="G27" s="19">
        <f>G26-E27+F27</f>
        <v>-450</v>
      </c>
    </row>
    <row r="28" spans="1:12" x14ac:dyDescent="0.25">
      <c r="A28" s="18"/>
      <c r="B28" s="35" t="s">
        <v>15</v>
      </c>
      <c r="C28" s="28"/>
      <c r="D28" s="28"/>
      <c r="E28" s="19"/>
      <c r="F28" s="19">
        <v>300</v>
      </c>
      <c r="G28" s="19">
        <f t="shared" ref="G28:G44" si="1">G27-E28+F28</f>
        <v>-150</v>
      </c>
      <c r="I28" s="29" t="s">
        <v>0</v>
      </c>
      <c r="J28" s="30"/>
      <c r="K28" s="30"/>
      <c r="L28" s="2" t="s">
        <v>1</v>
      </c>
    </row>
    <row r="29" spans="1:12" x14ac:dyDescent="0.25">
      <c r="A29" s="20"/>
      <c r="B29" s="36" t="s">
        <v>8</v>
      </c>
      <c r="C29" s="37"/>
      <c r="D29" s="37"/>
      <c r="E29" s="21"/>
      <c r="F29" s="21">
        <v>150</v>
      </c>
      <c r="G29" s="21">
        <f t="shared" si="1"/>
        <v>0</v>
      </c>
      <c r="I29" s="3"/>
      <c r="J29" s="4" t="s">
        <v>2</v>
      </c>
      <c r="K29" s="5" t="s">
        <v>3</v>
      </c>
      <c r="L29" s="6">
        <f ca="1">TODAY()</f>
        <v>42670</v>
      </c>
    </row>
    <row r="30" spans="1:12" x14ac:dyDescent="0.25">
      <c r="A30" s="18">
        <v>42767</v>
      </c>
      <c r="B30" s="34" t="s">
        <v>4</v>
      </c>
      <c r="C30" s="34"/>
      <c r="D30" s="34"/>
      <c r="E30" s="19">
        <v>400</v>
      </c>
      <c r="F30" s="19"/>
      <c r="G30" s="19">
        <f t="shared" si="1"/>
        <v>-400</v>
      </c>
      <c r="I30" s="7" t="s">
        <v>4</v>
      </c>
      <c r="J30" s="7"/>
      <c r="K30" s="8">
        <f>SUMPRODUCT(($B$26:$B$44="Loyer")*($E$26:$E$44))</f>
        <v>1600</v>
      </c>
      <c r="L30" s="1"/>
    </row>
    <row r="31" spans="1:12" x14ac:dyDescent="0.25">
      <c r="A31" s="18">
        <v>42767</v>
      </c>
      <c r="B31" s="27" t="s">
        <v>14</v>
      </c>
      <c r="C31" s="28"/>
      <c r="D31" s="28"/>
      <c r="E31" s="19">
        <v>50</v>
      </c>
      <c r="F31" s="19"/>
      <c r="G31" s="19">
        <f t="shared" si="1"/>
        <v>-450</v>
      </c>
      <c r="I31" s="7" t="s">
        <v>5</v>
      </c>
      <c r="J31" s="7"/>
      <c r="K31" s="9">
        <f>SUM(F42:F44)</f>
        <v>215</v>
      </c>
      <c r="L31" s="1"/>
    </row>
    <row r="32" spans="1:12" x14ac:dyDescent="0.25">
      <c r="A32" s="18"/>
      <c r="B32" s="27" t="s">
        <v>15</v>
      </c>
      <c r="C32" s="28"/>
      <c r="D32" s="28"/>
      <c r="E32" s="19"/>
      <c r="F32" s="19">
        <v>200</v>
      </c>
      <c r="G32" s="19">
        <f t="shared" si="1"/>
        <v>-250</v>
      </c>
      <c r="I32" s="7" t="s">
        <v>6</v>
      </c>
      <c r="J32" s="10">
        <f>SUMPRODUCT(($B$26:$B$44="Votre paiement")*($F$26:$F$44))</f>
        <v>1300</v>
      </c>
      <c r="K32" s="7"/>
      <c r="L32" s="1"/>
    </row>
    <row r="33" spans="1:12" x14ac:dyDescent="0.25">
      <c r="A33" s="20"/>
      <c r="B33" s="36" t="s">
        <v>8</v>
      </c>
      <c r="C33" s="37"/>
      <c r="D33" s="37"/>
      <c r="E33" s="21"/>
      <c r="F33" s="21">
        <v>150</v>
      </c>
      <c r="G33" s="21">
        <f t="shared" si="1"/>
        <v>-100</v>
      </c>
      <c r="I33" s="7" t="s">
        <v>7</v>
      </c>
      <c r="J33" s="10"/>
      <c r="K33" s="10">
        <v>400</v>
      </c>
      <c r="L33" s="1"/>
    </row>
    <row r="34" spans="1:12" x14ac:dyDescent="0.25">
      <c r="A34" s="18">
        <v>42795</v>
      </c>
      <c r="B34" s="34" t="s">
        <v>4</v>
      </c>
      <c r="C34" s="34"/>
      <c r="D34" s="34"/>
      <c r="E34" s="19">
        <v>400</v>
      </c>
      <c r="F34" s="19"/>
      <c r="G34" s="19">
        <f t="shared" si="1"/>
        <v>-500</v>
      </c>
      <c r="I34" s="7" t="s">
        <v>8</v>
      </c>
      <c r="J34" s="10">
        <f>SUMPRODUCT(($B$4:$B$23="CAF")*($F$4:$F$23))</f>
        <v>600</v>
      </c>
      <c r="K34" s="7"/>
      <c r="L34" s="1"/>
    </row>
    <row r="35" spans="1:12" x14ac:dyDescent="0.25">
      <c r="A35" s="18">
        <v>42795</v>
      </c>
      <c r="B35" s="27" t="s">
        <v>14</v>
      </c>
      <c r="C35" s="28"/>
      <c r="D35" s="28"/>
      <c r="E35" s="19">
        <v>50</v>
      </c>
      <c r="F35" s="19"/>
      <c r="G35" s="19">
        <f t="shared" si="1"/>
        <v>-550</v>
      </c>
      <c r="I35" s="7" t="s">
        <v>9</v>
      </c>
      <c r="J35" s="10">
        <f>SUM(J30:J34)</f>
        <v>1900</v>
      </c>
      <c r="K35" s="10">
        <f>SUM(K30:K34)</f>
        <v>2215</v>
      </c>
      <c r="L35" s="11"/>
    </row>
    <row r="36" spans="1:12" x14ac:dyDescent="0.25">
      <c r="A36" s="18"/>
      <c r="B36" s="27" t="s">
        <v>15</v>
      </c>
      <c r="C36" s="28"/>
      <c r="D36" s="28"/>
      <c r="E36" s="19"/>
      <c r="F36" s="19">
        <v>400</v>
      </c>
      <c r="G36" s="19">
        <f t="shared" si="1"/>
        <v>-150</v>
      </c>
      <c r="I36" s="3"/>
      <c r="J36" s="9" t="str">
        <f>IF(J35&gt;K35,J35-K35,"")</f>
        <v/>
      </c>
      <c r="K36" s="9">
        <f>IF(K35&gt;J35,K35-J35,"")</f>
        <v>315</v>
      </c>
      <c r="L36" s="1"/>
    </row>
    <row r="37" spans="1:12" x14ac:dyDescent="0.25">
      <c r="A37" s="20"/>
      <c r="B37" s="36" t="s">
        <v>8</v>
      </c>
      <c r="C37" s="37"/>
      <c r="D37" s="37"/>
      <c r="E37" s="21"/>
      <c r="F37" s="21">
        <v>150</v>
      </c>
      <c r="G37" s="21">
        <f t="shared" si="1"/>
        <v>0</v>
      </c>
    </row>
    <row r="38" spans="1:12" x14ac:dyDescent="0.25">
      <c r="A38" s="18">
        <v>42826</v>
      </c>
      <c r="B38" s="34" t="s">
        <v>4</v>
      </c>
      <c r="C38" s="34"/>
      <c r="D38" s="34"/>
      <c r="E38" s="19">
        <v>400</v>
      </c>
      <c r="F38" s="19"/>
      <c r="G38" s="19">
        <f t="shared" si="1"/>
        <v>-400</v>
      </c>
      <c r="I38" s="26" t="s">
        <v>22</v>
      </c>
    </row>
    <row r="39" spans="1:12" x14ac:dyDescent="0.25">
      <c r="A39" s="18">
        <v>42826</v>
      </c>
      <c r="B39" s="27" t="s">
        <v>14</v>
      </c>
      <c r="C39" s="28"/>
      <c r="D39" s="28"/>
      <c r="E39" s="19">
        <v>50</v>
      </c>
      <c r="F39" s="19"/>
      <c r="G39" s="19">
        <f t="shared" si="1"/>
        <v>-450</v>
      </c>
      <c r="I39" s="26" t="s">
        <v>20</v>
      </c>
    </row>
    <row r="40" spans="1:12" x14ac:dyDescent="0.25">
      <c r="A40" s="18"/>
      <c r="B40" s="27" t="s">
        <v>15</v>
      </c>
      <c r="C40" s="28"/>
      <c r="D40" s="28"/>
      <c r="E40" s="19"/>
      <c r="F40" s="19">
        <v>400</v>
      </c>
      <c r="G40" s="19">
        <f t="shared" si="1"/>
        <v>-50</v>
      </c>
    </row>
    <row r="41" spans="1:12" x14ac:dyDescent="0.25">
      <c r="A41" s="23"/>
      <c r="B41" s="35" t="s">
        <v>8</v>
      </c>
      <c r="C41" s="38"/>
      <c r="D41" s="38"/>
      <c r="E41" s="14"/>
      <c r="F41" s="14">
        <v>150</v>
      </c>
      <c r="G41" s="19">
        <f t="shared" si="1"/>
        <v>100</v>
      </c>
    </row>
    <row r="42" spans="1:12" x14ac:dyDescent="0.25">
      <c r="B42" s="35" t="s">
        <v>16</v>
      </c>
      <c r="C42" s="38"/>
      <c r="D42" s="38"/>
      <c r="F42" s="22">
        <v>140</v>
      </c>
      <c r="G42" s="19">
        <f t="shared" si="1"/>
        <v>240</v>
      </c>
    </row>
    <row r="43" spans="1:12" x14ac:dyDescent="0.25">
      <c r="B43" s="35" t="s">
        <v>17</v>
      </c>
      <c r="C43" s="38"/>
      <c r="D43" s="38"/>
      <c r="F43" s="22">
        <v>60</v>
      </c>
      <c r="G43" s="19">
        <f t="shared" si="1"/>
        <v>300</v>
      </c>
    </row>
    <row r="44" spans="1:12" x14ac:dyDescent="0.25">
      <c r="A44" s="24"/>
      <c r="B44" s="36" t="s">
        <v>18</v>
      </c>
      <c r="C44" s="37"/>
      <c r="D44" s="37"/>
      <c r="E44" s="24"/>
      <c r="F44" s="25">
        <v>15</v>
      </c>
      <c r="G44" s="21">
        <f t="shared" si="1"/>
        <v>315</v>
      </c>
    </row>
  </sheetData>
  <mergeCells count="42">
    <mergeCell ref="B44:D44"/>
    <mergeCell ref="I28:K28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31:D31"/>
    <mergeCell ref="B26:D26"/>
    <mergeCell ref="B27:D27"/>
    <mergeCell ref="B28:D28"/>
    <mergeCell ref="B29:D29"/>
    <mergeCell ref="B30:D30"/>
    <mergeCell ref="B25:D25"/>
    <mergeCell ref="B20:D20"/>
    <mergeCell ref="B21:D21"/>
    <mergeCell ref="B22:D22"/>
    <mergeCell ref="B14:D14"/>
    <mergeCell ref="B15:D15"/>
    <mergeCell ref="B16:D16"/>
    <mergeCell ref="B17:D17"/>
    <mergeCell ref="B18:D18"/>
    <mergeCell ref="B19:D19"/>
    <mergeCell ref="B13:D13"/>
    <mergeCell ref="I7:K7"/>
    <mergeCell ref="B3:D3"/>
    <mergeCell ref="B4:D4"/>
    <mergeCell ref="B5:D5"/>
    <mergeCell ref="B6:D6"/>
    <mergeCell ref="B7:D7"/>
    <mergeCell ref="B8:D8"/>
    <mergeCell ref="B9:D9"/>
    <mergeCell ref="B10:D10"/>
    <mergeCell ref="B11:D11"/>
    <mergeCell ref="B12:D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</dc:creator>
  <cp:lastModifiedBy>Jean-Pierre Bontront</cp:lastModifiedBy>
  <dcterms:created xsi:type="dcterms:W3CDTF">2016-10-27T10:47:24Z</dcterms:created>
  <dcterms:modified xsi:type="dcterms:W3CDTF">2016-10-27T12:14:53Z</dcterms:modified>
</cp:coreProperties>
</file>