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E396FBF0-152D-4A3A-A9C9-00A8E4EC8DC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cores" sheetId="2" r:id="rId1"/>
    <sheet name="Clubs-Juges" sheetId="16" r:id="rId2"/>
    <sheet name="Tables" sheetId="8" state="hidden" r:id="rId3"/>
  </sheets>
  <definedNames>
    <definedName name="A_CSR_1">Tables!$F$18:$H$21</definedName>
    <definedName name="A_CSR_2">Tables!$L$18:$N$21</definedName>
    <definedName name="CompNum">Scores!$H$5</definedName>
    <definedName name="E_CSR_1">Tables!$F$7:$H$10</definedName>
    <definedName name="E_CSR_2">Tables!$L$7:$N$10</definedName>
    <definedName name="ElemNum">Scores!$H$7</definedName>
    <definedName name="Fed_Comp">#REF!</definedName>
    <definedName name="FedCode">Tables!$T$6:$T$214</definedName>
    <definedName name="Federations">Tables!$T$6:$U$214</definedName>
    <definedName name="FedName">Tables!$U$6:$U$214</definedName>
    <definedName name="Judge_1">Scores!$J$13</definedName>
    <definedName name="Judge_2">Scores!$J$14</definedName>
    <definedName name="Judge_3">Scores!$J$15</definedName>
    <definedName name="Judge_4">Scores!$J$16</definedName>
    <definedName name="Judge_5">Scores!$J$17</definedName>
    <definedName name="Qualif">Tables!$D$31:$R$41</definedName>
    <definedName name="_xlnm.Print_Area" localSheetId="0">Scores!$A:$O</definedName>
    <definedName name="_xlnm.Print_Area" localSheetId="2">Tables!$A:$R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2" l="1"/>
  <c r="G37" i="2"/>
  <c r="F37" i="2"/>
  <c r="E37" i="2"/>
  <c r="D37" i="2" a="1"/>
  <c r="D37" i="2"/>
  <c r="L33" i="2"/>
  <c r="L22" i="2"/>
  <c r="L32" i="2"/>
  <c r="L31" i="2"/>
  <c r="L30" i="2"/>
  <c r="L28" i="2"/>
  <c r="L27" i="2"/>
  <c r="L26" i="2"/>
  <c r="L25" i="2"/>
  <c r="L24" i="2"/>
  <c r="L20" i="2"/>
  <c r="L21" i="2"/>
  <c r="L19" i="2"/>
  <c r="L14" i="2"/>
  <c r="L15" i="2"/>
  <c r="L16" i="2"/>
  <c r="L17" i="2"/>
  <c r="L13" i="2"/>
  <c r="E13" i="2"/>
  <c r="H936" i="2"/>
  <c r="G936" i="2"/>
  <c r="F936" i="2"/>
  <c r="E14" i="2"/>
  <c r="E15" i="2"/>
  <c r="E16" i="2"/>
  <c r="E17" i="2"/>
  <c r="E19" i="2"/>
  <c r="E20" i="2"/>
  <c r="E21" i="2"/>
  <c r="E24" i="2"/>
  <c r="E25" i="2"/>
  <c r="E26" i="2"/>
  <c r="E27" i="2"/>
  <c r="E28" i="2"/>
  <c r="E30" i="2"/>
  <c r="E31" i="2"/>
  <c r="E32" i="2"/>
  <c r="E360" i="2"/>
  <c r="E576" i="2"/>
  <c r="E594" i="2"/>
  <c r="E612" i="2"/>
  <c r="E630" i="2"/>
  <c r="E648" i="2"/>
  <c r="E666" i="2"/>
  <c r="E684" i="2"/>
  <c r="E702" i="2"/>
  <c r="E720" i="2"/>
  <c r="E738" i="2"/>
  <c r="E756" i="2"/>
  <c r="E774" i="2"/>
  <c r="E792" i="2"/>
  <c r="E810" i="2"/>
  <c r="E828" i="2"/>
  <c r="E846" i="2"/>
  <c r="E864" i="2"/>
  <c r="E882" i="2"/>
  <c r="E900" i="2"/>
  <c r="E918" i="2"/>
  <c r="C36" i="2"/>
  <c r="M5" i="8"/>
  <c r="M8" i="8"/>
  <c r="M9" i="8" s="1"/>
  <c r="M19" i="8"/>
  <c r="M20" i="8" s="1"/>
  <c r="G19" i="8"/>
  <c r="G20" i="8" s="1"/>
  <c r="G8" i="8"/>
  <c r="G9" i="8" s="1"/>
  <c r="R936" i="2"/>
  <c r="A54" i="2"/>
  <c r="S936" i="2"/>
  <c r="L19" i="8"/>
  <c r="F19" i="8"/>
  <c r="M15" i="8"/>
  <c r="E936" i="2" l="1"/>
  <c r="C54" i="2"/>
  <c r="L21" i="8"/>
  <c r="F21" i="8"/>
  <c r="A56" i="2"/>
  <c r="V56" i="2" s="1"/>
  <c r="J54" i="2"/>
  <c r="T936" i="2"/>
  <c r="F20" i="8"/>
  <c r="L20" i="8"/>
  <c r="F9" i="8"/>
  <c r="J56" i="2" l="1"/>
  <c r="A57" i="2"/>
  <c r="V57" i="2" s="1"/>
  <c r="J57" i="2" l="1"/>
  <c r="A58" i="2"/>
  <c r="V58" i="2" s="1"/>
  <c r="A72" i="2"/>
  <c r="M6" i="2"/>
  <c r="N7" i="2"/>
  <c r="J36" i="2"/>
  <c r="I7" i="2"/>
  <c r="A38" i="2"/>
  <c r="L6" i="2"/>
  <c r="C72" i="2" l="1"/>
  <c r="V38" i="2"/>
  <c r="A59" i="2"/>
  <c r="V59" i="2" s="1"/>
  <c r="J58" i="2"/>
  <c r="J72" i="2"/>
  <c r="A39" i="2"/>
  <c r="V39" i="2" s="1"/>
  <c r="J38" i="2"/>
  <c r="A74" i="2"/>
  <c r="A90" i="2"/>
  <c r="D41" i="8"/>
  <c r="D40" i="8"/>
  <c r="D39" i="8"/>
  <c r="D38" i="8"/>
  <c r="D37" i="8"/>
  <c r="D36" i="8"/>
  <c r="F8" i="8"/>
  <c r="L8" i="8"/>
  <c r="L9" i="8"/>
  <c r="F10" i="8"/>
  <c r="L10" i="8"/>
  <c r="C90" i="2" l="1"/>
  <c r="V74" i="2"/>
  <c r="A60" i="2"/>
  <c r="V60" i="2" s="1"/>
  <c r="J59" i="2"/>
  <c r="J74" i="2"/>
  <c r="J90" i="2"/>
  <c r="A40" i="2"/>
  <c r="V40" i="2" s="1"/>
  <c r="J39" i="2"/>
  <c r="A75" i="2"/>
  <c r="A92" i="2"/>
  <c r="A108" i="2"/>
  <c r="C108" i="2" l="1"/>
  <c r="V92" i="2"/>
  <c r="J75" i="2"/>
  <c r="V75" i="2"/>
  <c r="A61" i="2"/>
  <c r="V61" i="2" s="1"/>
  <c r="J60" i="2"/>
  <c r="J108" i="2"/>
  <c r="J92" i="2"/>
  <c r="A41" i="2"/>
  <c r="V41" i="2" s="1"/>
  <c r="J40" i="2"/>
  <c r="A76" i="2"/>
  <c r="A93" i="2"/>
  <c r="A110" i="2"/>
  <c r="A126" i="2"/>
  <c r="C126" i="2" l="1"/>
  <c r="V110" i="2"/>
  <c r="J93" i="2"/>
  <c r="V93" i="2"/>
  <c r="J76" i="2"/>
  <c r="V76" i="2"/>
  <c r="J61" i="2"/>
  <c r="A62" i="2"/>
  <c r="V62" i="2" s="1"/>
  <c r="J126" i="2"/>
  <c r="J110" i="2"/>
  <c r="J41" i="2"/>
  <c r="A42" i="2"/>
  <c r="V42" i="2" s="1"/>
  <c r="A77" i="2"/>
  <c r="A128" i="2"/>
  <c r="A144" i="2"/>
  <c r="A111" i="2"/>
  <c r="A94" i="2"/>
  <c r="C144" i="2" l="1"/>
  <c r="J94" i="2"/>
  <c r="V94" i="2"/>
  <c r="J111" i="2"/>
  <c r="V111" i="2"/>
  <c r="V128" i="2"/>
  <c r="J77" i="2"/>
  <c r="V77" i="2"/>
  <c r="A63" i="2"/>
  <c r="V63" i="2" s="1"/>
  <c r="J62" i="2"/>
  <c r="J128" i="2"/>
  <c r="J144" i="2"/>
  <c r="J42" i="2"/>
  <c r="A43" i="2"/>
  <c r="V43" i="2" s="1"/>
  <c r="A78" i="2"/>
  <c r="A162" i="2"/>
  <c r="A146" i="2"/>
  <c r="A129" i="2"/>
  <c r="A95" i="2"/>
  <c r="A112" i="2"/>
  <c r="C162" i="2" l="1"/>
  <c r="J112" i="2"/>
  <c r="V112" i="2"/>
  <c r="J95" i="2"/>
  <c r="V95" i="2"/>
  <c r="J129" i="2"/>
  <c r="V129" i="2"/>
  <c r="V146" i="2"/>
  <c r="J78" i="2"/>
  <c r="V78" i="2"/>
  <c r="A64" i="2"/>
  <c r="V64" i="2" s="1"/>
  <c r="J63" i="2"/>
  <c r="J146" i="2"/>
  <c r="J162" i="2"/>
  <c r="A79" i="2"/>
  <c r="J43" i="2"/>
  <c r="A44" i="2"/>
  <c r="V44" i="2" s="1"/>
  <c r="A113" i="2"/>
  <c r="A96" i="2"/>
  <c r="A130" i="2"/>
  <c r="A147" i="2"/>
  <c r="A180" i="2"/>
  <c r="A164" i="2"/>
  <c r="A80" i="2"/>
  <c r="C180" i="2" l="1"/>
  <c r="J80" i="2"/>
  <c r="V80" i="2"/>
  <c r="V164" i="2"/>
  <c r="J147" i="2"/>
  <c r="V147" i="2"/>
  <c r="J130" i="2"/>
  <c r="V130" i="2"/>
  <c r="J96" i="2"/>
  <c r="V96" i="2"/>
  <c r="J113" i="2"/>
  <c r="V113" i="2"/>
  <c r="J79" i="2"/>
  <c r="V79" i="2"/>
  <c r="J64" i="2"/>
  <c r="A65" i="2"/>
  <c r="V65" i="2" s="1"/>
  <c r="J164" i="2"/>
  <c r="J180" i="2"/>
  <c r="J44" i="2"/>
  <c r="A45" i="2"/>
  <c r="V45" i="2" s="1"/>
  <c r="A165" i="2"/>
  <c r="A182" i="2"/>
  <c r="A198" i="2"/>
  <c r="A148" i="2"/>
  <c r="A131" i="2"/>
  <c r="A97" i="2"/>
  <c r="A114" i="2"/>
  <c r="A81" i="2"/>
  <c r="C198" i="2" l="1"/>
  <c r="J81" i="2"/>
  <c r="V81" i="2"/>
  <c r="J114" i="2"/>
  <c r="V114" i="2"/>
  <c r="J97" i="2"/>
  <c r="V97" i="2"/>
  <c r="J131" i="2"/>
  <c r="V131" i="2"/>
  <c r="J148" i="2"/>
  <c r="V148" i="2"/>
  <c r="V182" i="2"/>
  <c r="J165" i="2"/>
  <c r="V165" i="2"/>
  <c r="J65" i="2"/>
  <c r="A66" i="2"/>
  <c r="V66" i="2" s="1"/>
  <c r="J198" i="2"/>
  <c r="J182" i="2"/>
  <c r="J45" i="2"/>
  <c r="A46" i="2"/>
  <c r="V46" i="2" s="1"/>
  <c r="A115" i="2"/>
  <c r="A98" i="2"/>
  <c r="A132" i="2"/>
  <c r="A149" i="2"/>
  <c r="A200" i="2"/>
  <c r="A216" i="2"/>
  <c r="A183" i="2"/>
  <c r="A166" i="2"/>
  <c r="A82" i="2"/>
  <c r="C216" i="2" l="1"/>
  <c r="J82" i="2"/>
  <c r="V82" i="2"/>
  <c r="J166" i="2"/>
  <c r="V166" i="2"/>
  <c r="J183" i="2"/>
  <c r="V183" i="2"/>
  <c r="V200" i="2"/>
  <c r="J149" i="2"/>
  <c r="V149" i="2"/>
  <c r="J132" i="2"/>
  <c r="V132" i="2"/>
  <c r="J98" i="2"/>
  <c r="V98" i="2"/>
  <c r="J115" i="2"/>
  <c r="V115" i="2"/>
  <c r="A68" i="2"/>
  <c r="V68" i="2" s="1"/>
  <c r="J66" i="2"/>
  <c r="J200" i="2"/>
  <c r="J216" i="2"/>
  <c r="J46" i="2"/>
  <c r="A47" i="2"/>
  <c r="V47" i="2" s="1"/>
  <c r="A167" i="2"/>
  <c r="A184" i="2"/>
  <c r="A234" i="2"/>
  <c r="A218" i="2"/>
  <c r="A201" i="2"/>
  <c r="A150" i="2"/>
  <c r="A133" i="2"/>
  <c r="A99" i="2"/>
  <c r="A116" i="2"/>
  <c r="A83" i="2"/>
  <c r="C234" i="2" l="1"/>
  <c r="J83" i="2"/>
  <c r="V83" i="2"/>
  <c r="J116" i="2"/>
  <c r="V116" i="2"/>
  <c r="J99" i="2"/>
  <c r="V99" i="2"/>
  <c r="J133" i="2"/>
  <c r="V133" i="2"/>
  <c r="J150" i="2"/>
  <c r="V150" i="2"/>
  <c r="J201" i="2"/>
  <c r="V201" i="2"/>
  <c r="V218" i="2"/>
  <c r="J184" i="2"/>
  <c r="V184" i="2"/>
  <c r="J167" i="2"/>
  <c r="V167" i="2"/>
  <c r="A69" i="2"/>
  <c r="V69" i="2" s="1"/>
  <c r="J68" i="2"/>
  <c r="J218" i="2"/>
  <c r="J234" i="2"/>
  <c r="J47" i="2"/>
  <c r="A48" i="2"/>
  <c r="V48" i="2" s="1"/>
  <c r="A100" i="2"/>
  <c r="A134" i="2"/>
  <c r="A151" i="2"/>
  <c r="A202" i="2"/>
  <c r="A219" i="2"/>
  <c r="A252" i="2"/>
  <c r="A236" i="2"/>
  <c r="A185" i="2"/>
  <c r="A117" i="2"/>
  <c r="A168" i="2"/>
  <c r="A84" i="2"/>
  <c r="C252" i="2" l="1"/>
  <c r="J84" i="2"/>
  <c r="V84" i="2"/>
  <c r="J168" i="2"/>
  <c r="V168" i="2"/>
  <c r="J117" i="2"/>
  <c r="V117" i="2"/>
  <c r="J185" i="2"/>
  <c r="V185" i="2"/>
  <c r="V236" i="2"/>
  <c r="J219" i="2"/>
  <c r="V219" i="2"/>
  <c r="J202" i="2"/>
  <c r="V202" i="2"/>
  <c r="J151" i="2"/>
  <c r="V151" i="2"/>
  <c r="J134" i="2"/>
  <c r="V134" i="2"/>
  <c r="J100" i="2"/>
  <c r="V100" i="2"/>
  <c r="J69" i="2"/>
  <c r="A70" i="2"/>
  <c r="J236" i="2"/>
  <c r="J252" i="2"/>
  <c r="J48" i="2"/>
  <c r="A50" i="2"/>
  <c r="V50" i="2" s="1"/>
  <c r="A186" i="2"/>
  <c r="A237" i="2"/>
  <c r="A220" i="2"/>
  <c r="A270" i="2"/>
  <c r="A254" i="2"/>
  <c r="A203" i="2"/>
  <c r="A152" i="2"/>
  <c r="A169" i="2"/>
  <c r="A135" i="2"/>
  <c r="A118" i="2"/>
  <c r="A101" i="2"/>
  <c r="A86" i="2"/>
  <c r="C270" i="2" l="1"/>
  <c r="J86" i="2"/>
  <c r="V86" i="2"/>
  <c r="J101" i="2"/>
  <c r="V101" i="2"/>
  <c r="J118" i="2"/>
  <c r="V118" i="2"/>
  <c r="J135" i="2"/>
  <c r="V135" i="2"/>
  <c r="J169" i="2"/>
  <c r="V169" i="2"/>
  <c r="J152" i="2"/>
  <c r="V152" i="2"/>
  <c r="J203" i="2"/>
  <c r="V203" i="2"/>
  <c r="V254" i="2"/>
  <c r="J220" i="2"/>
  <c r="V220" i="2"/>
  <c r="J237" i="2"/>
  <c r="V237" i="2"/>
  <c r="J186" i="2"/>
  <c r="V186" i="2"/>
  <c r="J70" i="2"/>
  <c r="V70" i="2"/>
  <c r="J270" i="2"/>
  <c r="J254" i="2"/>
  <c r="J50" i="2"/>
  <c r="A51" i="2"/>
  <c r="V51" i="2" s="1"/>
  <c r="A204" i="2"/>
  <c r="A255" i="2"/>
  <c r="A288" i="2"/>
  <c r="A272" i="2"/>
  <c r="A102" i="2"/>
  <c r="A221" i="2"/>
  <c r="A170" i="2"/>
  <c r="A119" i="2"/>
  <c r="A238" i="2"/>
  <c r="A153" i="2"/>
  <c r="A136" i="2"/>
  <c r="A187" i="2"/>
  <c r="A87" i="2"/>
  <c r="C288" i="2" l="1"/>
  <c r="J87" i="2"/>
  <c r="V87" i="2"/>
  <c r="J187" i="2"/>
  <c r="V187" i="2"/>
  <c r="J136" i="2"/>
  <c r="V136" i="2"/>
  <c r="J153" i="2"/>
  <c r="V153" i="2"/>
  <c r="J238" i="2"/>
  <c r="V238" i="2"/>
  <c r="J119" i="2"/>
  <c r="V119" i="2"/>
  <c r="J170" i="2"/>
  <c r="V170" i="2"/>
  <c r="J221" i="2"/>
  <c r="V221" i="2"/>
  <c r="J102" i="2"/>
  <c r="V102" i="2"/>
  <c r="V272" i="2"/>
  <c r="J255" i="2"/>
  <c r="V255" i="2"/>
  <c r="J204" i="2"/>
  <c r="V204" i="2"/>
  <c r="J272" i="2"/>
  <c r="J288" i="2"/>
  <c r="J51" i="2"/>
  <c r="A52" i="2"/>
  <c r="A120" i="2"/>
  <c r="A171" i="2"/>
  <c r="A222" i="2"/>
  <c r="A104" i="2"/>
  <c r="A137" i="2"/>
  <c r="A290" i="2"/>
  <c r="A306" i="2"/>
  <c r="A188" i="2"/>
  <c r="A273" i="2"/>
  <c r="A154" i="2"/>
  <c r="A256" i="2"/>
  <c r="A239" i="2"/>
  <c r="A205" i="2"/>
  <c r="A88" i="2"/>
  <c r="C306" i="2" l="1"/>
  <c r="J88" i="2"/>
  <c r="V88" i="2"/>
  <c r="J205" i="2"/>
  <c r="V205" i="2"/>
  <c r="J239" i="2"/>
  <c r="V239" i="2"/>
  <c r="J256" i="2"/>
  <c r="V256" i="2"/>
  <c r="J154" i="2"/>
  <c r="V154" i="2"/>
  <c r="J273" i="2"/>
  <c r="V273" i="2"/>
  <c r="J188" i="2"/>
  <c r="V188" i="2"/>
  <c r="V290" i="2"/>
  <c r="J137" i="2"/>
  <c r="V137" i="2"/>
  <c r="J104" i="2"/>
  <c r="V104" i="2"/>
  <c r="J222" i="2"/>
  <c r="V222" i="2"/>
  <c r="J171" i="2"/>
  <c r="V171" i="2"/>
  <c r="J120" i="2"/>
  <c r="V120" i="2"/>
  <c r="J52" i="2"/>
  <c r="V52" i="2"/>
  <c r="J290" i="2"/>
  <c r="J306" i="2"/>
  <c r="A324" i="2"/>
  <c r="A308" i="2"/>
  <c r="A291" i="2"/>
  <c r="A105" i="2"/>
  <c r="A257" i="2"/>
  <c r="A223" i="2"/>
  <c r="A138" i="2"/>
  <c r="A206" i="2"/>
  <c r="A155" i="2"/>
  <c r="A172" i="2"/>
  <c r="A240" i="2"/>
  <c r="A189" i="2"/>
  <c r="A274" i="2"/>
  <c r="A122" i="2"/>
  <c r="C324" i="2" l="1"/>
  <c r="J122" i="2"/>
  <c r="V122" i="2"/>
  <c r="J274" i="2"/>
  <c r="V274" i="2"/>
  <c r="J189" i="2"/>
  <c r="V189" i="2"/>
  <c r="J240" i="2"/>
  <c r="V240" i="2"/>
  <c r="J172" i="2"/>
  <c r="V172" i="2"/>
  <c r="J155" i="2"/>
  <c r="V155" i="2"/>
  <c r="J206" i="2"/>
  <c r="V206" i="2"/>
  <c r="J138" i="2"/>
  <c r="V138" i="2"/>
  <c r="J223" i="2"/>
  <c r="V223" i="2"/>
  <c r="J257" i="2"/>
  <c r="V257" i="2"/>
  <c r="J105" i="2"/>
  <c r="V105" i="2"/>
  <c r="J291" i="2"/>
  <c r="V291" i="2"/>
  <c r="V308" i="2"/>
  <c r="J308" i="2"/>
  <c r="J324" i="2"/>
  <c r="A207" i="2"/>
  <c r="A140" i="2"/>
  <c r="A123" i="2"/>
  <c r="A224" i="2"/>
  <c r="A258" i="2"/>
  <c r="A190" i="2"/>
  <c r="A106" i="2"/>
  <c r="A241" i="2"/>
  <c r="A292" i="2"/>
  <c r="A275" i="2"/>
  <c r="A173" i="2"/>
  <c r="A309" i="2"/>
  <c r="A156" i="2"/>
  <c r="A326" i="2"/>
  <c r="A342" i="2"/>
  <c r="C342" i="2" l="1"/>
  <c r="V326" i="2"/>
  <c r="J156" i="2"/>
  <c r="V156" i="2"/>
  <c r="J309" i="2"/>
  <c r="V309" i="2"/>
  <c r="J173" i="2"/>
  <c r="V173" i="2"/>
  <c r="J275" i="2"/>
  <c r="V275" i="2"/>
  <c r="J292" i="2"/>
  <c r="V292" i="2"/>
  <c r="J241" i="2"/>
  <c r="V241" i="2"/>
  <c r="J106" i="2"/>
  <c r="V106" i="2"/>
  <c r="J190" i="2"/>
  <c r="V190" i="2"/>
  <c r="J258" i="2"/>
  <c r="V258" i="2"/>
  <c r="J224" i="2"/>
  <c r="V224" i="2"/>
  <c r="J123" i="2"/>
  <c r="V123" i="2"/>
  <c r="J140" i="2"/>
  <c r="V140" i="2"/>
  <c r="J207" i="2"/>
  <c r="V207" i="2"/>
  <c r="J342" i="2"/>
  <c r="J326" i="2"/>
  <c r="A242" i="2"/>
  <c r="A344" i="2"/>
  <c r="A360" i="2"/>
  <c r="A327" i="2"/>
  <c r="A191" i="2"/>
  <c r="A158" i="2"/>
  <c r="A259" i="2"/>
  <c r="A225" i="2"/>
  <c r="A310" i="2"/>
  <c r="A124" i="2"/>
  <c r="A174" i="2"/>
  <c r="A276" i="2"/>
  <c r="A141" i="2"/>
  <c r="A293" i="2"/>
  <c r="A208" i="2"/>
  <c r="C360" i="2" l="1"/>
  <c r="J208" i="2"/>
  <c r="V208" i="2"/>
  <c r="J293" i="2"/>
  <c r="V293" i="2"/>
  <c r="J141" i="2"/>
  <c r="V141" i="2"/>
  <c r="J276" i="2"/>
  <c r="V276" i="2"/>
  <c r="J174" i="2"/>
  <c r="V174" i="2"/>
  <c r="J124" i="2"/>
  <c r="V124" i="2"/>
  <c r="J310" i="2"/>
  <c r="V310" i="2"/>
  <c r="J225" i="2"/>
  <c r="V225" i="2"/>
  <c r="J259" i="2"/>
  <c r="V259" i="2"/>
  <c r="J158" i="2"/>
  <c r="V158" i="2"/>
  <c r="J191" i="2"/>
  <c r="V191" i="2"/>
  <c r="J327" i="2"/>
  <c r="V327" i="2"/>
  <c r="V344" i="2"/>
  <c r="J242" i="2"/>
  <c r="V242" i="2"/>
  <c r="J344" i="2"/>
  <c r="J360" i="2"/>
  <c r="A142" i="2"/>
  <c r="A192" i="2"/>
  <c r="A260" i="2"/>
  <c r="A328" i="2"/>
  <c r="A277" i="2"/>
  <c r="A176" i="2"/>
  <c r="A378" i="2"/>
  <c r="A362" i="2"/>
  <c r="A345" i="2"/>
  <c r="A294" i="2"/>
  <c r="A159" i="2"/>
  <c r="A226" i="2"/>
  <c r="A209" i="2"/>
  <c r="A311" i="2"/>
  <c r="A243" i="2"/>
  <c r="C378" i="2" l="1"/>
  <c r="J243" i="2"/>
  <c r="V243" i="2"/>
  <c r="J311" i="2"/>
  <c r="V311" i="2"/>
  <c r="J209" i="2"/>
  <c r="V209" i="2"/>
  <c r="J226" i="2"/>
  <c r="V226" i="2"/>
  <c r="J159" i="2"/>
  <c r="V159" i="2"/>
  <c r="J294" i="2"/>
  <c r="V294" i="2"/>
  <c r="J345" i="2"/>
  <c r="V345" i="2"/>
  <c r="V362" i="2"/>
  <c r="J176" i="2"/>
  <c r="V176" i="2"/>
  <c r="J277" i="2"/>
  <c r="V277" i="2"/>
  <c r="J328" i="2"/>
  <c r="V328" i="2"/>
  <c r="J260" i="2"/>
  <c r="V260" i="2"/>
  <c r="J192" i="2"/>
  <c r="V192" i="2"/>
  <c r="J142" i="2"/>
  <c r="V142" i="2"/>
  <c r="J362" i="2"/>
  <c r="J378" i="2"/>
  <c r="A363" i="2"/>
  <c r="A396" i="2"/>
  <c r="A380" i="2"/>
  <c r="A312" i="2"/>
  <c r="A177" i="2"/>
  <c r="A210" i="2"/>
  <c r="A278" i="2"/>
  <c r="A329" i="2"/>
  <c r="A227" i="2"/>
  <c r="A160" i="2"/>
  <c r="A261" i="2"/>
  <c r="A295" i="2"/>
  <c r="A244" i="2"/>
  <c r="A194" i="2"/>
  <c r="A346" i="2"/>
  <c r="C396" i="2" l="1"/>
  <c r="J346" i="2"/>
  <c r="V346" i="2"/>
  <c r="J194" i="2"/>
  <c r="V194" i="2"/>
  <c r="J244" i="2"/>
  <c r="V244" i="2"/>
  <c r="J295" i="2"/>
  <c r="V295" i="2"/>
  <c r="J261" i="2"/>
  <c r="V261" i="2"/>
  <c r="J160" i="2"/>
  <c r="V160" i="2"/>
  <c r="J227" i="2"/>
  <c r="V227" i="2"/>
  <c r="J329" i="2"/>
  <c r="V329" i="2"/>
  <c r="J278" i="2"/>
  <c r="V278" i="2"/>
  <c r="J210" i="2"/>
  <c r="V210" i="2"/>
  <c r="J177" i="2"/>
  <c r="V177" i="2"/>
  <c r="J312" i="2"/>
  <c r="V312" i="2"/>
  <c r="V380" i="2"/>
  <c r="J363" i="2"/>
  <c r="V363" i="2"/>
  <c r="J380" i="2"/>
  <c r="J396" i="2"/>
  <c r="A279" i="2"/>
  <c r="A212" i="2"/>
  <c r="A178" i="2"/>
  <c r="A330" i="2"/>
  <c r="A347" i="2"/>
  <c r="A195" i="2"/>
  <c r="A245" i="2"/>
  <c r="A296" i="2"/>
  <c r="A313" i="2"/>
  <c r="A262" i="2"/>
  <c r="A381" i="2"/>
  <c r="A414" i="2"/>
  <c r="A398" i="2"/>
  <c r="A364" i="2"/>
  <c r="A228" i="2"/>
  <c r="C414" i="2" l="1"/>
  <c r="J228" i="2"/>
  <c r="V228" i="2"/>
  <c r="J364" i="2"/>
  <c r="V364" i="2"/>
  <c r="V398" i="2"/>
  <c r="J381" i="2"/>
  <c r="V381" i="2"/>
  <c r="J262" i="2"/>
  <c r="V262" i="2"/>
  <c r="J313" i="2"/>
  <c r="V313" i="2"/>
  <c r="J296" i="2"/>
  <c r="V296" i="2"/>
  <c r="J245" i="2"/>
  <c r="V245" i="2"/>
  <c r="J195" i="2"/>
  <c r="V195" i="2"/>
  <c r="J347" i="2"/>
  <c r="V347" i="2"/>
  <c r="J330" i="2"/>
  <c r="V330" i="2"/>
  <c r="J178" i="2"/>
  <c r="V178" i="2"/>
  <c r="J212" i="2"/>
  <c r="V212" i="2"/>
  <c r="J279" i="2"/>
  <c r="V279" i="2"/>
  <c r="J398" i="2"/>
  <c r="J414" i="2"/>
  <c r="A365" i="2"/>
  <c r="A246" i="2"/>
  <c r="A297" i="2"/>
  <c r="A230" i="2"/>
  <c r="A196" i="2"/>
  <c r="A399" i="2"/>
  <c r="A348" i="2"/>
  <c r="A432" i="2"/>
  <c r="A416" i="2"/>
  <c r="A331" i="2"/>
  <c r="A382" i="2"/>
  <c r="A263" i="2"/>
  <c r="A213" i="2"/>
  <c r="A314" i="2"/>
  <c r="A280" i="2"/>
  <c r="C432" i="2" l="1"/>
  <c r="J280" i="2"/>
  <c r="V280" i="2"/>
  <c r="J314" i="2"/>
  <c r="V314" i="2"/>
  <c r="J213" i="2"/>
  <c r="V213" i="2"/>
  <c r="J263" i="2"/>
  <c r="V263" i="2"/>
  <c r="J382" i="2"/>
  <c r="V382" i="2"/>
  <c r="J331" i="2"/>
  <c r="V331" i="2"/>
  <c r="V416" i="2"/>
  <c r="J348" i="2"/>
  <c r="V348" i="2"/>
  <c r="J399" i="2"/>
  <c r="V399" i="2"/>
  <c r="J196" i="2"/>
  <c r="V196" i="2"/>
  <c r="J230" i="2"/>
  <c r="V230" i="2"/>
  <c r="J297" i="2"/>
  <c r="V297" i="2"/>
  <c r="J246" i="2"/>
  <c r="V246" i="2"/>
  <c r="J365" i="2"/>
  <c r="V365" i="2"/>
  <c r="J416" i="2"/>
  <c r="J432" i="2"/>
  <c r="A281" i="2"/>
  <c r="A349" i="2"/>
  <c r="A315" i="2"/>
  <c r="A400" i="2"/>
  <c r="A214" i="2"/>
  <c r="A231" i="2"/>
  <c r="A264" i="2"/>
  <c r="A298" i="2"/>
  <c r="A383" i="2"/>
  <c r="A332" i="2"/>
  <c r="A248" i="2"/>
  <c r="A417" i="2"/>
  <c r="A366" i="2"/>
  <c r="A450" i="2"/>
  <c r="A434" i="2"/>
  <c r="C450" i="2" l="1"/>
  <c r="V434" i="2"/>
  <c r="J366" i="2"/>
  <c r="V366" i="2"/>
  <c r="J417" i="2"/>
  <c r="V417" i="2"/>
  <c r="J248" i="2"/>
  <c r="V248" i="2"/>
  <c r="J332" i="2"/>
  <c r="V332" i="2"/>
  <c r="J383" i="2"/>
  <c r="V383" i="2"/>
  <c r="J298" i="2"/>
  <c r="V298" i="2"/>
  <c r="J264" i="2"/>
  <c r="V264" i="2"/>
  <c r="J231" i="2"/>
  <c r="V231" i="2"/>
  <c r="J214" i="2"/>
  <c r="V214" i="2"/>
  <c r="J400" i="2"/>
  <c r="V400" i="2"/>
  <c r="J315" i="2"/>
  <c r="V315" i="2"/>
  <c r="J349" i="2"/>
  <c r="V349" i="2"/>
  <c r="J281" i="2"/>
  <c r="V281" i="2"/>
  <c r="J450" i="2"/>
  <c r="J434" i="2"/>
  <c r="A468" i="2"/>
  <c r="A452" i="2"/>
  <c r="A299" i="2"/>
  <c r="A266" i="2"/>
  <c r="A435" i="2"/>
  <c r="A232" i="2"/>
  <c r="A367" i="2"/>
  <c r="A418" i="2"/>
  <c r="A401" i="2"/>
  <c r="A316" i="2"/>
  <c r="A249" i="2"/>
  <c r="A333" i="2"/>
  <c r="A350" i="2"/>
  <c r="A384" i="2"/>
  <c r="A282" i="2"/>
  <c r="C468" i="2" l="1"/>
  <c r="J282" i="2"/>
  <c r="V282" i="2"/>
  <c r="J384" i="2"/>
  <c r="V384" i="2"/>
  <c r="J350" i="2"/>
  <c r="V350" i="2"/>
  <c r="J333" i="2"/>
  <c r="V333" i="2"/>
  <c r="J249" i="2"/>
  <c r="V249" i="2"/>
  <c r="J316" i="2"/>
  <c r="V316" i="2"/>
  <c r="J401" i="2"/>
  <c r="V401" i="2"/>
  <c r="J418" i="2"/>
  <c r="V418" i="2"/>
  <c r="J367" i="2"/>
  <c r="V367" i="2"/>
  <c r="J232" i="2"/>
  <c r="V232" i="2"/>
  <c r="J435" i="2"/>
  <c r="V435" i="2"/>
  <c r="J266" i="2"/>
  <c r="V266" i="2"/>
  <c r="J299" i="2"/>
  <c r="V299" i="2"/>
  <c r="V452" i="2"/>
  <c r="J468" i="2"/>
  <c r="J452" i="2"/>
  <c r="A419" i="2"/>
  <c r="A385" i="2"/>
  <c r="A284" i="2"/>
  <c r="A368" i="2"/>
  <c r="A351" i="2"/>
  <c r="A436" i="2"/>
  <c r="A267" i="2"/>
  <c r="A334" i="2"/>
  <c r="A250" i="2"/>
  <c r="A300" i="2"/>
  <c r="A317" i="2"/>
  <c r="A453" i="2"/>
  <c r="A402" i="2"/>
  <c r="A470" i="2"/>
  <c r="A486" i="2"/>
  <c r="C486" i="2" l="1"/>
  <c r="V470" i="2"/>
  <c r="J402" i="2"/>
  <c r="V402" i="2"/>
  <c r="J453" i="2"/>
  <c r="V453" i="2"/>
  <c r="J317" i="2"/>
  <c r="V317" i="2"/>
  <c r="J300" i="2"/>
  <c r="V300" i="2"/>
  <c r="J250" i="2"/>
  <c r="V250" i="2"/>
  <c r="J334" i="2"/>
  <c r="V334" i="2"/>
  <c r="J267" i="2"/>
  <c r="V267" i="2"/>
  <c r="J436" i="2"/>
  <c r="V436" i="2"/>
  <c r="J351" i="2"/>
  <c r="V351" i="2"/>
  <c r="J368" i="2"/>
  <c r="V368" i="2"/>
  <c r="J284" i="2"/>
  <c r="V284" i="2"/>
  <c r="J385" i="2"/>
  <c r="V385" i="2"/>
  <c r="J419" i="2"/>
  <c r="V419" i="2"/>
  <c r="J486" i="2"/>
  <c r="J470" i="2"/>
  <c r="A335" i="2"/>
  <c r="A268" i="2"/>
  <c r="A403" i="2"/>
  <c r="A504" i="2"/>
  <c r="A488" i="2"/>
  <c r="A437" i="2"/>
  <c r="A471" i="2"/>
  <c r="A352" i="2"/>
  <c r="A369" i="2"/>
  <c r="A454" i="2"/>
  <c r="A318" i="2"/>
  <c r="A285" i="2"/>
  <c r="A386" i="2"/>
  <c r="A302" i="2"/>
  <c r="A420" i="2"/>
  <c r="C504" i="2" l="1"/>
  <c r="J420" i="2"/>
  <c r="V420" i="2"/>
  <c r="J302" i="2"/>
  <c r="V302" i="2"/>
  <c r="J386" i="2"/>
  <c r="V386" i="2"/>
  <c r="J285" i="2"/>
  <c r="V285" i="2"/>
  <c r="J318" i="2"/>
  <c r="V318" i="2"/>
  <c r="J454" i="2"/>
  <c r="V454" i="2"/>
  <c r="J369" i="2"/>
  <c r="V369" i="2"/>
  <c r="J352" i="2"/>
  <c r="V352" i="2"/>
  <c r="J471" i="2"/>
  <c r="V471" i="2"/>
  <c r="J437" i="2"/>
  <c r="V437" i="2"/>
  <c r="V488" i="2"/>
  <c r="J403" i="2"/>
  <c r="V403" i="2"/>
  <c r="J268" i="2"/>
  <c r="V268" i="2"/>
  <c r="J335" i="2"/>
  <c r="V335" i="2"/>
  <c r="J488" i="2"/>
  <c r="J504" i="2"/>
  <c r="A421" i="2"/>
  <c r="A472" i="2"/>
  <c r="A303" i="2"/>
  <c r="A438" i="2"/>
  <c r="A387" i="2"/>
  <c r="A489" i="2"/>
  <c r="A286" i="2"/>
  <c r="A522" i="2"/>
  <c r="A506" i="2"/>
  <c r="A320" i="2"/>
  <c r="A404" i="2"/>
  <c r="A336" i="2"/>
  <c r="A353" i="2"/>
  <c r="A455" i="2"/>
  <c r="A370" i="2"/>
  <c r="C522" i="2" l="1"/>
  <c r="J370" i="2"/>
  <c r="V370" i="2"/>
  <c r="J455" i="2"/>
  <c r="V455" i="2"/>
  <c r="J353" i="2"/>
  <c r="V353" i="2"/>
  <c r="J336" i="2"/>
  <c r="V336" i="2"/>
  <c r="J404" i="2"/>
  <c r="V404" i="2"/>
  <c r="J320" i="2"/>
  <c r="V320" i="2"/>
  <c r="V506" i="2"/>
  <c r="J286" i="2"/>
  <c r="V286" i="2"/>
  <c r="J489" i="2"/>
  <c r="V489" i="2"/>
  <c r="J387" i="2"/>
  <c r="V387" i="2"/>
  <c r="J438" i="2"/>
  <c r="V438" i="2"/>
  <c r="J303" i="2"/>
  <c r="V303" i="2"/>
  <c r="J472" i="2"/>
  <c r="V472" i="2"/>
  <c r="J421" i="2"/>
  <c r="V421" i="2"/>
  <c r="J506" i="2"/>
  <c r="J522" i="2"/>
  <c r="A405" i="2"/>
  <c r="A321" i="2"/>
  <c r="A473" i="2"/>
  <c r="A524" i="2"/>
  <c r="A540" i="2"/>
  <c r="A371" i="2"/>
  <c r="A490" i="2"/>
  <c r="A456" i="2"/>
  <c r="A354" i="2"/>
  <c r="A388" i="2"/>
  <c r="A338" i="2"/>
  <c r="A439" i="2"/>
  <c r="A304" i="2"/>
  <c r="A507" i="2"/>
  <c r="A422" i="2"/>
  <c r="C540" i="2" l="1"/>
  <c r="J422" i="2"/>
  <c r="V422" i="2"/>
  <c r="J507" i="2"/>
  <c r="V507" i="2"/>
  <c r="J304" i="2"/>
  <c r="V304" i="2"/>
  <c r="J439" i="2"/>
  <c r="V439" i="2"/>
  <c r="J338" i="2"/>
  <c r="V338" i="2"/>
  <c r="J388" i="2"/>
  <c r="V388" i="2"/>
  <c r="J354" i="2"/>
  <c r="V354" i="2"/>
  <c r="J456" i="2"/>
  <c r="V456" i="2"/>
  <c r="J490" i="2"/>
  <c r="V490" i="2"/>
  <c r="J371" i="2"/>
  <c r="V371" i="2"/>
  <c r="V524" i="2"/>
  <c r="J473" i="2"/>
  <c r="V473" i="2"/>
  <c r="J321" i="2"/>
  <c r="V321" i="2"/>
  <c r="J405" i="2"/>
  <c r="V405" i="2"/>
  <c r="J524" i="2"/>
  <c r="J540" i="2"/>
  <c r="A423" i="2"/>
  <c r="A491" i="2"/>
  <c r="A508" i="2"/>
  <c r="A372" i="2"/>
  <c r="A542" i="2"/>
  <c r="A558" i="2"/>
  <c r="A525" i="2"/>
  <c r="A440" i="2"/>
  <c r="A339" i="2"/>
  <c r="A474" i="2"/>
  <c r="A322" i="2"/>
  <c r="A389" i="2"/>
  <c r="A457" i="2"/>
  <c r="A406" i="2"/>
  <c r="A356" i="2"/>
  <c r="C558" i="2" l="1"/>
  <c r="J356" i="2"/>
  <c r="V356" i="2"/>
  <c r="J406" i="2"/>
  <c r="V406" i="2"/>
  <c r="J457" i="2"/>
  <c r="V457" i="2"/>
  <c r="J389" i="2"/>
  <c r="V389" i="2"/>
  <c r="J322" i="2"/>
  <c r="V322" i="2"/>
  <c r="J474" i="2"/>
  <c r="V474" i="2"/>
  <c r="J339" i="2"/>
  <c r="V339" i="2"/>
  <c r="J440" i="2"/>
  <c r="V440" i="2"/>
  <c r="J525" i="2"/>
  <c r="V525" i="2"/>
  <c r="V542" i="2"/>
  <c r="J372" i="2"/>
  <c r="V372" i="2"/>
  <c r="J508" i="2"/>
  <c r="V508" i="2"/>
  <c r="J491" i="2"/>
  <c r="V491" i="2"/>
  <c r="J423" i="2"/>
  <c r="V423" i="2"/>
  <c r="J558" i="2"/>
  <c r="J542" i="2"/>
  <c r="A407" i="2"/>
  <c r="A374" i="2"/>
  <c r="A441" i="2"/>
  <c r="A526" i="2"/>
  <c r="A357" i="2"/>
  <c r="A560" i="2"/>
  <c r="A576" i="2"/>
  <c r="A390" i="2"/>
  <c r="A475" i="2"/>
  <c r="A492" i="2"/>
  <c r="A543" i="2"/>
  <c r="A509" i="2"/>
  <c r="A340" i="2"/>
  <c r="A424" i="2"/>
  <c r="A458" i="2"/>
  <c r="J340" i="2" l="1"/>
  <c r="V340" i="2"/>
  <c r="J492" i="2"/>
  <c r="V492" i="2"/>
  <c r="J526" i="2"/>
  <c r="V526" i="2"/>
  <c r="J407" i="2"/>
  <c r="V407" i="2"/>
  <c r="J458" i="2"/>
  <c r="V458" i="2"/>
  <c r="J509" i="2"/>
  <c r="V509" i="2"/>
  <c r="J475" i="2"/>
  <c r="V475" i="2"/>
  <c r="V560" i="2"/>
  <c r="J441" i="2"/>
  <c r="V441" i="2"/>
  <c r="J543" i="2"/>
  <c r="V543" i="2"/>
  <c r="J424" i="2"/>
  <c r="V424" i="2"/>
  <c r="J390" i="2"/>
  <c r="V390" i="2"/>
  <c r="J357" i="2"/>
  <c r="V357" i="2"/>
  <c r="J374" i="2"/>
  <c r="V374" i="2"/>
  <c r="J576" i="2"/>
  <c r="J560" i="2"/>
  <c r="C576" i="2"/>
  <c r="A561" i="2"/>
  <c r="A425" i="2"/>
  <c r="A358" i="2"/>
  <c r="A544" i="2"/>
  <c r="A442" i="2"/>
  <c r="A527" i="2"/>
  <c r="A510" i="2"/>
  <c r="A493" i="2"/>
  <c r="A375" i="2"/>
  <c r="A392" i="2"/>
  <c r="A459" i="2"/>
  <c r="A594" i="2"/>
  <c r="A578" i="2"/>
  <c r="A476" i="2"/>
  <c r="A408" i="2"/>
  <c r="V578" i="2" l="1"/>
  <c r="J392" i="2"/>
  <c r="V392" i="2"/>
  <c r="J510" i="2"/>
  <c r="V510" i="2"/>
  <c r="J544" i="2"/>
  <c r="V544" i="2"/>
  <c r="J561" i="2"/>
  <c r="V561" i="2"/>
  <c r="J408" i="2"/>
  <c r="V408" i="2"/>
  <c r="J375" i="2"/>
  <c r="V375" i="2"/>
  <c r="J527" i="2"/>
  <c r="V527" i="2"/>
  <c r="J358" i="2"/>
  <c r="V358" i="2"/>
  <c r="J476" i="2"/>
  <c r="V476" i="2"/>
  <c r="J459" i="2"/>
  <c r="V459" i="2"/>
  <c r="J493" i="2"/>
  <c r="V493" i="2"/>
  <c r="J442" i="2"/>
  <c r="V442" i="2"/>
  <c r="J425" i="2"/>
  <c r="V425" i="2"/>
  <c r="J578" i="2"/>
  <c r="J594" i="2"/>
  <c r="C594" i="2"/>
  <c r="A477" i="2"/>
  <c r="A528" i="2"/>
  <c r="A579" i="2"/>
  <c r="A443" i="2"/>
  <c r="A596" i="2"/>
  <c r="A612" i="2"/>
  <c r="A460" i="2"/>
  <c r="A393" i="2"/>
  <c r="A426" i="2"/>
  <c r="A376" i="2"/>
  <c r="A494" i="2"/>
  <c r="A511" i="2"/>
  <c r="A410" i="2"/>
  <c r="A545" i="2"/>
  <c r="A562" i="2"/>
  <c r="J562" i="2" l="1"/>
  <c r="V562" i="2"/>
  <c r="J511" i="2"/>
  <c r="V511" i="2"/>
  <c r="J426" i="2"/>
  <c r="V426" i="2"/>
  <c r="J579" i="2"/>
  <c r="V579" i="2"/>
  <c r="J545" i="2"/>
  <c r="V545" i="2"/>
  <c r="J494" i="2"/>
  <c r="V494" i="2"/>
  <c r="J393" i="2"/>
  <c r="V393" i="2"/>
  <c r="V596" i="2"/>
  <c r="J528" i="2"/>
  <c r="V528" i="2"/>
  <c r="J410" i="2"/>
  <c r="V410" i="2"/>
  <c r="J376" i="2"/>
  <c r="V376" i="2"/>
  <c r="J460" i="2"/>
  <c r="V460" i="2"/>
  <c r="J443" i="2"/>
  <c r="V443" i="2"/>
  <c r="J477" i="2"/>
  <c r="V477" i="2"/>
  <c r="J612" i="2"/>
  <c r="J596" i="2"/>
  <c r="C612" i="2"/>
  <c r="A461" i="2"/>
  <c r="A563" i="2"/>
  <c r="A614" i="2"/>
  <c r="A630" i="2"/>
  <c r="A546" i="2"/>
  <c r="A411" i="2"/>
  <c r="A597" i="2"/>
  <c r="A512" i="2"/>
  <c r="A444" i="2"/>
  <c r="A495" i="2"/>
  <c r="A580" i="2"/>
  <c r="A529" i="2"/>
  <c r="A394" i="2"/>
  <c r="A428" i="2"/>
  <c r="A478" i="2"/>
  <c r="J529" i="2" l="1"/>
  <c r="V529" i="2"/>
  <c r="J411" i="2"/>
  <c r="V411" i="2"/>
  <c r="V614" i="2"/>
  <c r="J428" i="2"/>
  <c r="V428" i="2"/>
  <c r="J580" i="2"/>
  <c r="V580" i="2"/>
  <c r="J512" i="2"/>
  <c r="V512" i="2"/>
  <c r="J546" i="2"/>
  <c r="V546" i="2"/>
  <c r="J563" i="2"/>
  <c r="V563" i="2"/>
  <c r="J394" i="2"/>
  <c r="V394" i="2"/>
  <c r="J495" i="2"/>
  <c r="V495" i="2"/>
  <c r="J597" i="2"/>
  <c r="V597" i="2"/>
  <c r="J461" i="2"/>
  <c r="V461" i="2"/>
  <c r="J478" i="2"/>
  <c r="V478" i="2"/>
  <c r="J444" i="2"/>
  <c r="V444" i="2"/>
  <c r="J630" i="2"/>
  <c r="J614" i="2"/>
  <c r="C630" i="2"/>
  <c r="A513" i="2"/>
  <c r="A598" i="2"/>
  <c r="A479" i="2"/>
  <c r="A412" i="2"/>
  <c r="A547" i="2"/>
  <c r="A429" i="2"/>
  <c r="A530" i="2"/>
  <c r="A632" i="2"/>
  <c r="A648" i="2"/>
  <c r="A615" i="2"/>
  <c r="A581" i="2"/>
  <c r="A496" i="2"/>
  <c r="A564" i="2"/>
  <c r="A462" i="2"/>
  <c r="A446" i="2"/>
  <c r="J615" i="2" l="1"/>
  <c r="V615" i="2"/>
  <c r="J530" i="2"/>
  <c r="V530" i="2"/>
  <c r="J412" i="2"/>
  <c r="V412" i="2"/>
  <c r="J513" i="2"/>
  <c r="V513" i="2"/>
  <c r="J446" i="2"/>
  <c r="V446" i="2"/>
  <c r="J496" i="2"/>
  <c r="V496" i="2"/>
  <c r="J429" i="2"/>
  <c r="V429" i="2"/>
  <c r="J479" i="2"/>
  <c r="V479" i="2"/>
  <c r="V632" i="2"/>
  <c r="J598" i="2"/>
  <c r="V598" i="2"/>
  <c r="J462" i="2"/>
  <c r="V462" i="2"/>
  <c r="J581" i="2"/>
  <c r="V581" i="2"/>
  <c r="J547" i="2"/>
  <c r="V547" i="2"/>
  <c r="J564" i="2"/>
  <c r="V564" i="2"/>
  <c r="J648" i="2"/>
  <c r="J632" i="2"/>
  <c r="C648" i="2"/>
  <c r="A633" i="2"/>
  <c r="A447" i="2"/>
  <c r="A531" i="2"/>
  <c r="A464" i="2"/>
  <c r="A430" i="2"/>
  <c r="A548" i="2"/>
  <c r="A497" i="2"/>
  <c r="A480" i="2"/>
  <c r="A565" i="2"/>
  <c r="A582" i="2"/>
  <c r="A616" i="2"/>
  <c r="A599" i="2"/>
  <c r="A650" i="2"/>
  <c r="A666" i="2"/>
  <c r="A514" i="2"/>
  <c r="V650" i="2" l="1"/>
  <c r="J582" i="2"/>
  <c r="V582" i="2"/>
  <c r="J497" i="2"/>
  <c r="V497" i="2"/>
  <c r="J464" i="2"/>
  <c r="V464" i="2"/>
  <c r="J633" i="2"/>
  <c r="V633" i="2"/>
  <c r="J514" i="2"/>
  <c r="V514" i="2"/>
  <c r="J599" i="2"/>
  <c r="V599" i="2"/>
  <c r="J565" i="2"/>
  <c r="V565" i="2"/>
  <c r="J548" i="2"/>
  <c r="V548" i="2"/>
  <c r="J531" i="2"/>
  <c r="V531" i="2"/>
  <c r="J616" i="2"/>
  <c r="V616" i="2"/>
  <c r="J480" i="2"/>
  <c r="V480" i="2"/>
  <c r="J430" i="2"/>
  <c r="V430" i="2"/>
  <c r="J447" i="2"/>
  <c r="V447" i="2"/>
  <c r="J650" i="2"/>
  <c r="J666" i="2"/>
  <c r="C666" i="2"/>
  <c r="A482" i="2"/>
  <c r="A515" i="2"/>
  <c r="A498" i="2"/>
  <c r="A684" i="2"/>
  <c r="A668" i="2"/>
  <c r="A549" i="2"/>
  <c r="A651" i="2"/>
  <c r="A465" i="2"/>
  <c r="A600" i="2"/>
  <c r="A617" i="2"/>
  <c r="A532" i="2"/>
  <c r="A448" i="2"/>
  <c r="A583" i="2"/>
  <c r="A566" i="2"/>
  <c r="A634" i="2"/>
  <c r="J566" i="2" l="1"/>
  <c r="V566" i="2"/>
  <c r="J532" i="2"/>
  <c r="V532" i="2"/>
  <c r="J465" i="2"/>
  <c r="V465" i="2"/>
  <c r="V668" i="2"/>
  <c r="J515" i="2"/>
  <c r="V515" i="2"/>
  <c r="J583" i="2"/>
  <c r="V583" i="2"/>
  <c r="J617" i="2"/>
  <c r="V617" i="2"/>
  <c r="J651" i="2"/>
  <c r="V651" i="2"/>
  <c r="J482" i="2"/>
  <c r="V482" i="2"/>
  <c r="J634" i="2"/>
  <c r="V634" i="2"/>
  <c r="J448" i="2"/>
  <c r="V448" i="2"/>
  <c r="J600" i="2"/>
  <c r="V600" i="2"/>
  <c r="J549" i="2"/>
  <c r="V549" i="2"/>
  <c r="J498" i="2"/>
  <c r="V498" i="2"/>
  <c r="J668" i="2"/>
  <c r="J684" i="2"/>
  <c r="C684" i="2"/>
  <c r="A652" i="2"/>
  <c r="A635" i="2"/>
  <c r="A567" i="2"/>
  <c r="A550" i="2"/>
  <c r="A686" i="2"/>
  <c r="A702" i="2"/>
  <c r="A533" i="2"/>
  <c r="A500" i="2"/>
  <c r="A466" i="2"/>
  <c r="A584" i="2"/>
  <c r="A669" i="2"/>
  <c r="A618" i="2"/>
  <c r="A516" i="2"/>
  <c r="A483" i="2"/>
  <c r="A601" i="2"/>
  <c r="J483" i="2" l="1"/>
  <c r="V483" i="2"/>
  <c r="J669" i="2"/>
  <c r="V669" i="2"/>
  <c r="J500" i="2"/>
  <c r="V500" i="2"/>
  <c r="V686" i="2"/>
  <c r="J635" i="2"/>
  <c r="V635" i="2"/>
  <c r="J601" i="2"/>
  <c r="V601" i="2"/>
  <c r="J618" i="2"/>
  <c r="V618" i="2"/>
  <c r="J466" i="2"/>
  <c r="V466" i="2"/>
  <c r="J567" i="2"/>
  <c r="V567" i="2"/>
  <c r="J516" i="2"/>
  <c r="V516" i="2"/>
  <c r="J584" i="2"/>
  <c r="V584" i="2"/>
  <c r="J533" i="2"/>
  <c r="V533" i="2"/>
  <c r="J550" i="2"/>
  <c r="V550" i="2"/>
  <c r="J652" i="2"/>
  <c r="V652" i="2"/>
  <c r="J686" i="2"/>
  <c r="J702" i="2"/>
  <c r="C702" i="2"/>
  <c r="A501" i="2"/>
  <c r="A602" i="2"/>
  <c r="A534" i="2"/>
  <c r="A484" i="2"/>
  <c r="A704" i="2"/>
  <c r="A720" i="2"/>
  <c r="A518" i="2"/>
  <c r="A687" i="2"/>
  <c r="A619" i="2"/>
  <c r="A551" i="2"/>
  <c r="A670" i="2"/>
  <c r="A568" i="2"/>
  <c r="A636" i="2"/>
  <c r="A585" i="2"/>
  <c r="A653" i="2"/>
  <c r="J568" i="2" l="1"/>
  <c r="V568" i="2"/>
  <c r="J619" i="2"/>
  <c r="V619" i="2"/>
  <c r="J534" i="2"/>
  <c r="V534" i="2"/>
  <c r="J636" i="2"/>
  <c r="V636" i="2"/>
  <c r="J551" i="2"/>
  <c r="V551" i="2"/>
  <c r="J518" i="2"/>
  <c r="V518" i="2"/>
  <c r="J484" i="2"/>
  <c r="V484" i="2"/>
  <c r="J501" i="2"/>
  <c r="V501" i="2"/>
  <c r="J653" i="2"/>
  <c r="V653" i="2"/>
  <c r="J585" i="2"/>
  <c r="V585" i="2"/>
  <c r="J670" i="2"/>
  <c r="V670" i="2"/>
  <c r="J687" i="2"/>
  <c r="V687" i="2"/>
  <c r="V704" i="2"/>
  <c r="J602" i="2"/>
  <c r="V602" i="2"/>
  <c r="A738" i="2"/>
  <c r="J704" i="2"/>
  <c r="J720" i="2"/>
  <c r="C720" i="2"/>
  <c r="A637" i="2"/>
  <c r="A705" i="2"/>
  <c r="A569" i="2"/>
  <c r="A671" i="2"/>
  <c r="A536" i="2"/>
  <c r="A688" i="2"/>
  <c r="A603" i="2"/>
  <c r="A654" i="2"/>
  <c r="A519" i="2"/>
  <c r="A722" i="2"/>
  <c r="A586" i="2"/>
  <c r="A552" i="2"/>
  <c r="A620" i="2"/>
  <c r="A502" i="2"/>
  <c r="V722" i="2" l="1"/>
  <c r="J603" i="2"/>
  <c r="V603" i="2"/>
  <c r="J671" i="2"/>
  <c r="V671" i="2"/>
  <c r="J637" i="2"/>
  <c r="V637" i="2"/>
  <c r="J502" i="2"/>
  <c r="V502" i="2"/>
  <c r="J586" i="2"/>
  <c r="V586" i="2"/>
  <c r="J519" i="2"/>
  <c r="V519" i="2"/>
  <c r="J688" i="2"/>
  <c r="V688" i="2"/>
  <c r="J569" i="2"/>
  <c r="V569" i="2"/>
  <c r="J620" i="2"/>
  <c r="V620" i="2"/>
  <c r="J654" i="2"/>
  <c r="V654" i="2"/>
  <c r="J536" i="2"/>
  <c r="V536" i="2"/>
  <c r="J705" i="2"/>
  <c r="V705" i="2"/>
  <c r="J552" i="2"/>
  <c r="V552" i="2"/>
  <c r="A740" i="2"/>
  <c r="J738" i="2"/>
  <c r="C738" i="2"/>
  <c r="A756" i="2"/>
  <c r="J722" i="2"/>
  <c r="A655" i="2"/>
  <c r="A604" i="2"/>
  <c r="A621" i="2"/>
  <c r="A689" i="2"/>
  <c r="A554" i="2"/>
  <c r="A537" i="2"/>
  <c r="A587" i="2"/>
  <c r="A672" i="2"/>
  <c r="A570" i="2"/>
  <c r="A706" i="2"/>
  <c r="A723" i="2"/>
  <c r="A520" i="2"/>
  <c r="A638" i="2"/>
  <c r="J520" i="2" l="1"/>
  <c r="V520" i="2"/>
  <c r="J570" i="2"/>
  <c r="V570" i="2"/>
  <c r="J587" i="2"/>
  <c r="V587" i="2"/>
  <c r="J689" i="2"/>
  <c r="V689" i="2"/>
  <c r="J655" i="2"/>
  <c r="V655" i="2"/>
  <c r="J638" i="2"/>
  <c r="V638" i="2"/>
  <c r="J706" i="2"/>
  <c r="V706" i="2"/>
  <c r="J672" i="2"/>
  <c r="V672" i="2"/>
  <c r="J554" i="2"/>
  <c r="V554" i="2"/>
  <c r="J604" i="2"/>
  <c r="V604" i="2"/>
  <c r="V740" i="2"/>
  <c r="J723" i="2"/>
  <c r="V723" i="2"/>
  <c r="J537" i="2"/>
  <c r="V537" i="2"/>
  <c r="J621" i="2"/>
  <c r="V621" i="2"/>
  <c r="A758" i="2"/>
  <c r="A774" i="2"/>
  <c r="J756" i="2"/>
  <c r="C756" i="2"/>
  <c r="A741" i="2"/>
  <c r="V741" i="2" s="1"/>
  <c r="J740" i="2"/>
  <c r="A673" i="2"/>
  <c r="A639" i="2"/>
  <c r="A588" i="2"/>
  <c r="A538" i="2"/>
  <c r="A555" i="2"/>
  <c r="A724" i="2"/>
  <c r="A690" i="2"/>
  <c r="A707" i="2"/>
  <c r="A622" i="2"/>
  <c r="A572" i="2"/>
  <c r="A605" i="2"/>
  <c r="A656" i="2"/>
  <c r="V758" i="2" l="1"/>
  <c r="J572" i="2"/>
  <c r="V572" i="2"/>
  <c r="J690" i="2"/>
  <c r="V690" i="2"/>
  <c r="J538" i="2"/>
  <c r="V538" i="2"/>
  <c r="J673" i="2"/>
  <c r="V673" i="2"/>
  <c r="J656" i="2"/>
  <c r="V656" i="2"/>
  <c r="J622" i="2"/>
  <c r="V622" i="2"/>
  <c r="J724" i="2"/>
  <c r="V724" i="2"/>
  <c r="J588" i="2"/>
  <c r="V588" i="2"/>
  <c r="J605" i="2"/>
  <c r="V605" i="2"/>
  <c r="J707" i="2"/>
  <c r="V707" i="2"/>
  <c r="J555" i="2"/>
  <c r="V555" i="2"/>
  <c r="J639" i="2"/>
  <c r="V639" i="2"/>
  <c r="J741" i="2"/>
  <c r="A742" i="2"/>
  <c r="V742" i="2" s="1"/>
  <c r="A792" i="2"/>
  <c r="A776" i="2"/>
  <c r="J774" i="2"/>
  <c r="C774" i="2"/>
  <c r="A759" i="2"/>
  <c r="V759" i="2" s="1"/>
  <c r="J758" i="2"/>
  <c r="A691" i="2"/>
  <c r="A725" i="2"/>
  <c r="A556" i="2"/>
  <c r="A657" i="2"/>
  <c r="A606" i="2"/>
  <c r="A590" i="2"/>
  <c r="A573" i="2"/>
  <c r="A640" i="2"/>
  <c r="A708" i="2"/>
  <c r="A623" i="2"/>
  <c r="A674" i="2"/>
  <c r="J623" i="2" l="1"/>
  <c r="V623" i="2"/>
  <c r="J573" i="2"/>
  <c r="V573" i="2"/>
  <c r="J657" i="2"/>
  <c r="V657" i="2"/>
  <c r="J691" i="2"/>
  <c r="V691" i="2"/>
  <c r="J708" i="2"/>
  <c r="V708" i="2"/>
  <c r="J590" i="2"/>
  <c r="V590" i="2"/>
  <c r="J556" i="2"/>
  <c r="V556" i="2"/>
  <c r="J674" i="2"/>
  <c r="V674" i="2"/>
  <c r="J640" i="2"/>
  <c r="V640" i="2"/>
  <c r="J606" i="2"/>
  <c r="V606" i="2"/>
  <c r="J725" i="2"/>
  <c r="V725" i="2"/>
  <c r="V776" i="2"/>
  <c r="J759" i="2"/>
  <c r="A760" i="2"/>
  <c r="V760" i="2" s="1"/>
  <c r="A777" i="2"/>
  <c r="V777" i="2" s="1"/>
  <c r="J776" i="2"/>
  <c r="A794" i="2"/>
  <c r="A810" i="2"/>
  <c r="J792" i="2"/>
  <c r="C792" i="2"/>
  <c r="A743" i="2"/>
  <c r="V743" i="2" s="1"/>
  <c r="J742" i="2"/>
  <c r="A574" i="2"/>
  <c r="A591" i="2"/>
  <c r="A608" i="2"/>
  <c r="A658" i="2"/>
  <c r="A675" i="2"/>
  <c r="A624" i="2"/>
  <c r="A726" i="2"/>
  <c r="A709" i="2"/>
  <c r="A641" i="2"/>
  <c r="A692" i="2"/>
  <c r="J641" i="2" l="1"/>
  <c r="V641" i="2"/>
  <c r="J624" i="2"/>
  <c r="V624" i="2"/>
  <c r="J608" i="2"/>
  <c r="V608" i="2"/>
  <c r="J709" i="2"/>
  <c r="V709" i="2"/>
  <c r="J675" i="2"/>
  <c r="V675" i="2"/>
  <c r="J591" i="2"/>
  <c r="V591" i="2"/>
  <c r="J692" i="2"/>
  <c r="V692" i="2"/>
  <c r="J726" i="2"/>
  <c r="V726" i="2"/>
  <c r="J658" i="2"/>
  <c r="V658" i="2"/>
  <c r="J574" i="2"/>
  <c r="V574" i="2"/>
  <c r="V794" i="2"/>
  <c r="A812" i="2"/>
  <c r="J810" i="2"/>
  <c r="C810" i="2"/>
  <c r="A828" i="2"/>
  <c r="A795" i="2"/>
  <c r="V795" i="2" s="1"/>
  <c r="J794" i="2"/>
  <c r="J777" i="2"/>
  <c r="A778" i="2"/>
  <c r="V778" i="2" s="1"/>
  <c r="A761" i="2"/>
  <c r="V761" i="2" s="1"/>
  <c r="J760" i="2"/>
  <c r="A744" i="2"/>
  <c r="V744" i="2" s="1"/>
  <c r="J743" i="2"/>
  <c r="A727" i="2"/>
  <c r="A626" i="2"/>
  <c r="A676" i="2"/>
  <c r="A659" i="2"/>
  <c r="A693" i="2"/>
  <c r="A609" i="2"/>
  <c r="A642" i="2"/>
  <c r="A592" i="2"/>
  <c r="A710" i="2"/>
  <c r="J710" i="2" l="1"/>
  <c r="V710" i="2"/>
  <c r="J609" i="2"/>
  <c r="V609" i="2"/>
  <c r="J676" i="2"/>
  <c r="V676" i="2"/>
  <c r="J642" i="2"/>
  <c r="V642" i="2"/>
  <c r="J659" i="2"/>
  <c r="V659" i="2"/>
  <c r="J727" i="2"/>
  <c r="V727" i="2"/>
  <c r="V812" i="2"/>
  <c r="J592" i="2"/>
  <c r="V592" i="2"/>
  <c r="J693" i="2"/>
  <c r="V693" i="2"/>
  <c r="J626" i="2"/>
  <c r="V626" i="2"/>
  <c r="A779" i="2"/>
  <c r="V779" i="2" s="1"/>
  <c r="J778" i="2"/>
  <c r="J795" i="2"/>
  <c r="A796" i="2"/>
  <c r="V796" i="2" s="1"/>
  <c r="A830" i="2"/>
  <c r="J828" i="2"/>
  <c r="C828" i="2"/>
  <c r="A846" i="2"/>
  <c r="A745" i="2"/>
  <c r="V745" i="2" s="1"/>
  <c r="J744" i="2"/>
  <c r="A762" i="2"/>
  <c r="V762" i="2" s="1"/>
  <c r="J761" i="2"/>
  <c r="A813" i="2"/>
  <c r="V813" i="2" s="1"/>
  <c r="J812" i="2"/>
  <c r="A644" i="2"/>
  <c r="A627" i="2"/>
  <c r="A610" i="2"/>
  <c r="A660" i="2"/>
  <c r="A711" i="2"/>
  <c r="A694" i="2"/>
  <c r="A677" i="2"/>
  <c r="A728" i="2"/>
  <c r="J694" i="2" l="1"/>
  <c r="V694" i="2"/>
  <c r="J610" i="2"/>
  <c r="V610" i="2"/>
  <c r="V830" i="2"/>
  <c r="J728" i="2"/>
  <c r="V728" i="2"/>
  <c r="J711" i="2"/>
  <c r="V711" i="2"/>
  <c r="J627" i="2"/>
  <c r="V627" i="2"/>
  <c r="J677" i="2"/>
  <c r="V677" i="2"/>
  <c r="J660" i="2"/>
  <c r="V660" i="2"/>
  <c r="J644" i="2"/>
  <c r="V644" i="2"/>
  <c r="A848" i="2"/>
  <c r="A864" i="2"/>
  <c r="J846" i="2"/>
  <c r="C846" i="2"/>
  <c r="J813" i="2"/>
  <c r="A814" i="2"/>
  <c r="V814" i="2" s="1"/>
  <c r="A831" i="2"/>
  <c r="V831" i="2" s="1"/>
  <c r="J830" i="2"/>
  <c r="A797" i="2"/>
  <c r="V797" i="2" s="1"/>
  <c r="J796" i="2"/>
  <c r="A763" i="2"/>
  <c r="V763" i="2" s="1"/>
  <c r="J762" i="2"/>
  <c r="J745" i="2"/>
  <c r="A746" i="2"/>
  <c r="V746" i="2" s="1"/>
  <c r="A780" i="2"/>
  <c r="V780" i="2" s="1"/>
  <c r="J779" i="2"/>
  <c r="A678" i="2"/>
  <c r="A695" i="2"/>
  <c r="A712" i="2"/>
  <c r="A662" i="2"/>
  <c r="A628" i="2"/>
  <c r="A729" i="2"/>
  <c r="A645" i="2"/>
  <c r="J729" i="2" l="1"/>
  <c r="V729" i="2"/>
  <c r="J712" i="2"/>
  <c r="V712" i="2"/>
  <c r="V848" i="2"/>
  <c r="J628" i="2"/>
  <c r="V628" i="2"/>
  <c r="J695" i="2"/>
  <c r="V695" i="2"/>
  <c r="J645" i="2"/>
  <c r="V645" i="2"/>
  <c r="J662" i="2"/>
  <c r="V662" i="2"/>
  <c r="J678" i="2"/>
  <c r="V678" i="2"/>
  <c r="A781" i="2"/>
  <c r="V781" i="2" s="1"/>
  <c r="J780" i="2"/>
  <c r="J831" i="2"/>
  <c r="A832" i="2"/>
  <c r="V832" i="2" s="1"/>
  <c r="A747" i="2"/>
  <c r="V747" i="2" s="1"/>
  <c r="J746" i="2"/>
  <c r="A815" i="2"/>
  <c r="V815" i="2" s="1"/>
  <c r="J814" i="2"/>
  <c r="J763" i="2"/>
  <c r="A764" i="2"/>
  <c r="V764" i="2" s="1"/>
  <c r="A866" i="2"/>
  <c r="J864" i="2"/>
  <c r="C864" i="2"/>
  <c r="A882" i="2"/>
  <c r="A798" i="2"/>
  <c r="V798" i="2" s="1"/>
  <c r="J797" i="2"/>
  <c r="A849" i="2"/>
  <c r="V849" i="2" s="1"/>
  <c r="J848" i="2"/>
  <c r="A646" i="2"/>
  <c r="A730" i="2"/>
  <c r="A663" i="2"/>
  <c r="A713" i="2"/>
  <c r="A696" i="2"/>
  <c r="A680" i="2"/>
  <c r="J713" i="2" l="1"/>
  <c r="V713" i="2"/>
  <c r="J696" i="2"/>
  <c r="V696" i="2"/>
  <c r="J730" i="2"/>
  <c r="V730" i="2"/>
  <c r="V866" i="2"/>
  <c r="J646" i="2"/>
  <c r="V646" i="2"/>
  <c r="J680" i="2"/>
  <c r="V680" i="2"/>
  <c r="J663" i="2"/>
  <c r="V663" i="2"/>
  <c r="A799" i="2"/>
  <c r="V799" i="2" s="1"/>
  <c r="J798" i="2"/>
  <c r="A816" i="2"/>
  <c r="V816" i="2" s="1"/>
  <c r="J815" i="2"/>
  <c r="A748" i="2"/>
  <c r="V748" i="2" s="1"/>
  <c r="J747" i="2"/>
  <c r="A833" i="2"/>
  <c r="V833" i="2" s="1"/>
  <c r="J832" i="2"/>
  <c r="A867" i="2"/>
  <c r="V867" i="2" s="1"/>
  <c r="J866" i="2"/>
  <c r="A765" i="2"/>
  <c r="V765" i="2" s="1"/>
  <c r="J764" i="2"/>
  <c r="A900" i="2"/>
  <c r="A884" i="2"/>
  <c r="J882" i="2"/>
  <c r="C882" i="2"/>
  <c r="J849" i="2"/>
  <c r="A850" i="2"/>
  <c r="V850" i="2" s="1"/>
  <c r="J781" i="2"/>
  <c r="A782" i="2"/>
  <c r="V782" i="2" s="1"/>
  <c r="A698" i="2"/>
  <c r="A714" i="2"/>
  <c r="A664" i="2"/>
  <c r="A731" i="2"/>
  <c r="A681" i="2"/>
  <c r="J681" i="2" l="1"/>
  <c r="V681" i="2"/>
  <c r="J714" i="2"/>
  <c r="V714" i="2"/>
  <c r="A918" i="2"/>
  <c r="J698" i="2"/>
  <c r="V698" i="2"/>
  <c r="J731" i="2"/>
  <c r="V731" i="2"/>
  <c r="J664" i="2"/>
  <c r="V664" i="2"/>
  <c r="V884" i="2"/>
  <c r="A834" i="2"/>
  <c r="V834" i="2" s="1"/>
  <c r="J833" i="2"/>
  <c r="A885" i="2"/>
  <c r="V885" i="2" s="1"/>
  <c r="J884" i="2"/>
  <c r="A902" i="2"/>
  <c r="J900" i="2"/>
  <c r="C900" i="2"/>
  <c r="A749" i="2"/>
  <c r="V749" i="2" s="1"/>
  <c r="J748" i="2"/>
  <c r="A783" i="2"/>
  <c r="V783" i="2" s="1"/>
  <c r="J782" i="2"/>
  <c r="A766" i="2"/>
  <c r="V766" i="2" s="1"/>
  <c r="J765" i="2"/>
  <c r="A817" i="2"/>
  <c r="V817" i="2" s="1"/>
  <c r="J816" i="2"/>
  <c r="A851" i="2"/>
  <c r="V851" i="2" s="1"/>
  <c r="J850" i="2"/>
  <c r="J867" i="2"/>
  <c r="A868" i="2"/>
  <c r="V868" i="2" s="1"/>
  <c r="J799" i="2"/>
  <c r="A800" i="2"/>
  <c r="V800" i="2" s="1"/>
  <c r="A716" i="2"/>
  <c r="A699" i="2"/>
  <c r="A732" i="2"/>
  <c r="A682" i="2"/>
  <c r="J699" i="2" l="1"/>
  <c r="V699" i="2"/>
  <c r="J682" i="2"/>
  <c r="V682" i="2"/>
  <c r="J716" i="2"/>
  <c r="V716" i="2"/>
  <c r="J732" i="2"/>
  <c r="V732" i="2"/>
  <c r="V902" i="2"/>
  <c r="A920" i="2"/>
  <c r="C918" i="2"/>
  <c r="J918" i="2"/>
  <c r="A852" i="2"/>
  <c r="V852" i="2" s="1"/>
  <c r="J851" i="2"/>
  <c r="J749" i="2"/>
  <c r="A750" i="2"/>
  <c r="V750" i="2" s="1"/>
  <c r="J817" i="2"/>
  <c r="A818" i="2"/>
  <c r="V818" i="2" s="1"/>
  <c r="A801" i="2"/>
  <c r="V801" i="2" s="1"/>
  <c r="J800" i="2"/>
  <c r="A903" i="2"/>
  <c r="V903" i="2" s="1"/>
  <c r="J902" i="2"/>
  <c r="A767" i="2"/>
  <c r="V767" i="2" s="1"/>
  <c r="J766" i="2"/>
  <c r="A869" i="2"/>
  <c r="V869" i="2" s="1"/>
  <c r="J868" i="2"/>
  <c r="J885" i="2"/>
  <c r="A886" i="2"/>
  <c r="V886" i="2" s="1"/>
  <c r="A784" i="2"/>
  <c r="V784" i="2" s="1"/>
  <c r="J783" i="2"/>
  <c r="A835" i="2"/>
  <c r="V835" i="2" s="1"/>
  <c r="J834" i="2"/>
  <c r="A700" i="2"/>
  <c r="A734" i="2"/>
  <c r="A717" i="2"/>
  <c r="J700" i="2" l="1"/>
  <c r="V700" i="2"/>
  <c r="J717" i="2"/>
  <c r="V717" i="2"/>
  <c r="V920" i="2"/>
  <c r="A921" i="2"/>
  <c r="J920" i="2"/>
  <c r="J734" i="2"/>
  <c r="V734" i="2"/>
  <c r="J9" i="2"/>
  <c r="A887" i="2"/>
  <c r="V887" i="2" s="1"/>
  <c r="J886" i="2"/>
  <c r="A802" i="2"/>
  <c r="V802" i="2" s="1"/>
  <c r="J801" i="2"/>
  <c r="A819" i="2"/>
  <c r="V819" i="2" s="1"/>
  <c r="J818" i="2"/>
  <c r="A870" i="2"/>
  <c r="V870" i="2" s="1"/>
  <c r="J869" i="2"/>
  <c r="A752" i="2"/>
  <c r="V752" i="2" s="1"/>
  <c r="J750" i="2"/>
  <c r="J835" i="2"/>
  <c r="A836" i="2"/>
  <c r="V836" i="2" s="1"/>
  <c r="J767" i="2"/>
  <c r="A768" i="2"/>
  <c r="V768" i="2" s="1"/>
  <c r="A785" i="2"/>
  <c r="V785" i="2" s="1"/>
  <c r="J784" i="2"/>
  <c r="J903" i="2"/>
  <c r="A904" i="2"/>
  <c r="V904" i="2" s="1"/>
  <c r="A853" i="2"/>
  <c r="V853" i="2" s="1"/>
  <c r="J852" i="2"/>
  <c r="A718" i="2"/>
  <c r="A735" i="2"/>
  <c r="J735" i="2" l="1"/>
  <c r="V735" i="2"/>
  <c r="J718" i="2"/>
  <c r="V718" i="2"/>
  <c r="V921" i="2"/>
  <c r="J921" i="2"/>
  <c r="A922" i="2"/>
  <c r="J785" i="2"/>
  <c r="A786" i="2"/>
  <c r="V786" i="2" s="1"/>
  <c r="A871" i="2"/>
  <c r="V871" i="2" s="1"/>
  <c r="J870" i="2"/>
  <c r="A770" i="2"/>
  <c r="V770" i="2" s="1"/>
  <c r="J768" i="2"/>
  <c r="A820" i="2"/>
  <c r="V820" i="2" s="1"/>
  <c r="J819" i="2"/>
  <c r="A837" i="2"/>
  <c r="V837" i="2" s="1"/>
  <c r="J836" i="2"/>
  <c r="J853" i="2"/>
  <c r="A854" i="2"/>
  <c r="V854" i="2" s="1"/>
  <c r="A803" i="2"/>
  <c r="V803" i="2" s="1"/>
  <c r="J802" i="2"/>
  <c r="A905" i="2"/>
  <c r="V905" i="2" s="1"/>
  <c r="J904" i="2"/>
  <c r="A753" i="2"/>
  <c r="V753" i="2" s="1"/>
  <c r="J752" i="2"/>
  <c r="A888" i="2"/>
  <c r="V888" i="2" s="1"/>
  <c r="J887" i="2"/>
  <c r="A736" i="2"/>
  <c r="J736" i="2" l="1"/>
  <c r="V736" i="2"/>
  <c r="V922" i="2"/>
  <c r="A923" i="2"/>
  <c r="J922" i="2"/>
  <c r="A906" i="2"/>
  <c r="V906" i="2" s="1"/>
  <c r="J905" i="2"/>
  <c r="A821" i="2"/>
  <c r="V821" i="2" s="1"/>
  <c r="J820" i="2"/>
  <c r="J803" i="2"/>
  <c r="A804" i="2"/>
  <c r="V804" i="2" s="1"/>
  <c r="A771" i="2"/>
  <c r="V771" i="2" s="1"/>
  <c r="J770" i="2"/>
  <c r="A855" i="2"/>
  <c r="V855" i="2" s="1"/>
  <c r="J854" i="2"/>
  <c r="A889" i="2"/>
  <c r="V889" i="2" s="1"/>
  <c r="J888" i="2"/>
  <c r="J871" i="2"/>
  <c r="A872" i="2"/>
  <c r="V872" i="2" s="1"/>
  <c r="A788" i="2"/>
  <c r="V788" i="2" s="1"/>
  <c r="J786" i="2"/>
  <c r="A754" i="2"/>
  <c r="J753" i="2"/>
  <c r="A838" i="2"/>
  <c r="V838" i="2" s="1"/>
  <c r="J837" i="2"/>
  <c r="J754" i="2" l="1"/>
  <c r="V754" i="2"/>
  <c r="V923" i="2"/>
  <c r="A924" i="2"/>
  <c r="J923" i="2"/>
  <c r="A789" i="2"/>
  <c r="V789" i="2" s="1"/>
  <c r="J788" i="2"/>
  <c r="A772" i="2"/>
  <c r="J771" i="2"/>
  <c r="A873" i="2"/>
  <c r="V873" i="2" s="1"/>
  <c r="J872" i="2"/>
  <c r="A806" i="2"/>
  <c r="V806" i="2" s="1"/>
  <c r="J804" i="2"/>
  <c r="A839" i="2"/>
  <c r="V839" i="2" s="1"/>
  <c r="J838" i="2"/>
  <c r="J889" i="2"/>
  <c r="A890" i="2"/>
  <c r="V890" i="2" s="1"/>
  <c r="J821" i="2"/>
  <c r="A822" i="2"/>
  <c r="V822" i="2" s="1"/>
  <c r="A856" i="2"/>
  <c r="V856" i="2" s="1"/>
  <c r="J855" i="2"/>
  <c r="A907" i="2"/>
  <c r="V907" i="2" s="1"/>
  <c r="J906" i="2"/>
  <c r="J772" i="2" l="1"/>
  <c r="V772" i="2"/>
  <c r="V924" i="2"/>
  <c r="A925" i="2"/>
  <c r="J924" i="2"/>
  <c r="A807" i="2"/>
  <c r="V807" i="2" s="1"/>
  <c r="J806" i="2"/>
  <c r="A874" i="2"/>
  <c r="V874" i="2" s="1"/>
  <c r="J873" i="2"/>
  <c r="A857" i="2"/>
  <c r="V857" i="2" s="1"/>
  <c r="J856" i="2"/>
  <c r="A824" i="2"/>
  <c r="V824" i="2" s="1"/>
  <c r="J822" i="2"/>
  <c r="A891" i="2"/>
  <c r="V891" i="2" s="1"/>
  <c r="J890" i="2"/>
  <c r="J907" i="2"/>
  <c r="A908" i="2"/>
  <c r="V908" i="2" s="1"/>
  <c r="J839" i="2"/>
  <c r="A840" i="2"/>
  <c r="V840" i="2" s="1"/>
  <c r="A790" i="2"/>
  <c r="J789" i="2"/>
  <c r="V925" i="2" l="1"/>
  <c r="J925" i="2"/>
  <c r="A926" i="2"/>
  <c r="J790" i="2"/>
  <c r="V790" i="2"/>
  <c r="A825" i="2"/>
  <c r="V825" i="2" s="1"/>
  <c r="J824" i="2"/>
  <c r="J857" i="2"/>
  <c r="A858" i="2"/>
  <c r="V858" i="2" s="1"/>
  <c r="A875" i="2"/>
  <c r="V875" i="2" s="1"/>
  <c r="J874" i="2"/>
  <c r="A842" i="2"/>
  <c r="V842" i="2" s="1"/>
  <c r="J840" i="2"/>
  <c r="A909" i="2"/>
  <c r="V909" i="2" s="1"/>
  <c r="J908" i="2"/>
  <c r="A892" i="2"/>
  <c r="V892" i="2" s="1"/>
  <c r="J891" i="2"/>
  <c r="A808" i="2"/>
  <c r="J807" i="2"/>
  <c r="J808" i="2" l="1"/>
  <c r="V808" i="2"/>
  <c r="V926" i="2"/>
  <c r="A927" i="2"/>
  <c r="J926" i="2"/>
  <c r="J875" i="2"/>
  <c r="A876" i="2"/>
  <c r="V876" i="2" s="1"/>
  <c r="A860" i="2"/>
  <c r="V860" i="2" s="1"/>
  <c r="J858" i="2"/>
  <c r="A910" i="2"/>
  <c r="V910" i="2" s="1"/>
  <c r="J909" i="2"/>
  <c r="A893" i="2"/>
  <c r="V893" i="2" s="1"/>
  <c r="J892" i="2"/>
  <c r="A843" i="2"/>
  <c r="V843" i="2" s="1"/>
  <c r="J842" i="2"/>
  <c r="A826" i="2"/>
  <c r="J825" i="2"/>
  <c r="J826" i="2" l="1"/>
  <c r="V826" i="2"/>
  <c r="V927" i="2"/>
  <c r="A928" i="2"/>
  <c r="J927" i="2"/>
  <c r="J893" i="2"/>
  <c r="A894" i="2"/>
  <c r="V894" i="2" s="1"/>
  <c r="A911" i="2"/>
  <c r="V911" i="2" s="1"/>
  <c r="J910" i="2"/>
  <c r="A861" i="2"/>
  <c r="V861" i="2" s="1"/>
  <c r="J860" i="2"/>
  <c r="A878" i="2"/>
  <c r="V878" i="2" s="1"/>
  <c r="J876" i="2"/>
  <c r="A844" i="2"/>
  <c r="J843" i="2"/>
  <c r="J844" i="2" l="1"/>
  <c r="V844" i="2"/>
  <c r="V928" i="2"/>
  <c r="A929" i="2"/>
  <c r="J928" i="2"/>
  <c r="A879" i="2"/>
  <c r="V879" i="2" s="1"/>
  <c r="J878" i="2"/>
  <c r="A862" i="2"/>
  <c r="J861" i="2"/>
  <c r="J911" i="2"/>
  <c r="A912" i="2"/>
  <c r="V912" i="2" s="1"/>
  <c r="A896" i="2"/>
  <c r="V896" i="2" s="1"/>
  <c r="J894" i="2"/>
  <c r="V929" i="2" l="1"/>
  <c r="J929" i="2"/>
  <c r="A930" i="2"/>
  <c r="J862" i="2"/>
  <c r="V862" i="2"/>
  <c r="A914" i="2"/>
  <c r="V914" i="2" s="1"/>
  <c r="J912" i="2"/>
  <c r="A897" i="2"/>
  <c r="V897" i="2" s="1"/>
  <c r="J896" i="2"/>
  <c r="A880" i="2"/>
  <c r="J879" i="2"/>
  <c r="J880" i="2" l="1"/>
  <c r="V880" i="2"/>
  <c r="V930" i="2"/>
  <c r="A932" i="2"/>
  <c r="J930" i="2"/>
  <c r="A898" i="2"/>
  <c r="J897" i="2"/>
  <c r="A915" i="2"/>
  <c r="V915" i="2" s="1"/>
  <c r="J914" i="2"/>
  <c r="J898" i="2" l="1"/>
  <c r="V898" i="2"/>
  <c r="V932" i="2"/>
  <c r="A933" i="2"/>
  <c r="J932" i="2"/>
  <c r="A916" i="2"/>
  <c r="J915" i="2"/>
  <c r="J916" i="2" l="1"/>
  <c r="V916" i="2"/>
  <c r="V933" i="2"/>
  <c r="A934" i="2"/>
  <c r="J933" i="2"/>
  <c r="J934" i="2" l="1"/>
  <c r="L7" i="2" s="1"/>
  <c r="V934" i="2"/>
  <c r="M7" i="2" l="1"/>
  <c r="L8" i="2" s="1"/>
  <c r="M8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<sst xmlns="http://schemas.openxmlformats.org/spreadsheetml/2006/main" count="2687" uniqueCount="813">
  <si>
    <t>SCORES INPUT</t>
  </si>
  <si>
    <t>Instructions:</t>
  </si>
  <si>
    <t>1. Clear all score entry tables</t>
  </si>
  <si>
    <t>Competition:</t>
  </si>
  <si>
    <t>2. Input scores</t>
  </si>
  <si>
    <t>3. Correct any fields which are not in NUMBER format</t>
  </si>
  <si>
    <t>Event:</t>
  </si>
  <si>
    <t># Competitors:</t>
  </si>
  <si>
    <t># of lines required =</t>
  </si>
  <si>
    <t>Date:</t>
  </si>
  <si>
    <t># Elements:</t>
  </si>
  <si>
    <t># of lines with valid data =</t>
  </si>
  <si>
    <t># of lines with invalid data =</t>
  </si>
  <si>
    <t>Elements Judges - input Federation codes</t>
  </si>
  <si>
    <t>Elements Judge name</t>
  </si>
  <si>
    <t>Judge 1</t>
  </si>
  <si>
    <t>Judge 2</t>
  </si>
  <si>
    <t>Judge 3</t>
  </si>
  <si>
    <t>Judge 4</t>
  </si>
  <si>
    <t>Judge 5</t>
  </si>
  <si>
    <t>Sh. Judge 1</t>
  </si>
  <si>
    <t>Sh. Judge 2</t>
  </si>
  <si>
    <t>Sh. Judge 3</t>
  </si>
  <si>
    <t>Artistic impressions Judges - input Federation codes</t>
  </si>
  <si>
    <t>Artistic Impression Judge name</t>
  </si>
  <si>
    <t>Judge 1a</t>
  </si>
  <si>
    <t>Judge 2a</t>
  </si>
  <si>
    <t>Judge 3a</t>
  </si>
  <si>
    <t>Judge 4a</t>
  </si>
  <si>
    <t>Judge 5a</t>
  </si>
  <si>
    <t>Sh. Judge 1a</t>
  </si>
  <si>
    <t>Sh. Judge 2a</t>
  </si>
  <si>
    <t>Sh. Judge 3a</t>
  </si>
  <si>
    <t>Please clear table of shadow judges</t>
  </si>
  <si>
    <t>prior to entering new data</t>
  </si>
  <si>
    <t>RANKING</t>
  </si>
  <si>
    <t>Input Federation Code and scores for each competitor BY RANKING</t>
  </si>
  <si>
    <t>.</t>
  </si>
  <si>
    <t>Shadow Judges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</si>
  <si>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</si>
  <si>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</si>
  <si>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</si>
  <si>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</si>
  <si>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</si>
  <si>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</si>
  <si>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</si>
  <si>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</si>
  <si>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</si>
  <si>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</si>
  <si>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</si>
  <si>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Coreo</t>
  </si>
  <si>
    <t>Perform</t>
  </si>
  <si>
    <t>Trans</t>
  </si>
  <si>
    <t>TABLES</t>
  </si>
  <si>
    <t>Federations sorted by country name</t>
  </si>
  <si>
    <t>Elements - CSR Table 1</t>
  </si>
  <si>
    <t>Elements - CSR Table 2</t>
  </si>
  <si>
    <t>Federations</t>
  </si>
  <si>
    <t>(for reference only)</t>
  </si>
  <si>
    <t>Col 1</t>
  </si>
  <si>
    <t>Col 2</t>
  </si>
  <si>
    <t>Number of Competitors up to:</t>
  </si>
  <si>
    <t>Number of Competitors from:</t>
  </si>
  <si>
    <t>FedCode</t>
  </si>
  <si>
    <t>FedName</t>
  </si>
  <si>
    <t>Afghanistan - AFG</t>
  </si>
  <si>
    <t>Deviation</t>
  </si>
  <si>
    <t>From</t>
  </si>
  <si>
    <t>Up to</t>
  </si>
  <si>
    <t>Points</t>
  </si>
  <si>
    <t>AFG</t>
  </si>
  <si>
    <t>Albania - ALB</t>
  </si>
  <si>
    <t>AGU</t>
  </si>
  <si>
    <t>Anguilla - AGU</t>
  </si>
  <si>
    <t>Algeria - ALG</t>
  </si>
  <si>
    <t>ALB</t>
  </si>
  <si>
    <t>American Samoa - ASA</t>
  </si>
  <si>
    <t>ALG</t>
  </si>
  <si>
    <t>Andorra - AND</t>
  </si>
  <si>
    <t>AND</t>
  </si>
  <si>
    <t>Angola - ANG</t>
  </si>
  <si>
    <t>ANG</t>
  </si>
  <si>
    <t>ANT</t>
  </si>
  <si>
    <t>Antigua and Barbuda - ANT</t>
  </si>
  <si>
    <t>Artistic Impression - CSR Table 1</t>
  </si>
  <si>
    <t>Artistic Impression - CSR Table 2</t>
  </si>
  <si>
    <t>ARG</t>
  </si>
  <si>
    <t>Argentina - ARG</t>
  </si>
  <si>
    <t>ARM</t>
  </si>
  <si>
    <t>Armenia - ARM</t>
  </si>
  <si>
    <t>ARU</t>
  </si>
  <si>
    <t>Aruba - ARU</t>
  </si>
  <si>
    <t>ASA</t>
  </si>
  <si>
    <t>Australia - AUS</t>
  </si>
  <si>
    <t>AUS</t>
  </si>
  <si>
    <t>Austria - AUT</t>
  </si>
  <si>
    <t>AUT</t>
  </si>
  <si>
    <t>Azerbaijan - AZE</t>
  </si>
  <si>
    <t>AZE</t>
  </si>
  <si>
    <t>Bahamas - BAH</t>
  </si>
  <si>
    <t>BAH</t>
  </si>
  <si>
    <t>Bahrain - BRN</t>
  </si>
  <si>
    <t>BAN</t>
  </si>
  <si>
    <t>Bangladesh - BAN</t>
  </si>
  <si>
    <t>BAR</t>
  </si>
  <si>
    <t>Barbados - BAR</t>
  </si>
  <si>
    <t>BDI</t>
  </si>
  <si>
    <t>Burundi - BDI</t>
  </si>
  <si>
    <t>Belarus - BLR</t>
  </si>
  <si>
    <t>BEL</t>
  </si>
  <si>
    <t>Belgium - BEL</t>
  </si>
  <si>
    <t>BEN</t>
  </si>
  <si>
    <t>Benin - BEN</t>
  </si>
  <si>
    <t>Belize - BIZ</t>
  </si>
  <si>
    <t>BER</t>
  </si>
  <si>
    <t>Bermuda - BER</t>
  </si>
  <si>
    <t>BHU</t>
  </si>
  <si>
    <t>Bhutan - BHU</t>
  </si>
  <si>
    <t>Qualification Table</t>
  </si>
  <si>
    <t>BIH</t>
  </si>
  <si>
    <t>Bosnia and Herzegovina - BIH</t>
  </si>
  <si>
    <t>Number of error points</t>
  </si>
  <si>
    <t>BIZ</t>
  </si>
  <si>
    <t>Bolivia - BOL</t>
  </si>
  <si>
    <t># of Entries</t>
  </si>
  <si>
    <t>Row</t>
  </si>
  <si>
    <t>BLR</t>
  </si>
  <si>
    <t>a</t>
  </si>
  <si>
    <t>BOL</t>
  </si>
  <si>
    <t>Botswana - BOT</t>
  </si>
  <si>
    <t>b</t>
  </si>
  <si>
    <t>BOT</t>
  </si>
  <si>
    <t>Brazil - BRA</t>
  </si>
  <si>
    <t>c</t>
  </si>
  <si>
    <t>BRA</t>
  </si>
  <si>
    <t>British Virgin Islands - IVB</t>
  </si>
  <si>
    <t>d</t>
  </si>
  <si>
    <t>BRN</t>
  </si>
  <si>
    <t>Brunei Darussalam - BRU</t>
  </si>
  <si>
    <t>e</t>
  </si>
  <si>
    <t>BRU</t>
  </si>
  <si>
    <t>Bulgaria - BUL</t>
  </si>
  <si>
    <t>f</t>
  </si>
  <si>
    <t>BUL</t>
  </si>
  <si>
    <t>Burkina Faso - BUR</t>
  </si>
  <si>
    <t>g</t>
  </si>
  <si>
    <t>BUR</t>
  </si>
  <si>
    <t>h</t>
  </si>
  <si>
    <t>CAF</t>
  </si>
  <si>
    <t>Central African Republic - CAF</t>
  </si>
  <si>
    <t>Cambodia - CAM</t>
  </si>
  <si>
    <t>i</t>
  </si>
  <si>
    <t>CAM</t>
  </si>
  <si>
    <t>Cameroon - CMR</t>
  </si>
  <si>
    <t>j</t>
  </si>
  <si>
    <t>CAN</t>
  </si>
  <si>
    <t>Canada - CAN</t>
  </si>
  <si>
    <t>k</t>
  </si>
  <si>
    <t>CAY</t>
  </si>
  <si>
    <t>Cayman Islands - CAY</t>
  </si>
  <si>
    <t>Cape Verde - CPV</t>
  </si>
  <si>
    <t>CGO</t>
  </si>
  <si>
    <t>Congo - CGO</t>
  </si>
  <si>
    <t>CHA</t>
  </si>
  <si>
    <t>Chad - CHA</t>
  </si>
  <si>
    <t>CHI</t>
  </si>
  <si>
    <t>Chile - CHI</t>
  </si>
  <si>
    <t>CHN</t>
  </si>
  <si>
    <t>China - CHN</t>
  </si>
  <si>
    <t>CIV</t>
  </si>
  <si>
    <t>Côte d'Ivoire - CIV</t>
  </si>
  <si>
    <t>CMR</t>
  </si>
  <si>
    <t>Chinese Taipei - TPE</t>
  </si>
  <si>
    <t>COD</t>
  </si>
  <si>
    <t>Democratic Republic of the Congo - COD</t>
  </si>
  <si>
    <t>Colombia - COL</t>
  </si>
  <si>
    <t>COK</t>
  </si>
  <si>
    <t>Cook Islands - COK</t>
  </si>
  <si>
    <t>Comoros - COM</t>
  </si>
  <si>
    <t>COL</t>
  </si>
  <si>
    <t>COM</t>
  </si>
  <si>
    <t>CPV</t>
  </si>
  <si>
    <t>Costa Rica - CRC</t>
  </si>
  <si>
    <t>CRC</t>
  </si>
  <si>
    <t>CRO</t>
  </si>
  <si>
    <t>Croatia - CRO</t>
  </si>
  <si>
    <t>CUB</t>
  </si>
  <si>
    <t>Cuba - CUB</t>
  </si>
  <si>
    <t>CUR</t>
  </si>
  <si>
    <t>Curacao - CUR</t>
  </si>
  <si>
    <t>CYP</t>
  </si>
  <si>
    <t>Cyprus - CYP</t>
  </si>
  <si>
    <t>CZE</t>
  </si>
  <si>
    <t>Czech Republic - CZE</t>
  </si>
  <si>
    <t>DEN</t>
  </si>
  <si>
    <t>Denmark - DEN</t>
  </si>
  <si>
    <t>Democratic People's Republic of Korea - PRK</t>
  </si>
  <si>
    <t>DJI</t>
  </si>
  <si>
    <t>Djibouti - DJI</t>
  </si>
  <si>
    <t>DMA</t>
  </si>
  <si>
    <t>Dominica - DMA</t>
  </si>
  <si>
    <t>Democratic Republic of Timor-Leste - TLS</t>
  </si>
  <si>
    <t>DOM</t>
  </si>
  <si>
    <t>Dominican Republic - DOM</t>
  </si>
  <si>
    <t>ECU</t>
  </si>
  <si>
    <t>Ecuador - ECU</t>
  </si>
  <si>
    <t>EGY</t>
  </si>
  <si>
    <t>Egypt - EGY</t>
  </si>
  <si>
    <t>ERI</t>
  </si>
  <si>
    <t>Eritrea - ERI</t>
  </si>
  <si>
    <t>ESA</t>
  </si>
  <si>
    <t>El Salvador - ESA</t>
  </si>
  <si>
    <t>ESP</t>
  </si>
  <si>
    <t>Spain - ESP</t>
  </si>
  <si>
    <t>EST</t>
  </si>
  <si>
    <t>Estonia - EST</t>
  </si>
  <si>
    <t>ETH</t>
  </si>
  <si>
    <t>Ethiopia - ETH</t>
  </si>
  <si>
    <t>Equatorial Guinea - GEQ</t>
  </si>
  <si>
    <t>FAR</t>
  </si>
  <si>
    <t>Faroe Islands - FAR</t>
  </si>
  <si>
    <t>FIJ</t>
  </si>
  <si>
    <t>Fiji - FIJ</t>
  </si>
  <si>
    <t>FIN</t>
  </si>
  <si>
    <t>Finland - FIN</t>
  </si>
  <si>
    <t>Eswatini - SWZ</t>
  </si>
  <si>
    <t>FRA</t>
  </si>
  <si>
    <t>France - FRA</t>
  </si>
  <si>
    <t>FSM</t>
  </si>
  <si>
    <t>Federated States of Micronesia - FSM</t>
  </si>
  <si>
    <t>GAB</t>
  </si>
  <si>
    <t>Gabon - GAB</t>
  </si>
  <si>
    <t>GAM</t>
  </si>
  <si>
    <t>Gambia - GAM</t>
  </si>
  <si>
    <t>GBR</t>
  </si>
  <si>
    <t>Great Britain - GBR</t>
  </si>
  <si>
    <t>GBS</t>
  </si>
  <si>
    <t>Guinea-Bissau - GBS</t>
  </si>
  <si>
    <t>GEO</t>
  </si>
  <si>
    <t>Georgia - GEO</t>
  </si>
  <si>
    <t>GEQ</t>
  </si>
  <si>
    <t>GER</t>
  </si>
  <si>
    <t>Germany - GER</t>
  </si>
  <si>
    <t>GHA</t>
  </si>
  <si>
    <t>Ghana - GHA</t>
  </si>
  <si>
    <t>GIB</t>
  </si>
  <si>
    <t>Gibraltar - GIB</t>
  </si>
  <si>
    <t>GRE</t>
  </si>
  <si>
    <t>Greece - GRE</t>
  </si>
  <si>
    <t>GRN</t>
  </si>
  <si>
    <t>Grenada - GRN</t>
  </si>
  <si>
    <t>GUA</t>
  </si>
  <si>
    <t>Guatemala - GUA</t>
  </si>
  <si>
    <t>GUI</t>
  </si>
  <si>
    <t>Guinea - GUI</t>
  </si>
  <si>
    <t>GUM</t>
  </si>
  <si>
    <t>Guam - GUM</t>
  </si>
  <si>
    <t>GUY</t>
  </si>
  <si>
    <t>Guyana - GUY</t>
  </si>
  <si>
    <t>HAI</t>
  </si>
  <si>
    <t>Haiti - HAI</t>
  </si>
  <si>
    <t>HKG</t>
  </si>
  <si>
    <t>Hong Kong - HKG</t>
  </si>
  <si>
    <t>HON</t>
  </si>
  <si>
    <t>Honduras - HON</t>
  </si>
  <si>
    <t>HUN</t>
  </si>
  <si>
    <t>Hungary - HUN</t>
  </si>
  <si>
    <t>INA</t>
  </si>
  <si>
    <t>Indonesia - INA</t>
  </si>
  <si>
    <t>IND</t>
  </si>
  <si>
    <t>India - IND</t>
  </si>
  <si>
    <t>IRI</t>
  </si>
  <si>
    <t>Islamic Republic of Iran - IRI</t>
  </si>
  <si>
    <t>IRL</t>
  </si>
  <si>
    <t>Ireland - IRL</t>
  </si>
  <si>
    <t>Iceland - ISL</t>
  </si>
  <si>
    <t>IRQ</t>
  </si>
  <si>
    <t>Iraq - IRQ</t>
  </si>
  <si>
    <t>ISL</t>
  </si>
  <si>
    <t>ISR</t>
  </si>
  <si>
    <t>Israel - ISR</t>
  </si>
  <si>
    <t>ISV</t>
  </si>
  <si>
    <t>Virgin Islands, US - ISV</t>
  </si>
  <si>
    <t>ITA</t>
  </si>
  <si>
    <t>Italy - ITA</t>
  </si>
  <si>
    <t>IVB</t>
  </si>
  <si>
    <t>JAM</t>
  </si>
  <si>
    <t>Jamaica - JAM</t>
  </si>
  <si>
    <t>JOR</t>
  </si>
  <si>
    <t>Jordan - JOR</t>
  </si>
  <si>
    <t>JPN</t>
  </si>
  <si>
    <t>Japan - JPN</t>
  </si>
  <si>
    <t>KAZ</t>
  </si>
  <si>
    <t>Kazakhstan - KAZ</t>
  </si>
  <si>
    <t>KEN</t>
  </si>
  <si>
    <t>Kenya - KEN</t>
  </si>
  <si>
    <t>KGZ</t>
  </si>
  <si>
    <t>Kyrgyzstan - KGZ</t>
  </si>
  <si>
    <t>KOR</t>
  </si>
  <si>
    <t>Korea - KOR</t>
  </si>
  <si>
    <t>KOS</t>
  </si>
  <si>
    <t>Kosovo - KOS</t>
  </si>
  <si>
    <t>KSA</t>
  </si>
  <si>
    <t>Saudi Arabia - KSA</t>
  </si>
  <si>
    <t>Kuwait - KUW</t>
  </si>
  <si>
    <t>KUW</t>
  </si>
  <si>
    <t>LAO</t>
  </si>
  <si>
    <t>Lao People's Democratic Republic - LAO</t>
  </si>
  <si>
    <t>LAT</t>
  </si>
  <si>
    <t>Latvia - LAT</t>
  </si>
  <si>
    <t>LBA</t>
  </si>
  <si>
    <t>Libya - LBA</t>
  </si>
  <si>
    <t>Lebanon - LBN</t>
  </si>
  <si>
    <t>LBN</t>
  </si>
  <si>
    <t>Lesotho - LES</t>
  </si>
  <si>
    <t>LBR</t>
  </si>
  <si>
    <t>Liberia - LBR</t>
  </si>
  <si>
    <t>LCA</t>
  </si>
  <si>
    <t>Saint Lucia - LCA</t>
  </si>
  <si>
    <t>LES</t>
  </si>
  <si>
    <t>Liechtenstein - LIE</t>
  </si>
  <si>
    <t>LIE</t>
  </si>
  <si>
    <t>Lithuania - LTU</t>
  </si>
  <si>
    <t>LTU</t>
  </si>
  <si>
    <t>Luxembourg - LUX</t>
  </si>
  <si>
    <t>LUX</t>
  </si>
  <si>
    <t>Macau - MAC</t>
  </si>
  <si>
    <t>MAA</t>
  </si>
  <si>
    <t>Sint Maarten - MAA</t>
  </si>
  <si>
    <t>Madagascar - MAD</t>
  </si>
  <si>
    <t>MAC</t>
  </si>
  <si>
    <t>Malawi - MAW</t>
  </si>
  <si>
    <t>MAD</t>
  </si>
  <si>
    <t>Malaysia - MAS</t>
  </si>
  <si>
    <t>MAR</t>
  </si>
  <si>
    <t>Morocco - MAR</t>
  </si>
  <si>
    <t>Maldives - MDV</t>
  </si>
  <si>
    <t>MAS</t>
  </si>
  <si>
    <t>Mali - MLI</t>
  </si>
  <si>
    <t>MAW</t>
  </si>
  <si>
    <t>Malta - MLT</t>
  </si>
  <si>
    <t>MDA</t>
  </si>
  <si>
    <t>Moldova - MDA</t>
  </si>
  <si>
    <t>Marshall Islands - MHL</t>
  </si>
  <si>
    <t>MDV</t>
  </si>
  <si>
    <t>Mauritania - MTN</t>
  </si>
  <si>
    <t>MEX</t>
  </si>
  <si>
    <t>Mexico - MEX</t>
  </si>
  <si>
    <t>Mauritius - MRI</t>
  </si>
  <si>
    <t>MGL</t>
  </si>
  <si>
    <t>Mongolia - MGL</t>
  </si>
  <si>
    <t>MHL</t>
  </si>
  <si>
    <t>MKD</t>
  </si>
  <si>
    <t>North Macedonia - MKD</t>
  </si>
  <si>
    <t>Monaco - MON</t>
  </si>
  <si>
    <t>MLI</t>
  </si>
  <si>
    <t>MLT</t>
  </si>
  <si>
    <t>Montenegro - MNE</t>
  </si>
  <si>
    <t>MNE</t>
  </si>
  <si>
    <t>MON</t>
  </si>
  <si>
    <t>Mozambique - MOZ</t>
  </si>
  <si>
    <t>MOZ</t>
  </si>
  <si>
    <t>Myanmar - MYA</t>
  </si>
  <si>
    <t>MRI</t>
  </si>
  <si>
    <t>Namibia - NAM</t>
  </si>
  <si>
    <t>MTN</t>
  </si>
  <si>
    <t>Nepal - NEP</t>
  </si>
  <si>
    <t>MYA</t>
  </si>
  <si>
    <t>Netherlands - NED</t>
  </si>
  <si>
    <t>NAM</t>
  </si>
  <si>
    <t>New Zealand - NZL</t>
  </si>
  <si>
    <t>NCA</t>
  </si>
  <si>
    <t>Nicaragua - NCA</t>
  </si>
  <si>
    <t>NED</t>
  </si>
  <si>
    <t>Niger - NIG</t>
  </si>
  <si>
    <t>NEP</t>
  </si>
  <si>
    <t>Nigeria - NGR</t>
  </si>
  <si>
    <t>NGR</t>
  </si>
  <si>
    <t>NIG</t>
  </si>
  <si>
    <t>Northern Mariana Islands - NMA</t>
  </si>
  <si>
    <t>NMA</t>
  </si>
  <si>
    <t>Norway - NOR</t>
  </si>
  <si>
    <t>NOR</t>
  </si>
  <si>
    <t>Oman - OMA</t>
  </si>
  <si>
    <t>NZL</t>
  </si>
  <si>
    <t>Pakistan - PAK</t>
  </si>
  <si>
    <t>OMA</t>
  </si>
  <si>
    <t>Palau - PLW</t>
  </si>
  <si>
    <t>PAK</t>
  </si>
  <si>
    <t>Palestine - PLE</t>
  </si>
  <si>
    <t>PAN</t>
  </si>
  <si>
    <t>Panama - PAN</t>
  </si>
  <si>
    <t>PAR</t>
  </si>
  <si>
    <t>Paraguay - PAR</t>
  </si>
  <si>
    <t>Papua New Guinea - PNG</t>
  </si>
  <si>
    <t>PER</t>
  </si>
  <si>
    <t>Peru - PER</t>
  </si>
  <si>
    <t>PHI</t>
  </si>
  <si>
    <t>Philippines - PHI</t>
  </si>
  <si>
    <t>PLE</t>
  </si>
  <si>
    <t>PLW</t>
  </si>
  <si>
    <t>Poland - POL</t>
  </si>
  <si>
    <t>PNG</t>
  </si>
  <si>
    <t>Portugal - POR</t>
  </si>
  <si>
    <t>POL</t>
  </si>
  <si>
    <t>Puerto Rico - PUR</t>
  </si>
  <si>
    <t>POR</t>
  </si>
  <si>
    <t>Qatar - QAT</t>
  </si>
  <si>
    <t>PRK</t>
  </si>
  <si>
    <t>Romania - ROU</t>
  </si>
  <si>
    <t>PUR</t>
  </si>
  <si>
    <t>Russia - RUS</t>
  </si>
  <si>
    <t>QAT</t>
  </si>
  <si>
    <t>Rwanda - RWA</t>
  </si>
  <si>
    <t>ROU</t>
  </si>
  <si>
    <t>RSA</t>
  </si>
  <si>
    <t>South Africa - RSA</t>
  </si>
  <si>
    <t>Samoa - SAM</t>
  </si>
  <si>
    <t>RUS</t>
  </si>
  <si>
    <t>San Marino - SMR</t>
  </si>
  <si>
    <t>RWA</t>
  </si>
  <si>
    <t>SAM</t>
  </si>
  <si>
    <t>Senegal - SEN</t>
  </si>
  <si>
    <t>SEN</t>
  </si>
  <si>
    <t>Serbia - SRB</t>
  </si>
  <si>
    <t>SEY</t>
  </si>
  <si>
    <t>Seychelles - SEY</t>
  </si>
  <si>
    <t>SGP</t>
  </si>
  <si>
    <t>Singapore - SGP</t>
  </si>
  <si>
    <t>Sierra Leone - SLE</t>
  </si>
  <si>
    <t>SKN</t>
  </si>
  <si>
    <t>St. Kitts and Nevis - SKN</t>
  </si>
  <si>
    <t>SLE</t>
  </si>
  <si>
    <t>SLO</t>
  </si>
  <si>
    <t>Slovenia - SLO</t>
  </si>
  <si>
    <t>Slovakia - SVK</t>
  </si>
  <si>
    <t>SMR</t>
  </si>
  <si>
    <t>SOL</t>
  </si>
  <si>
    <t>Solomon Islands - SOL</t>
  </si>
  <si>
    <t>SOM</t>
  </si>
  <si>
    <t>Somalia - SOM</t>
  </si>
  <si>
    <t>SRB</t>
  </si>
  <si>
    <t>SRI</t>
  </si>
  <si>
    <t>Sri Lanka - SRI</t>
  </si>
  <si>
    <t>SUD</t>
  </si>
  <si>
    <t>Sudan - SUD</t>
  </si>
  <si>
    <t>SUI</t>
  </si>
  <si>
    <t>Switzerland - SUI</t>
  </si>
  <si>
    <t>SUR</t>
  </si>
  <si>
    <t>Suriname - SUR</t>
  </si>
  <si>
    <t>St. Vincent and Grenadines - VIN</t>
  </si>
  <si>
    <t>SVK</t>
  </si>
  <si>
    <t>SWE</t>
  </si>
  <si>
    <t>Sweden - SWE</t>
  </si>
  <si>
    <t>SWZ</t>
  </si>
  <si>
    <t>SYR</t>
  </si>
  <si>
    <t>Syrian Arab Republic - SYR</t>
  </si>
  <si>
    <t>TAN</t>
  </si>
  <si>
    <t>Tanzania - TAN</t>
  </si>
  <si>
    <t>TCN</t>
  </si>
  <si>
    <t>Turks and Caicos Islands - TCN</t>
  </si>
  <si>
    <t>Tajikistan - TJK</t>
  </si>
  <si>
    <t>TGA</t>
  </si>
  <si>
    <t>Tonga - TGA</t>
  </si>
  <si>
    <t>THA</t>
  </si>
  <si>
    <t>Thailand - THA</t>
  </si>
  <si>
    <t>TJK</t>
  </si>
  <si>
    <t>Togo - TOG</t>
  </si>
  <si>
    <t>TKM</t>
  </si>
  <si>
    <t>Turkmenistan - TKM</t>
  </si>
  <si>
    <t>TLS</t>
  </si>
  <si>
    <t>Trinidad and Tobago - TTO</t>
  </si>
  <si>
    <t>TOG</t>
  </si>
  <si>
    <t>Tunisia - TUN</t>
  </si>
  <si>
    <t>TPE</t>
  </si>
  <si>
    <t>Turkey - TUR</t>
  </si>
  <si>
    <t>TTO</t>
  </si>
  <si>
    <t>TUN</t>
  </si>
  <si>
    <t>TUR</t>
  </si>
  <si>
    <t>Uganda - UGA</t>
  </si>
  <si>
    <t>UAE</t>
  </si>
  <si>
    <t>United Arab Emirates - UAE</t>
  </si>
  <si>
    <t>Ukraine - UKR</t>
  </si>
  <si>
    <t>UGA</t>
  </si>
  <si>
    <t>UKR</t>
  </si>
  <si>
    <t>United States of America - USA</t>
  </si>
  <si>
    <t>URU</t>
  </si>
  <si>
    <t>Uruguay - URU</t>
  </si>
  <si>
    <t>USA</t>
  </si>
  <si>
    <t>Uzbekistan - UZB</t>
  </si>
  <si>
    <t>UZB</t>
  </si>
  <si>
    <t>Vanuatu - VAN</t>
  </si>
  <si>
    <t>VAN</t>
  </si>
  <si>
    <t>Venezuela - VEN</t>
  </si>
  <si>
    <t>VEN</t>
  </si>
  <si>
    <t>Vietnam - VIE</t>
  </si>
  <si>
    <t>VIE</t>
  </si>
  <si>
    <t>VIN</t>
  </si>
  <si>
    <t>Yemen - YEM</t>
  </si>
  <si>
    <t>YEM</t>
  </si>
  <si>
    <t>Zambia - ZAM</t>
  </si>
  <si>
    <t>ZAM</t>
  </si>
  <si>
    <t>Zimbabwe - ZIM</t>
  </si>
  <si>
    <t>ZIM</t>
  </si>
  <si>
    <t>France-FRA</t>
  </si>
  <si>
    <t>=SOMME(D36:D934)</t>
  </si>
  <si>
    <t>Sh. Judge 4</t>
  </si>
  <si>
    <t>Sh. Judge 4a</t>
  </si>
  <si>
    <t>XX1</t>
  </si>
  <si>
    <t>XX2</t>
  </si>
  <si>
    <t>XX3</t>
  </si>
  <si>
    <t>XX4</t>
  </si>
  <si>
    <t>XX5</t>
  </si>
  <si>
    <t>YY1</t>
  </si>
  <si>
    <t>YY2</t>
  </si>
  <si>
    <t>YY3</t>
  </si>
  <si>
    <t>YY4</t>
  </si>
  <si>
    <t>YY5</t>
  </si>
  <si>
    <t>ZZ1</t>
  </si>
  <si>
    <t>ZZ2</t>
  </si>
  <si>
    <t>ZZ3</t>
  </si>
  <si>
    <t>ZZ4</t>
  </si>
  <si>
    <t>ZZ5</t>
  </si>
  <si>
    <t>WW1</t>
  </si>
  <si>
    <t>WW2</t>
  </si>
  <si>
    <t>WW3</t>
  </si>
  <si>
    <t>WW4</t>
  </si>
  <si>
    <t>WW5</t>
  </si>
  <si>
    <t>OFFICIEL---------A</t>
  </si>
  <si>
    <t>OFFICIEL---------B</t>
  </si>
  <si>
    <t>OFFICIEL---------C</t>
  </si>
  <si>
    <t>OFFICIEL---------D</t>
  </si>
  <si>
    <t>Abergement-Clémenciat</t>
  </si>
  <si>
    <t>Abergement-de-Varey</t>
  </si>
  <si>
    <t>Ambérieu-en-Bugey</t>
  </si>
  <si>
    <t>Ambérieux-en-Dombes</t>
  </si>
  <si>
    <t>Ambléon</t>
  </si>
  <si>
    <t>Ambronay</t>
  </si>
  <si>
    <t>Ambutrix</t>
  </si>
  <si>
    <t>Andert-et-Condon</t>
  </si>
  <si>
    <t>Anglefort</t>
  </si>
  <si>
    <t>Apremont</t>
  </si>
  <si>
    <t>Aranc</t>
  </si>
  <si>
    <t>Arandas</t>
  </si>
  <si>
    <t>Arbent</t>
  </si>
  <si>
    <t>Arboys en Bugey</t>
  </si>
  <si>
    <t>Arbignieu</t>
  </si>
  <si>
    <t>Arbigny</t>
  </si>
  <si>
    <t>Argis</t>
  </si>
  <si>
    <t>Armix</t>
  </si>
  <si>
    <t>Ars-sur-Formans</t>
  </si>
  <si>
    <t>Artemare</t>
  </si>
  <si>
    <t>Asnières-sur-Saône</t>
  </si>
  <si>
    <t>Attignat</t>
  </si>
  <si>
    <t>Bâgé-Dommartin</t>
  </si>
  <si>
    <t>Bâgé-la-Ville</t>
  </si>
  <si>
    <t>Bâgé-le-Châtel</t>
  </si>
  <si>
    <t>Balan</t>
  </si>
  <si>
    <t>Baneins</t>
  </si>
  <si>
    <t>Beaupont</t>
  </si>
  <si>
    <t>Beauregard</t>
  </si>
  <si>
    <t>Bellignat</t>
  </si>
  <si>
    <t>Béligneux</t>
  </si>
  <si>
    <t>Valserhône</t>
  </si>
  <si>
    <t>Bellegarde-sur-Valserine</t>
  </si>
  <si>
    <t>Belley</t>
  </si>
  <si>
    <t>Belleydoux</t>
  </si>
  <si>
    <t>Valromey-sur-Séran</t>
  </si>
  <si>
    <t>Belmont-Luthézieu</t>
  </si>
  <si>
    <t>Bénonces</t>
  </si>
  <si>
    <t>Bény</t>
  </si>
  <si>
    <t>Béon</t>
  </si>
  <si>
    <t>Béréziat</t>
  </si>
  <si>
    <t>Bettant</t>
  </si>
  <si>
    <t>Bey</t>
  </si>
  <si>
    <t>Beynost</t>
  </si>
  <si>
    <t>Billiat</t>
  </si>
  <si>
    <t>Birieux</t>
  </si>
  <si>
    <t>Biziat</t>
  </si>
  <si>
    <t>Blyes</t>
  </si>
  <si>
    <t>Boisse</t>
  </si>
  <si>
    <t>Boissey</t>
  </si>
  <si>
    <t>Bolozon</t>
  </si>
  <si>
    <t>Bouligneux</t>
  </si>
  <si>
    <t>Bourg-en-Bresse</t>
  </si>
  <si>
    <t>Bourg-Saint-Christophe</t>
  </si>
  <si>
    <t>Boyeux-Saint-Jérôme</t>
  </si>
  <si>
    <t>Boz</t>
  </si>
  <si>
    <t>Brégnier-Cordon</t>
  </si>
  <si>
    <t>Brénaz</t>
  </si>
  <si>
    <t>Brénod</t>
  </si>
  <si>
    <t>Brens</t>
  </si>
  <si>
    <t>Bressolles</t>
  </si>
  <si>
    <t>Brion</t>
  </si>
  <si>
    <t>Briord</t>
  </si>
  <si>
    <t>Buellas</t>
  </si>
  <si>
    <t>Burbanche</t>
  </si>
  <si>
    <t>Ceignes</t>
  </si>
  <si>
    <t>Cerdon</t>
  </si>
  <si>
    <t>Certines</t>
  </si>
  <si>
    <t>Cessy</t>
  </si>
  <si>
    <t>Ceyzériat</t>
  </si>
  <si>
    <t>Ceyzérieu</t>
  </si>
  <si>
    <t>Chalamont</t>
  </si>
  <si>
    <t>Chaleins</t>
  </si>
  <si>
    <t>Chaley</t>
  </si>
  <si>
    <t>Challes-la-Montagne</t>
  </si>
  <si>
    <t>Challex</t>
  </si>
  <si>
    <t>Champagne-en-Valromey</t>
  </si>
  <si>
    <t>Champdor-Corcelles</t>
  </si>
  <si>
    <t>Champdor</t>
  </si>
  <si>
    <t>Champfromier</t>
  </si>
  <si>
    <t>Chanay</t>
  </si>
  <si>
    <t>Chaneins</t>
  </si>
  <si>
    <t>Chanoz-Châtenay</t>
  </si>
  <si>
    <t>Chapelle-du-Châtelard</t>
  </si>
  <si>
    <t>Charix</t>
  </si>
  <si>
    <t>Charnoz-sur-Ain</t>
  </si>
  <si>
    <t>Château-Gaillard</t>
  </si>
  <si>
    <t>Châtenay</t>
  </si>
  <si>
    <t>Châtillon-en-Michaille</t>
  </si>
  <si>
    <t>Châtillon-la-Palud</t>
  </si>
  <si>
    <t>Châtillon-sur-Chalaronne</t>
  </si>
  <si>
    <t>Chavannes-sur-Reyssouze</t>
  </si>
  <si>
    <t>Nivigne et Suran</t>
  </si>
  <si>
    <t>Chaveyriat</t>
  </si>
  <si>
    <t>Chavornay</t>
  </si>
  <si>
    <t>Chazey-Bons</t>
  </si>
  <si>
    <t>Chazey-sur-Ain</t>
  </si>
  <si>
    <t>Cheignieu-la-Balme</t>
  </si>
  <si>
    <t>Chevillard</t>
  </si>
  <si>
    <t>Chevroux</t>
  </si>
  <si>
    <t>Chevry</t>
  </si>
  <si>
    <t>Chézery-Forens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</si>
  <si>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</si>
  <si>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</si>
  <si>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</si>
  <si>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</si>
  <si>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</si>
  <si>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</si>
  <si>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</si>
  <si>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</si>
  <si>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</si>
  <si>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</si>
  <si>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Confrançon</t>
  </si>
  <si>
    <t>Contrevoz</t>
  </si>
  <si>
    <t>Conzieu</t>
  </si>
  <si>
    <t>Corbonod</t>
  </si>
  <si>
    <t>Corcelles</t>
  </si>
  <si>
    <t>Cordieux</t>
  </si>
  <si>
    <t>Corlier</t>
  </si>
  <si>
    <t>Cormaranche-en-Bugey</t>
  </si>
  <si>
    <t>Cormoranche-sur-Saône</t>
  </si>
  <si>
    <t>Cormoz</t>
  </si>
  <si>
    <t>Corveissiat</t>
  </si>
  <si>
    <t>Courmangoux</t>
  </si>
  <si>
    <t>Courtes</t>
  </si>
  <si>
    <t>Crans</t>
  </si>
  <si>
    <t>Bresse Vallons</t>
  </si>
  <si>
    <t>Cras-sur-Reyssouze</t>
  </si>
  <si>
    <t>Cressin-Rochefort</t>
  </si>
  <si>
    <t>Crottet</t>
  </si>
  <si>
    <t>Crozet</t>
  </si>
  <si>
    <t>Cruzilles-lès-Mépillat</t>
  </si>
  <si>
    <t>Cuisiat</t>
  </si>
  <si>
    <t>Culoz-Béon</t>
  </si>
  <si>
    <t>Culoz</t>
  </si>
  <si>
    <t>Curciat-Dongalon</t>
  </si>
  <si>
    <t>Curtafond</t>
  </si>
  <si>
    <t>Cuzieu</t>
  </si>
  <si>
    <t>Dagneux</t>
  </si>
  <si>
    <t>Divonne-les-Bains</t>
  </si>
  <si>
    <t>Dommartin</t>
  </si>
  <si>
    <t>Dompierre-sur-Veyle</t>
  </si>
  <si>
    <t>Dompierre-sur-Chalaronne</t>
  </si>
  <si>
    <t>Domsure</t>
  </si>
  <si>
    <t>Dortan</t>
  </si>
  <si>
    <t>Douvres</t>
  </si>
  <si>
    <t>Drom</t>
  </si>
  <si>
    <t>Druillat</t>
  </si>
  <si>
    <t>Échallon</t>
  </si>
  <si>
    <t>Échenevex</t>
  </si>
  <si>
    <t>Étrez</t>
  </si>
  <si>
    <t>Évosges</t>
  </si>
  <si>
    <t>Faramans</t>
  </si>
  <si>
    <t>Fareins</t>
  </si>
  <si>
    <t>Farges</t>
  </si>
  <si>
    <t>Feillens</t>
  </si>
  <si>
    <t>Ferney-Voltaire</t>
  </si>
  <si>
    <t>Flaxieu</t>
  </si>
  <si>
    <t>Foissiat</t>
  </si>
  <si>
    <t>Francheleins</t>
  </si>
  <si>
    <t>Frans</t>
  </si>
  <si>
    <t>Garnerans</t>
  </si>
  <si>
    <t>Genouilleux</t>
  </si>
  <si>
    <t>Béard-Géovreissiat</t>
  </si>
  <si>
    <t>Géovreisset</t>
  </si>
  <si>
    <t>Gex</t>
  </si>
  <si>
    <t>Giron</t>
  </si>
  <si>
    <t>Gorrevod</t>
  </si>
  <si>
    <t>Grand-Corent</t>
  </si>
  <si>
    <t>Grièges</t>
  </si>
  <si>
    <t>Grilly</t>
  </si>
  <si>
    <t>Groissiat</t>
  </si>
  <si>
    <t>Groslée</t>
  </si>
  <si>
    <t>Guéreins</t>
  </si>
  <si>
    <t>Hautecourt-Romanèche</t>
  </si>
  <si>
    <t>Plateau d'Hauteville</t>
  </si>
  <si>
    <t>Hauteville-Lompnes</t>
  </si>
  <si>
    <t>Hostiaz</t>
  </si>
  <si>
    <t>Haut Valromey</t>
  </si>
  <si>
    <t>Illiat</t>
  </si>
  <si>
    <t>Injoux-Génissiat</t>
  </si>
  <si>
    <t>Innimond</t>
  </si>
  <si>
    <t>Izenave</t>
  </si>
  <si>
    <t>Izernore</t>
  </si>
  <si>
    <t>Izieu</t>
  </si>
  <si>
    <t>Jassans-Riottier</t>
  </si>
  <si>
    <t>Jasseron</t>
  </si>
  <si>
    <t>Jayat</t>
  </si>
  <si>
    <t>Journans</t>
  </si>
  <si>
    <t>Joyeux</t>
  </si>
  <si>
    <t>Jujurieux</t>
  </si>
  <si>
    <t>Labalme</t>
  </si>
  <si>
    <t>Lagnieu</t>
  </si>
  <si>
    <t>Laiz</t>
  </si>
  <si>
    <t>Poizat-Lalleyriat</t>
  </si>
  <si>
    <t>Lalleyriat</t>
  </si>
  <si>
    <t>Lancrans</t>
  </si>
  <si>
    <t>Lantenay</t>
  </si>
  <si>
    <t>Lapeyrouse</t>
  </si>
  <si>
    <t>Lavours</t>
  </si>
  <si>
    <t>Léaz</t>
  </si>
  <si>
    <t>Lélex</t>
  </si>
  <si>
    <t>Lent</t>
  </si>
  <si>
    <t>Lescheroux</t>
  </si>
  <si>
    <t>Leyment</t>
  </si>
  <si>
    <t>Leyssard</t>
  </si>
  <si>
    <t>Surjoux-Lhopital</t>
  </si>
  <si>
    <t>Lhôpital</t>
  </si>
  <si>
    <t>Lhuis</t>
  </si>
  <si>
    <t>Lochieu</t>
  </si>
  <si>
    <t>Lompnas</t>
  </si>
  <si>
    <t>Lompnieu</t>
  </si>
  <si>
    <t>Loyettes</t>
  </si>
  <si>
    <t>Lurcy</t>
  </si>
  <si>
    <t>Magnieu</t>
  </si>
  <si>
    <t>Maillat</t>
  </si>
  <si>
    <t>Malafretaz</t>
  </si>
  <si>
    <t>Mantenay-Montlin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</si>
  <si>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</si>
  <si>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</si>
  <si>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</si>
  <si>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</si>
  <si>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</si>
  <si>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</si>
  <si>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</si>
  <si>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</si>
  <si>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Massignieu-de-Rives</t>
  </si>
  <si>
    <t>Matafelon-Granges</t>
  </si>
  <si>
    <t>Meillonnas</t>
  </si>
  <si>
    <t>Mérignat</t>
  </si>
  <si>
    <t>Messimy-sur-Saône</t>
  </si>
  <si>
    <t>Meximieux</t>
  </si>
  <si>
    <t>Bohas-Meyriat-Rignat</t>
  </si>
  <si>
    <t>Mézériat</t>
  </si>
  <si>
    <t>Mijoux</t>
  </si>
  <si>
    <t>Mionnay</t>
  </si>
  <si>
    <t>Miribel</t>
  </si>
  <si>
    <t>Misérieux</t>
  </si>
  <si>
    <t>Mogneneins</t>
  </si>
  <si>
    <t>Montagnat</t>
  </si>
  <si>
    <t>Montagnieu</t>
  </si>
  <si>
    <t>Montanges</t>
  </si>
  <si>
    <t>Montceaux</t>
  </si>
  <si>
    <t>Montcet</t>
  </si>
  <si>
    <t>Montellier</t>
  </si>
  <si>
    <t>Monthieux</t>
  </si>
  <si>
    <t>Montluel</t>
  </si>
  <si>
    <t>Montmerle-sur-Saône</t>
  </si>
  <si>
    <t>Montracol</t>
  </si>
  <si>
    <t>Montréal-la-Cluse</t>
  </si>
  <si>
    <t>Montrevel-en-Bresse</t>
  </si>
  <si>
    <t>Nurieux-Volognat</t>
  </si>
  <si>
    <t>Murs-et-Gélignieux</t>
  </si>
  <si>
    <t>Nantua</t>
  </si>
  <si>
    <t>Nattages</t>
  </si>
  <si>
    <t>Neuville-les-Dames</t>
  </si>
  <si>
    <t>Neuville-sur-Ain</t>
  </si>
  <si>
    <t>Neyrolles</t>
  </si>
  <si>
    <t>Neyron</t>
  </si>
  <si>
    <t>Niévroz</t>
  </si>
  <si>
    <t>Nivollet-Montgriffon</t>
  </si>
  <si>
    <t>Oncieu</t>
  </si>
  <si>
    <t>Ordonnaz</t>
  </si>
  <si>
    <t>Ornex</t>
  </si>
  <si>
    <t>Outriaz</t>
  </si>
  <si>
    <t>Oyonnax</t>
  </si>
  <si>
    <t>Ozan</t>
  </si>
  <si>
    <t>Parcieux</t>
  </si>
  <si>
    <t>Parves et Nattages</t>
  </si>
  <si>
    <t>Parves</t>
  </si>
  <si>
    <t>Péron</t>
  </si>
  <si>
    <t>Péronnas</t>
  </si>
  <si>
    <t>Pérouges</t>
  </si>
  <si>
    <t>Perrex</t>
  </si>
  <si>
    <t>Peyriat</t>
  </si>
  <si>
    <t>Peyrieu</t>
  </si>
  <si>
    <t>Peyzieux-sur-Saône</t>
  </si>
  <si>
    <t>Pirajoux</t>
  </si>
  <si>
    <t>Pizay</t>
  </si>
  <si>
    <t>Plagne</t>
  </si>
  <si>
    <t>Plantay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</si>
</sst>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2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Helvetica Neue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name val="Times New Roman"/>
      <family val="1"/>
    </font>
    <font>
      <sz val="11"/>
      <color theme="4" tint="-0.249977111117893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theme="0" tint="-0.14996795556505021"/>
      </bottom>
      <diagonal/>
    </border>
    <border>
      <left/>
      <right/>
      <top/>
      <bottom style="hair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</borders>
  <cellStyleXfs count="5">
    <xf numFmtId="0" fontId="0" fillId="0" borderId="0"/>
    <xf numFmtId="0" fontId="2" fillId="0" borderId="0" applyNumberFormat="0" applyFill="0" applyBorder="0" applyProtection="0">
      <alignment vertical="top" wrapText="1"/>
    </xf>
    <xf numFmtId="43" fontId="3" fillId="0" borderId="0" applyFont="0" applyFill="0" applyBorder="0" applyAlignment="0" applyProtection="0"/>
    <xf numFmtId="0" fontId="8" fillId="0" borderId="0"/>
    <xf numFmtId="0" fontId="11" fillId="0" borderId="0"/>
  </cellStyleXfs>
  <cellXfs count="7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right"/>
    </xf>
    <xf numFmtId="0" fontId="0" fillId="5" borderId="0" xfId="0" applyFill="1" applyAlignment="1">
      <alignment horizontal="center"/>
    </xf>
    <xf numFmtId="0" fontId="0" fillId="6" borderId="0" xfId="0" applyFill="1"/>
    <xf numFmtId="0" fontId="5" fillId="2" borderId="0" xfId="0" applyFont="1" applyFill="1"/>
    <xf numFmtId="0" fontId="0" fillId="2" borderId="0" xfId="0" applyFill="1" applyAlignment="1">
      <alignment horizontal="center"/>
    </xf>
    <xf numFmtId="0" fontId="4" fillId="4" borderId="0" xfId="0" applyFont="1" applyFill="1"/>
    <xf numFmtId="0" fontId="4" fillId="2" borderId="0" xfId="0" applyFont="1" applyFill="1"/>
    <xf numFmtId="0" fontId="0" fillId="0" borderId="0" xfId="0" applyAlignment="1" applyProtection="1">
      <alignment horizontal="center"/>
      <protection locked="0"/>
    </xf>
    <xf numFmtId="0" fontId="7" fillId="5" borderId="0" xfId="0" applyFont="1" applyFill="1"/>
    <xf numFmtId="43" fontId="0" fillId="2" borderId="0" xfId="2" applyFont="1" applyFill="1"/>
    <xf numFmtId="0" fontId="9" fillId="5" borderId="0" xfId="0" applyFont="1" applyFill="1" applyAlignment="1">
      <alignment horizontal="center"/>
    </xf>
    <xf numFmtId="0" fontId="4" fillId="5" borderId="0" xfId="0" applyFont="1" applyFill="1"/>
    <xf numFmtId="0" fontId="0" fillId="4" borderId="0" xfId="0" applyFill="1" applyAlignment="1">
      <alignment horizontal="left"/>
    </xf>
    <xf numFmtId="0" fontId="4" fillId="4" borderId="2" xfId="0" applyFont="1" applyFill="1" applyBorder="1"/>
    <xf numFmtId="0" fontId="0" fillId="4" borderId="2" xfId="0" applyFill="1" applyBorder="1"/>
    <xf numFmtId="0" fontId="10" fillId="2" borderId="0" xfId="0" applyFont="1" applyFill="1"/>
    <xf numFmtId="0" fontId="12" fillId="2" borderId="0" xfId="0" applyFont="1" applyFill="1"/>
    <xf numFmtId="43" fontId="12" fillId="2" borderId="0" xfId="0" applyNumberFormat="1" applyFont="1" applyFill="1"/>
    <xf numFmtId="0" fontId="4" fillId="3" borderId="0" xfId="0" applyFont="1" applyFill="1"/>
    <xf numFmtId="0" fontId="6" fillId="2" borderId="0" xfId="0" applyFont="1" applyFill="1"/>
    <xf numFmtId="0" fontId="0" fillId="8" borderId="0" xfId="0" applyFill="1"/>
    <xf numFmtId="0" fontId="0" fillId="7" borderId="4" xfId="0" applyFill="1" applyBorder="1" applyProtection="1">
      <protection locked="0"/>
    </xf>
    <xf numFmtId="0" fontId="13" fillId="2" borderId="0" xfId="0" applyFont="1" applyFill="1"/>
    <xf numFmtId="0" fontId="12" fillId="3" borderId="0" xfId="0" applyFont="1" applyFill="1"/>
    <xf numFmtId="43" fontId="14" fillId="0" borderId="0" xfId="2" applyFont="1" applyAlignment="1" applyProtection="1">
      <alignment vertical="top" shrinkToFit="1"/>
      <protection locked="0"/>
    </xf>
    <xf numFmtId="0" fontId="0" fillId="5" borderId="3" xfId="0" applyFill="1" applyBorder="1" applyAlignment="1">
      <alignment horizontal="right"/>
    </xf>
    <xf numFmtId="0" fontId="0" fillId="5" borderId="3" xfId="0" applyFill="1" applyBorder="1" applyAlignment="1">
      <alignment horizontal="center"/>
    </xf>
    <xf numFmtId="0" fontId="4" fillId="5" borderId="3" xfId="0" applyFont="1" applyFill="1" applyBorder="1"/>
    <xf numFmtId="0" fontId="4" fillId="5" borderId="3" xfId="0" applyFont="1" applyFill="1" applyBorder="1" applyAlignment="1">
      <alignment horizontal="left"/>
    </xf>
    <xf numFmtId="43" fontId="0" fillId="2" borderId="0" xfId="2" applyFont="1" applyFill="1" applyBorder="1" applyAlignment="1">
      <alignment horizontal="center"/>
    </xf>
    <xf numFmtId="43" fontId="0" fillId="2" borderId="0" xfId="2" applyFont="1" applyFill="1" applyBorder="1" applyAlignment="1">
      <alignment horizontal="right"/>
    </xf>
    <xf numFmtId="0" fontId="0" fillId="9" borderId="6" xfId="0" applyFill="1" applyBorder="1"/>
    <xf numFmtId="0" fontId="0" fillId="9" borderId="3" xfId="0" applyFill="1" applyBorder="1"/>
    <xf numFmtId="0" fontId="0" fillId="9" borderId="7" xfId="0" applyFill="1" applyBorder="1"/>
    <xf numFmtId="0" fontId="0" fillId="9" borderId="8" xfId="0" applyFill="1" applyBorder="1"/>
    <xf numFmtId="0" fontId="0" fillId="9" borderId="2" xfId="0" applyFill="1" applyBorder="1"/>
    <xf numFmtId="0" fontId="0" fillId="9" borderId="9" xfId="0" applyFill="1" applyBorder="1"/>
    <xf numFmtId="0" fontId="15" fillId="2" borderId="0" xfId="0" applyFont="1" applyFill="1"/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Alignment="1">
      <alignment horizontal="center"/>
    </xf>
    <xf numFmtId="43" fontId="0" fillId="2" borderId="11" xfId="2" applyFont="1" applyFill="1" applyBorder="1" applyAlignment="1">
      <alignment horizontal="center"/>
    </xf>
    <xf numFmtId="164" fontId="0" fillId="2" borderId="0" xfId="2" applyNumberFormat="1" applyFont="1" applyFill="1" applyBorder="1" applyAlignment="1">
      <alignment horizontal="center"/>
    </xf>
    <xf numFmtId="0" fontId="0" fillId="2" borderId="8" xfId="0" applyFill="1" applyBorder="1"/>
    <xf numFmtId="0" fontId="0" fillId="2" borderId="2" xfId="0" applyFill="1" applyBorder="1"/>
    <xf numFmtId="0" fontId="0" fillId="2" borderId="9" xfId="0" applyFill="1" applyBorder="1"/>
    <xf numFmtId="0" fontId="4" fillId="4" borderId="6" xfId="0" applyFont="1" applyFill="1" applyBorder="1"/>
    <xf numFmtId="43" fontId="4" fillId="2" borderId="0" xfId="2" applyFont="1" applyFill="1" applyBorder="1" applyAlignment="1">
      <alignment horizontal="right"/>
    </xf>
    <xf numFmtId="43" fontId="0" fillId="8" borderId="0" xfId="2" applyFont="1" applyFill="1" applyBorder="1" applyAlignment="1">
      <alignment horizontal="center"/>
    </xf>
    <xf numFmtId="0" fontId="0" fillId="4" borderId="3" xfId="0" applyFill="1" applyBorder="1"/>
    <xf numFmtId="0" fontId="0" fillId="4" borderId="7" xfId="0" applyFill="1" applyBorder="1"/>
    <xf numFmtId="0" fontId="18" fillId="2" borderId="0" xfId="0" applyFont="1" applyFill="1"/>
    <xf numFmtId="0" fontId="19" fillId="2" borderId="0" xfId="0" applyFont="1" applyFill="1" applyAlignment="1">
      <alignment horizontal="right"/>
    </xf>
    <xf numFmtId="0" fontId="20" fillId="2" borderId="0" xfId="0" applyFont="1" applyFill="1"/>
    <xf numFmtId="0" fontId="0" fillId="10" borderId="0" xfId="0" applyFill="1"/>
    <xf numFmtId="0" fontId="16" fillId="0" borderId="0" xfId="0" quotePrefix="1" applyFont="1" applyAlignment="1" applyProtection="1">
      <alignment horizontal="center" vertical="center"/>
      <protection locked="0"/>
    </xf>
    <xf numFmtId="43" fontId="14" fillId="0" borderId="0" xfId="2" applyFont="1" applyBorder="1" applyAlignment="1" applyProtection="1">
      <alignment vertical="top" shrinkToFit="1"/>
      <protection locked="0"/>
    </xf>
    <xf numFmtId="0" fontId="0" fillId="7" borderId="0" xfId="0" applyFill="1"/>
    <xf numFmtId="49" fontId="0" fillId="7" borderId="0" xfId="0" applyNumberFormat="1" applyFill="1" applyProtection="1">
      <protection locked="0"/>
    </xf>
    <xf numFmtId="49" fontId="0" fillId="7" borderId="0" xfId="0" applyNumberFormat="1" applyFill="1" applyAlignment="1" applyProtection="1">
      <alignment horizontal="left"/>
      <protection locked="0"/>
    </xf>
    <xf numFmtId="49" fontId="0" fillId="7" borderId="4" xfId="0" applyNumberFormat="1" applyFill="1" applyBorder="1" applyProtection="1">
      <protection locked="0"/>
    </xf>
    <xf numFmtId="49" fontId="0" fillId="2" borderId="0" xfId="0" applyNumberFormat="1" applyFill="1"/>
    <xf numFmtId="49" fontId="0" fillId="2" borderId="0" xfId="0" applyNumberFormat="1" applyFill="1" applyAlignment="1">
      <alignment horizontal="right"/>
    </xf>
    <xf numFmtId="49" fontId="16" fillId="0" borderId="0" xfId="0" quotePrefix="1" applyNumberFormat="1" applyFont="1" applyAlignment="1" applyProtection="1">
      <alignment horizontal="center" vertical="center"/>
      <protection locked="0"/>
    </xf>
    <xf numFmtId="49" fontId="12" fillId="2" borderId="0" xfId="0" applyNumberFormat="1" applyFont="1" applyFill="1"/>
    <xf numFmtId="2" fontId="16" fillId="0" borderId="0" xfId="0" quotePrefix="1" applyNumberFormat="1" applyFont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10" borderId="1" xfId="0" applyFill="1" applyBorder="1"/>
    <xf numFmtId="0" fontId="17" fillId="8" borderId="5" xfId="0" applyFont="1" applyFill="1" applyBorder="1" applyAlignment="1" applyProtection="1">
      <alignment horizontal="left"/>
      <protection locked="0"/>
    </xf>
    <xf numFmtId="0" fontId="21" fillId="10" borderId="5" xfId="0" applyFont="1" applyFill="1" applyBorder="1" applyAlignment="1" applyProtection="1">
      <alignment horizontal="left"/>
      <protection locked="0"/>
    </xf>
    <xf numFmtId="49" fontId="0" fillId="7" borderId="0" xfId="0" applyNumberFormat="1" applyFill="1" applyAlignment="1" applyProtection="1">
      <alignment horizontal="left"/>
      <protection locked="0"/>
    </xf>
    <xf numFmtId="0" fontId="0" fillId="2" borderId="0" xfId="0" applyNumberFormat="1" applyFill="1" applyAlignment="1">
      <alignment horizontal="right"/>
    </xf>
    <xf numFmtId="0" fontId="21" fillId="10" borderId="12" xfId="0" applyFont="1" applyFill="1" applyBorder="1" applyAlignment="1" applyProtection="1">
      <alignment horizontal="left"/>
      <protection locked="0"/>
    </xf>
  </cellXfs>
  <cellStyles count="5">
    <cellStyle name="Milliers" xfId="2" builtinId="3"/>
    <cellStyle name="Normal" xfId="0" builtinId="0"/>
    <cellStyle name="Normal 2" xfId="1" xr:uid="{00000000-0005-0000-0000-000002000000}"/>
    <cellStyle name="Normal 3" xfId="3" xr:uid="{00000000-0005-0000-0000-000003000000}"/>
    <cellStyle name="Normal 3 2" xfId="4" xr:uid="{00000000-0005-0000-0000-000004000000}"/>
  </cellStyles>
  <dxfs count="20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8" tint="-0.24994659260841701"/>
      </font>
      <fill>
        <patternFill>
          <bgColor theme="8" tint="-0.24994659260841701"/>
        </patternFill>
      </fill>
    </dxf>
    <dxf>
      <font>
        <color theme="8" tint="-0.24994659260841701"/>
      </font>
      <fill>
        <patternFill>
          <bgColor theme="8" tint="-0.24994659260841701"/>
        </patternFill>
      </fill>
    </dxf>
    <dxf>
      <font>
        <color theme="8" tint="-0.24994659260841701"/>
      </font>
      <fill>
        <patternFill>
          <bgColor theme="8" tint="-0.24994659260841701"/>
        </patternFill>
      </fill>
    </dxf>
    <dxf>
      <font>
        <color theme="8" tint="-0.24994659260841701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249977111117893"/>
  </sheetPr>
  <dimension ref="A1:V937"/>
  <sheetViews>
    <sheetView tabSelected="1" topLeftCell="B30" zoomScaleNormal="100" workbookViewId="0">
      <selection activeCell="J13" sqref="J13:K13"/>
    </sheetView>
  </sheetViews>
  <sheetFormatPr baseColWidth="10" defaultColWidth="8.85546875" defaultRowHeight="15"/>
  <cols>
    <col min="1" max="1" width="2.7109375" style="1" hidden="1" customWidth="1"/>
    <col min="2" max="2" width="3.85546875" style="1" customWidth="1"/>
    <col min="3" max="3" width="8.85546875" style="1"/>
    <col min="4" max="4" width="13.7109375" style="1" customWidth="1"/>
    <col min="5" max="8" width="11" style="1" customWidth="1"/>
    <col min="9" max="9" width="8.85546875" style="59"/>
    <col min="10" max="14" width="12.42578125" style="1" customWidth="1"/>
    <col min="15" max="15" width="2.5703125" style="1" customWidth="1"/>
    <col min="16" max="16" width="2.5703125" style="22" hidden="1" customWidth="1"/>
    <col min="17" max="17" width="8.85546875" style="1"/>
    <col min="18" max="21" width="11.85546875" style="1" customWidth="1"/>
    <col min="22" max="22" width="20" style="1" bestFit="1" customWidth="1"/>
    <col min="23" max="16384" width="8.85546875" style="1"/>
  </cols>
  <sheetData>
    <row r="1" spans="3:14" ht="21">
      <c r="C1" s="21" t="s">
        <v>0</v>
      </c>
      <c r="J1" s="12" t="s">
        <v>1</v>
      </c>
    </row>
    <row r="2" spans="3:14">
      <c r="J2" s="1" t="s">
        <v>2</v>
      </c>
    </row>
    <row r="3" spans="3:14">
      <c r="C3" s="2" t="s">
        <v>3</v>
      </c>
      <c r="D3" s="64"/>
      <c r="E3" s="26"/>
      <c r="F3" s="57"/>
      <c r="J3" s="1" t="s">
        <v>4</v>
      </c>
    </row>
    <row r="4" spans="3:14">
      <c r="J4" s="1" t="s">
        <v>5</v>
      </c>
    </row>
    <row r="5" spans="3:14">
      <c r="C5" s="1" t="s">
        <v>6</v>
      </c>
      <c r="D5" s="64"/>
      <c r="E5" s="26"/>
      <c r="G5" s="2" t="s">
        <v>7</v>
      </c>
      <c r="H5" s="13">
        <v>30</v>
      </c>
    </row>
    <row r="6" spans="3:14">
      <c r="J6" s="5"/>
      <c r="K6" s="6" t="s">
        <v>8</v>
      </c>
      <c r="L6" s="7">
        <f>H5*(H7+3)</f>
        <v>360</v>
      </c>
      <c r="M6" s="5" t="str">
        <f>"("&amp;TEXT(H5*H7,"0")&amp;" Elem + "&amp;TEXT(H5*3,"0")&amp;" Impr)"</f>
        <v>(270 Elem + 90 Impr)</v>
      </c>
      <c r="N6" s="5"/>
    </row>
    <row r="7" spans="3:14">
      <c r="C7" s="1" t="s">
        <v>9</v>
      </c>
      <c r="D7" s="65"/>
      <c r="E7" s="26"/>
      <c r="G7" s="2" t="s">
        <v>10</v>
      </c>
      <c r="H7" s="13">
        <v>9</v>
      </c>
      <c r="I7" s="59" t="str">
        <f>IF(H7&gt;11,"11 MAX","-")</f>
        <v>-</v>
      </c>
      <c r="J7" s="5"/>
      <c r="K7" s="6" t="s">
        <v>11</v>
      </c>
      <c r="L7" s="7">
        <f>COUNTIF(J38:J934,"ok")</f>
        <v>0</v>
      </c>
      <c r="M7" s="16">
        <f>COUNTIF(J38:J934,"ok")+COUNTIF(J38:J934,".")+COUNTIF(J38:J934,"-")</f>
        <v>340</v>
      </c>
      <c r="N7" s="16">
        <f>COUNT(P38:P934)</f>
        <v>700</v>
      </c>
    </row>
    <row r="8" spans="3:14">
      <c r="J8" s="5"/>
      <c r="K8" s="6" t="s">
        <v>12</v>
      </c>
      <c r="L8" s="7">
        <f>N7-M7</f>
        <v>360</v>
      </c>
      <c r="M8" s="17" t="str">
        <f>IF(L8&gt;0,"Please check input!",IF(L7=L6,"Done!", IF(L7&lt;L6,"Please input data","CLEAR excess lines")))</f>
        <v>Please check input!</v>
      </c>
      <c r="N8" s="5"/>
    </row>
    <row r="9" spans="3:14">
      <c r="J9" s="34" t="str">
        <f>IF(COUNTIF(E36:E934,"- Please choose a Federation code")&lt;&gt;0,"Competitor Federation codes incomplete. Please check input","Competitor Federation codes ok")</f>
        <v>Competitor Federation codes incomplete. Please check input</v>
      </c>
      <c r="K9" s="31"/>
      <c r="L9" s="32"/>
      <c r="M9" s="33"/>
      <c r="N9" s="31"/>
    </row>
    <row r="12" spans="3:14">
      <c r="C12" s="24" t="s">
        <v>13</v>
      </c>
      <c r="D12" s="3"/>
      <c r="E12" s="3"/>
      <c r="F12" s="3"/>
      <c r="G12" s="3"/>
      <c r="H12" s="3"/>
      <c r="J12" s="24" t="s">
        <v>14</v>
      </c>
      <c r="K12" s="3"/>
      <c r="L12" s="3"/>
      <c r="M12" s="3"/>
      <c r="N12" s="3"/>
    </row>
    <row r="13" spans="3:14">
      <c r="C13" s="1" t="s">
        <v>15</v>
      </c>
      <c r="D13" s="66" t="s">
        <v>226</v>
      </c>
      <c r="E13" s="5" t="str">
        <f>IF(ISBLANK(D13),"-",VLOOKUP(D13,Federations,2))</f>
        <v>France-FRA</v>
      </c>
      <c r="F13" s="5"/>
      <c r="G13" s="5"/>
      <c r="H13" s="5"/>
      <c r="I13" s="58" t="s">
        <v>15</v>
      </c>
      <c r="J13" s="75" t="s">
        <v>508</v>
      </c>
      <c r="K13" s="75"/>
      <c r="L13" s="74" t="str">
        <f>VLOOKUP(J13,'Clubs-Juges'!B:C,2,0)</f>
        <v>OFFICIEL---------A</v>
      </c>
      <c r="M13" s="74"/>
      <c r="N13" s="74"/>
    </row>
    <row r="14" spans="3:14">
      <c r="C14" s="1" t="s">
        <v>16</v>
      </c>
      <c r="D14" s="66" t="s">
        <v>226</v>
      </c>
      <c r="E14" s="5" t="str">
        <f>IF(ISBLANK(D14),"-",VLOOKUP(D14,Federations,2))</f>
        <v>France-FRA</v>
      </c>
      <c r="F14" s="5"/>
      <c r="G14" s="5"/>
      <c r="H14" s="5"/>
      <c r="I14" s="58" t="s">
        <v>16</v>
      </c>
      <c r="J14" s="78" t="s">
        <v>509</v>
      </c>
      <c r="K14" s="78"/>
      <c r="L14" s="74" t="str">
        <f>VLOOKUP(J14,'Clubs-Juges'!B:C,2,0)</f>
        <v>OFFICIEL---------B</v>
      </c>
      <c r="M14" s="74"/>
      <c r="N14" s="74"/>
    </row>
    <row r="15" spans="3:14">
      <c r="C15" s="1" t="s">
        <v>17</v>
      </c>
      <c r="D15" s="66" t="s">
        <v>226</v>
      </c>
      <c r="E15" s="5" t="str">
        <f>IF(ISBLANK(D15),"-",VLOOKUP(D15,Federations,2))</f>
        <v>France-FRA</v>
      </c>
      <c r="F15" s="5"/>
      <c r="G15" s="5"/>
      <c r="H15" s="5"/>
      <c r="I15" s="58" t="s">
        <v>17</v>
      </c>
      <c r="J15" s="78" t="s">
        <v>510</v>
      </c>
      <c r="K15" s="78"/>
      <c r="L15" s="74" t="str">
        <f>VLOOKUP(J15,'Clubs-Juges'!B:C,2,0)</f>
        <v>OFFICIEL---------C</v>
      </c>
      <c r="M15" s="74"/>
      <c r="N15" s="74"/>
    </row>
    <row r="16" spans="3:14">
      <c r="C16" s="1" t="s">
        <v>18</v>
      </c>
      <c r="D16" s="66" t="s">
        <v>226</v>
      </c>
      <c r="E16" s="5" t="str">
        <f>IF(ISBLANK(D16),"-",VLOOKUP(D16,Federations,2))</f>
        <v>France-FRA</v>
      </c>
      <c r="F16" s="5"/>
      <c r="G16" s="5"/>
      <c r="H16" s="5"/>
      <c r="I16" s="58" t="s">
        <v>18</v>
      </c>
      <c r="J16" s="78" t="s">
        <v>511</v>
      </c>
      <c r="K16" s="78"/>
      <c r="L16" s="74" t="str">
        <f>VLOOKUP(J16,'Clubs-Juges'!B:C,2,0)</f>
        <v>OFFICIEL---------D</v>
      </c>
      <c r="M16" s="74"/>
      <c r="N16" s="74"/>
    </row>
    <row r="17" spans="3:20">
      <c r="C17" s="1" t="s">
        <v>19</v>
      </c>
      <c r="D17" s="66" t="s">
        <v>226</v>
      </c>
      <c r="E17" s="5" t="str">
        <f>IF(ISBLANK(D17),"-",VLOOKUP(D17,Federations,2))</f>
        <v>France-FRA</v>
      </c>
      <c r="F17" s="5"/>
      <c r="G17" s="5"/>
      <c r="H17" s="5"/>
      <c r="I17" s="58" t="s">
        <v>19</v>
      </c>
      <c r="J17" s="78" t="s">
        <v>512</v>
      </c>
      <c r="K17" s="78"/>
      <c r="L17" s="74" t="str">
        <f>VLOOKUP(J17,'Clubs-Juges'!B:C,2,0)</f>
        <v>OFFICIEL---------A</v>
      </c>
      <c r="M17" s="74"/>
      <c r="N17" s="74"/>
    </row>
    <row r="18" spans="3:20">
      <c r="I18" s="58"/>
    </row>
    <row r="19" spans="3:20">
      <c r="C19" s="2" t="s">
        <v>20</v>
      </c>
      <c r="D19" s="66" t="s">
        <v>226</v>
      </c>
      <c r="E19" s="5" t="str">
        <f>IF(ISBLANK(D19),"-",VLOOKUP(D19,Federations,2))</f>
        <v>France-FRA</v>
      </c>
      <c r="F19" s="5"/>
      <c r="G19" s="5"/>
      <c r="H19" s="5"/>
      <c r="I19" s="58" t="s">
        <v>20</v>
      </c>
      <c r="J19" s="75" t="s">
        <v>513</v>
      </c>
      <c r="K19" s="75"/>
      <c r="L19" s="74" t="str">
        <f>VLOOKUP(J19,'Clubs-Juges'!B:C,2,0)</f>
        <v>OFFICIEL---------B</v>
      </c>
      <c r="M19" s="74"/>
      <c r="N19" s="74"/>
    </row>
    <row r="20" spans="3:20">
      <c r="C20" s="2" t="s">
        <v>21</v>
      </c>
      <c r="D20" s="66" t="s">
        <v>226</v>
      </c>
      <c r="E20" s="5" t="str">
        <f>IF(ISBLANK(D20),"-",VLOOKUP(D20,Federations,2))</f>
        <v>France-FRA</v>
      </c>
      <c r="F20" s="5"/>
      <c r="G20" s="5"/>
      <c r="H20" s="5"/>
      <c r="I20" s="58" t="s">
        <v>21</v>
      </c>
      <c r="J20" s="75" t="s">
        <v>514</v>
      </c>
      <c r="K20" s="75"/>
      <c r="L20" s="74" t="str">
        <f>VLOOKUP(J20,'Clubs-Juges'!B:C,2,0)</f>
        <v>OFFICIEL---------C</v>
      </c>
      <c r="M20" s="74"/>
      <c r="N20" s="74"/>
    </row>
    <row r="21" spans="3:20">
      <c r="C21" s="2" t="s">
        <v>22</v>
      </c>
      <c r="D21" s="66" t="s">
        <v>226</v>
      </c>
      <c r="E21" s="5" t="str">
        <f>IF(ISBLANK(D21),"-",VLOOKUP(D21,Federations,2))</f>
        <v>France-FRA</v>
      </c>
      <c r="F21" s="5"/>
      <c r="G21" s="5"/>
      <c r="H21" s="5"/>
      <c r="I21" s="58" t="s">
        <v>22</v>
      </c>
      <c r="J21" s="75" t="s">
        <v>515</v>
      </c>
      <c r="K21" s="75"/>
      <c r="L21" s="74" t="str">
        <f>VLOOKUP(J21,'Clubs-Juges'!B:C,2,0)</f>
        <v>OFFICIEL---------D</v>
      </c>
      <c r="M21" s="74"/>
      <c r="N21" s="74"/>
    </row>
    <row r="22" spans="3:20">
      <c r="I22" s="58" t="s">
        <v>506</v>
      </c>
      <c r="J22" s="75" t="s">
        <v>516</v>
      </c>
      <c r="K22" s="75"/>
      <c r="L22" s="74" t="str">
        <f>VLOOKUP(J22,'Clubs-Juges'!B:C,2,0)</f>
        <v>OFFICIEL---------A</v>
      </c>
      <c r="M22" s="74"/>
      <c r="N22" s="74"/>
    </row>
    <row r="23" spans="3:20">
      <c r="C23" s="24" t="s">
        <v>23</v>
      </c>
      <c r="D23" s="3"/>
      <c r="E23" s="3"/>
      <c r="F23" s="3"/>
      <c r="G23" s="3"/>
      <c r="H23" s="3"/>
      <c r="I23" s="58"/>
      <c r="J23" s="24" t="s">
        <v>24</v>
      </c>
      <c r="K23" s="3"/>
      <c r="L23" s="3"/>
      <c r="M23" s="3"/>
      <c r="N23" s="3"/>
    </row>
    <row r="24" spans="3:20">
      <c r="C24" s="1" t="s">
        <v>25</v>
      </c>
      <c r="D24" s="66" t="s">
        <v>226</v>
      </c>
      <c r="E24" s="5" t="str">
        <f>IF(ISBLANK(D24),"-",VLOOKUP(D24,Federations,2))</f>
        <v>France-FRA</v>
      </c>
      <c r="F24" s="5"/>
      <c r="G24" s="5"/>
      <c r="H24" s="5"/>
      <c r="I24" s="58" t="s">
        <v>25</v>
      </c>
      <c r="J24" s="75" t="s">
        <v>518</v>
      </c>
      <c r="K24" s="75"/>
      <c r="L24" s="74" t="str">
        <f>VLOOKUP(J24,'Clubs-Juges'!B:C,2,0)</f>
        <v>OFFICIEL---------A</v>
      </c>
      <c r="M24" s="74"/>
      <c r="N24" s="74"/>
    </row>
    <row r="25" spans="3:20">
      <c r="C25" s="1" t="s">
        <v>26</v>
      </c>
      <c r="D25" s="66" t="s">
        <v>226</v>
      </c>
      <c r="E25" s="5" t="str">
        <f>IF(ISBLANK(D25),"-",VLOOKUP(D25,Federations,2))</f>
        <v>France-FRA</v>
      </c>
      <c r="F25" s="5"/>
      <c r="G25" s="5"/>
      <c r="H25" s="5"/>
      <c r="I25" s="58" t="s">
        <v>26</v>
      </c>
      <c r="J25" s="75" t="s">
        <v>519</v>
      </c>
      <c r="K25" s="75"/>
      <c r="L25" s="74" t="str">
        <f>VLOOKUP(J25,'Clubs-Juges'!B:C,2,0)</f>
        <v>OFFICIEL---------A</v>
      </c>
      <c r="M25" s="74"/>
      <c r="N25" s="74"/>
    </row>
    <row r="26" spans="3:20">
      <c r="C26" s="1" t="s">
        <v>27</v>
      </c>
      <c r="D26" s="66" t="s">
        <v>226</v>
      </c>
      <c r="E26" s="5" t="str">
        <f>IF(ISBLANK(D26),"-",VLOOKUP(D26,Federations,2))</f>
        <v>France-FRA</v>
      </c>
      <c r="F26" s="5"/>
      <c r="G26" s="5"/>
      <c r="H26" s="5"/>
      <c r="I26" s="58" t="s">
        <v>27</v>
      </c>
      <c r="J26" s="75" t="s">
        <v>520</v>
      </c>
      <c r="K26" s="75"/>
      <c r="L26" s="74" t="str">
        <f>VLOOKUP(J26,'Clubs-Juges'!B:C,2,0)</f>
        <v>OFFICIEL---------C</v>
      </c>
      <c r="M26" s="74"/>
      <c r="N26" s="74"/>
    </row>
    <row r="27" spans="3:20">
      <c r="C27" s="1" t="s">
        <v>28</v>
      </c>
      <c r="D27" s="66" t="s">
        <v>226</v>
      </c>
      <c r="E27" s="5" t="str">
        <f>IF(ISBLANK(D27),"-",VLOOKUP(D27,Federations,2))</f>
        <v>France-FRA</v>
      </c>
      <c r="F27" s="5"/>
      <c r="G27" s="5"/>
      <c r="H27" s="5"/>
      <c r="I27" s="58" t="s">
        <v>28</v>
      </c>
      <c r="J27" s="75" t="s">
        <v>521</v>
      </c>
      <c r="K27" s="75"/>
      <c r="L27" s="74" t="str">
        <f>VLOOKUP(J27,'Clubs-Juges'!B:C,2,0)</f>
        <v>OFFICIEL---------C</v>
      </c>
      <c r="M27" s="74"/>
      <c r="N27" s="74"/>
    </row>
    <row r="28" spans="3:20">
      <c r="C28" s="1" t="s">
        <v>29</v>
      </c>
      <c r="D28" s="66" t="s">
        <v>226</v>
      </c>
      <c r="E28" s="5" t="str">
        <f>IF(ISBLANK(D28),"-",VLOOKUP(D28,Federations,2))</f>
        <v>France-FRA</v>
      </c>
      <c r="F28" s="5"/>
      <c r="G28" s="5"/>
      <c r="H28" s="5"/>
      <c r="I28" s="58" t="s">
        <v>29</v>
      </c>
      <c r="J28" s="75" t="s">
        <v>522</v>
      </c>
      <c r="K28" s="75"/>
      <c r="L28" s="74" t="str">
        <f>VLOOKUP(J28,'Clubs-Juges'!B:C,2,0)</f>
        <v>OFFICIEL---------C</v>
      </c>
      <c r="M28" s="74"/>
      <c r="N28" s="74"/>
    </row>
    <row r="29" spans="3:20">
      <c r="I29" s="58"/>
      <c r="K29" s="2"/>
      <c r="L29" s="10"/>
      <c r="M29" s="12"/>
    </row>
    <row r="30" spans="3:20">
      <c r="C30" s="2" t="s">
        <v>30</v>
      </c>
      <c r="D30" s="66" t="s">
        <v>226</v>
      </c>
      <c r="E30" s="5" t="str">
        <f>IF(ISBLANK(D30),"-",VLOOKUP(D30,Federations,2))</f>
        <v>France-FRA</v>
      </c>
      <c r="F30" s="5"/>
      <c r="G30" s="5"/>
      <c r="H30" s="5"/>
      <c r="I30" s="58" t="s">
        <v>30</v>
      </c>
      <c r="J30" s="75" t="s">
        <v>523</v>
      </c>
      <c r="K30" s="75"/>
      <c r="L30" s="74" t="str">
        <f>VLOOKUP(J30,'Clubs-Juges'!B:C,2,0)</f>
        <v>OFFICIEL---------D</v>
      </c>
      <c r="M30" s="74"/>
      <c r="N30" s="74"/>
    </row>
    <row r="31" spans="3:20">
      <c r="C31" s="2" t="s">
        <v>31</v>
      </c>
      <c r="D31" s="66" t="s">
        <v>226</v>
      </c>
      <c r="E31" s="5" t="str">
        <f>IF(ISBLANK(D31),"-",VLOOKUP(D31,Federations,2))</f>
        <v>France-FRA</v>
      </c>
      <c r="F31" s="5"/>
      <c r="G31" s="5"/>
      <c r="H31" s="5"/>
      <c r="I31" s="58" t="s">
        <v>31</v>
      </c>
      <c r="J31" s="75" t="s">
        <v>524</v>
      </c>
      <c r="K31" s="75"/>
      <c r="L31" s="74" t="str">
        <f>VLOOKUP(J31,'Clubs-Juges'!B:C,2,0)</f>
        <v>OFFICIEL---------D</v>
      </c>
      <c r="M31" s="74"/>
      <c r="N31" s="74"/>
    </row>
    <row r="32" spans="3:20">
      <c r="C32" s="2" t="s">
        <v>32</v>
      </c>
      <c r="D32" s="66" t="s">
        <v>226</v>
      </c>
      <c r="E32" s="5" t="str">
        <f>IF(ISBLANK(D32),"-",VLOOKUP(D32,Federations,2))</f>
        <v>France-FRA</v>
      </c>
      <c r="F32" s="5"/>
      <c r="G32" s="5"/>
      <c r="H32" s="5"/>
      <c r="I32" s="58" t="s">
        <v>32</v>
      </c>
      <c r="J32" s="75" t="s">
        <v>525</v>
      </c>
      <c r="K32" s="75"/>
      <c r="L32" s="74" t="str">
        <f>VLOOKUP(J32,'Clubs-Juges'!B:C,2,0)</f>
        <v>OFFICIEL---------D</v>
      </c>
      <c r="M32" s="74"/>
      <c r="N32" s="74"/>
      <c r="R32" s="37" t="s">
        <v>33</v>
      </c>
      <c r="S32" s="38"/>
      <c r="T32" s="39"/>
    </row>
    <row r="33" spans="1:22">
      <c r="I33" s="58" t="s">
        <v>507</v>
      </c>
      <c r="J33" s="75" t="s">
        <v>525</v>
      </c>
      <c r="K33" s="75"/>
      <c r="L33" s="74" t="str">
        <f>VLOOKUP(J33,'Clubs-Juges'!B:C,2,0)</f>
        <v>OFFICIEL---------D</v>
      </c>
      <c r="M33" s="74"/>
      <c r="N33" s="74"/>
      <c r="R33" s="40" t="s">
        <v>34</v>
      </c>
      <c r="S33" s="41"/>
      <c r="T33" s="42"/>
    </row>
    <row r="34" spans="1:22">
      <c r="C34" s="43" t="s">
        <v>35</v>
      </c>
      <c r="D34" s="67" t="s">
        <v>36</v>
      </c>
      <c r="K34" s="2"/>
      <c r="L34" s="10"/>
      <c r="M34" s="12"/>
    </row>
    <row r="35" spans="1:22">
      <c r="C35" s="28"/>
      <c r="K35" s="2"/>
      <c r="L35" s="10"/>
      <c r="M35" s="12"/>
    </row>
    <row r="36" spans="1:22">
      <c r="A36" s="1">
        <v>1</v>
      </c>
      <c r="C36" s="17" t="str">
        <f>TEXT(A36,"0")&amp;" - Club:"</f>
        <v>1 - Club:</v>
      </c>
      <c r="D36" s="76" t="s">
        <v>689</v>
      </c>
      <c r="E36" s="76"/>
      <c r="F36" s="76"/>
      <c r="G36" s="5"/>
      <c r="H36" s="5"/>
      <c r="I36" s="59" t="s">
        <v>37</v>
      </c>
      <c r="J36" s="3" t="str">
        <f>IF(A36&gt;$H$5,"Please leave scores blank","Please input "&amp;TEXT($H$7,"0")&amp;" lines for Elements and 3 for Impressions")</f>
        <v>Please input 9 lines for Elements and 3 for Impressions</v>
      </c>
      <c r="K36" s="3"/>
      <c r="L36" s="3"/>
      <c r="M36" s="3"/>
      <c r="N36" s="3"/>
      <c r="R36" s="17" t="s">
        <v>38</v>
      </c>
      <c r="S36" s="5"/>
      <c r="T36" s="5"/>
      <c r="V36" s="3"/>
    </row>
    <row r="37" spans="1:22">
      <c r="C37" s="2"/>
      <c r="D37" s="77" t="str" cm="1">
        <f t="array" ref="D37">Judge_1</f>
        <v>XX1</v>
      </c>
      <c r="E37" s="2" t="str">
        <f>Judge_2</f>
        <v>XX2</v>
      </c>
      <c r="F37" s="2" t="str">
        <f>Judge_3</f>
        <v>XX3</v>
      </c>
      <c r="G37" s="2" t="str">
        <f>Judge_4</f>
        <v>XX4</v>
      </c>
      <c r="H37" s="2" t="str">
        <f>Judge_5</f>
        <v>XX5</v>
      </c>
      <c r="J37" s="15"/>
      <c r="R37" s="2" t="s">
        <v>20</v>
      </c>
      <c r="S37" s="2" t="s">
        <v>21</v>
      </c>
      <c r="T37" s="2" t="s">
        <v>22</v>
      </c>
      <c r="U37" s="2" t="s">
        <v>506</v>
      </c>
    </row>
    <row r="38" spans="1:22">
      <c r="A38" s="1">
        <f>A36</f>
        <v>1</v>
      </c>
      <c r="C38" s="2" t="s">
        <v>39</v>
      </c>
      <c r="D38" s="71"/>
      <c r="E38" s="61"/>
      <c r="F38" s="61"/>
      <c r="G38" s="61"/>
      <c r="H38" s="61"/>
      <c r="J38" s="5" t="str">
        <f t="shared" ref="J38:J48" si="0">IF(A38&gt;$H$5,IF(COUNTA(D38:H38)=0,"-","&lt;= Please clear inputs"),IF(P38&lt;=$H$7,
IF(AND(COUNTA(D38:H38)=5,ISNUMBER(H38+G38+F38+E38+D38)),IF(AND(D38&gt;=0,D38&lt;=10,E38&gt;=0,E38&lt;=10,F38&gt;=0,F38&lt;=10,G38&gt;=0,G38&lt;=10,H38&gt;=0,H38&lt;=10),"ok","&lt;= scores must be numbers from 0 to 10"),"&lt;= Please input 5 scores as numbers"),
IF(COUNTA(D38:H38)=0,".","Please clear excess line")))</f>
        <v>&lt;= Please input 5 scores as numbers</v>
      </c>
      <c r="K38" s="5"/>
      <c r="L38" s="5"/>
      <c r="M38" s="5"/>
      <c r="N38" s="5"/>
      <c r="P38" s="22">
        <v>1</v>
      </c>
      <c r="R38" s="30"/>
      <c r="S38" s="30"/>
      <c r="T38" s="30"/>
      <c r="U38" s="30"/>
      <c r="V38" s="5" t="str">
        <f t="shared" ref="V38:V52" si="1">IF(A38&gt;$H$5,IF(COUNTA(R38:T38)=0,"-","Please clear excess line"),".")</f>
        <v>.</v>
      </c>
    </row>
    <row r="39" spans="1:22">
      <c r="A39" s="1">
        <f>A38</f>
        <v>1</v>
      </c>
      <c r="C39" s="2" t="s">
        <v>40</v>
      </c>
      <c r="D39" s="69"/>
      <c r="E39" s="61"/>
      <c r="F39" s="61"/>
      <c r="G39" s="61"/>
      <c r="H39" s="61"/>
      <c r="J39" s="5" t="str">
        <f t="shared" si="0"/>
        <v>&lt;= Please input 5 scores as numbers</v>
      </c>
      <c r="K39" s="5"/>
      <c r="L39" s="5"/>
      <c r="M39" s="5"/>
      <c r="N39" s="5"/>
      <c r="P39" s="22">
        <v>2</v>
      </c>
      <c r="R39" s="30"/>
      <c r="S39" s="30"/>
      <c r="T39" s="30"/>
      <c r="U39" s="30"/>
      <c r="V39" s="5" t="str">
        <f t="shared" si="1"/>
        <v>.</v>
      </c>
    </row>
    <row r="40" spans="1:22">
      <c r="A40" s="1">
        <f t="shared" ref="A40:A48" si="2">A39</f>
        <v>1</v>
      </c>
      <c r="C40" s="2" t="s">
        <v>41</v>
      </c>
      <c r="D40" s="69"/>
      <c r="E40" s="61"/>
      <c r="F40" s="61"/>
      <c r="G40" s="61"/>
      <c r="H40" s="61"/>
      <c r="J40" s="5" t="str">
        <f t="shared" si="0"/>
        <v>&lt;= Please input 5 scores as numbers</v>
      </c>
      <c r="K40" s="5"/>
      <c r="L40" s="5"/>
      <c r="M40" s="5"/>
      <c r="N40" s="5"/>
      <c r="P40" s="22">
        <v>3</v>
      </c>
      <c r="R40" s="30"/>
      <c r="S40" s="30"/>
      <c r="T40" s="30"/>
      <c r="U40" s="30"/>
      <c r="V40" s="5" t="str">
        <f t="shared" si="1"/>
        <v>.</v>
      </c>
    </row>
    <row r="41" spans="1:22">
      <c r="A41" s="1">
        <f t="shared" si="2"/>
        <v>1</v>
      </c>
      <c r="C41" s="2" t="s">
        <v>42</v>
      </c>
      <c r="D41" s="69"/>
      <c r="E41" s="61"/>
      <c r="F41" s="61"/>
      <c r="G41" s="61"/>
      <c r="H41" s="61"/>
      <c r="J41" s="5" t="str">
        <f t="shared" si="0"/>
        <v>&lt;= Please input 5 scores as numbers</v>
      </c>
      <c r="K41" s="5"/>
      <c r="L41" s="5"/>
      <c r="M41" s="5"/>
      <c r="N41" s="5"/>
      <c r="P41" s="22">
        <v>4</v>
      </c>
      <c r="R41" s="30"/>
      <c r="S41" s="30"/>
      <c r="T41" s="30"/>
      <c r="U41" s="30"/>
      <c r="V41" s="5" t="str">
        <f t="shared" si="1"/>
        <v>.</v>
      </c>
    </row>
    <row r="42" spans="1:22">
      <c r="A42" s="1">
        <f t="shared" si="2"/>
        <v>1</v>
      </c>
      <c r="C42" s="2" t="s">
        <v>43</v>
      </c>
      <c r="D42" s="69"/>
      <c r="E42" s="61"/>
      <c r="F42" s="61"/>
      <c r="G42" s="61"/>
      <c r="H42" s="61"/>
      <c r="J42" s="5" t="str">
        <f t="shared" si="0"/>
        <v>&lt;= Please input 5 scores as numbers</v>
      </c>
      <c r="K42" s="5"/>
      <c r="L42" s="5"/>
      <c r="M42" s="5"/>
      <c r="N42" s="5"/>
      <c r="P42" s="22">
        <v>5</v>
      </c>
      <c r="R42" s="30"/>
      <c r="S42" s="30"/>
      <c r="T42" s="30"/>
      <c r="U42" s="30"/>
      <c r="V42" s="5" t="str">
        <f t="shared" si="1"/>
        <v>.</v>
      </c>
    </row>
    <row r="43" spans="1:22">
      <c r="A43" s="1">
        <f t="shared" si="2"/>
        <v>1</v>
      </c>
      <c r="C43" s="2" t="s">
        <v>44</v>
      </c>
      <c r="D43" s="69"/>
      <c r="E43" s="61"/>
      <c r="F43" s="61"/>
      <c r="G43" s="61"/>
      <c r="H43" s="61"/>
      <c r="J43" s="5" t="str">
        <f t="shared" si="0"/>
        <v>&lt;= Please input 5 scores as numbers</v>
      </c>
      <c r="K43" s="5"/>
      <c r="L43" s="5"/>
      <c r="M43" s="5"/>
      <c r="N43" s="5"/>
      <c r="P43" s="22">
        <v>6</v>
      </c>
      <c r="R43" s="30"/>
      <c r="S43" s="30"/>
      <c r="T43" s="30"/>
      <c r="U43" s="30"/>
      <c r="V43" s="5" t="str">
        <f t="shared" si="1"/>
        <v>.</v>
      </c>
    </row>
    <row r="44" spans="1:22">
      <c r="A44" s="1">
        <f t="shared" si="2"/>
        <v>1</v>
      </c>
      <c r="C44" s="2" t="s">
        <v>45</v>
      </c>
      <c r="D44" s="69"/>
      <c r="E44" s="61"/>
      <c r="F44" s="61"/>
      <c r="G44" s="61"/>
      <c r="H44" s="61"/>
      <c r="J44" s="5" t="str">
        <f t="shared" si="0"/>
        <v>&lt;= Please input 5 scores as numbers</v>
      </c>
      <c r="K44" s="5"/>
      <c r="L44" s="5"/>
      <c r="M44" s="5"/>
      <c r="N44" s="5"/>
      <c r="P44" s="22">
        <v>7</v>
      </c>
      <c r="R44" s="30"/>
      <c r="S44" s="30"/>
      <c r="T44" s="30"/>
      <c r="U44" s="30"/>
      <c r="V44" s="5" t="str">
        <f t="shared" si="1"/>
        <v>.</v>
      </c>
    </row>
    <row r="45" spans="1:22">
      <c r="A45" s="1">
        <f t="shared" si="2"/>
        <v>1</v>
      </c>
      <c r="C45" s="2" t="s">
        <v>46</v>
      </c>
      <c r="D45" s="61"/>
      <c r="E45" s="61"/>
      <c r="F45" s="61"/>
      <c r="G45" s="61"/>
      <c r="H45" s="61"/>
      <c r="J45" s="5" t="str">
        <f t="shared" si="0"/>
        <v>&lt;= Please input 5 scores as numbers</v>
      </c>
      <c r="K45" s="5"/>
      <c r="L45" s="5"/>
      <c r="M45" s="5"/>
      <c r="N45" s="5"/>
      <c r="P45" s="22">
        <v>8</v>
      </c>
      <c r="R45" s="30"/>
      <c r="S45" s="30"/>
      <c r="T45" s="30"/>
      <c r="U45" s="30"/>
      <c r="V45" s="5" t="str">
        <f t="shared" si="1"/>
        <v>.</v>
      </c>
    </row>
    <row r="46" spans="1:22">
      <c r="A46" s="1">
        <f t="shared" si="2"/>
        <v>1</v>
      </c>
      <c r="C46" s="2" t="s">
        <v>47</v>
      </c>
      <c r="D46" s="61"/>
      <c r="E46" s="61"/>
      <c r="F46" s="61"/>
      <c r="G46" s="61"/>
      <c r="H46" s="61"/>
      <c r="J46" s="5" t="str">
        <f t="shared" si="0"/>
        <v>&lt;= Please input 5 scores as numbers</v>
      </c>
      <c r="K46" s="5"/>
      <c r="L46" s="5"/>
      <c r="M46" s="5"/>
      <c r="N46" s="5"/>
      <c r="P46" s="22">
        <v>9</v>
      </c>
      <c r="R46" s="30"/>
      <c r="S46" s="30"/>
      <c r="T46" s="30"/>
      <c r="U46" s="30"/>
      <c r="V46" s="5" t="str">
        <f t="shared" si="1"/>
        <v>.</v>
      </c>
    </row>
    <row r="47" spans="1:22">
      <c r="A47" s="1">
        <f t="shared" si="2"/>
        <v>1</v>
      </c>
      <c r="C47" s="2" t="s">
        <v>48</v>
      </c>
      <c r="D47" s="61"/>
      <c r="E47" s="61"/>
      <c r="F47" s="61"/>
      <c r="G47" s="61"/>
      <c r="H47" s="61"/>
      <c r="J47" s="5" t="str">
        <f t="shared" si="0"/>
        <v>.</v>
      </c>
      <c r="K47" s="5"/>
      <c r="L47" s="5"/>
      <c r="M47" s="5"/>
      <c r="N47" s="5"/>
      <c r="P47" s="22">
        <v>10</v>
      </c>
      <c r="R47" s="30"/>
      <c r="S47" s="30"/>
      <c r="T47" s="30"/>
      <c r="U47" s="30"/>
      <c r="V47" s="5" t="str">
        <f t="shared" si="1"/>
        <v>.</v>
      </c>
    </row>
    <row r="48" spans="1:22">
      <c r="A48" s="1">
        <f t="shared" si="2"/>
        <v>1</v>
      </c>
      <c r="C48" s="2" t="s">
        <v>49</v>
      </c>
      <c r="D48" s="61"/>
      <c r="E48" s="61"/>
      <c r="F48" s="61"/>
      <c r="G48" s="61"/>
      <c r="H48" s="61"/>
      <c r="J48" s="5" t="str">
        <f t="shared" si="0"/>
        <v>.</v>
      </c>
      <c r="K48" s="5"/>
      <c r="L48" s="5"/>
      <c r="M48" s="5"/>
      <c r="N48" s="5"/>
      <c r="P48" s="22">
        <v>11</v>
      </c>
      <c r="R48" s="30"/>
      <c r="S48" s="30"/>
      <c r="T48" s="30"/>
      <c r="U48" s="30"/>
      <c r="V48" s="5" t="str">
        <f t="shared" si="1"/>
        <v>.</v>
      </c>
    </row>
    <row r="49" spans="1:22">
      <c r="C49" s="2"/>
      <c r="D49" s="68" t="s">
        <v>25</v>
      </c>
      <c r="E49" s="2" t="s">
        <v>26</v>
      </c>
      <c r="F49" s="2" t="s">
        <v>27</v>
      </c>
      <c r="G49" s="2" t="s">
        <v>28</v>
      </c>
      <c r="H49" s="2" t="s">
        <v>29</v>
      </c>
      <c r="J49" s="15"/>
      <c r="R49" s="2" t="s">
        <v>30</v>
      </c>
      <c r="S49" s="2" t="s">
        <v>31</v>
      </c>
      <c r="T49" s="2" t="s">
        <v>32</v>
      </c>
      <c r="U49" s="2" t="s">
        <v>507</v>
      </c>
    </row>
    <row r="50" spans="1:22">
      <c r="A50" s="1">
        <f>A48</f>
        <v>1</v>
      </c>
      <c r="C50" s="2" t="s">
        <v>50</v>
      </c>
      <c r="D50" s="61"/>
      <c r="E50" s="61"/>
      <c r="F50" s="61"/>
      <c r="G50" s="61"/>
      <c r="H50" s="61"/>
      <c r="J50" s="5" t="str">
        <f>IF(A50&gt;$H$5,IF(COUNTA(D50:H50)=0,"-","&lt;= Please clear inputs"),IF(P50&lt;=$H$7,
IF(AND(COUNTA(D50:H50)=5,ISNUMBER(H50+G50+F50+E50+D50)),IF(AND(D50&gt;=0,D50&lt;=10,E50&gt;=0,E50&lt;=10,F50&gt;=0,F50&lt;=10,G50&gt;=0,G50&lt;=10,H50&gt;=0,H50&lt;=10),"ok","&lt;= scores must be numbers from 0 to 10"),"&lt;= Please input 5 scores as numbers"),
IF(COUNTA(D50:H50)=0,".","Please clear excess line")))</f>
        <v>&lt;= Please input 5 scores as numbers</v>
      </c>
      <c r="K50" s="5"/>
      <c r="L50" s="5"/>
      <c r="M50" s="5"/>
      <c r="N50" s="5"/>
      <c r="P50" s="22">
        <v>1</v>
      </c>
      <c r="R50" s="61"/>
      <c r="S50" s="61"/>
      <c r="T50" s="61"/>
      <c r="U50" s="30"/>
      <c r="V50" s="5" t="str">
        <f t="shared" si="1"/>
        <v>.</v>
      </c>
    </row>
    <row r="51" spans="1:22">
      <c r="A51" s="1">
        <f>A50</f>
        <v>1</v>
      </c>
      <c r="C51" s="2" t="s">
        <v>51</v>
      </c>
      <c r="D51" s="61"/>
      <c r="E51" s="61"/>
      <c r="F51" s="61"/>
      <c r="G51" s="61"/>
      <c r="H51" s="61"/>
      <c r="J51" s="5" t="str">
        <f>IF(A51&gt;$H$5,IF(COUNTA(D51:H51)=0,"-","&lt;= Please clear inputs"),IF(P51&lt;=$H$7,
IF(AND(COUNTA(D51:H51)=5,ISNUMBER(H51+G51+F51+E51+D51)),IF(AND(D51&gt;=0,D51&lt;=10,E51&gt;=0,E51&lt;=10,F51&gt;=0,F51&lt;=10,G51&gt;=0,G51&lt;=10,H51&gt;=0,H51&lt;=10),"ok","&lt;= scores must be numbers from 0 to 10"),"&lt;= Please input 5 scores as numbers"),
IF(COUNTA(D51:H51)=0,".","Please clear excess line")))</f>
        <v>&lt;= Please input 5 scores as numbers</v>
      </c>
      <c r="K51" s="5"/>
      <c r="L51" s="5"/>
      <c r="M51" s="5"/>
      <c r="N51" s="5"/>
      <c r="P51" s="22">
        <v>2</v>
      </c>
      <c r="R51" s="61"/>
      <c r="S51" s="61"/>
      <c r="T51" s="61"/>
      <c r="U51" s="30"/>
      <c r="V51" s="5" t="str">
        <f t="shared" si="1"/>
        <v>.</v>
      </c>
    </row>
    <row r="52" spans="1:22">
      <c r="A52" s="1">
        <f>A51</f>
        <v>1</v>
      </c>
      <c r="C52" s="2" t="s">
        <v>52</v>
      </c>
      <c r="D52" s="61"/>
      <c r="E52" s="61"/>
      <c r="F52" s="61"/>
      <c r="G52" s="61"/>
      <c r="H52" s="61"/>
      <c r="J52" s="5" t="str">
        <f>IF(A52&gt;$H$5,IF(COUNTA(D52:H52)=0,"-","&lt;= Please clear inputs"),IF(P52&lt;=$H$7,
IF(AND(COUNTA(D52:H52)=5,ISNUMBER(H52+G52+F52+E52+D52)),IF(AND(D52&gt;=0,D52&lt;=10,E52&gt;=0,E52&lt;=10,F52&gt;=0,F52&lt;=10,G52&gt;=0,G52&lt;=10,H52&gt;=0,H52&lt;=10),"ok","&lt;= scores must be numbers from 0 to 10"),"&lt;= Please input 5 scores as numbers"),
IF(COUNTA(D52:H52)=0,".","Please clear excess line")))</f>
        <v>&lt;= Please input 5 scores as numbers</v>
      </c>
      <c r="K52" s="5"/>
      <c r="L52" s="5"/>
      <c r="M52" s="5"/>
      <c r="N52" s="5"/>
      <c r="P52" s="22">
        <v>3</v>
      </c>
      <c r="R52" s="61"/>
      <c r="S52" s="61"/>
      <c r="T52" s="61"/>
      <c r="U52" s="30"/>
      <c r="V52" s="5" t="str">
        <f t="shared" si="1"/>
        <v>.</v>
      </c>
    </row>
    <row r="54" spans="1:22">
      <c r="A54" s="1">
        <f>1+A36</f>
        <v>2</v>
      </c>
      <c r="C54" s="17" t="str">
        <f>TEXT(A54,"0")&amp;" - Club:"</f>
        <v>2 - Club:</v>
      </c>
      <c r="D54" s="76" t="s">
        <v>535</v>
      </c>
      <c r="E54" s="76"/>
      <c r="F54" s="76"/>
      <c r="G54" s="5"/>
      <c r="H54" s="5"/>
      <c r="I54" s="59" t="s">
        <v>37</v>
      </c>
      <c r="J54" s="3" t="str">
        <f>IF(A54&gt;$H$5,"Please leave scores blank","Please input "&amp;TEXT($H$7,"0")&amp;" lines for Elements and 3 for Impressions")</f>
        <v>Please input 9 lines for Elements and 3 for Impressions</v>
      </c>
      <c r="K54" s="3"/>
      <c r="L54" s="3"/>
      <c r="M54" s="3"/>
      <c r="N54" s="3"/>
      <c r="R54" s="17" t="s">
        <v>38</v>
      </c>
      <c r="S54" s="5"/>
      <c r="T54" s="5"/>
      <c r="V54" s="3"/>
    </row>
    <row r="55" spans="1:22">
      <c r="C55" s="2"/>
      <c r="D55" s="68" t="s">
        <v>15</v>
      </c>
      <c r="E55" s="2" t="s">
        <v>16</v>
      </c>
      <c r="F55" s="2" t="s">
        <v>17</v>
      </c>
      <c r="G55" s="2" t="s">
        <v>18</v>
      </c>
      <c r="H55" s="2" t="s">
        <v>19</v>
      </c>
      <c r="J55" s="15"/>
      <c r="R55" s="2" t="s">
        <v>20</v>
      </c>
      <c r="S55" s="2" t="s">
        <v>21</v>
      </c>
      <c r="T55" s="2" t="s">
        <v>22</v>
      </c>
      <c r="U55" s="2" t="s">
        <v>506</v>
      </c>
    </row>
    <row r="56" spans="1:22">
      <c r="A56" s="1">
        <f>A54</f>
        <v>2</v>
      </c>
      <c r="C56" s="2" t="s">
        <v>39</v>
      </c>
      <c r="D56" s="61"/>
      <c r="E56" s="61"/>
      <c r="F56" s="61"/>
      <c r="G56" s="61"/>
      <c r="H56" s="61"/>
      <c r="J56" s="5" t="str">
        <f t="shared" ref="J56:J66" si="3">IF(A56&gt;$H$5,IF(COUNTA(D56:H56)=0,"-","&lt;= Please clear inputs"),IF(P56&lt;=$H$7,
IF(AND(COUNTA(D56:H56)=5,ISNUMBER(H56+G56+F56+E56+D56)),IF(AND(D56&gt;=0,D56&lt;=10,E56&gt;=0,E56&lt;=10,F56&gt;=0,F56&lt;=10,G56&gt;=0,G56&lt;=10,H56&gt;=0,H56&lt;=10),"ok","&lt;= scores must be numbers from 0 to 10"),"&lt;= Please input 5 scores as numbers"),
IF(COUNTA(D56:H56)=0,".","Please clear excess line")))</f>
        <v>&lt;= Please input 5 scores as numbers</v>
      </c>
      <c r="K56" s="5"/>
      <c r="L56" s="5"/>
      <c r="M56" s="5"/>
      <c r="N56" s="5"/>
      <c r="P56" s="22">
        <v>1</v>
      </c>
      <c r="R56" s="30"/>
      <c r="S56" s="30"/>
      <c r="T56" s="30"/>
      <c r="U56" s="30"/>
      <c r="V56" s="5" t="str">
        <f t="shared" ref="V56:V70" si="4">IF(A56&gt;$H$5,IF(COUNTA(R56:T56)=0,"-","Please clear excess line"),".")</f>
        <v>.</v>
      </c>
    </row>
    <row r="57" spans="1:22">
      <c r="A57" s="1">
        <f>A56</f>
        <v>2</v>
      </c>
      <c r="C57" s="2" t="s">
        <v>40</v>
      </c>
      <c r="D57" s="61"/>
      <c r="E57" s="61"/>
      <c r="F57" s="61"/>
      <c r="G57" s="61"/>
      <c r="H57" s="61"/>
      <c r="J57" s="5" t="str">
        <f t="shared" si="3"/>
        <v>&lt;= Please input 5 scores as numbers</v>
      </c>
      <c r="K57" s="5"/>
      <c r="L57" s="5"/>
      <c r="M57" s="5"/>
      <c r="N57" s="5"/>
      <c r="P57" s="22">
        <v>2</v>
      </c>
      <c r="R57" s="30"/>
      <c r="S57" s="30"/>
      <c r="T57" s="30"/>
      <c r="U57" s="30"/>
      <c r="V57" s="5" t="str">
        <f t="shared" si="4"/>
        <v>.</v>
      </c>
    </row>
    <row r="58" spans="1:22">
      <c r="A58" s="1">
        <f t="shared" ref="A58:A66" si="5">A57</f>
        <v>2</v>
      </c>
      <c r="C58" s="2" t="s">
        <v>41</v>
      </c>
      <c r="D58" s="61"/>
      <c r="E58" s="61"/>
      <c r="F58" s="61"/>
      <c r="G58" s="61"/>
      <c r="H58" s="61"/>
      <c r="J58" s="5" t="str">
        <f t="shared" si="3"/>
        <v>&lt;= Please input 5 scores as numbers</v>
      </c>
      <c r="K58" s="5"/>
      <c r="L58" s="5"/>
      <c r="M58" s="5"/>
      <c r="N58" s="5"/>
      <c r="P58" s="22">
        <v>3</v>
      </c>
      <c r="R58" s="30"/>
      <c r="S58" s="30"/>
      <c r="T58" s="30"/>
      <c r="U58" s="30"/>
      <c r="V58" s="5" t="str">
        <f t="shared" si="4"/>
        <v>.</v>
      </c>
    </row>
    <row r="59" spans="1:22">
      <c r="A59" s="1">
        <f t="shared" si="5"/>
        <v>2</v>
      </c>
      <c r="C59" s="2" t="s">
        <v>42</v>
      </c>
      <c r="D59" s="61"/>
      <c r="E59" s="61"/>
      <c r="F59" s="61"/>
      <c r="G59" s="61"/>
      <c r="H59" s="61"/>
      <c r="J59" s="5" t="str">
        <f t="shared" si="3"/>
        <v>&lt;= Please input 5 scores as numbers</v>
      </c>
      <c r="K59" s="5"/>
      <c r="L59" s="5"/>
      <c r="M59" s="5"/>
      <c r="N59" s="5"/>
      <c r="P59" s="22">
        <v>4</v>
      </c>
      <c r="R59" s="30"/>
      <c r="S59" s="30"/>
      <c r="T59" s="30"/>
      <c r="U59" s="30"/>
      <c r="V59" s="5" t="str">
        <f t="shared" si="4"/>
        <v>.</v>
      </c>
    </row>
    <row r="60" spans="1:22">
      <c r="A60" s="1">
        <f t="shared" si="5"/>
        <v>2</v>
      </c>
      <c r="C60" s="2" t="s">
        <v>43</v>
      </c>
      <c r="D60" s="61"/>
      <c r="E60" s="61"/>
      <c r="F60" s="61"/>
      <c r="G60" s="61"/>
      <c r="H60" s="61"/>
      <c r="J60" s="5" t="str">
        <f t="shared" si="3"/>
        <v>&lt;= Please input 5 scores as numbers</v>
      </c>
      <c r="K60" s="5"/>
      <c r="L60" s="5"/>
      <c r="M60" s="5"/>
      <c r="N60" s="5"/>
      <c r="P60" s="22">
        <v>5</v>
      </c>
      <c r="R60" s="30"/>
      <c r="S60" s="30"/>
      <c r="T60" s="30"/>
      <c r="U60" s="30"/>
      <c r="V60" s="5" t="str">
        <f t="shared" si="4"/>
        <v>.</v>
      </c>
    </row>
    <row r="61" spans="1:22">
      <c r="A61" s="1">
        <f t="shared" si="5"/>
        <v>2</v>
      </c>
      <c r="C61" s="2" t="s">
        <v>44</v>
      </c>
      <c r="D61" s="61"/>
      <c r="E61" s="61"/>
      <c r="F61" s="61"/>
      <c r="G61" s="61"/>
      <c r="H61" s="61"/>
      <c r="J61" s="5" t="str">
        <f t="shared" si="3"/>
        <v>&lt;= Please input 5 scores as numbers</v>
      </c>
      <c r="K61" s="5"/>
      <c r="L61" s="5"/>
      <c r="M61" s="5"/>
      <c r="N61" s="5"/>
      <c r="P61" s="22">
        <v>6</v>
      </c>
      <c r="R61" s="30"/>
      <c r="S61" s="30"/>
      <c r="T61" s="30"/>
      <c r="U61" s="30"/>
      <c r="V61" s="5" t="str">
        <f t="shared" si="4"/>
        <v>.</v>
      </c>
    </row>
    <row r="62" spans="1:22">
      <c r="A62" s="1">
        <f t="shared" si="5"/>
        <v>2</v>
      </c>
      <c r="C62" s="2" t="s">
        <v>45</v>
      </c>
      <c r="D62" s="61"/>
      <c r="E62" s="61"/>
      <c r="F62" s="61"/>
      <c r="G62" s="61"/>
      <c r="H62" s="61"/>
      <c r="J62" s="5" t="str">
        <f t="shared" si="3"/>
        <v>&lt;= Please input 5 scores as numbers</v>
      </c>
      <c r="K62" s="5"/>
      <c r="L62" s="5"/>
      <c r="M62" s="5"/>
      <c r="N62" s="5"/>
      <c r="P62" s="22">
        <v>7</v>
      </c>
      <c r="R62" s="30"/>
      <c r="S62" s="30"/>
      <c r="T62" s="30"/>
      <c r="U62" s="30"/>
      <c r="V62" s="5" t="str">
        <f t="shared" si="4"/>
        <v>.</v>
      </c>
    </row>
    <row r="63" spans="1:22">
      <c r="A63" s="1">
        <f t="shared" si="5"/>
        <v>2</v>
      </c>
      <c r="C63" s="2" t="s">
        <v>46</v>
      </c>
      <c r="D63" s="61"/>
      <c r="E63" s="61"/>
      <c r="F63" s="61"/>
      <c r="G63" s="61"/>
      <c r="H63" s="61"/>
      <c r="J63" s="5" t="str">
        <f t="shared" si="3"/>
        <v>&lt;= Please input 5 scores as numbers</v>
      </c>
      <c r="K63" s="5"/>
      <c r="L63" s="5"/>
      <c r="M63" s="5"/>
      <c r="N63" s="5"/>
      <c r="P63" s="22">
        <v>8</v>
      </c>
      <c r="R63" s="30"/>
      <c r="S63" s="30"/>
      <c r="T63" s="30"/>
      <c r="U63" s="30"/>
      <c r="V63" s="5" t="str">
        <f t="shared" si="4"/>
        <v>.</v>
      </c>
    </row>
    <row r="64" spans="1:22">
      <c r="A64" s="1">
        <f t="shared" si="5"/>
        <v>2</v>
      </c>
      <c r="C64" s="2" t="s">
        <v>47</v>
      </c>
      <c r="D64" s="61"/>
      <c r="E64" s="61"/>
      <c r="F64" s="61"/>
      <c r="G64" s="61"/>
      <c r="H64" s="61"/>
      <c r="J64" s="5" t="str">
        <f t="shared" si="3"/>
        <v>&lt;= Please input 5 scores as numbers</v>
      </c>
      <c r="K64" s="5"/>
      <c r="L64" s="5"/>
      <c r="M64" s="5"/>
      <c r="N64" s="5"/>
      <c r="P64" s="22">
        <v>9</v>
      </c>
      <c r="R64" s="30"/>
      <c r="S64" s="30"/>
      <c r="T64" s="30"/>
      <c r="U64" s="30"/>
      <c r="V64" s="5" t="str">
        <f t="shared" si="4"/>
        <v>.</v>
      </c>
    </row>
    <row r="65" spans="1:22">
      <c r="A65" s="1">
        <f t="shared" si="5"/>
        <v>2</v>
      </c>
      <c r="C65" s="2" t="s">
        <v>48</v>
      </c>
      <c r="D65" s="61"/>
      <c r="E65" s="61"/>
      <c r="F65" s="61"/>
      <c r="G65" s="61"/>
      <c r="H65" s="61"/>
      <c r="J65" s="5" t="str">
        <f t="shared" si="3"/>
        <v>.</v>
      </c>
      <c r="K65" s="5"/>
      <c r="L65" s="5"/>
      <c r="M65" s="5"/>
      <c r="N65" s="5"/>
      <c r="P65" s="22">
        <v>10</v>
      </c>
      <c r="R65" s="30"/>
      <c r="S65" s="30"/>
      <c r="T65" s="30"/>
      <c r="U65" s="30"/>
      <c r="V65" s="5" t="str">
        <f t="shared" si="4"/>
        <v>.</v>
      </c>
    </row>
    <row r="66" spans="1:22">
      <c r="A66" s="1">
        <f t="shared" si="5"/>
        <v>2</v>
      </c>
      <c r="C66" s="2" t="s">
        <v>49</v>
      </c>
      <c r="D66" s="61"/>
      <c r="E66" s="61"/>
      <c r="F66" s="61"/>
      <c r="G66" s="61"/>
      <c r="H66" s="61"/>
      <c r="J66" s="5" t="str">
        <f t="shared" si="3"/>
        <v>.</v>
      </c>
      <c r="K66" s="5"/>
      <c r="L66" s="5"/>
      <c r="M66" s="5"/>
      <c r="N66" s="5"/>
      <c r="P66" s="22">
        <v>11</v>
      </c>
      <c r="R66" s="30"/>
      <c r="S66" s="30"/>
      <c r="T66" s="30"/>
      <c r="U66" s="30"/>
      <c r="V66" s="5" t="str">
        <f t="shared" si="4"/>
        <v>.</v>
      </c>
    </row>
    <row r="67" spans="1:22">
      <c r="C67" s="2"/>
      <c r="D67" s="68" t="s">
        <v>25</v>
      </c>
      <c r="E67" s="2" t="s">
        <v>26</v>
      </c>
      <c r="F67" s="2" t="s">
        <v>27</v>
      </c>
      <c r="G67" s="2" t="s">
        <v>28</v>
      </c>
      <c r="H67" s="2" t="s">
        <v>29</v>
      </c>
      <c r="J67" s="15"/>
      <c r="R67" s="2" t="s">
        <v>30</v>
      </c>
      <c r="S67" s="2" t="s">
        <v>31</v>
      </c>
      <c r="T67" s="2" t="s">
        <v>32</v>
      </c>
      <c r="U67" s="2" t="s">
        <v>507</v>
      </c>
    </row>
    <row r="68" spans="1:22">
      <c r="A68" s="1">
        <f>A66</f>
        <v>2</v>
      </c>
      <c r="C68" s="2" t="s">
        <v>50</v>
      </c>
      <c r="D68" s="61"/>
      <c r="E68" s="61"/>
      <c r="F68" s="61"/>
      <c r="G68" s="61"/>
      <c r="H68" s="61"/>
      <c r="J68" s="5" t="str">
        <f>IF(A68&gt;$H$5,IF(COUNTA(D68:H68)=0,"-","&lt;= Please clear inputs"),IF(P68&lt;=$H$7,
IF(AND(COUNTA(D68:H68)=5,ISNUMBER(H68+G68+F68+E68+D68)),IF(AND(D68&gt;=0,D68&lt;=10,E68&gt;=0,E68&lt;=10,F68&gt;=0,F68&lt;=10,G68&gt;=0,G68&lt;=10,H68&gt;=0,H68&lt;=10),"ok","&lt;= scores must be numbers from 0 to 10"),"&lt;= Please input 5 scores as numbers"),
IF(COUNTA(D68:H68)=0,".","Please clear excess line")))</f>
        <v>&lt;= Please input 5 scores as numbers</v>
      </c>
      <c r="K68" s="5"/>
      <c r="L68" s="5"/>
      <c r="M68" s="5"/>
      <c r="N68" s="5"/>
      <c r="P68" s="22">
        <v>1</v>
      </c>
      <c r="R68" s="61"/>
      <c r="S68" s="61"/>
      <c r="T68" s="61"/>
      <c r="U68" s="61"/>
      <c r="V68" s="5" t="str">
        <f t="shared" si="4"/>
        <v>.</v>
      </c>
    </row>
    <row r="69" spans="1:22">
      <c r="A69" s="1">
        <f>A68</f>
        <v>2</v>
      </c>
      <c r="C69" s="2" t="s">
        <v>51</v>
      </c>
      <c r="D69" s="61"/>
      <c r="E69" s="61"/>
      <c r="F69" s="61"/>
      <c r="G69" s="61"/>
      <c r="H69" s="61"/>
      <c r="J69" s="5" t="str">
        <f>IF(A69&gt;$H$5,IF(COUNTA(D69:H69)=0,"-","&lt;= Please clear inputs"),IF(P69&lt;=$H$7,
IF(AND(COUNTA(D69:H69)=5,ISNUMBER(H69+G69+F69+E69+D69)),IF(AND(D69&gt;=0,D69&lt;=10,E69&gt;=0,E69&lt;=10,F69&gt;=0,F69&lt;=10,G69&gt;=0,G69&lt;=10,H69&gt;=0,H69&lt;=10),"ok","&lt;= scores must be numbers from 0 to 10"),"&lt;= Please input 5 scores as numbers"),
IF(COUNTA(D69:H69)=0,".","Please clear excess line")))</f>
        <v>&lt;= Please input 5 scores as numbers</v>
      </c>
      <c r="K69" s="5"/>
      <c r="L69" s="5"/>
      <c r="M69" s="5"/>
      <c r="N69" s="5"/>
      <c r="P69" s="22">
        <v>2</v>
      </c>
      <c r="R69" s="61"/>
      <c r="S69" s="61"/>
      <c r="T69" s="61"/>
      <c r="U69" s="61"/>
      <c r="V69" s="5" t="str">
        <f t="shared" si="4"/>
        <v>.</v>
      </c>
    </row>
    <row r="70" spans="1:22">
      <c r="A70" s="1">
        <f>A69</f>
        <v>2</v>
      </c>
      <c r="C70" s="2" t="s">
        <v>52</v>
      </c>
      <c r="D70" s="61"/>
      <c r="E70" s="61"/>
      <c r="F70" s="61"/>
      <c r="G70" s="61"/>
      <c r="H70" s="61"/>
      <c r="J70" s="5" t="str">
        <f>IF(A70&gt;$H$5,IF(COUNTA(D70:H70)=0,"-","&lt;= Please clear inputs"),IF(P70&lt;=$H$7,
IF(AND(COUNTA(D70:H70)=5,ISNUMBER(H70+G70+F70+E70+D70)),IF(AND(D70&gt;=0,D70&lt;=10,E70&gt;=0,E70&lt;=10,F70&gt;=0,F70&lt;=10,G70&gt;=0,G70&lt;=10,H70&gt;=0,H70&lt;=10),"ok","&lt;= scores must be numbers from 0 to 10"),"&lt;= Please input 5 scores as numbers"),
IF(COUNTA(D70:H70)=0,".","Please clear excess line")))</f>
        <v>&lt;= Please input 5 scores as numbers</v>
      </c>
      <c r="K70" s="5"/>
      <c r="L70" s="5"/>
      <c r="M70" s="5"/>
      <c r="N70" s="5"/>
      <c r="P70" s="22">
        <v>3</v>
      </c>
      <c r="R70" s="61"/>
      <c r="S70" s="61"/>
      <c r="T70" s="61"/>
      <c r="U70" s="61"/>
      <c r="V70" s="5" t="str">
        <f t="shared" si="4"/>
        <v>.</v>
      </c>
    </row>
    <row r="72" spans="1:22">
      <c r="A72" s="1">
        <f>1+A54</f>
        <v>3</v>
      </c>
      <c r="C72" s="17" t="str">
        <f>TEXT(A72,"0")&amp;" - Club:"</f>
        <v>3 - Club:</v>
      </c>
      <c r="D72" s="76"/>
      <c r="E72" s="76"/>
      <c r="F72" s="76"/>
      <c r="G72" s="5"/>
      <c r="H72" s="5"/>
      <c r="I72" s="59" t="s">
        <v>37</v>
      </c>
      <c r="J72" s="3" t="str">
        <f>IF(A72&gt;$H$5,"Please leave scores blank","Please input "&amp;TEXT($H$7,"0")&amp;" lines for Elements and 3 for Impressions")</f>
        <v>Please input 9 lines for Elements and 3 for Impressions</v>
      </c>
      <c r="K72" s="3"/>
      <c r="L72" s="3"/>
      <c r="M72" s="3"/>
      <c r="N72" s="3"/>
      <c r="P72" s="29"/>
      <c r="R72" s="17" t="s">
        <v>38</v>
      </c>
      <c r="S72" s="5"/>
      <c r="T72" s="5"/>
      <c r="V72" s="3"/>
    </row>
    <row r="73" spans="1:22">
      <c r="D73" s="68" t="s">
        <v>15</v>
      </c>
      <c r="E73" s="2" t="s">
        <v>16</v>
      </c>
      <c r="F73" s="2" t="s">
        <v>17</v>
      </c>
      <c r="G73" s="2" t="s">
        <v>18</v>
      </c>
      <c r="H73" s="2" t="s">
        <v>19</v>
      </c>
      <c r="J73" s="15"/>
      <c r="R73" s="2" t="s">
        <v>20</v>
      </c>
      <c r="S73" s="2" t="s">
        <v>21</v>
      </c>
      <c r="T73" s="2" t="s">
        <v>22</v>
      </c>
    </row>
    <row r="74" spans="1:22">
      <c r="A74" s="1">
        <f>A72</f>
        <v>3</v>
      </c>
      <c r="C74" s="2" t="s">
        <v>39</v>
      </c>
      <c r="D74" s="61"/>
      <c r="E74" s="61"/>
      <c r="F74" s="61"/>
      <c r="G74" s="61"/>
      <c r="H74" s="61"/>
      <c r="J74" s="5" t="str">
        <f t="shared" ref="J74:J84" si="6">IF(A74&gt;$H$5,IF(COUNTA(D74:H74)=0,"-","&lt;= Please clear inputs"),IF(P74&lt;=$H$7,
IF(AND(COUNTA(D74:H74)=5,ISNUMBER(H74+G74+F74+E74+D74)),IF(AND(D74&gt;=0,D74&lt;=10,E74&gt;=0,E74&lt;=10,F74&gt;=0,F74&lt;=10,G74&gt;=0,G74&lt;=10,H74&gt;=0,H74&lt;=10),"ok","&lt;= scores must be numbers from 0 to 10"),"&lt;= Please input 5 scores as numbers"),
IF(COUNTA(D74:H74)=0,".","Please clear excess line")))</f>
        <v>&lt;= Please input 5 scores as numbers</v>
      </c>
      <c r="K74" s="5"/>
      <c r="L74" s="5"/>
      <c r="M74" s="5"/>
      <c r="N74" s="5"/>
      <c r="P74" s="22">
        <v>1</v>
      </c>
      <c r="R74" s="30"/>
      <c r="S74" s="30"/>
      <c r="T74" s="30"/>
      <c r="U74" s="30"/>
      <c r="V74" s="5" t="str">
        <f t="shared" ref="V74:V88" si="7">IF(A74&gt;$H$5,IF(COUNTA(R74:T74)=0,"-","Please clear excess line"),".")</f>
        <v>.</v>
      </c>
    </row>
    <row r="75" spans="1:22">
      <c r="A75" s="1">
        <f>A74</f>
        <v>3</v>
      </c>
      <c r="C75" s="2" t="s">
        <v>40</v>
      </c>
      <c r="D75" s="61"/>
      <c r="E75" s="61"/>
      <c r="F75" s="61"/>
      <c r="G75" s="61"/>
      <c r="H75" s="61"/>
      <c r="J75" s="5" t="str">
        <f t="shared" si="6"/>
        <v>&lt;= Please input 5 scores as numbers</v>
      </c>
      <c r="K75" s="5"/>
      <c r="L75" s="5"/>
      <c r="M75" s="5"/>
      <c r="N75" s="5"/>
      <c r="P75" s="22">
        <v>2</v>
      </c>
      <c r="R75" s="30"/>
      <c r="S75" s="30"/>
      <c r="T75" s="30"/>
      <c r="U75" s="30"/>
      <c r="V75" s="5" t="str">
        <f t="shared" si="7"/>
        <v>.</v>
      </c>
    </row>
    <row r="76" spans="1:22">
      <c r="A76" s="1">
        <f t="shared" ref="A76:A84" si="8">A75</f>
        <v>3</v>
      </c>
      <c r="C76" s="2" t="s">
        <v>41</v>
      </c>
      <c r="D76" s="61"/>
      <c r="E76" s="61"/>
      <c r="F76" s="61"/>
      <c r="G76" s="61"/>
      <c r="H76" s="61"/>
      <c r="J76" s="5" t="str">
        <f t="shared" si="6"/>
        <v>&lt;= Please input 5 scores as numbers</v>
      </c>
      <c r="K76" s="5"/>
      <c r="L76" s="5"/>
      <c r="M76" s="5"/>
      <c r="N76" s="5"/>
      <c r="P76" s="22">
        <v>3</v>
      </c>
      <c r="R76" s="30"/>
      <c r="S76" s="30"/>
      <c r="T76" s="30"/>
      <c r="U76" s="30"/>
      <c r="V76" s="5" t="str">
        <f t="shared" si="7"/>
        <v>.</v>
      </c>
    </row>
    <row r="77" spans="1:22">
      <c r="A77" s="1">
        <f t="shared" si="8"/>
        <v>3</v>
      </c>
      <c r="C77" s="2" t="s">
        <v>42</v>
      </c>
      <c r="D77" s="61"/>
      <c r="E77" s="61"/>
      <c r="F77" s="61"/>
      <c r="G77" s="61"/>
      <c r="H77" s="61"/>
      <c r="J77" s="5" t="str">
        <f t="shared" si="6"/>
        <v>&lt;= Please input 5 scores as numbers</v>
      </c>
      <c r="K77" s="5"/>
      <c r="L77" s="5"/>
      <c r="M77" s="5"/>
      <c r="N77" s="5"/>
      <c r="P77" s="22">
        <v>4</v>
      </c>
      <c r="R77" s="30"/>
      <c r="S77" s="30"/>
      <c r="T77" s="30"/>
      <c r="U77" s="30"/>
      <c r="V77" s="5" t="str">
        <f t="shared" si="7"/>
        <v>.</v>
      </c>
    </row>
    <row r="78" spans="1:22">
      <c r="A78" s="1">
        <f t="shared" si="8"/>
        <v>3</v>
      </c>
      <c r="C78" s="2" t="s">
        <v>43</v>
      </c>
      <c r="D78" s="61"/>
      <c r="E78" s="61"/>
      <c r="F78" s="61"/>
      <c r="G78" s="61"/>
      <c r="H78" s="61"/>
      <c r="J78" s="5" t="str">
        <f t="shared" si="6"/>
        <v>&lt;= Please input 5 scores as numbers</v>
      </c>
      <c r="K78" s="5"/>
      <c r="L78" s="5"/>
      <c r="M78" s="5"/>
      <c r="N78" s="5"/>
      <c r="P78" s="22">
        <v>5</v>
      </c>
      <c r="R78" s="30"/>
      <c r="S78" s="30"/>
      <c r="T78" s="30"/>
      <c r="U78" s="30"/>
      <c r="V78" s="5" t="str">
        <f t="shared" si="7"/>
        <v>.</v>
      </c>
    </row>
    <row r="79" spans="1:22">
      <c r="A79" s="1">
        <f t="shared" si="8"/>
        <v>3</v>
      </c>
      <c r="C79" s="2" t="s">
        <v>44</v>
      </c>
      <c r="D79" s="61"/>
      <c r="E79" s="61"/>
      <c r="F79" s="61"/>
      <c r="G79" s="61"/>
      <c r="H79" s="61"/>
      <c r="J79" s="5" t="str">
        <f t="shared" si="6"/>
        <v>&lt;= Please input 5 scores as numbers</v>
      </c>
      <c r="K79" s="5"/>
      <c r="L79" s="5"/>
      <c r="M79" s="5"/>
      <c r="N79" s="5"/>
      <c r="P79" s="22">
        <v>6</v>
      </c>
      <c r="R79" s="30"/>
      <c r="S79" s="30"/>
      <c r="T79" s="30"/>
      <c r="U79" s="30"/>
      <c r="V79" s="5" t="str">
        <f t="shared" si="7"/>
        <v>.</v>
      </c>
    </row>
    <row r="80" spans="1:22">
      <c r="A80" s="1">
        <f t="shared" si="8"/>
        <v>3</v>
      </c>
      <c r="C80" s="2" t="s">
        <v>45</v>
      </c>
      <c r="D80" s="61"/>
      <c r="E80" s="61"/>
      <c r="F80" s="61"/>
      <c r="G80" s="61"/>
      <c r="H80" s="61"/>
      <c r="J80" s="5" t="str">
        <f t="shared" si="6"/>
        <v>&lt;= Please input 5 scores as numbers</v>
      </c>
      <c r="K80" s="5"/>
      <c r="L80" s="5"/>
      <c r="M80" s="5"/>
      <c r="N80" s="5"/>
      <c r="P80" s="22">
        <v>7</v>
      </c>
      <c r="R80" s="30"/>
      <c r="S80" s="30"/>
      <c r="T80" s="30"/>
      <c r="U80" s="30"/>
      <c r="V80" s="5" t="str">
        <f t="shared" si="7"/>
        <v>.</v>
      </c>
    </row>
    <row r="81" spans="1:22">
      <c r="A81" s="1">
        <f t="shared" si="8"/>
        <v>3</v>
      </c>
      <c r="C81" s="2" t="s">
        <v>46</v>
      </c>
      <c r="D81" s="61"/>
      <c r="E81" s="61"/>
      <c r="F81" s="61"/>
      <c r="G81" s="61"/>
      <c r="H81" s="61"/>
      <c r="J81" s="5" t="str">
        <f t="shared" si="6"/>
        <v>&lt;= Please input 5 scores as numbers</v>
      </c>
      <c r="K81" s="5"/>
      <c r="L81" s="5"/>
      <c r="M81" s="5"/>
      <c r="N81" s="5"/>
      <c r="P81" s="22">
        <v>8</v>
      </c>
      <c r="R81" s="30"/>
      <c r="S81" s="30"/>
      <c r="T81" s="30"/>
      <c r="U81" s="30"/>
      <c r="V81" s="5" t="str">
        <f t="shared" si="7"/>
        <v>.</v>
      </c>
    </row>
    <row r="82" spans="1:22">
      <c r="A82" s="1">
        <f t="shared" si="8"/>
        <v>3</v>
      </c>
      <c r="C82" s="2" t="s">
        <v>47</v>
      </c>
      <c r="D82" s="61"/>
      <c r="E82" s="61"/>
      <c r="F82" s="61"/>
      <c r="G82" s="61"/>
      <c r="H82" s="61"/>
      <c r="J82" s="5" t="str">
        <f t="shared" si="6"/>
        <v>&lt;= Please input 5 scores as numbers</v>
      </c>
      <c r="K82" s="5"/>
      <c r="L82" s="5"/>
      <c r="M82" s="5"/>
      <c r="N82" s="5"/>
      <c r="P82" s="22">
        <v>9</v>
      </c>
      <c r="R82" s="30"/>
      <c r="S82" s="30"/>
      <c r="T82" s="30"/>
      <c r="U82" s="30"/>
      <c r="V82" s="5" t="str">
        <f t="shared" si="7"/>
        <v>.</v>
      </c>
    </row>
    <row r="83" spans="1:22">
      <c r="A83" s="1">
        <f t="shared" si="8"/>
        <v>3</v>
      </c>
      <c r="C83" s="2" t="s">
        <v>48</v>
      </c>
      <c r="D83" s="61"/>
      <c r="E83" s="61"/>
      <c r="F83" s="61"/>
      <c r="G83" s="61"/>
      <c r="H83" s="61"/>
      <c r="J83" s="5" t="str">
        <f t="shared" si="6"/>
        <v>.</v>
      </c>
      <c r="K83" s="5"/>
      <c r="L83" s="5"/>
      <c r="M83" s="5"/>
      <c r="N83" s="5"/>
      <c r="P83" s="22">
        <v>10</v>
      </c>
      <c r="R83" s="30"/>
      <c r="S83" s="30"/>
      <c r="T83" s="30"/>
      <c r="U83" s="30"/>
      <c r="V83" s="5" t="str">
        <f t="shared" si="7"/>
        <v>.</v>
      </c>
    </row>
    <row r="84" spans="1:22">
      <c r="A84" s="1">
        <f t="shared" si="8"/>
        <v>3</v>
      </c>
      <c r="C84" s="2" t="s">
        <v>49</v>
      </c>
      <c r="D84" s="61"/>
      <c r="E84" s="61"/>
      <c r="F84" s="61"/>
      <c r="G84" s="61"/>
      <c r="H84" s="61"/>
      <c r="J84" s="5" t="str">
        <f t="shared" si="6"/>
        <v>.</v>
      </c>
      <c r="K84" s="5"/>
      <c r="L84" s="5"/>
      <c r="M84" s="5"/>
      <c r="N84" s="5"/>
      <c r="P84" s="22">
        <v>11</v>
      </c>
      <c r="R84" s="30"/>
      <c r="S84" s="30"/>
      <c r="T84" s="30"/>
      <c r="U84" s="30"/>
      <c r="V84" s="5" t="str">
        <f t="shared" si="7"/>
        <v>.</v>
      </c>
    </row>
    <row r="85" spans="1:22">
      <c r="C85" s="2"/>
      <c r="D85" s="68" t="s">
        <v>25</v>
      </c>
      <c r="E85" s="2" t="s">
        <v>26</v>
      </c>
      <c r="F85" s="2" t="s">
        <v>27</v>
      </c>
      <c r="G85" s="2" t="s">
        <v>28</v>
      </c>
      <c r="H85" s="2" t="s">
        <v>29</v>
      </c>
      <c r="J85" s="15"/>
      <c r="R85" s="2" t="s">
        <v>30</v>
      </c>
      <c r="S85" s="2" t="s">
        <v>31</v>
      </c>
      <c r="T85" s="2" t="s">
        <v>32</v>
      </c>
    </row>
    <row r="86" spans="1:22">
      <c r="A86" s="1">
        <f>A84</f>
        <v>3</v>
      </c>
      <c r="C86" s="2" t="s">
        <v>50</v>
      </c>
      <c r="D86" s="61"/>
      <c r="E86" s="61"/>
      <c r="F86" s="61"/>
      <c r="G86" s="61"/>
      <c r="H86" s="61"/>
      <c r="J86" s="5" t="str">
        <f>IF(A86&gt;$H$5,IF(COUNTA(D86:H86)=0,"-","&lt;= Please clear inputs"),IF(P86&lt;=$H$7,
IF(AND(COUNTA(D86:H86)=5,ISNUMBER(H86+G86+F86+E86+D86)),IF(AND(D86&gt;=0,D86&lt;=10,E86&gt;=0,E86&lt;=10,F86&gt;=0,F86&lt;=10,G86&gt;=0,G86&lt;=10,H86&gt;=0,H86&lt;=10),"ok","&lt;= scores must be numbers from 0 to 10"),"&lt;= Please input 5 scores as numbers"),
IF(COUNTA(D86:H86)=0,".","Please clear excess line")))</f>
        <v>&lt;= Please input 5 scores as numbers</v>
      </c>
      <c r="K86" s="5"/>
      <c r="L86" s="5"/>
      <c r="M86" s="5"/>
      <c r="N86" s="5"/>
      <c r="P86" s="22">
        <v>1</v>
      </c>
      <c r="R86" s="61"/>
      <c r="S86" s="61"/>
      <c r="T86" s="61"/>
      <c r="U86" s="61"/>
      <c r="V86" s="5" t="str">
        <f t="shared" si="7"/>
        <v>.</v>
      </c>
    </row>
    <row r="87" spans="1:22">
      <c r="A87" s="1">
        <f>A86</f>
        <v>3</v>
      </c>
      <c r="C87" s="2" t="s">
        <v>51</v>
      </c>
      <c r="D87" s="61"/>
      <c r="E87" s="61"/>
      <c r="F87" s="61"/>
      <c r="G87" s="61"/>
      <c r="H87" s="61"/>
      <c r="J87" s="5" t="str">
        <f>IF(A87&gt;$H$5,IF(COUNTA(D87:H87)=0,"-","&lt;= Please clear inputs"),IF(P87&lt;=$H$7,
IF(AND(COUNTA(D87:H87)=5,ISNUMBER(H87+G87+F87+E87+D87)),IF(AND(D87&gt;=0,D87&lt;=10,E87&gt;=0,E87&lt;=10,F87&gt;=0,F87&lt;=10,G87&gt;=0,G87&lt;=10,H87&gt;=0,H87&lt;=10),"ok","&lt;= scores must be numbers from 0 to 10"),"&lt;= Please input 5 scores as numbers"),
IF(COUNTA(D87:H87)=0,".","Please clear excess line")))</f>
        <v>&lt;= Please input 5 scores as numbers</v>
      </c>
      <c r="K87" s="5"/>
      <c r="L87" s="5"/>
      <c r="M87" s="5"/>
      <c r="N87" s="5"/>
      <c r="P87" s="22">
        <v>2</v>
      </c>
      <c r="R87" s="61"/>
      <c r="S87" s="61"/>
      <c r="T87" s="61"/>
      <c r="U87" s="61"/>
      <c r="V87" s="5" t="str">
        <f t="shared" si="7"/>
        <v>.</v>
      </c>
    </row>
    <row r="88" spans="1:22">
      <c r="A88" s="1">
        <f>A87</f>
        <v>3</v>
      </c>
      <c r="C88" s="2" t="s">
        <v>52</v>
      </c>
      <c r="D88" s="61"/>
      <c r="E88" s="61"/>
      <c r="F88" s="61"/>
      <c r="G88" s="61"/>
      <c r="H88" s="61"/>
      <c r="J88" s="5" t="str">
        <f>IF(A88&gt;$H$5,IF(COUNTA(D88:H88)=0,"-","&lt;= Please clear inputs"),IF(P88&lt;=$H$7,
IF(AND(COUNTA(D88:H88)=5,ISNUMBER(H88+G88+F88+E88+D88)),IF(AND(D88&gt;=0,D88&lt;=10,E88&gt;=0,E88&lt;=10,F88&gt;=0,F88&lt;=10,G88&gt;=0,G88&lt;=10,H88&gt;=0,H88&lt;=10),"ok","&lt;= scores must be numbers from 0 to 10"),"&lt;= Please input 5 scores as numbers"),
IF(COUNTA(D88:H88)=0,".","Please clear excess line")))</f>
        <v>&lt;= Please input 5 scores as numbers</v>
      </c>
      <c r="K88" s="5"/>
      <c r="L88" s="5"/>
      <c r="M88" s="5"/>
      <c r="N88" s="5"/>
      <c r="P88" s="22">
        <v>3</v>
      </c>
      <c r="R88" s="61"/>
      <c r="S88" s="61"/>
      <c r="T88" s="61"/>
      <c r="U88" s="61"/>
      <c r="V88" s="5" t="str">
        <f t="shared" si="7"/>
        <v>.</v>
      </c>
    </row>
    <row r="90" spans="1:22">
      <c r="A90" s="1">
        <f>1+A72</f>
        <v>4</v>
      </c>
      <c r="C90" s="17" t="str">
        <f>TEXT(A90,"0")&amp;" - Club:"</f>
        <v>4 - Club:</v>
      </c>
      <c r="D90" s="76"/>
      <c r="E90" s="76"/>
      <c r="F90" s="76"/>
      <c r="G90" s="5"/>
      <c r="H90" s="5"/>
      <c r="I90" s="59" t="s">
        <v>37</v>
      </c>
      <c r="J90" s="3" t="str">
        <f>IF(A90&gt;$H$5,"Please leave scores blank","Please input "&amp;TEXT($H$7,"0")&amp;" lines for Elements and 3 for Impressions")</f>
        <v>Please input 9 lines for Elements and 3 for Impressions</v>
      </c>
      <c r="K90" s="3"/>
      <c r="L90" s="3"/>
      <c r="M90" s="3"/>
      <c r="N90" s="3"/>
      <c r="P90" s="29"/>
      <c r="R90" s="17" t="s">
        <v>38</v>
      </c>
      <c r="S90" s="5"/>
      <c r="T90" s="5"/>
      <c r="V90" s="3"/>
    </row>
    <row r="91" spans="1:22">
      <c r="D91" s="68" t="s">
        <v>15</v>
      </c>
      <c r="E91" s="2" t="s">
        <v>16</v>
      </c>
      <c r="F91" s="2" t="s">
        <v>17</v>
      </c>
      <c r="G91" s="2" t="s">
        <v>18</v>
      </c>
      <c r="H91" s="2" t="s">
        <v>19</v>
      </c>
      <c r="J91" s="15"/>
      <c r="R91" s="2" t="s">
        <v>20</v>
      </c>
      <c r="S91" s="2" t="s">
        <v>21</v>
      </c>
      <c r="T91" s="2" t="s">
        <v>22</v>
      </c>
    </row>
    <row r="92" spans="1:22">
      <c r="A92" s="1">
        <f>A90</f>
        <v>4</v>
      </c>
      <c r="C92" s="2" t="s">
        <v>39</v>
      </c>
      <c r="D92" s="61"/>
      <c r="E92" s="61"/>
      <c r="F92" s="61"/>
      <c r="G92" s="61"/>
      <c r="H92" s="61"/>
      <c r="J92" s="5" t="str">
        <f t="shared" ref="J92:J102" si="9">IF(A92&gt;$H$5,IF(COUNTA(D92:H92)=0,"-","&lt;= Please clear inputs"),IF(P92&lt;=$H$7,
IF(AND(COUNTA(D92:H92)=5,ISNUMBER(H92+G92+F92+E92+D92)),IF(AND(D92&gt;=0,D92&lt;=10,E92&gt;=0,E92&lt;=10,F92&gt;=0,F92&lt;=10,G92&gt;=0,G92&lt;=10,H92&gt;=0,H92&lt;=10),"ok","&lt;= scores must be numbers from 0 to 10"),"&lt;= Please input 5 scores as numbers"),
IF(COUNTA(D92:H92)=0,".","Please clear excess line")))</f>
        <v>&lt;= Please input 5 scores as numbers</v>
      </c>
      <c r="K92" s="5"/>
      <c r="L92" s="5"/>
      <c r="M92" s="5"/>
      <c r="N92" s="5"/>
      <c r="P92" s="22">
        <v>1</v>
      </c>
      <c r="R92" s="30"/>
      <c r="S92" s="30"/>
      <c r="T92" s="30"/>
      <c r="U92" s="30"/>
      <c r="V92" s="5" t="str">
        <f t="shared" ref="V92:V106" si="10">IF(A92&gt;$H$5,IF(COUNTA(R92:T92)=0,"-","Please clear excess line"),".")</f>
        <v>.</v>
      </c>
    </row>
    <row r="93" spans="1:22">
      <c r="A93" s="1">
        <f>A92</f>
        <v>4</v>
      </c>
      <c r="C93" s="2" t="s">
        <v>40</v>
      </c>
      <c r="D93" s="61"/>
      <c r="E93" s="61"/>
      <c r="F93" s="61"/>
      <c r="G93" s="61"/>
      <c r="H93" s="61"/>
      <c r="J93" s="5" t="str">
        <f t="shared" si="9"/>
        <v>&lt;= Please input 5 scores as numbers</v>
      </c>
      <c r="K93" s="5"/>
      <c r="L93" s="5"/>
      <c r="M93" s="5"/>
      <c r="N93" s="5"/>
      <c r="P93" s="22">
        <v>2</v>
      </c>
      <c r="R93" s="30"/>
      <c r="S93" s="30"/>
      <c r="T93" s="30"/>
      <c r="U93" s="30"/>
      <c r="V93" s="5" t="str">
        <f t="shared" si="10"/>
        <v>.</v>
      </c>
    </row>
    <row r="94" spans="1:22">
      <c r="A94" s="1">
        <f t="shared" ref="A94:A102" si="11">A93</f>
        <v>4</v>
      </c>
      <c r="C94" s="2" t="s">
        <v>41</v>
      </c>
      <c r="D94" s="61"/>
      <c r="E94" s="61"/>
      <c r="F94" s="61"/>
      <c r="G94" s="61"/>
      <c r="H94" s="61"/>
      <c r="J94" s="5" t="str">
        <f t="shared" si="9"/>
        <v>&lt;= Please input 5 scores as numbers</v>
      </c>
      <c r="K94" s="5"/>
      <c r="L94" s="5"/>
      <c r="M94" s="5"/>
      <c r="N94" s="5"/>
      <c r="P94" s="22">
        <v>3</v>
      </c>
      <c r="R94" s="30"/>
      <c r="S94" s="30"/>
      <c r="T94" s="30"/>
      <c r="U94" s="30"/>
      <c r="V94" s="5" t="str">
        <f t="shared" si="10"/>
        <v>.</v>
      </c>
    </row>
    <row r="95" spans="1:22">
      <c r="A95" s="1">
        <f t="shared" si="11"/>
        <v>4</v>
      </c>
      <c r="C95" s="2" t="s">
        <v>42</v>
      </c>
      <c r="D95" s="61"/>
      <c r="E95" s="61"/>
      <c r="F95" s="61"/>
      <c r="G95" s="61"/>
      <c r="H95" s="61"/>
      <c r="J95" s="5" t="str">
        <f t="shared" si="9"/>
        <v>&lt;= Please input 5 scores as numbers</v>
      </c>
      <c r="K95" s="5"/>
      <c r="L95" s="5"/>
      <c r="M95" s="5"/>
      <c r="N95" s="5"/>
      <c r="P95" s="22">
        <v>4</v>
      </c>
      <c r="R95" s="30"/>
      <c r="S95" s="30"/>
      <c r="T95" s="30"/>
      <c r="U95" s="30"/>
      <c r="V95" s="5" t="str">
        <f t="shared" si="10"/>
        <v>.</v>
      </c>
    </row>
    <row r="96" spans="1:22">
      <c r="A96" s="1">
        <f t="shared" si="11"/>
        <v>4</v>
      </c>
      <c r="C96" s="2" t="s">
        <v>43</v>
      </c>
      <c r="D96" s="61"/>
      <c r="E96" s="61"/>
      <c r="F96" s="61"/>
      <c r="G96" s="61"/>
      <c r="H96" s="61"/>
      <c r="J96" s="5" t="str">
        <f t="shared" si="9"/>
        <v>&lt;= Please input 5 scores as numbers</v>
      </c>
      <c r="K96" s="5"/>
      <c r="L96" s="5"/>
      <c r="M96" s="5"/>
      <c r="N96" s="5"/>
      <c r="P96" s="22">
        <v>5</v>
      </c>
      <c r="R96" s="30"/>
      <c r="S96" s="30"/>
      <c r="T96" s="30"/>
      <c r="U96" s="30"/>
      <c r="V96" s="5" t="str">
        <f t="shared" si="10"/>
        <v>.</v>
      </c>
    </row>
    <row r="97" spans="1:22">
      <c r="A97" s="1">
        <f t="shared" si="11"/>
        <v>4</v>
      </c>
      <c r="C97" s="2" t="s">
        <v>44</v>
      </c>
      <c r="D97" s="61"/>
      <c r="E97" s="61"/>
      <c r="F97" s="61"/>
      <c r="G97" s="61"/>
      <c r="H97" s="61"/>
      <c r="J97" s="5" t="str">
        <f t="shared" si="9"/>
        <v>&lt;= Please input 5 scores as numbers</v>
      </c>
      <c r="K97" s="5"/>
      <c r="L97" s="5"/>
      <c r="M97" s="5"/>
      <c r="N97" s="5"/>
      <c r="P97" s="22">
        <v>6</v>
      </c>
      <c r="R97" s="30"/>
      <c r="S97" s="30"/>
      <c r="T97" s="30"/>
      <c r="U97" s="30"/>
      <c r="V97" s="5" t="str">
        <f t="shared" si="10"/>
        <v>.</v>
      </c>
    </row>
    <row r="98" spans="1:22">
      <c r="A98" s="1">
        <f t="shared" si="11"/>
        <v>4</v>
      </c>
      <c r="C98" s="2" t="s">
        <v>45</v>
      </c>
      <c r="D98" s="61"/>
      <c r="E98" s="61"/>
      <c r="F98" s="61"/>
      <c r="G98" s="61"/>
      <c r="H98" s="61"/>
      <c r="J98" s="5" t="str">
        <f t="shared" si="9"/>
        <v>&lt;= Please input 5 scores as numbers</v>
      </c>
      <c r="K98" s="5"/>
      <c r="L98" s="5"/>
      <c r="M98" s="5"/>
      <c r="N98" s="5"/>
      <c r="P98" s="22">
        <v>7</v>
      </c>
      <c r="R98" s="30"/>
      <c r="S98" s="30"/>
      <c r="T98" s="30"/>
      <c r="U98" s="30"/>
      <c r="V98" s="5" t="str">
        <f t="shared" si="10"/>
        <v>.</v>
      </c>
    </row>
    <row r="99" spans="1:22">
      <c r="A99" s="1">
        <f t="shared" si="11"/>
        <v>4</v>
      </c>
      <c r="C99" s="2" t="s">
        <v>46</v>
      </c>
      <c r="D99" s="61"/>
      <c r="E99" s="61"/>
      <c r="F99" s="61"/>
      <c r="G99" s="61"/>
      <c r="H99" s="61"/>
      <c r="J99" s="5" t="str">
        <f t="shared" si="9"/>
        <v>&lt;= Please input 5 scores as numbers</v>
      </c>
      <c r="K99" s="5"/>
      <c r="L99" s="5"/>
      <c r="M99" s="5"/>
      <c r="N99" s="5"/>
      <c r="P99" s="22">
        <v>8</v>
      </c>
      <c r="R99" s="30"/>
      <c r="S99" s="30"/>
      <c r="T99" s="30"/>
      <c r="U99" s="30"/>
      <c r="V99" s="5" t="str">
        <f t="shared" si="10"/>
        <v>.</v>
      </c>
    </row>
    <row r="100" spans="1:22">
      <c r="A100" s="1">
        <f t="shared" si="11"/>
        <v>4</v>
      </c>
      <c r="C100" s="2" t="s">
        <v>47</v>
      </c>
      <c r="D100" s="61"/>
      <c r="E100" s="61"/>
      <c r="F100" s="61"/>
      <c r="G100" s="61"/>
      <c r="H100" s="61"/>
      <c r="J100" s="5" t="str">
        <f t="shared" si="9"/>
        <v>&lt;= Please input 5 scores as numbers</v>
      </c>
      <c r="K100" s="5"/>
      <c r="L100" s="5"/>
      <c r="M100" s="5"/>
      <c r="N100" s="5"/>
      <c r="P100" s="22">
        <v>9</v>
      </c>
      <c r="R100" s="30"/>
      <c r="S100" s="30"/>
      <c r="T100" s="30"/>
      <c r="U100" s="30"/>
      <c r="V100" s="5" t="str">
        <f t="shared" si="10"/>
        <v>.</v>
      </c>
    </row>
    <row r="101" spans="1:22">
      <c r="A101" s="1">
        <f t="shared" si="11"/>
        <v>4</v>
      </c>
      <c r="C101" s="2" t="s">
        <v>48</v>
      </c>
      <c r="D101" s="61"/>
      <c r="E101" s="61"/>
      <c r="F101" s="61"/>
      <c r="G101" s="61"/>
      <c r="H101" s="61"/>
      <c r="J101" s="5" t="str">
        <f t="shared" si="9"/>
        <v>.</v>
      </c>
      <c r="K101" s="5"/>
      <c r="L101" s="5"/>
      <c r="M101" s="5"/>
      <c r="N101" s="5"/>
      <c r="P101" s="22">
        <v>10</v>
      </c>
      <c r="R101" s="30"/>
      <c r="S101" s="30"/>
      <c r="T101" s="30"/>
      <c r="U101" s="30"/>
      <c r="V101" s="5" t="str">
        <f t="shared" si="10"/>
        <v>.</v>
      </c>
    </row>
    <row r="102" spans="1:22">
      <c r="A102" s="1">
        <f t="shared" si="11"/>
        <v>4</v>
      </c>
      <c r="C102" s="2" t="s">
        <v>49</v>
      </c>
      <c r="D102" s="61"/>
      <c r="E102" s="61"/>
      <c r="F102" s="61"/>
      <c r="G102" s="61"/>
      <c r="H102" s="61"/>
      <c r="J102" s="5" t="str">
        <f t="shared" si="9"/>
        <v>.</v>
      </c>
      <c r="K102" s="5"/>
      <c r="L102" s="5"/>
      <c r="M102" s="5"/>
      <c r="N102" s="5"/>
      <c r="P102" s="22">
        <v>11</v>
      </c>
      <c r="R102" s="30"/>
      <c r="S102" s="30"/>
      <c r="T102" s="30"/>
      <c r="U102" s="30"/>
      <c r="V102" s="5" t="str">
        <f t="shared" si="10"/>
        <v>.</v>
      </c>
    </row>
    <row r="103" spans="1:22">
      <c r="C103" s="2"/>
      <c r="D103" s="68" t="s">
        <v>25</v>
      </c>
      <c r="E103" s="2" t="s">
        <v>26</v>
      </c>
      <c r="F103" s="2" t="s">
        <v>27</v>
      </c>
      <c r="G103" s="2" t="s">
        <v>28</v>
      </c>
      <c r="H103" s="2" t="s">
        <v>29</v>
      </c>
      <c r="J103" s="15"/>
      <c r="R103" s="2" t="s">
        <v>30</v>
      </c>
      <c r="S103" s="2" t="s">
        <v>31</v>
      </c>
      <c r="T103" s="2" t="s">
        <v>32</v>
      </c>
    </row>
    <row r="104" spans="1:22">
      <c r="A104" s="1">
        <f>A102</f>
        <v>4</v>
      </c>
      <c r="C104" s="2" t="s">
        <v>50</v>
      </c>
      <c r="D104" s="61"/>
      <c r="E104" s="61"/>
      <c r="F104" s="61"/>
      <c r="G104" s="61"/>
      <c r="H104" s="61"/>
      <c r="J104" s="5" t="str">
        <f>IF(A104&gt;$H$5,IF(COUNTA(D104:H104)=0,"-","&lt;= Please clear inputs"),IF(P104&lt;=$H$7,
IF(AND(COUNTA(D104:H104)=5,ISNUMBER(H104+G104+F104+E104+D104)),IF(AND(D104&gt;=0,D104&lt;=10,E104&gt;=0,E104&lt;=10,F104&gt;=0,F104&lt;=10,G104&gt;=0,G104&lt;=10,H104&gt;=0,H104&lt;=10),"ok","&lt;= scores must be numbers from 0 to 10"),"&lt;= Please input 5 scores as numbers"),
IF(COUNTA(D104:H104)=0,".","Please clear excess line")))</f>
        <v>&lt;= Please input 5 scores as numbers</v>
      </c>
      <c r="K104" s="5"/>
      <c r="L104" s="5"/>
      <c r="M104" s="5"/>
      <c r="N104" s="5"/>
      <c r="P104" s="22">
        <v>1</v>
      </c>
      <c r="R104" s="61"/>
      <c r="S104" s="61"/>
      <c r="T104" s="61"/>
      <c r="U104" s="61"/>
      <c r="V104" s="5" t="str">
        <f t="shared" si="10"/>
        <v>.</v>
      </c>
    </row>
    <row r="105" spans="1:22">
      <c r="A105" s="1">
        <f>A104</f>
        <v>4</v>
      </c>
      <c r="C105" s="2" t="s">
        <v>51</v>
      </c>
      <c r="D105" s="61"/>
      <c r="E105" s="61"/>
      <c r="F105" s="61"/>
      <c r="G105" s="61"/>
      <c r="H105" s="61"/>
      <c r="J105" s="5" t="str">
        <f>IF(A105&gt;$H$5,IF(COUNTA(D105:H105)=0,"-","&lt;= Please clear inputs"),IF(P105&lt;=$H$7,
IF(AND(COUNTA(D105:H105)=5,ISNUMBER(H105+G105+F105+E105+D105)),IF(AND(D105&gt;=0,D105&lt;=10,E105&gt;=0,E105&lt;=10,F105&gt;=0,F105&lt;=10,G105&gt;=0,G105&lt;=10,H105&gt;=0,H105&lt;=10),"ok","&lt;= scores must be numbers from 0 to 10"),"&lt;= Please input 5 scores as numbers"),
IF(COUNTA(D105:H105)=0,".","Please clear excess line")))</f>
        <v>&lt;= Please input 5 scores as numbers</v>
      </c>
      <c r="K105" s="5"/>
      <c r="L105" s="5"/>
      <c r="M105" s="5"/>
      <c r="N105" s="5"/>
      <c r="P105" s="22">
        <v>2</v>
      </c>
      <c r="R105" s="61"/>
      <c r="S105" s="61"/>
      <c r="T105" s="61"/>
      <c r="U105" s="61"/>
      <c r="V105" s="5" t="str">
        <f t="shared" si="10"/>
        <v>.</v>
      </c>
    </row>
    <row r="106" spans="1:22">
      <c r="A106" s="1">
        <f>A105</f>
        <v>4</v>
      </c>
      <c r="C106" s="2" t="s">
        <v>52</v>
      </c>
      <c r="D106" s="61"/>
      <c r="E106" s="61"/>
      <c r="F106" s="61"/>
      <c r="G106" s="61"/>
      <c r="H106" s="61"/>
      <c r="J106" s="5" t="str">
        <f>IF(A106&gt;$H$5,IF(COUNTA(D106:H106)=0,"-","&lt;= Please clear inputs"),IF(P106&lt;=$H$7,
IF(AND(COUNTA(D106:H106)=5,ISNUMBER(H106+G106+F106+E106+D106)),IF(AND(D106&gt;=0,D106&lt;=10,E106&gt;=0,E106&lt;=10,F106&gt;=0,F106&lt;=10,G106&gt;=0,G106&lt;=10,H106&gt;=0,H106&lt;=10),"ok","&lt;= scores must be numbers from 0 to 10"),"&lt;= Please input 5 scores as numbers"),
IF(COUNTA(D106:H106)=0,".","Please clear excess line")))</f>
        <v>&lt;= Please input 5 scores as numbers</v>
      </c>
      <c r="K106" s="5"/>
      <c r="L106" s="5"/>
      <c r="M106" s="5"/>
      <c r="N106" s="5"/>
      <c r="P106" s="22">
        <v>3</v>
      </c>
      <c r="R106" s="61"/>
      <c r="S106" s="61"/>
      <c r="T106" s="61"/>
      <c r="U106" s="61"/>
      <c r="V106" s="5" t="str">
        <f t="shared" si="10"/>
        <v>.</v>
      </c>
    </row>
    <row r="108" spans="1:22">
      <c r="A108" s="1">
        <f>1+A90</f>
        <v>5</v>
      </c>
      <c r="C108" s="17" t="str">
        <f>TEXT(A108,"0")&amp;" - Club:"</f>
        <v>5 - Club:</v>
      </c>
      <c r="D108" s="76"/>
      <c r="E108" s="76"/>
      <c r="F108" s="76"/>
      <c r="G108" s="5"/>
      <c r="H108" s="5"/>
      <c r="I108" s="59" t="s">
        <v>37</v>
      </c>
      <c r="J108" s="3" t="str">
        <f>IF(A108&gt;$H$5,"Please leave scores blank","Please input "&amp;TEXT($H$7,"0")&amp;" lines for Elements and 3 for Impressions")</f>
        <v>Please input 9 lines for Elements and 3 for Impressions</v>
      </c>
      <c r="K108" s="3"/>
      <c r="L108" s="3"/>
      <c r="M108" s="3"/>
      <c r="N108" s="3"/>
      <c r="P108" s="29"/>
      <c r="R108" s="17" t="s">
        <v>38</v>
      </c>
      <c r="S108" s="5"/>
      <c r="T108" s="5"/>
      <c r="V108" s="3"/>
    </row>
    <row r="109" spans="1:22">
      <c r="D109" s="68" t="s">
        <v>15</v>
      </c>
      <c r="E109" s="2" t="s">
        <v>16</v>
      </c>
      <c r="F109" s="2" t="s">
        <v>17</v>
      </c>
      <c r="G109" s="2" t="s">
        <v>18</v>
      </c>
      <c r="H109" s="2" t="s">
        <v>19</v>
      </c>
      <c r="J109" s="15"/>
      <c r="R109" s="2" t="s">
        <v>20</v>
      </c>
      <c r="S109" s="2" t="s">
        <v>21</v>
      </c>
      <c r="T109" s="2" t="s">
        <v>22</v>
      </c>
    </row>
    <row r="110" spans="1:22">
      <c r="A110" s="1">
        <f>A108</f>
        <v>5</v>
      </c>
      <c r="C110" s="2" t="s">
        <v>39</v>
      </c>
      <c r="D110" s="61"/>
      <c r="E110" s="61"/>
      <c r="F110" s="61"/>
      <c r="G110" s="61"/>
      <c r="H110" s="61"/>
      <c r="J110" s="5" t="str">
        <f t="shared" ref="J110:J120" si="12">IF(A110&gt;$H$5,IF(COUNTA(D110:H110)=0,"-","&lt;= Please clear inputs"),IF(P110&lt;=$H$7,
IF(AND(COUNTA(D110:H110)=5,ISNUMBER(H110+G110+F110+E110+D110)),IF(AND(D110&gt;=0,D110&lt;=10,E110&gt;=0,E110&lt;=10,F110&gt;=0,F110&lt;=10,G110&gt;=0,G110&lt;=10,H110&gt;=0,H110&lt;=10),"ok","&lt;= scores must be numbers from 0 to 10"),"&lt;= Please input 5 scores as numbers"),
IF(COUNTA(D110:H110)=0,".","Please clear excess line")))</f>
        <v>&lt;= Please input 5 scores as numbers</v>
      </c>
      <c r="K110" s="5"/>
      <c r="L110" s="5"/>
      <c r="M110" s="5"/>
      <c r="N110" s="5"/>
      <c r="P110" s="22">
        <v>1</v>
      </c>
      <c r="R110" s="30"/>
      <c r="S110" s="30"/>
      <c r="T110" s="30"/>
      <c r="U110" s="30"/>
      <c r="V110" s="5" t="str">
        <f t="shared" ref="V110:V124" si="13">IF(A110&gt;$H$5,IF(COUNTA(R110:T110)=0,"-","Please clear excess line"),".")</f>
        <v>.</v>
      </c>
    </row>
    <row r="111" spans="1:22">
      <c r="A111" s="1">
        <f>A110</f>
        <v>5</v>
      </c>
      <c r="C111" s="2" t="s">
        <v>40</v>
      </c>
      <c r="D111" s="61"/>
      <c r="E111" s="61"/>
      <c r="F111" s="61"/>
      <c r="G111" s="61"/>
      <c r="H111" s="61"/>
      <c r="J111" s="5" t="str">
        <f t="shared" si="12"/>
        <v>&lt;= Please input 5 scores as numbers</v>
      </c>
      <c r="K111" s="5"/>
      <c r="L111" s="5"/>
      <c r="M111" s="5"/>
      <c r="N111" s="5"/>
      <c r="P111" s="22">
        <v>2</v>
      </c>
      <c r="R111" s="30"/>
      <c r="S111" s="30"/>
      <c r="T111" s="30"/>
      <c r="U111" s="30"/>
      <c r="V111" s="5" t="str">
        <f t="shared" si="13"/>
        <v>.</v>
      </c>
    </row>
    <row r="112" spans="1:22">
      <c r="A112" s="1">
        <f t="shared" ref="A112:A120" si="14">A111</f>
        <v>5</v>
      </c>
      <c r="C112" s="2" t="s">
        <v>41</v>
      </c>
      <c r="D112" s="61"/>
      <c r="E112" s="61"/>
      <c r="F112" s="61"/>
      <c r="G112" s="61"/>
      <c r="H112" s="61"/>
      <c r="J112" s="5" t="str">
        <f t="shared" si="12"/>
        <v>&lt;= Please input 5 scores as numbers</v>
      </c>
      <c r="K112" s="5"/>
      <c r="L112" s="5"/>
      <c r="M112" s="5"/>
      <c r="N112" s="5"/>
      <c r="P112" s="22">
        <v>3</v>
      </c>
      <c r="R112" s="30"/>
      <c r="S112" s="30"/>
      <c r="T112" s="30"/>
      <c r="U112" s="30"/>
      <c r="V112" s="5" t="str">
        <f t="shared" si="13"/>
        <v>.</v>
      </c>
    </row>
    <row r="113" spans="1:22">
      <c r="A113" s="1">
        <f t="shared" si="14"/>
        <v>5</v>
      </c>
      <c r="C113" s="2" t="s">
        <v>42</v>
      </c>
      <c r="D113" s="61"/>
      <c r="E113" s="61"/>
      <c r="F113" s="61"/>
      <c r="G113" s="61"/>
      <c r="H113" s="61"/>
      <c r="J113" s="5" t="str">
        <f t="shared" si="12"/>
        <v>&lt;= Please input 5 scores as numbers</v>
      </c>
      <c r="K113" s="5"/>
      <c r="L113" s="5"/>
      <c r="M113" s="5"/>
      <c r="N113" s="5"/>
      <c r="P113" s="22">
        <v>4</v>
      </c>
      <c r="R113" s="30"/>
      <c r="S113" s="30"/>
      <c r="T113" s="30"/>
      <c r="U113" s="30"/>
      <c r="V113" s="5" t="str">
        <f t="shared" si="13"/>
        <v>.</v>
      </c>
    </row>
    <row r="114" spans="1:22">
      <c r="A114" s="1">
        <f t="shared" si="14"/>
        <v>5</v>
      </c>
      <c r="C114" s="2" t="s">
        <v>43</v>
      </c>
      <c r="D114" s="61"/>
      <c r="E114" s="61"/>
      <c r="F114" s="61"/>
      <c r="G114" s="61"/>
      <c r="H114" s="61"/>
      <c r="J114" s="5" t="str">
        <f t="shared" si="12"/>
        <v>&lt;= Please input 5 scores as numbers</v>
      </c>
      <c r="K114" s="5"/>
      <c r="L114" s="5"/>
      <c r="M114" s="5"/>
      <c r="N114" s="5"/>
      <c r="P114" s="22">
        <v>5</v>
      </c>
      <c r="R114" s="30"/>
      <c r="S114" s="30"/>
      <c r="T114" s="30"/>
      <c r="U114" s="30"/>
      <c r="V114" s="5" t="str">
        <f t="shared" si="13"/>
        <v>.</v>
      </c>
    </row>
    <row r="115" spans="1:22">
      <c r="A115" s="1">
        <f t="shared" si="14"/>
        <v>5</v>
      </c>
      <c r="C115" s="2" t="s">
        <v>44</v>
      </c>
      <c r="D115" s="61"/>
      <c r="E115" s="61"/>
      <c r="F115" s="61"/>
      <c r="G115" s="61"/>
      <c r="H115" s="61"/>
      <c r="J115" s="5" t="str">
        <f t="shared" si="12"/>
        <v>&lt;= Please input 5 scores as numbers</v>
      </c>
      <c r="K115" s="5"/>
      <c r="L115" s="5"/>
      <c r="M115" s="5"/>
      <c r="N115" s="5"/>
      <c r="P115" s="22">
        <v>6</v>
      </c>
      <c r="R115" s="30"/>
      <c r="S115" s="30"/>
      <c r="T115" s="30"/>
      <c r="U115" s="30"/>
      <c r="V115" s="5" t="str">
        <f t="shared" si="13"/>
        <v>.</v>
      </c>
    </row>
    <row r="116" spans="1:22">
      <c r="A116" s="1">
        <f t="shared" si="14"/>
        <v>5</v>
      </c>
      <c r="C116" s="2" t="s">
        <v>45</v>
      </c>
      <c r="D116" s="61"/>
      <c r="E116" s="61"/>
      <c r="F116" s="61"/>
      <c r="G116" s="61"/>
      <c r="H116" s="61"/>
      <c r="J116" s="5" t="str">
        <f t="shared" si="12"/>
        <v>&lt;= Please input 5 scores as numbers</v>
      </c>
      <c r="K116" s="5"/>
      <c r="L116" s="5"/>
      <c r="M116" s="5"/>
      <c r="N116" s="5"/>
      <c r="P116" s="22">
        <v>7</v>
      </c>
      <c r="R116" s="30"/>
      <c r="S116" s="30"/>
      <c r="T116" s="30"/>
      <c r="U116" s="30"/>
      <c r="V116" s="5" t="str">
        <f t="shared" si="13"/>
        <v>.</v>
      </c>
    </row>
    <row r="117" spans="1:22">
      <c r="A117" s="1">
        <f t="shared" si="14"/>
        <v>5</v>
      </c>
      <c r="C117" s="2" t="s">
        <v>46</v>
      </c>
      <c r="D117" s="61"/>
      <c r="E117" s="61"/>
      <c r="F117" s="61"/>
      <c r="G117" s="61"/>
      <c r="H117" s="61"/>
      <c r="J117" s="5" t="str">
        <f t="shared" si="12"/>
        <v>&lt;= Please input 5 scores as numbers</v>
      </c>
      <c r="K117" s="5"/>
      <c r="L117" s="5"/>
      <c r="M117" s="5"/>
      <c r="N117" s="5"/>
      <c r="P117" s="22">
        <v>8</v>
      </c>
      <c r="R117" s="61"/>
      <c r="S117" s="61"/>
      <c r="T117" s="61"/>
      <c r="U117" s="61"/>
      <c r="V117" s="5" t="str">
        <f t="shared" si="13"/>
        <v>.</v>
      </c>
    </row>
    <row r="118" spans="1:22">
      <c r="A118" s="1">
        <f t="shared" si="14"/>
        <v>5</v>
      </c>
      <c r="C118" s="2" t="s">
        <v>47</v>
      </c>
      <c r="D118" s="61"/>
      <c r="E118" s="61"/>
      <c r="F118" s="61"/>
      <c r="G118" s="61"/>
      <c r="H118" s="61"/>
      <c r="J118" s="5" t="str">
        <f t="shared" si="12"/>
        <v>&lt;= Please input 5 scores as numbers</v>
      </c>
      <c r="K118" s="5"/>
      <c r="L118" s="5"/>
      <c r="M118" s="5"/>
      <c r="N118" s="5"/>
      <c r="P118" s="22">
        <v>9</v>
      </c>
      <c r="R118" s="61"/>
      <c r="S118" s="61"/>
      <c r="T118" s="61"/>
      <c r="U118" s="61"/>
      <c r="V118" s="5" t="str">
        <f t="shared" si="13"/>
        <v>.</v>
      </c>
    </row>
    <row r="119" spans="1:22">
      <c r="A119" s="1">
        <f t="shared" si="14"/>
        <v>5</v>
      </c>
      <c r="C119" s="2" t="s">
        <v>48</v>
      </c>
      <c r="D119" s="61"/>
      <c r="E119" s="61"/>
      <c r="F119" s="61"/>
      <c r="G119" s="61"/>
      <c r="H119" s="61"/>
      <c r="J119" s="5" t="str">
        <f t="shared" si="12"/>
        <v>.</v>
      </c>
      <c r="K119" s="5"/>
      <c r="L119" s="5"/>
      <c r="M119" s="5"/>
      <c r="N119" s="5"/>
      <c r="P119" s="22">
        <v>10</v>
      </c>
      <c r="R119" s="61"/>
      <c r="S119" s="61"/>
      <c r="T119" s="61"/>
      <c r="U119" s="61"/>
      <c r="V119" s="5" t="str">
        <f t="shared" si="13"/>
        <v>.</v>
      </c>
    </row>
    <row r="120" spans="1:22">
      <c r="A120" s="1">
        <f t="shared" si="14"/>
        <v>5</v>
      </c>
      <c r="C120" s="2" t="s">
        <v>49</v>
      </c>
      <c r="D120" s="61"/>
      <c r="E120" s="61"/>
      <c r="F120" s="61"/>
      <c r="G120" s="61"/>
      <c r="H120" s="61"/>
      <c r="J120" s="5" t="str">
        <f t="shared" si="12"/>
        <v>.</v>
      </c>
      <c r="K120" s="5"/>
      <c r="L120" s="5"/>
      <c r="M120" s="5"/>
      <c r="N120" s="5"/>
      <c r="P120" s="22">
        <v>11</v>
      </c>
      <c r="R120" s="61"/>
      <c r="S120" s="61"/>
      <c r="T120" s="61"/>
      <c r="U120" s="61"/>
      <c r="V120" s="5" t="str">
        <f t="shared" si="13"/>
        <v>.</v>
      </c>
    </row>
    <row r="121" spans="1:22">
      <c r="C121" s="2"/>
      <c r="D121" s="68" t="s">
        <v>25</v>
      </c>
      <c r="E121" s="2" t="s">
        <v>26</v>
      </c>
      <c r="F121" s="2" t="s">
        <v>27</v>
      </c>
      <c r="G121" s="2" t="s">
        <v>28</v>
      </c>
      <c r="H121" s="2" t="s">
        <v>29</v>
      </c>
      <c r="J121" s="15"/>
      <c r="R121" s="2" t="s">
        <v>30</v>
      </c>
      <c r="S121" s="2" t="s">
        <v>31</v>
      </c>
      <c r="T121" s="2" t="s">
        <v>32</v>
      </c>
    </row>
    <row r="122" spans="1:22">
      <c r="A122" s="1">
        <f>A120</f>
        <v>5</v>
      </c>
      <c r="C122" s="2" t="s">
        <v>50</v>
      </c>
      <c r="D122" s="61"/>
      <c r="E122" s="61"/>
      <c r="F122" s="61"/>
      <c r="G122" s="61"/>
      <c r="H122" s="61"/>
      <c r="J122" s="5" t="str">
        <f>IF(A122&gt;$H$5,IF(COUNTA(D122:H122)=0,"-","&lt;= Please clear inputs"),IF(P122&lt;=$H$7,
IF(AND(COUNTA(D122:H122)=5,ISNUMBER(H122+G122+F122+E122+D122)),IF(AND(D122&gt;=0,D122&lt;=10,E122&gt;=0,E122&lt;=10,F122&gt;=0,F122&lt;=10,G122&gt;=0,G122&lt;=10,H122&gt;=0,H122&lt;=10),"ok","&lt;= scores must be numbers from 0 to 10"),"&lt;= Please input 5 scores as numbers"),
IF(COUNTA(D122:H122)=0,".","Please clear excess line")))</f>
        <v>&lt;= Please input 5 scores as numbers</v>
      </c>
      <c r="K122" s="5"/>
      <c r="L122" s="5"/>
      <c r="M122" s="5"/>
      <c r="N122" s="5"/>
      <c r="P122" s="22">
        <v>1</v>
      </c>
      <c r="R122" s="61"/>
      <c r="S122" s="61"/>
      <c r="T122" s="61"/>
      <c r="U122" s="61"/>
      <c r="V122" s="5" t="str">
        <f t="shared" si="13"/>
        <v>.</v>
      </c>
    </row>
    <row r="123" spans="1:22">
      <c r="A123" s="1">
        <f>A122</f>
        <v>5</v>
      </c>
      <c r="C123" s="2" t="s">
        <v>51</v>
      </c>
      <c r="D123" s="61"/>
      <c r="E123" s="61"/>
      <c r="F123" s="61"/>
      <c r="G123" s="61"/>
      <c r="H123" s="61"/>
      <c r="J123" s="5" t="str">
        <f>IF(A123&gt;$H$5,IF(COUNTA(D123:H123)=0,"-","&lt;= Please clear inputs"),IF(P123&lt;=$H$7,
IF(AND(COUNTA(D123:H123)=5,ISNUMBER(H123+G123+F123+E123+D123)),IF(AND(D123&gt;=0,D123&lt;=10,E123&gt;=0,E123&lt;=10,F123&gt;=0,F123&lt;=10,G123&gt;=0,G123&lt;=10,H123&gt;=0,H123&lt;=10),"ok","&lt;= scores must be numbers from 0 to 10"),"&lt;= Please input 5 scores as numbers"),
IF(COUNTA(D123:H123)=0,".","Please clear excess line")))</f>
        <v>&lt;= Please input 5 scores as numbers</v>
      </c>
      <c r="K123" s="5"/>
      <c r="L123" s="5"/>
      <c r="M123" s="5"/>
      <c r="N123" s="5"/>
      <c r="P123" s="22">
        <v>2</v>
      </c>
      <c r="R123" s="61"/>
      <c r="S123" s="61"/>
      <c r="T123" s="61"/>
      <c r="U123" s="61"/>
      <c r="V123" s="5" t="str">
        <f t="shared" si="13"/>
        <v>.</v>
      </c>
    </row>
    <row r="124" spans="1:22">
      <c r="A124" s="1">
        <f>A123</f>
        <v>5</v>
      </c>
      <c r="C124" s="2" t="s">
        <v>52</v>
      </c>
      <c r="D124" s="61"/>
      <c r="E124" s="61"/>
      <c r="F124" s="61"/>
      <c r="G124" s="61"/>
      <c r="H124" s="61"/>
      <c r="J124" s="5" t="str">
        <f>IF(A124&gt;$H$5,IF(COUNTA(D124:H124)=0,"-","&lt;= Please clear inputs"),IF(P124&lt;=$H$7,
IF(AND(COUNTA(D124:H124)=5,ISNUMBER(H124+G124+F124+E124+D124)),IF(AND(D124&gt;=0,D124&lt;=10,E124&gt;=0,E124&lt;=10,F124&gt;=0,F124&lt;=10,G124&gt;=0,G124&lt;=10,H124&gt;=0,H124&lt;=10),"ok","&lt;= scores must be numbers from 0 to 10"),"&lt;= Please input 5 scores as numbers"),
IF(COUNTA(D124:H124)=0,".","Please clear excess line")))</f>
        <v>&lt;= Please input 5 scores as numbers</v>
      </c>
      <c r="K124" s="5"/>
      <c r="L124" s="5"/>
      <c r="M124" s="5"/>
      <c r="N124" s="5"/>
      <c r="P124" s="22">
        <v>3</v>
      </c>
      <c r="R124" s="61"/>
      <c r="S124" s="61"/>
      <c r="T124" s="61"/>
      <c r="U124" s="61"/>
      <c r="V124" s="5" t="str">
        <f t="shared" si="13"/>
        <v>.</v>
      </c>
    </row>
    <row r="126" spans="1:22">
      <c r="A126" s="1">
        <f>1+A108</f>
        <v>6</v>
      </c>
      <c r="C126" s="17" t="str">
        <f>TEXT(A126,"0")&amp;" - Club:"</f>
        <v>6 - Club:</v>
      </c>
      <c r="D126" s="76"/>
      <c r="E126" s="76"/>
      <c r="F126" s="76"/>
      <c r="G126" s="5"/>
      <c r="H126" s="5"/>
      <c r="I126" s="59" t="s">
        <v>37</v>
      </c>
      <c r="J126" s="3" t="str">
        <f>IF(A126&gt;$H$5,"Please leave scores blank","Please input "&amp;TEXT($H$7,"0")&amp;" lines for Elements and 3 for Impressions")</f>
        <v>Please input 9 lines for Elements and 3 for Impressions</v>
      </c>
      <c r="K126" s="3"/>
      <c r="L126" s="3"/>
      <c r="M126" s="3"/>
      <c r="N126" s="3"/>
      <c r="P126" s="29"/>
      <c r="R126" s="17" t="s">
        <v>38</v>
      </c>
      <c r="S126" s="5"/>
      <c r="T126" s="5"/>
      <c r="V126" s="3"/>
    </row>
    <row r="127" spans="1:22">
      <c r="D127" s="68" t="s">
        <v>15</v>
      </c>
      <c r="E127" s="2" t="s">
        <v>16</v>
      </c>
      <c r="F127" s="2" t="s">
        <v>17</v>
      </c>
      <c r="G127" s="2" t="s">
        <v>18</v>
      </c>
      <c r="H127" s="2" t="s">
        <v>19</v>
      </c>
      <c r="J127" s="15"/>
      <c r="R127" s="2" t="s">
        <v>20</v>
      </c>
      <c r="S127" s="2" t="s">
        <v>21</v>
      </c>
      <c r="T127" s="2" t="s">
        <v>22</v>
      </c>
    </row>
    <row r="128" spans="1:22">
      <c r="A128" s="1">
        <f>A126</f>
        <v>6</v>
      </c>
      <c r="C128" s="2" t="s">
        <v>39</v>
      </c>
      <c r="D128" s="61"/>
      <c r="E128" s="61"/>
      <c r="F128" s="61"/>
      <c r="G128" s="61"/>
      <c r="H128" s="61"/>
      <c r="J128" s="5" t="str">
        <f t="shared" ref="J128:J138" si="15">IF(A128&gt;$H$5,IF(COUNTA(D128:H128)=0,"-","&lt;= Please clear inputs"),IF(P128&lt;=$H$7,
IF(AND(COUNTA(D128:H128)=5,ISNUMBER(H128+G128+F128+E128+D128)),IF(AND(D128&gt;=0,D128&lt;=10,E128&gt;=0,E128&lt;=10,F128&gt;=0,F128&lt;=10,G128&gt;=0,G128&lt;=10,H128&gt;=0,H128&lt;=10),"ok","&lt;= scores must be numbers from 0 to 10"),"&lt;= Please input 5 scores as numbers"),
IF(COUNTA(D128:H128)=0,".","Please clear excess line")))</f>
        <v>&lt;= Please input 5 scores as numbers</v>
      </c>
      <c r="K128" s="5"/>
      <c r="L128" s="5"/>
      <c r="M128" s="5"/>
      <c r="N128" s="5"/>
      <c r="P128" s="22">
        <v>1</v>
      </c>
      <c r="R128" s="30"/>
      <c r="S128" s="30"/>
      <c r="T128" s="30"/>
      <c r="U128" s="30"/>
      <c r="V128" s="5" t="str">
        <f t="shared" ref="V128:V142" si="16">IF(A128&gt;$H$5,IF(COUNTA(R128:T128)=0,"-","Please clear excess line"),".")</f>
        <v>.</v>
      </c>
    </row>
    <row r="129" spans="1:22">
      <c r="A129" s="1">
        <f>A128</f>
        <v>6</v>
      </c>
      <c r="C129" s="2" t="s">
        <v>40</v>
      </c>
      <c r="D129" s="61"/>
      <c r="E129" s="61"/>
      <c r="F129" s="61"/>
      <c r="G129" s="61"/>
      <c r="H129" s="61"/>
      <c r="J129" s="5" t="str">
        <f t="shared" si="15"/>
        <v>&lt;= Please input 5 scores as numbers</v>
      </c>
      <c r="K129" s="5"/>
      <c r="L129" s="5"/>
      <c r="M129" s="5"/>
      <c r="N129" s="5"/>
      <c r="P129" s="22">
        <v>2</v>
      </c>
      <c r="R129" s="30"/>
      <c r="S129" s="30"/>
      <c r="T129" s="30"/>
      <c r="U129" s="30"/>
      <c r="V129" s="5" t="str">
        <f t="shared" si="16"/>
        <v>.</v>
      </c>
    </row>
    <row r="130" spans="1:22">
      <c r="A130" s="1">
        <f t="shared" ref="A130:A138" si="17">A129</f>
        <v>6</v>
      </c>
      <c r="C130" s="2" t="s">
        <v>41</v>
      </c>
      <c r="D130" s="61"/>
      <c r="E130" s="61"/>
      <c r="F130" s="61"/>
      <c r="G130" s="61"/>
      <c r="H130" s="61"/>
      <c r="J130" s="5" t="str">
        <f t="shared" si="15"/>
        <v>&lt;= Please input 5 scores as numbers</v>
      </c>
      <c r="K130" s="5"/>
      <c r="L130" s="5"/>
      <c r="M130" s="5"/>
      <c r="N130" s="5"/>
      <c r="P130" s="22">
        <v>3</v>
      </c>
      <c r="R130" s="30"/>
      <c r="S130" s="30"/>
      <c r="T130" s="30"/>
      <c r="U130" s="30"/>
      <c r="V130" s="5" t="str">
        <f t="shared" si="16"/>
        <v>.</v>
      </c>
    </row>
    <row r="131" spans="1:22">
      <c r="A131" s="1">
        <f t="shared" si="17"/>
        <v>6</v>
      </c>
      <c r="C131" s="2" t="s">
        <v>42</v>
      </c>
      <c r="D131" s="61"/>
      <c r="E131" s="61"/>
      <c r="F131" s="61"/>
      <c r="G131" s="61"/>
      <c r="H131" s="61"/>
      <c r="J131" s="5" t="str">
        <f t="shared" si="15"/>
        <v>&lt;= Please input 5 scores as numbers</v>
      </c>
      <c r="K131" s="5"/>
      <c r="L131" s="5"/>
      <c r="M131" s="5"/>
      <c r="N131" s="5"/>
      <c r="P131" s="22">
        <v>4</v>
      </c>
      <c r="R131" s="30"/>
      <c r="S131" s="30"/>
      <c r="T131" s="30"/>
      <c r="U131" s="30"/>
      <c r="V131" s="5" t="str">
        <f t="shared" si="16"/>
        <v>.</v>
      </c>
    </row>
    <row r="132" spans="1:22">
      <c r="A132" s="1">
        <f t="shared" si="17"/>
        <v>6</v>
      </c>
      <c r="C132" s="2" t="s">
        <v>43</v>
      </c>
      <c r="D132" s="61"/>
      <c r="E132" s="61"/>
      <c r="F132" s="61"/>
      <c r="G132" s="61"/>
      <c r="H132" s="61"/>
      <c r="J132" s="5" t="str">
        <f t="shared" si="15"/>
        <v>&lt;= Please input 5 scores as numbers</v>
      </c>
      <c r="K132" s="5"/>
      <c r="L132" s="5"/>
      <c r="M132" s="5"/>
      <c r="N132" s="5"/>
      <c r="P132" s="22">
        <v>5</v>
      </c>
      <c r="R132" s="30"/>
      <c r="S132" s="30"/>
      <c r="T132" s="30"/>
      <c r="U132" s="30"/>
      <c r="V132" s="5" t="str">
        <f t="shared" si="16"/>
        <v>.</v>
      </c>
    </row>
    <row r="133" spans="1:22">
      <c r="A133" s="1">
        <f t="shared" si="17"/>
        <v>6</v>
      </c>
      <c r="C133" s="2" t="s">
        <v>44</v>
      </c>
      <c r="D133" s="61"/>
      <c r="E133" s="61"/>
      <c r="F133" s="61"/>
      <c r="G133" s="61"/>
      <c r="H133" s="61"/>
      <c r="J133" s="5" t="str">
        <f t="shared" si="15"/>
        <v>&lt;= Please input 5 scores as numbers</v>
      </c>
      <c r="K133" s="5"/>
      <c r="L133" s="5"/>
      <c r="M133" s="5"/>
      <c r="N133" s="5"/>
      <c r="P133" s="22">
        <v>6</v>
      </c>
      <c r="R133" s="30"/>
      <c r="S133" s="30"/>
      <c r="T133" s="30"/>
      <c r="U133" s="30"/>
      <c r="V133" s="5" t="str">
        <f t="shared" si="16"/>
        <v>.</v>
      </c>
    </row>
    <row r="134" spans="1:22">
      <c r="A134" s="1">
        <f t="shared" si="17"/>
        <v>6</v>
      </c>
      <c r="C134" s="2" t="s">
        <v>45</v>
      </c>
      <c r="D134" s="61"/>
      <c r="E134" s="61"/>
      <c r="F134" s="61"/>
      <c r="G134" s="61"/>
      <c r="H134" s="61"/>
      <c r="J134" s="5" t="str">
        <f t="shared" si="15"/>
        <v>&lt;= Please input 5 scores as numbers</v>
      </c>
      <c r="K134" s="5"/>
      <c r="L134" s="5"/>
      <c r="M134" s="5"/>
      <c r="N134" s="5"/>
      <c r="P134" s="22">
        <v>7</v>
      </c>
      <c r="R134" s="30"/>
      <c r="S134" s="30"/>
      <c r="T134" s="30"/>
      <c r="U134" s="30"/>
      <c r="V134" s="5" t="str">
        <f t="shared" si="16"/>
        <v>.</v>
      </c>
    </row>
    <row r="135" spans="1:22">
      <c r="A135" s="1">
        <f t="shared" si="17"/>
        <v>6</v>
      </c>
      <c r="C135" s="2" t="s">
        <v>46</v>
      </c>
      <c r="D135" s="62"/>
      <c r="E135" s="62"/>
      <c r="F135" s="62"/>
      <c r="G135" s="62"/>
      <c r="H135" s="62"/>
      <c r="J135" s="5" t="str">
        <f t="shared" si="15"/>
        <v>&lt;= Please input 5 scores as numbers</v>
      </c>
      <c r="K135" s="5"/>
      <c r="L135" s="5"/>
      <c r="M135" s="5"/>
      <c r="N135" s="5"/>
      <c r="P135" s="22">
        <v>8</v>
      </c>
      <c r="R135" s="30"/>
      <c r="S135" s="30"/>
      <c r="T135" s="30"/>
      <c r="U135" s="30"/>
      <c r="V135" s="5" t="str">
        <f t="shared" si="16"/>
        <v>.</v>
      </c>
    </row>
    <row r="136" spans="1:22">
      <c r="A136" s="1">
        <f t="shared" si="17"/>
        <v>6</v>
      </c>
      <c r="C136" s="2" t="s">
        <v>47</v>
      </c>
      <c r="D136" s="62"/>
      <c r="E136" s="62"/>
      <c r="F136" s="62"/>
      <c r="G136" s="62"/>
      <c r="H136" s="62"/>
      <c r="J136" s="5" t="str">
        <f t="shared" si="15"/>
        <v>&lt;= Please input 5 scores as numbers</v>
      </c>
      <c r="K136" s="5"/>
      <c r="L136" s="5"/>
      <c r="M136" s="5"/>
      <c r="N136" s="5"/>
      <c r="P136" s="22">
        <v>9</v>
      </c>
      <c r="R136" s="30"/>
      <c r="S136" s="30"/>
      <c r="T136" s="30"/>
      <c r="U136" s="30"/>
      <c r="V136" s="5" t="str">
        <f t="shared" si="16"/>
        <v>.</v>
      </c>
    </row>
    <row r="137" spans="1:22">
      <c r="A137" s="1">
        <f t="shared" si="17"/>
        <v>6</v>
      </c>
      <c r="C137" s="2" t="s">
        <v>48</v>
      </c>
      <c r="D137" s="62"/>
      <c r="E137" s="62"/>
      <c r="F137" s="62"/>
      <c r="G137" s="62"/>
      <c r="H137" s="62"/>
      <c r="J137" s="5" t="str">
        <f t="shared" si="15"/>
        <v>.</v>
      </c>
      <c r="K137" s="5"/>
      <c r="L137" s="5"/>
      <c r="M137" s="5"/>
      <c r="N137" s="5"/>
      <c r="P137" s="22">
        <v>10</v>
      </c>
      <c r="R137" s="30"/>
      <c r="S137" s="30"/>
      <c r="T137" s="30"/>
      <c r="U137" s="30"/>
      <c r="V137" s="5" t="str">
        <f t="shared" si="16"/>
        <v>.</v>
      </c>
    </row>
    <row r="138" spans="1:22">
      <c r="A138" s="1">
        <f t="shared" si="17"/>
        <v>6</v>
      </c>
      <c r="C138" s="2" t="s">
        <v>49</v>
      </c>
      <c r="D138" s="62"/>
      <c r="E138" s="62"/>
      <c r="F138" s="62"/>
      <c r="G138" s="62"/>
      <c r="H138" s="62"/>
      <c r="J138" s="5" t="str">
        <f t="shared" si="15"/>
        <v>.</v>
      </c>
      <c r="K138" s="5"/>
      <c r="L138" s="5"/>
      <c r="M138" s="5"/>
      <c r="N138" s="5"/>
      <c r="P138" s="22">
        <v>11</v>
      </c>
      <c r="R138" s="30"/>
      <c r="S138" s="30"/>
      <c r="T138" s="30"/>
      <c r="U138" s="30"/>
      <c r="V138" s="5" t="str">
        <f t="shared" si="16"/>
        <v>.</v>
      </c>
    </row>
    <row r="139" spans="1:22">
      <c r="C139" s="2"/>
      <c r="D139" s="68" t="s">
        <v>25</v>
      </c>
      <c r="E139" s="2" t="s">
        <v>26</v>
      </c>
      <c r="F139" s="2" t="s">
        <v>27</v>
      </c>
      <c r="G139" s="2" t="s">
        <v>28</v>
      </c>
      <c r="H139" s="2" t="s">
        <v>29</v>
      </c>
      <c r="J139" s="15"/>
      <c r="R139" s="2" t="s">
        <v>30</v>
      </c>
      <c r="S139" s="2" t="s">
        <v>31</v>
      </c>
      <c r="T139" s="2" t="s">
        <v>32</v>
      </c>
    </row>
    <row r="140" spans="1:22">
      <c r="A140" s="1">
        <f>A138</f>
        <v>6</v>
      </c>
      <c r="C140" s="2" t="s">
        <v>50</v>
      </c>
      <c r="D140" s="61"/>
      <c r="E140" s="61"/>
      <c r="F140" s="61"/>
      <c r="G140" s="61"/>
      <c r="H140" s="61"/>
      <c r="J140" s="5" t="str">
        <f>IF(A140&gt;$H$5,IF(COUNTA(D140:H140)=0,"-","&lt;= Please clear inputs"),IF(P140&lt;=$H$7,
IF(AND(COUNTA(D140:H140)=5,ISNUMBER(H140+G140+F140+E140+D140)),IF(AND(D140&gt;=0,D140&lt;=10,E140&gt;=0,E140&lt;=10,F140&gt;=0,F140&lt;=10,G140&gt;=0,G140&lt;=10,H140&gt;=0,H140&lt;=10),"ok","&lt;= scores must be numbers from 0 to 10"),"&lt;= Please input 5 scores as numbers"),
IF(COUNTA(D140:H140)=0,".","Please clear excess line")))</f>
        <v>&lt;= Please input 5 scores as numbers</v>
      </c>
      <c r="K140" s="5"/>
      <c r="L140" s="5"/>
      <c r="M140" s="5"/>
      <c r="N140" s="5"/>
      <c r="P140" s="22">
        <v>1</v>
      </c>
      <c r="R140" s="61"/>
      <c r="S140" s="61"/>
      <c r="T140" s="61"/>
      <c r="U140" s="61"/>
      <c r="V140" s="5" t="str">
        <f t="shared" si="16"/>
        <v>.</v>
      </c>
    </row>
    <row r="141" spans="1:22">
      <c r="A141" s="1">
        <f>A140</f>
        <v>6</v>
      </c>
      <c r="C141" s="2" t="s">
        <v>51</v>
      </c>
      <c r="D141" s="61"/>
      <c r="E141" s="61"/>
      <c r="F141" s="61"/>
      <c r="G141" s="61"/>
      <c r="H141" s="61"/>
      <c r="J141" s="5" t="str">
        <f>IF(A141&gt;$H$5,IF(COUNTA(D141:H141)=0,"-","&lt;= Please clear inputs"),IF(P141&lt;=$H$7,
IF(AND(COUNTA(D141:H141)=5,ISNUMBER(H141+G141+F141+E141+D141)),IF(AND(D141&gt;=0,D141&lt;=10,E141&gt;=0,E141&lt;=10,F141&gt;=0,F141&lt;=10,G141&gt;=0,G141&lt;=10,H141&gt;=0,H141&lt;=10),"ok","&lt;= scores must be numbers from 0 to 10"),"&lt;= Please input 5 scores as numbers"),
IF(COUNTA(D141:H141)=0,".","Please clear excess line")))</f>
        <v>&lt;= Please input 5 scores as numbers</v>
      </c>
      <c r="K141" s="5"/>
      <c r="L141" s="5"/>
      <c r="M141" s="5"/>
      <c r="N141" s="5"/>
      <c r="P141" s="22">
        <v>2</v>
      </c>
      <c r="R141" s="61"/>
      <c r="S141" s="61"/>
      <c r="T141" s="61"/>
      <c r="U141" s="61"/>
      <c r="V141" s="5" t="str">
        <f t="shared" si="16"/>
        <v>.</v>
      </c>
    </row>
    <row r="142" spans="1:22">
      <c r="A142" s="1">
        <f>A141</f>
        <v>6</v>
      </c>
      <c r="C142" s="2" t="s">
        <v>52</v>
      </c>
      <c r="D142" s="61"/>
      <c r="E142" s="61"/>
      <c r="F142" s="61"/>
      <c r="G142" s="61"/>
      <c r="H142" s="61"/>
      <c r="J142" s="5" t="str">
        <f>IF(A142&gt;$H$5,IF(COUNTA(D142:H142)=0,"-","&lt;= Please clear inputs"),IF(P142&lt;=$H$7,
IF(AND(COUNTA(D142:H142)=5,ISNUMBER(H142+G142+F142+E142+D142)),IF(AND(D142&gt;=0,D142&lt;=10,E142&gt;=0,E142&lt;=10,F142&gt;=0,F142&lt;=10,G142&gt;=0,G142&lt;=10,H142&gt;=0,H142&lt;=10),"ok","&lt;= scores must be numbers from 0 to 10"),"&lt;= Please input 5 scores as numbers"),
IF(COUNTA(D142:H142)=0,".","Please clear excess line")))</f>
        <v>&lt;= Please input 5 scores as numbers</v>
      </c>
      <c r="K142" s="5"/>
      <c r="L142" s="5"/>
      <c r="M142" s="5"/>
      <c r="N142" s="5"/>
      <c r="P142" s="22">
        <v>3</v>
      </c>
      <c r="R142" s="61"/>
      <c r="S142" s="61"/>
      <c r="T142" s="61"/>
      <c r="U142" s="61"/>
      <c r="V142" s="5" t="str">
        <f t="shared" si="16"/>
        <v>.</v>
      </c>
    </row>
    <row r="144" spans="1:22">
      <c r="A144" s="1">
        <f>1+A126</f>
        <v>7</v>
      </c>
      <c r="C144" s="17" t="str">
        <f>TEXT(A144,"0")&amp;" - Club:"</f>
        <v>7 - Club:</v>
      </c>
      <c r="D144" s="76"/>
      <c r="E144" s="76"/>
      <c r="F144" s="76"/>
      <c r="G144" s="5"/>
      <c r="H144" s="5"/>
      <c r="I144" s="59" t="s">
        <v>37</v>
      </c>
      <c r="J144" s="3" t="str">
        <f>IF(A144&gt;$H$5,"Please leave scores blank","Please input "&amp;TEXT($H$7,"0")&amp;" lines for Elements and 3 for Impressions")</f>
        <v>Please input 9 lines for Elements and 3 for Impressions</v>
      </c>
      <c r="K144" s="3"/>
      <c r="L144" s="3"/>
      <c r="M144" s="3"/>
      <c r="N144" s="3"/>
      <c r="P144" s="29"/>
      <c r="R144" s="17" t="s">
        <v>38</v>
      </c>
      <c r="S144" s="5"/>
      <c r="T144" s="5"/>
      <c r="V144" s="3"/>
    </row>
    <row r="145" spans="1:22">
      <c r="D145" s="68" t="s">
        <v>15</v>
      </c>
      <c r="E145" s="2" t="s">
        <v>16</v>
      </c>
      <c r="F145" s="2" t="s">
        <v>17</v>
      </c>
      <c r="G145" s="2" t="s">
        <v>18</v>
      </c>
      <c r="H145" s="2" t="s">
        <v>19</v>
      </c>
      <c r="J145" s="15"/>
      <c r="R145" s="2" t="s">
        <v>20</v>
      </c>
      <c r="S145" s="2" t="s">
        <v>21</v>
      </c>
      <c r="T145" s="2" t="s">
        <v>22</v>
      </c>
    </row>
    <row r="146" spans="1:22">
      <c r="A146" s="1">
        <f>A144</f>
        <v>7</v>
      </c>
      <c r="C146" s="2" t="s">
        <v>39</v>
      </c>
      <c r="D146" s="61"/>
      <c r="E146" s="61"/>
      <c r="F146" s="61"/>
      <c r="G146" s="61"/>
      <c r="H146" s="61"/>
      <c r="J146" s="5" t="str">
        <f t="shared" ref="J146:J156" si="18">IF(A146&gt;$H$5,IF(COUNTA(D146:H146)=0,"-","&lt;= Please clear inputs"),IF(P146&lt;=$H$7,
IF(AND(COUNTA(D146:H146)=5,ISNUMBER(H146+G146+F146+E146+D146)),IF(AND(D146&gt;=0,D146&lt;=10,E146&gt;=0,E146&lt;=10,F146&gt;=0,F146&lt;=10,G146&gt;=0,G146&lt;=10,H146&gt;=0,H146&lt;=10),"ok","&lt;= scores must be numbers from 0 to 10"),"&lt;= Please input 5 scores as numbers"),
IF(COUNTA(D146:H146)=0,".","Please clear excess line")))</f>
        <v>&lt;= Please input 5 scores as numbers</v>
      </c>
      <c r="K146" s="5"/>
      <c r="L146" s="5"/>
      <c r="M146" s="5"/>
      <c r="N146" s="5"/>
      <c r="P146" s="22">
        <v>1</v>
      </c>
      <c r="R146" s="30"/>
      <c r="S146" s="30"/>
      <c r="T146" s="30"/>
      <c r="U146" s="30"/>
      <c r="V146" s="5" t="str">
        <f t="shared" ref="V146:V160" si="19">IF(A146&gt;$H$5,IF(COUNTA(R146:T146)=0,"-","Please clear excess line"),".")</f>
        <v>.</v>
      </c>
    </row>
    <row r="147" spans="1:22">
      <c r="A147" s="1">
        <f>A146</f>
        <v>7</v>
      </c>
      <c r="C147" s="2" t="s">
        <v>40</v>
      </c>
      <c r="D147" s="61"/>
      <c r="E147" s="61"/>
      <c r="F147" s="61"/>
      <c r="G147" s="61"/>
      <c r="H147" s="61"/>
      <c r="J147" s="5" t="str">
        <f t="shared" si="18"/>
        <v>&lt;= Please input 5 scores as numbers</v>
      </c>
      <c r="K147" s="5"/>
      <c r="L147" s="5"/>
      <c r="M147" s="5"/>
      <c r="N147" s="5"/>
      <c r="P147" s="22">
        <v>2</v>
      </c>
      <c r="R147" s="30"/>
      <c r="S147" s="30"/>
      <c r="T147" s="30"/>
      <c r="U147" s="30"/>
      <c r="V147" s="5" t="str">
        <f t="shared" si="19"/>
        <v>.</v>
      </c>
    </row>
    <row r="148" spans="1:22">
      <c r="A148" s="1">
        <f t="shared" ref="A148:A156" si="20">A147</f>
        <v>7</v>
      </c>
      <c r="C148" s="2" t="s">
        <v>41</v>
      </c>
      <c r="D148" s="61"/>
      <c r="E148" s="61"/>
      <c r="F148" s="61"/>
      <c r="G148" s="61"/>
      <c r="H148" s="61"/>
      <c r="J148" s="5" t="str">
        <f t="shared" si="18"/>
        <v>&lt;= Please input 5 scores as numbers</v>
      </c>
      <c r="K148" s="5"/>
      <c r="L148" s="5"/>
      <c r="M148" s="5"/>
      <c r="N148" s="5"/>
      <c r="P148" s="22">
        <v>3</v>
      </c>
      <c r="R148" s="30"/>
      <c r="S148" s="30"/>
      <c r="T148" s="30"/>
      <c r="U148" s="30"/>
      <c r="V148" s="5" t="str">
        <f t="shared" si="19"/>
        <v>.</v>
      </c>
    </row>
    <row r="149" spans="1:22">
      <c r="A149" s="1">
        <f t="shared" si="20"/>
        <v>7</v>
      </c>
      <c r="C149" s="2" t="s">
        <v>42</v>
      </c>
      <c r="D149" s="61"/>
      <c r="E149" s="61"/>
      <c r="F149" s="61"/>
      <c r="G149" s="61"/>
      <c r="H149" s="61"/>
      <c r="J149" s="5" t="str">
        <f t="shared" si="18"/>
        <v>&lt;= Please input 5 scores as numbers</v>
      </c>
      <c r="K149" s="5"/>
      <c r="L149" s="5"/>
      <c r="M149" s="5"/>
      <c r="N149" s="5"/>
      <c r="P149" s="22">
        <v>4</v>
      </c>
      <c r="R149" s="30"/>
      <c r="S149" s="30"/>
      <c r="T149" s="30"/>
      <c r="U149" s="30"/>
      <c r="V149" s="5" t="str">
        <f t="shared" si="19"/>
        <v>.</v>
      </c>
    </row>
    <row r="150" spans="1:22">
      <c r="A150" s="1">
        <f t="shared" si="20"/>
        <v>7</v>
      </c>
      <c r="C150" s="2" t="s">
        <v>43</v>
      </c>
      <c r="D150" s="61"/>
      <c r="E150" s="61"/>
      <c r="F150" s="61"/>
      <c r="G150" s="61"/>
      <c r="H150" s="61"/>
      <c r="J150" s="5" t="str">
        <f t="shared" si="18"/>
        <v>&lt;= Please input 5 scores as numbers</v>
      </c>
      <c r="K150" s="5"/>
      <c r="L150" s="5"/>
      <c r="M150" s="5"/>
      <c r="N150" s="5"/>
      <c r="P150" s="22">
        <v>5</v>
      </c>
      <c r="R150" s="30"/>
      <c r="S150" s="30"/>
      <c r="T150" s="30"/>
      <c r="U150" s="30"/>
      <c r="V150" s="5" t="str">
        <f t="shared" si="19"/>
        <v>.</v>
      </c>
    </row>
    <row r="151" spans="1:22">
      <c r="A151" s="1">
        <f t="shared" si="20"/>
        <v>7</v>
      </c>
      <c r="C151" s="2" t="s">
        <v>44</v>
      </c>
      <c r="D151" s="61"/>
      <c r="E151" s="61"/>
      <c r="F151" s="61"/>
      <c r="G151" s="61"/>
      <c r="H151" s="61"/>
      <c r="J151" s="5" t="str">
        <f t="shared" si="18"/>
        <v>&lt;= Please input 5 scores as numbers</v>
      </c>
      <c r="K151" s="5"/>
      <c r="L151" s="5"/>
      <c r="M151" s="5"/>
      <c r="N151" s="5"/>
      <c r="P151" s="22">
        <v>6</v>
      </c>
      <c r="R151" s="30"/>
      <c r="S151" s="30"/>
      <c r="T151" s="30"/>
      <c r="U151" s="30"/>
      <c r="V151" s="5" t="str">
        <f t="shared" si="19"/>
        <v>.</v>
      </c>
    </row>
    <row r="152" spans="1:22">
      <c r="A152" s="1">
        <f t="shared" si="20"/>
        <v>7</v>
      </c>
      <c r="C152" s="2" t="s">
        <v>45</v>
      </c>
      <c r="D152" s="61"/>
      <c r="E152" s="61"/>
      <c r="F152" s="61"/>
      <c r="G152" s="61"/>
      <c r="H152" s="61"/>
      <c r="J152" s="5" t="str">
        <f t="shared" si="18"/>
        <v>&lt;= Please input 5 scores as numbers</v>
      </c>
      <c r="K152" s="5"/>
      <c r="L152" s="5"/>
      <c r="M152" s="5"/>
      <c r="N152" s="5"/>
      <c r="P152" s="22">
        <v>7</v>
      </c>
      <c r="R152" s="30"/>
      <c r="S152" s="30"/>
      <c r="T152" s="30"/>
      <c r="U152" s="30"/>
      <c r="V152" s="5" t="str">
        <f t="shared" si="19"/>
        <v>.</v>
      </c>
    </row>
    <row r="153" spans="1:22">
      <c r="A153" s="1">
        <f t="shared" si="20"/>
        <v>7</v>
      </c>
      <c r="C153" s="2" t="s">
        <v>46</v>
      </c>
      <c r="D153" s="62"/>
      <c r="E153" s="62"/>
      <c r="F153" s="62"/>
      <c r="G153" s="62"/>
      <c r="H153" s="62"/>
      <c r="J153" s="5" t="str">
        <f t="shared" si="18"/>
        <v>&lt;= Please input 5 scores as numbers</v>
      </c>
      <c r="K153" s="5"/>
      <c r="L153" s="5"/>
      <c r="M153" s="5"/>
      <c r="N153" s="5"/>
      <c r="P153" s="22">
        <v>8</v>
      </c>
      <c r="R153" s="30"/>
      <c r="S153" s="30"/>
      <c r="T153" s="30"/>
      <c r="U153" s="30"/>
      <c r="V153" s="5" t="str">
        <f t="shared" si="19"/>
        <v>.</v>
      </c>
    </row>
    <row r="154" spans="1:22">
      <c r="A154" s="1">
        <f t="shared" si="20"/>
        <v>7</v>
      </c>
      <c r="C154" s="2" t="s">
        <v>47</v>
      </c>
      <c r="D154" s="62"/>
      <c r="E154" s="62"/>
      <c r="F154" s="62"/>
      <c r="G154" s="62"/>
      <c r="H154" s="62"/>
      <c r="J154" s="5" t="str">
        <f t="shared" si="18"/>
        <v>&lt;= Please input 5 scores as numbers</v>
      </c>
      <c r="K154" s="5"/>
      <c r="L154" s="5"/>
      <c r="M154" s="5"/>
      <c r="N154" s="5"/>
      <c r="P154" s="22">
        <v>9</v>
      </c>
      <c r="R154" s="30"/>
      <c r="S154" s="30"/>
      <c r="T154" s="30"/>
      <c r="U154" s="30"/>
      <c r="V154" s="5" t="str">
        <f t="shared" si="19"/>
        <v>.</v>
      </c>
    </row>
    <row r="155" spans="1:22">
      <c r="A155" s="1">
        <f t="shared" si="20"/>
        <v>7</v>
      </c>
      <c r="C155" s="2" t="s">
        <v>48</v>
      </c>
      <c r="D155" s="62"/>
      <c r="E155" s="62"/>
      <c r="F155" s="62"/>
      <c r="G155" s="62"/>
      <c r="H155" s="62"/>
      <c r="J155" s="5" t="str">
        <f t="shared" si="18"/>
        <v>.</v>
      </c>
      <c r="K155" s="5"/>
      <c r="L155" s="5"/>
      <c r="M155" s="5"/>
      <c r="N155" s="5"/>
      <c r="P155" s="22">
        <v>10</v>
      </c>
      <c r="R155" s="30"/>
      <c r="S155" s="30"/>
      <c r="T155" s="30"/>
      <c r="U155" s="30"/>
      <c r="V155" s="5" t="str">
        <f t="shared" si="19"/>
        <v>.</v>
      </c>
    </row>
    <row r="156" spans="1:22">
      <c r="A156" s="1">
        <f t="shared" si="20"/>
        <v>7</v>
      </c>
      <c r="C156" s="2" t="s">
        <v>49</v>
      </c>
      <c r="D156" s="62"/>
      <c r="E156" s="62"/>
      <c r="F156" s="62"/>
      <c r="G156" s="62"/>
      <c r="H156" s="62"/>
      <c r="J156" s="5" t="str">
        <f t="shared" si="18"/>
        <v>.</v>
      </c>
      <c r="K156" s="5"/>
      <c r="L156" s="5"/>
      <c r="M156" s="5"/>
      <c r="N156" s="5"/>
      <c r="P156" s="22">
        <v>11</v>
      </c>
      <c r="R156" s="30"/>
      <c r="S156" s="30"/>
      <c r="T156" s="30"/>
      <c r="U156" s="30"/>
      <c r="V156" s="5" t="str">
        <f t="shared" si="19"/>
        <v>.</v>
      </c>
    </row>
    <row r="157" spans="1:22">
      <c r="C157" s="2"/>
      <c r="D157" s="68" t="s">
        <v>25</v>
      </c>
      <c r="E157" s="2" t="s">
        <v>26</v>
      </c>
      <c r="F157" s="2" t="s">
        <v>27</v>
      </c>
      <c r="G157" s="2" t="s">
        <v>28</v>
      </c>
      <c r="H157" s="2" t="s">
        <v>29</v>
      </c>
      <c r="J157" s="15"/>
      <c r="R157" s="2" t="s">
        <v>30</v>
      </c>
      <c r="S157" s="2" t="s">
        <v>31</v>
      </c>
      <c r="T157" s="2" t="s">
        <v>32</v>
      </c>
    </row>
    <row r="158" spans="1:22">
      <c r="A158" s="1">
        <f>A156</f>
        <v>7</v>
      </c>
      <c r="C158" s="2" t="s">
        <v>50</v>
      </c>
      <c r="D158" s="61"/>
      <c r="E158" s="61"/>
      <c r="F158" s="61"/>
      <c r="G158" s="61"/>
      <c r="H158" s="61"/>
      <c r="J158" s="5" t="str">
        <f>IF(A158&gt;$H$5,IF(COUNTA(D158:H158)=0,"-","&lt;= Please clear inputs"),IF(P158&lt;=$H$7,
IF(AND(COUNTA(D158:H158)=5,ISNUMBER(H158+G158+F158+E158+D158)),IF(AND(D158&gt;=0,D158&lt;=10,E158&gt;=0,E158&lt;=10,F158&gt;=0,F158&lt;=10,G158&gt;=0,G158&lt;=10,H158&gt;=0,H158&lt;=10),"ok","&lt;= scores must be numbers from 0 to 10"),"&lt;= Please input 5 scores as numbers"),
IF(COUNTA(D158:H158)=0,".","Please clear excess line")))</f>
        <v>&lt;= Please input 5 scores as numbers</v>
      </c>
      <c r="K158" s="5"/>
      <c r="L158" s="5"/>
      <c r="M158" s="5"/>
      <c r="N158" s="5"/>
      <c r="P158" s="22">
        <v>1</v>
      </c>
      <c r="R158" s="61"/>
      <c r="S158" s="61"/>
      <c r="T158" s="61"/>
      <c r="U158" s="61"/>
      <c r="V158" s="5" t="str">
        <f t="shared" si="19"/>
        <v>.</v>
      </c>
    </row>
    <row r="159" spans="1:22">
      <c r="A159" s="1">
        <f>A158</f>
        <v>7</v>
      </c>
      <c r="C159" s="2" t="s">
        <v>51</v>
      </c>
      <c r="D159" s="61"/>
      <c r="E159" s="61"/>
      <c r="F159" s="61"/>
      <c r="G159" s="61"/>
      <c r="H159" s="61"/>
      <c r="J159" s="5" t="str">
        <f>IF(A159&gt;$H$5,IF(COUNTA(D159:H159)=0,"-","&lt;= Please clear inputs"),IF(P159&lt;=$H$7,
IF(AND(COUNTA(D159:H159)=5,ISNUMBER(H159+G159+F159+E159+D159)),IF(AND(D159&gt;=0,D159&lt;=10,E159&gt;=0,E159&lt;=10,F159&gt;=0,F159&lt;=10,G159&gt;=0,G159&lt;=10,H159&gt;=0,H159&lt;=10),"ok","&lt;= scores must be numbers from 0 to 10"),"&lt;= Please input 5 scores as numbers"),
IF(COUNTA(D159:H159)=0,".","Please clear excess line")))</f>
        <v>&lt;= Please input 5 scores as numbers</v>
      </c>
      <c r="K159" s="5"/>
      <c r="L159" s="5"/>
      <c r="M159" s="5"/>
      <c r="N159" s="5"/>
      <c r="P159" s="22">
        <v>2</v>
      </c>
      <c r="R159" s="61"/>
      <c r="S159" s="61"/>
      <c r="T159" s="61"/>
      <c r="U159" s="61"/>
      <c r="V159" s="5" t="str">
        <f t="shared" si="19"/>
        <v>.</v>
      </c>
    </row>
    <row r="160" spans="1:22">
      <c r="A160" s="1">
        <f>A159</f>
        <v>7</v>
      </c>
      <c r="C160" s="2" t="s">
        <v>52</v>
      </c>
      <c r="D160" s="61"/>
      <c r="E160" s="61"/>
      <c r="F160" s="61"/>
      <c r="G160" s="61"/>
      <c r="H160" s="61"/>
      <c r="J160" s="5" t="str">
        <f>IF(A160&gt;$H$5,IF(COUNTA(D160:H160)=0,"-","&lt;= Please clear inputs"),IF(P160&lt;=$H$7,
IF(AND(COUNTA(D160:H160)=5,ISNUMBER(H160+G160+F160+E160+D160)),IF(AND(D160&gt;=0,D160&lt;=10,E160&gt;=0,E160&lt;=10,F160&gt;=0,F160&lt;=10,G160&gt;=0,G160&lt;=10,H160&gt;=0,H160&lt;=10),"ok","&lt;= scores must be numbers from 0 to 10"),"&lt;= Please input 5 scores as numbers"),
IF(COUNTA(D160:H160)=0,".","Please clear excess line")))</f>
        <v>&lt;= Please input 5 scores as numbers</v>
      </c>
      <c r="K160" s="5"/>
      <c r="L160" s="5"/>
      <c r="M160" s="5"/>
      <c r="N160" s="5"/>
      <c r="P160" s="22">
        <v>3</v>
      </c>
      <c r="R160" s="61"/>
      <c r="S160" s="61"/>
      <c r="T160" s="61"/>
      <c r="U160" s="61"/>
      <c r="V160" s="5" t="str">
        <f t="shared" si="19"/>
        <v>.</v>
      </c>
    </row>
    <row r="162" spans="1:22">
      <c r="A162" s="1">
        <f>1+A144</f>
        <v>8</v>
      </c>
      <c r="C162" s="17" t="str">
        <f>TEXT(A162,"0")&amp;" - Club:"</f>
        <v>8 - Club:</v>
      </c>
      <c r="D162" s="76"/>
      <c r="E162" s="76"/>
      <c r="F162" s="76"/>
      <c r="G162" s="5"/>
      <c r="H162" s="5"/>
      <c r="I162" s="59" t="s">
        <v>37</v>
      </c>
      <c r="J162" s="3" t="str">
        <f>IF(A162&gt;$H$5,"Please leave scores blank","Please input "&amp;TEXT($H$7,"0")&amp;" lines for Elements and 3 for Impressions")</f>
        <v>Please input 9 lines for Elements and 3 for Impressions</v>
      </c>
      <c r="K162" s="3"/>
      <c r="L162" s="3"/>
      <c r="M162" s="3"/>
      <c r="N162" s="3"/>
      <c r="P162" s="29"/>
      <c r="R162" s="17" t="s">
        <v>38</v>
      </c>
      <c r="S162" s="5"/>
      <c r="T162" s="5"/>
      <c r="V162" s="3"/>
    </row>
    <row r="163" spans="1:22">
      <c r="D163" s="68" t="s">
        <v>15</v>
      </c>
      <c r="E163" s="2" t="s">
        <v>16</v>
      </c>
      <c r="F163" s="2" t="s">
        <v>17</v>
      </c>
      <c r="G163" s="2" t="s">
        <v>18</v>
      </c>
      <c r="H163" s="2" t="s">
        <v>19</v>
      </c>
      <c r="J163" s="15"/>
      <c r="R163" s="2" t="s">
        <v>20</v>
      </c>
      <c r="S163" s="2" t="s">
        <v>21</v>
      </c>
      <c r="T163" s="2" t="s">
        <v>22</v>
      </c>
    </row>
    <row r="164" spans="1:22">
      <c r="A164" s="1">
        <f>A162</f>
        <v>8</v>
      </c>
      <c r="C164" s="2" t="s">
        <v>39</v>
      </c>
      <c r="D164" s="61"/>
      <c r="E164" s="61"/>
      <c r="F164" s="61"/>
      <c r="G164" s="61"/>
      <c r="H164" s="61"/>
      <c r="J164" s="5" t="str">
        <f t="shared" ref="J164:J174" si="21">IF(A164&gt;$H$5,IF(COUNTA(D164:H164)=0,"-","&lt;= Please clear inputs"),IF(P164&lt;=$H$7,
IF(AND(COUNTA(D164:H164)=5,ISNUMBER(H164+G164+F164+E164+D164)),IF(AND(D164&gt;=0,D164&lt;=10,E164&gt;=0,E164&lt;=10,F164&gt;=0,F164&lt;=10,G164&gt;=0,G164&lt;=10,H164&gt;=0,H164&lt;=10),"ok","&lt;= scores must be numbers from 0 to 10"),"&lt;= Please input 5 scores as numbers"),
IF(COUNTA(D164:H164)=0,".","Please clear excess line")))</f>
        <v>&lt;= Please input 5 scores as numbers</v>
      </c>
      <c r="K164" s="5"/>
      <c r="L164" s="5"/>
      <c r="M164" s="5"/>
      <c r="N164" s="5"/>
      <c r="P164" s="22">
        <v>1</v>
      </c>
      <c r="R164" s="30"/>
      <c r="S164" s="30"/>
      <c r="T164" s="30"/>
      <c r="U164" s="30"/>
      <c r="V164" s="5" t="str">
        <f t="shared" ref="V164:V178" si="22">IF(A164&gt;$H$5,IF(COUNTA(R164:T164)=0,"-","Please clear excess line"),".")</f>
        <v>.</v>
      </c>
    </row>
    <row r="165" spans="1:22">
      <c r="A165" s="1">
        <f>A164</f>
        <v>8</v>
      </c>
      <c r="C165" s="2" t="s">
        <v>40</v>
      </c>
      <c r="D165" s="61"/>
      <c r="E165" s="61"/>
      <c r="F165" s="61"/>
      <c r="G165" s="61"/>
      <c r="H165" s="61"/>
      <c r="J165" s="5" t="str">
        <f t="shared" si="21"/>
        <v>&lt;= Please input 5 scores as numbers</v>
      </c>
      <c r="K165" s="5"/>
      <c r="L165" s="5"/>
      <c r="M165" s="5"/>
      <c r="N165" s="5"/>
      <c r="P165" s="22">
        <v>2</v>
      </c>
      <c r="R165" s="30"/>
      <c r="S165" s="30"/>
      <c r="T165" s="30"/>
      <c r="U165" s="30"/>
      <c r="V165" s="5" t="str">
        <f t="shared" si="22"/>
        <v>.</v>
      </c>
    </row>
    <row r="166" spans="1:22">
      <c r="A166" s="1">
        <f t="shared" ref="A166:A174" si="23">A165</f>
        <v>8</v>
      </c>
      <c r="C166" s="2" t="s">
        <v>41</v>
      </c>
      <c r="D166" s="61"/>
      <c r="E166" s="61"/>
      <c r="F166" s="61"/>
      <c r="G166" s="61"/>
      <c r="H166" s="61"/>
      <c r="J166" s="5" t="str">
        <f t="shared" si="21"/>
        <v>&lt;= Please input 5 scores as numbers</v>
      </c>
      <c r="K166" s="5"/>
      <c r="L166" s="5"/>
      <c r="M166" s="5"/>
      <c r="N166" s="5"/>
      <c r="P166" s="22">
        <v>3</v>
      </c>
      <c r="R166" s="30"/>
      <c r="S166" s="30"/>
      <c r="T166" s="30"/>
      <c r="U166" s="30"/>
      <c r="V166" s="5" t="str">
        <f t="shared" si="22"/>
        <v>.</v>
      </c>
    </row>
    <row r="167" spans="1:22">
      <c r="A167" s="1">
        <f t="shared" si="23"/>
        <v>8</v>
      </c>
      <c r="C167" s="2" t="s">
        <v>42</v>
      </c>
      <c r="D167" s="61"/>
      <c r="E167" s="61"/>
      <c r="F167" s="61"/>
      <c r="G167" s="61"/>
      <c r="H167" s="61"/>
      <c r="J167" s="5" t="str">
        <f t="shared" si="21"/>
        <v>&lt;= Please input 5 scores as numbers</v>
      </c>
      <c r="K167" s="5"/>
      <c r="L167" s="5"/>
      <c r="M167" s="5"/>
      <c r="N167" s="5"/>
      <c r="P167" s="22">
        <v>4</v>
      </c>
      <c r="R167" s="30"/>
      <c r="S167" s="30"/>
      <c r="T167" s="30"/>
      <c r="U167" s="30"/>
      <c r="V167" s="5" t="str">
        <f t="shared" si="22"/>
        <v>.</v>
      </c>
    </row>
    <row r="168" spans="1:22">
      <c r="A168" s="1">
        <f t="shared" si="23"/>
        <v>8</v>
      </c>
      <c r="C168" s="2" t="s">
        <v>43</v>
      </c>
      <c r="D168" s="61"/>
      <c r="E168" s="61"/>
      <c r="F168" s="61"/>
      <c r="G168" s="61"/>
      <c r="H168" s="61"/>
      <c r="J168" s="5" t="str">
        <f t="shared" si="21"/>
        <v>&lt;= Please input 5 scores as numbers</v>
      </c>
      <c r="K168" s="5"/>
      <c r="L168" s="5"/>
      <c r="M168" s="5"/>
      <c r="N168" s="5"/>
      <c r="P168" s="22">
        <v>5</v>
      </c>
      <c r="R168" s="30"/>
      <c r="S168" s="30"/>
      <c r="T168" s="30"/>
      <c r="U168" s="30"/>
      <c r="V168" s="5" t="str">
        <f t="shared" si="22"/>
        <v>.</v>
      </c>
    </row>
    <row r="169" spans="1:22">
      <c r="A169" s="1">
        <f t="shared" si="23"/>
        <v>8</v>
      </c>
      <c r="C169" s="2" t="s">
        <v>44</v>
      </c>
      <c r="D169" s="61"/>
      <c r="E169" s="61"/>
      <c r="F169" s="61"/>
      <c r="G169" s="61"/>
      <c r="H169" s="61"/>
      <c r="J169" s="5" t="str">
        <f t="shared" si="21"/>
        <v>&lt;= Please input 5 scores as numbers</v>
      </c>
      <c r="K169" s="5"/>
      <c r="L169" s="5"/>
      <c r="M169" s="5"/>
      <c r="N169" s="5"/>
      <c r="P169" s="22">
        <v>6</v>
      </c>
      <c r="R169" s="30"/>
      <c r="S169" s="30"/>
      <c r="T169" s="30"/>
      <c r="U169" s="30"/>
      <c r="V169" s="5" t="str">
        <f t="shared" si="22"/>
        <v>.</v>
      </c>
    </row>
    <row r="170" spans="1:22">
      <c r="A170" s="1">
        <f t="shared" si="23"/>
        <v>8</v>
      </c>
      <c r="C170" s="2" t="s">
        <v>45</v>
      </c>
      <c r="D170" s="61"/>
      <c r="E170" s="61"/>
      <c r="F170" s="61"/>
      <c r="G170" s="61"/>
      <c r="H170" s="61"/>
      <c r="J170" s="5" t="str">
        <f t="shared" si="21"/>
        <v>&lt;= Please input 5 scores as numbers</v>
      </c>
      <c r="K170" s="5"/>
      <c r="L170" s="5"/>
      <c r="M170" s="5"/>
      <c r="N170" s="5"/>
      <c r="P170" s="22">
        <v>7</v>
      </c>
      <c r="R170" s="30"/>
      <c r="S170" s="30"/>
      <c r="T170" s="30"/>
      <c r="U170" s="30"/>
      <c r="V170" s="5" t="str">
        <f t="shared" si="22"/>
        <v>.</v>
      </c>
    </row>
    <row r="171" spans="1:22">
      <c r="A171" s="1">
        <f t="shared" si="23"/>
        <v>8</v>
      </c>
      <c r="C171" s="2" t="s">
        <v>46</v>
      </c>
      <c r="D171" s="62"/>
      <c r="E171" s="62"/>
      <c r="F171" s="62"/>
      <c r="G171" s="62"/>
      <c r="H171" s="62"/>
      <c r="J171" s="5" t="str">
        <f t="shared" si="21"/>
        <v>&lt;= Please input 5 scores as numbers</v>
      </c>
      <c r="K171" s="5"/>
      <c r="L171" s="5"/>
      <c r="M171" s="5"/>
      <c r="N171" s="5"/>
      <c r="P171" s="22">
        <v>8</v>
      </c>
      <c r="R171" s="30"/>
      <c r="S171" s="30"/>
      <c r="T171" s="30"/>
      <c r="U171" s="30"/>
      <c r="V171" s="5" t="str">
        <f t="shared" si="22"/>
        <v>.</v>
      </c>
    </row>
    <row r="172" spans="1:22">
      <c r="A172" s="1">
        <f t="shared" si="23"/>
        <v>8</v>
      </c>
      <c r="C172" s="2" t="s">
        <v>47</v>
      </c>
      <c r="D172" s="62"/>
      <c r="E172" s="62"/>
      <c r="F172" s="62"/>
      <c r="G172" s="62"/>
      <c r="H172" s="62"/>
      <c r="J172" s="5" t="str">
        <f t="shared" si="21"/>
        <v>&lt;= Please input 5 scores as numbers</v>
      </c>
      <c r="K172" s="5"/>
      <c r="L172" s="5"/>
      <c r="M172" s="5"/>
      <c r="N172" s="5"/>
      <c r="P172" s="22">
        <v>9</v>
      </c>
      <c r="R172" s="30"/>
      <c r="S172" s="30"/>
      <c r="T172" s="30"/>
      <c r="U172" s="30"/>
      <c r="V172" s="5" t="str">
        <f t="shared" si="22"/>
        <v>.</v>
      </c>
    </row>
    <row r="173" spans="1:22">
      <c r="A173" s="1">
        <f t="shared" si="23"/>
        <v>8</v>
      </c>
      <c r="C173" s="2" t="s">
        <v>48</v>
      </c>
      <c r="D173" s="62"/>
      <c r="E173" s="62"/>
      <c r="F173" s="62"/>
      <c r="G173" s="62"/>
      <c r="H173" s="62"/>
      <c r="J173" s="5" t="str">
        <f t="shared" si="21"/>
        <v>.</v>
      </c>
      <c r="K173" s="5"/>
      <c r="L173" s="5"/>
      <c r="M173" s="5"/>
      <c r="N173" s="5"/>
      <c r="P173" s="22">
        <v>10</v>
      </c>
      <c r="R173" s="30"/>
      <c r="S173" s="30"/>
      <c r="T173" s="30"/>
      <c r="U173" s="30"/>
      <c r="V173" s="5" t="str">
        <f t="shared" si="22"/>
        <v>.</v>
      </c>
    </row>
    <row r="174" spans="1:22">
      <c r="A174" s="1">
        <f t="shared" si="23"/>
        <v>8</v>
      </c>
      <c r="C174" s="2" t="s">
        <v>49</v>
      </c>
      <c r="D174" s="62"/>
      <c r="E174" s="62"/>
      <c r="F174" s="62"/>
      <c r="G174" s="62"/>
      <c r="H174" s="62"/>
      <c r="J174" s="5" t="str">
        <f t="shared" si="21"/>
        <v>.</v>
      </c>
      <c r="K174" s="5"/>
      <c r="L174" s="5"/>
      <c r="M174" s="5"/>
      <c r="N174" s="5"/>
      <c r="P174" s="22">
        <v>11</v>
      </c>
      <c r="R174" s="30"/>
      <c r="S174" s="30"/>
      <c r="T174" s="30"/>
      <c r="U174" s="30"/>
      <c r="V174" s="5" t="str">
        <f t="shared" si="22"/>
        <v>.</v>
      </c>
    </row>
    <row r="175" spans="1:22">
      <c r="C175" s="2"/>
      <c r="D175" s="68" t="s">
        <v>25</v>
      </c>
      <c r="E175" s="2" t="s">
        <v>26</v>
      </c>
      <c r="F175" s="2" t="s">
        <v>27</v>
      </c>
      <c r="G175" s="2" t="s">
        <v>28</v>
      </c>
      <c r="H175" s="2" t="s">
        <v>29</v>
      </c>
      <c r="J175" s="15"/>
      <c r="R175" s="2" t="s">
        <v>30</v>
      </c>
      <c r="S175" s="2" t="s">
        <v>31</v>
      </c>
      <c r="T175" s="2" t="s">
        <v>32</v>
      </c>
    </row>
    <row r="176" spans="1:22">
      <c r="A176" s="1">
        <f>A174</f>
        <v>8</v>
      </c>
      <c r="C176" s="2" t="s">
        <v>50</v>
      </c>
      <c r="D176" s="61"/>
      <c r="E176" s="61"/>
      <c r="F176" s="61"/>
      <c r="G176" s="61"/>
      <c r="H176" s="61"/>
      <c r="J176" s="5" t="str">
        <f>IF(A176&gt;$H$5,IF(COUNTA(D176:H176)=0,"-","&lt;= Please clear inputs"),IF(P176&lt;=$H$7,
IF(AND(COUNTA(D176:H176)=5,ISNUMBER(H176+G176+F176+E176+D176)),IF(AND(D176&gt;=0,D176&lt;=10,E176&gt;=0,E176&lt;=10,F176&gt;=0,F176&lt;=10,G176&gt;=0,G176&lt;=10,H176&gt;=0,H176&lt;=10),"ok","&lt;= scores must be numbers from 0 to 10"),"&lt;= Please input 5 scores as numbers"),
IF(COUNTA(D176:H176)=0,".","Please clear excess line")))</f>
        <v>&lt;= Please input 5 scores as numbers</v>
      </c>
      <c r="K176" s="5"/>
      <c r="L176" s="5"/>
      <c r="M176" s="5"/>
      <c r="N176" s="5"/>
      <c r="P176" s="22">
        <v>1</v>
      </c>
      <c r="R176" s="61"/>
      <c r="S176" s="61"/>
      <c r="T176" s="61"/>
      <c r="U176" s="61"/>
      <c r="V176" s="5" t="str">
        <f t="shared" si="22"/>
        <v>.</v>
      </c>
    </row>
    <row r="177" spans="1:22">
      <c r="A177" s="1">
        <f>A176</f>
        <v>8</v>
      </c>
      <c r="C177" s="2" t="s">
        <v>51</v>
      </c>
      <c r="D177" s="61"/>
      <c r="E177" s="61"/>
      <c r="F177" s="61"/>
      <c r="G177" s="61"/>
      <c r="H177" s="61"/>
      <c r="J177" s="5" t="str">
        <f>IF(A177&gt;$H$5,IF(COUNTA(D177:H177)=0,"-","&lt;= Please clear inputs"),IF(P177&lt;=$H$7,
IF(AND(COUNTA(D177:H177)=5,ISNUMBER(H177+G177+F177+E177+D177)),IF(AND(D177&gt;=0,D177&lt;=10,E177&gt;=0,E177&lt;=10,F177&gt;=0,F177&lt;=10,G177&gt;=0,G177&lt;=10,H177&gt;=0,H177&lt;=10),"ok","&lt;= scores must be numbers from 0 to 10"),"&lt;= Please input 5 scores as numbers"),
IF(COUNTA(D177:H177)=0,".","Please clear excess line")))</f>
        <v>&lt;= Please input 5 scores as numbers</v>
      </c>
      <c r="K177" s="5"/>
      <c r="L177" s="5"/>
      <c r="M177" s="5"/>
      <c r="N177" s="5"/>
      <c r="P177" s="22">
        <v>2</v>
      </c>
      <c r="R177" s="61"/>
      <c r="S177" s="61"/>
      <c r="T177" s="61"/>
      <c r="U177" s="61"/>
      <c r="V177" s="5" t="str">
        <f t="shared" si="22"/>
        <v>.</v>
      </c>
    </row>
    <row r="178" spans="1:22">
      <c r="A178" s="1">
        <f>A177</f>
        <v>8</v>
      </c>
      <c r="C178" s="2" t="s">
        <v>52</v>
      </c>
      <c r="D178" s="61"/>
      <c r="E178" s="61"/>
      <c r="F178" s="61"/>
      <c r="G178" s="61"/>
      <c r="H178" s="61"/>
      <c r="J178" s="5" t="str">
        <f>IF(A178&gt;$H$5,IF(COUNTA(D178:H178)=0,"-","&lt;= Please clear inputs"),IF(P178&lt;=$H$7,
IF(AND(COUNTA(D178:H178)=5,ISNUMBER(H178+G178+F178+E178+D178)),IF(AND(D178&gt;=0,D178&lt;=10,E178&gt;=0,E178&lt;=10,F178&gt;=0,F178&lt;=10,G178&gt;=0,G178&lt;=10,H178&gt;=0,H178&lt;=10),"ok","&lt;= scores must be numbers from 0 to 10"),"&lt;= Please input 5 scores as numbers"),
IF(COUNTA(D178:H178)=0,".","Please clear excess line")))</f>
        <v>&lt;= Please input 5 scores as numbers</v>
      </c>
      <c r="K178" s="5"/>
      <c r="L178" s="5"/>
      <c r="M178" s="5"/>
      <c r="N178" s="5"/>
      <c r="P178" s="22">
        <v>3</v>
      </c>
      <c r="R178" s="61"/>
      <c r="S178" s="61"/>
      <c r="T178" s="61"/>
      <c r="U178" s="61"/>
      <c r="V178" s="5" t="str">
        <f t="shared" si="22"/>
        <v>.</v>
      </c>
    </row>
    <row r="180" spans="1:22">
      <c r="A180" s="1">
        <f>1+A162</f>
        <v>9</v>
      </c>
      <c r="C180" s="17" t="str">
        <f>TEXT(A180,"0")&amp;" - Club:"</f>
        <v>9 - Club:</v>
      </c>
      <c r="D180" s="76"/>
      <c r="E180" s="76"/>
      <c r="F180" s="76"/>
      <c r="G180" s="5"/>
      <c r="H180" s="5"/>
      <c r="I180" s="59" t="s">
        <v>37</v>
      </c>
      <c r="J180" s="3" t="str">
        <f>IF(A180&gt;$H$5,"Please leave scores blank","Please input "&amp;TEXT($H$7,"0")&amp;" lines for Elements and 3 for Impressions")</f>
        <v>Please input 9 lines for Elements and 3 for Impressions</v>
      </c>
      <c r="K180" s="3"/>
      <c r="L180" s="3"/>
      <c r="M180" s="3"/>
      <c r="N180" s="3"/>
      <c r="P180" s="29"/>
      <c r="R180" s="17" t="s">
        <v>38</v>
      </c>
      <c r="S180" s="5"/>
      <c r="T180" s="5"/>
      <c r="V180" s="3"/>
    </row>
    <row r="181" spans="1:22">
      <c r="D181" s="68" t="s">
        <v>15</v>
      </c>
      <c r="E181" s="2" t="s">
        <v>16</v>
      </c>
      <c r="F181" s="2" t="s">
        <v>17</v>
      </c>
      <c r="G181" s="2" t="s">
        <v>18</v>
      </c>
      <c r="H181" s="2" t="s">
        <v>19</v>
      </c>
      <c r="J181" s="15"/>
      <c r="R181" s="2" t="s">
        <v>20</v>
      </c>
      <c r="S181" s="2" t="s">
        <v>21</v>
      </c>
      <c r="T181" s="2" t="s">
        <v>22</v>
      </c>
    </row>
    <row r="182" spans="1:22">
      <c r="A182" s="1">
        <f>A180</f>
        <v>9</v>
      </c>
      <c r="C182" s="2" t="s">
        <v>39</v>
      </c>
      <c r="D182" s="61"/>
      <c r="E182" s="61"/>
      <c r="F182" s="61"/>
      <c r="G182" s="61"/>
      <c r="H182" s="61"/>
      <c r="J182" s="5" t="str">
        <f t="shared" ref="J182:J192" si="24">IF(A182&gt;$H$5,IF(COUNTA(D182:H182)=0,"-","&lt;= Please clear inputs"),IF(P182&lt;=$H$7,
IF(AND(COUNTA(D182:H182)=5,ISNUMBER(H182+G182+F182+E182+D182)),IF(AND(D182&gt;=0,D182&lt;=10,E182&gt;=0,E182&lt;=10,F182&gt;=0,F182&lt;=10,G182&gt;=0,G182&lt;=10,H182&gt;=0,H182&lt;=10),"ok","&lt;= scores must be numbers from 0 to 10"),"&lt;= Please input 5 scores as numbers"),
IF(COUNTA(D182:H182)=0,".","Please clear excess line")))</f>
        <v>&lt;= Please input 5 scores as numbers</v>
      </c>
      <c r="K182" s="5"/>
      <c r="L182" s="5"/>
      <c r="M182" s="5"/>
      <c r="N182" s="5"/>
      <c r="P182" s="22">
        <v>1</v>
      </c>
      <c r="R182" s="30"/>
      <c r="S182" s="30"/>
      <c r="T182" s="30"/>
      <c r="U182" s="30"/>
      <c r="V182" s="5" t="str">
        <f t="shared" ref="V182:V196" si="25">IF(A182&gt;$H$5,IF(COUNTA(R182:T182)=0,"-","Please clear excess line"),".")</f>
        <v>.</v>
      </c>
    </row>
    <row r="183" spans="1:22">
      <c r="A183" s="1">
        <f>A182</f>
        <v>9</v>
      </c>
      <c r="C183" s="2" t="s">
        <v>40</v>
      </c>
      <c r="D183" s="61"/>
      <c r="E183" s="61"/>
      <c r="F183" s="61"/>
      <c r="G183" s="61"/>
      <c r="H183" s="61"/>
      <c r="J183" s="5" t="str">
        <f t="shared" si="24"/>
        <v>&lt;= Please input 5 scores as numbers</v>
      </c>
      <c r="K183" s="5"/>
      <c r="L183" s="5"/>
      <c r="M183" s="5"/>
      <c r="N183" s="5"/>
      <c r="P183" s="22">
        <v>2</v>
      </c>
      <c r="R183" s="30"/>
      <c r="S183" s="30"/>
      <c r="T183" s="30"/>
      <c r="U183" s="30"/>
      <c r="V183" s="5" t="str">
        <f t="shared" si="25"/>
        <v>.</v>
      </c>
    </row>
    <row r="184" spans="1:22">
      <c r="A184" s="1">
        <f t="shared" ref="A184:A192" si="26">A183</f>
        <v>9</v>
      </c>
      <c r="C184" s="2" t="s">
        <v>41</v>
      </c>
      <c r="D184" s="61"/>
      <c r="E184" s="61"/>
      <c r="F184" s="61"/>
      <c r="G184" s="61"/>
      <c r="H184" s="61"/>
      <c r="J184" s="5" t="str">
        <f t="shared" si="24"/>
        <v>&lt;= Please input 5 scores as numbers</v>
      </c>
      <c r="K184" s="5"/>
      <c r="L184" s="5"/>
      <c r="M184" s="5"/>
      <c r="N184" s="5"/>
      <c r="P184" s="22">
        <v>3</v>
      </c>
      <c r="R184" s="30"/>
      <c r="S184" s="30"/>
      <c r="T184" s="30"/>
      <c r="U184" s="30"/>
      <c r="V184" s="5" t="str">
        <f t="shared" si="25"/>
        <v>.</v>
      </c>
    </row>
    <row r="185" spans="1:22">
      <c r="A185" s="1">
        <f t="shared" si="26"/>
        <v>9</v>
      </c>
      <c r="C185" s="2" t="s">
        <v>42</v>
      </c>
      <c r="D185" s="61"/>
      <c r="E185" s="61"/>
      <c r="F185" s="61"/>
      <c r="G185" s="61"/>
      <c r="H185" s="61"/>
      <c r="J185" s="5" t="str">
        <f t="shared" si="24"/>
        <v>&lt;= Please input 5 scores as numbers</v>
      </c>
      <c r="K185" s="5"/>
      <c r="L185" s="5"/>
      <c r="M185" s="5"/>
      <c r="N185" s="5"/>
      <c r="P185" s="22">
        <v>4</v>
      </c>
      <c r="R185" s="30"/>
      <c r="S185" s="30"/>
      <c r="T185" s="30"/>
      <c r="U185" s="30"/>
      <c r="V185" s="5" t="str">
        <f t="shared" si="25"/>
        <v>.</v>
      </c>
    </row>
    <row r="186" spans="1:22">
      <c r="A186" s="1">
        <f t="shared" si="26"/>
        <v>9</v>
      </c>
      <c r="C186" s="2" t="s">
        <v>43</v>
      </c>
      <c r="D186" s="61"/>
      <c r="E186" s="61"/>
      <c r="F186" s="61"/>
      <c r="G186" s="61"/>
      <c r="H186" s="61"/>
      <c r="J186" s="5" t="str">
        <f t="shared" si="24"/>
        <v>&lt;= Please input 5 scores as numbers</v>
      </c>
      <c r="K186" s="5"/>
      <c r="L186" s="5"/>
      <c r="M186" s="5"/>
      <c r="N186" s="5"/>
      <c r="P186" s="22">
        <v>5</v>
      </c>
      <c r="R186" s="30"/>
      <c r="S186" s="30"/>
      <c r="T186" s="30"/>
      <c r="U186" s="30"/>
      <c r="V186" s="5" t="str">
        <f t="shared" si="25"/>
        <v>.</v>
      </c>
    </row>
    <row r="187" spans="1:22">
      <c r="A187" s="1">
        <f t="shared" si="26"/>
        <v>9</v>
      </c>
      <c r="C187" s="2" t="s">
        <v>44</v>
      </c>
      <c r="D187" s="61"/>
      <c r="E187" s="61"/>
      <c r="F187" s="61"/>
      <c r="G187" s="61"/>
      <c r="H187" s="61"/>
      <c r="J187" s="5" t="str">
        <f t="shared" si="24"/>
        <v>&lt;= Please input 5 scores as numbers</v>
      </c>
      <c r="K187" s="5"/>
      <c r="L187" s="5"/>
      <c r="M187" s="5"/>
      <c r="N187" s="5"/>
      <c r="P187" s="22">
        <v>6</v>
      </c>
      <c r="R187" s="30"/>
      <c r="S187" s="30"/>
      <c r="T187" s="30"/>
      <c r="U187" s="30"/>
      <c r="V187" s="5" t="str">
        <f t="shared" si="25"/>
        <v>.</v>
      </c>
    </row>
    <row r="188" spans="1:22">
      <c r="A188" s="1">
        <f t="shared" si="26"/>
        <v>9</v>
      </c>
      <c r="C188" s="2" t="s">
        <v>45</v>
      </c>
      <c r="D188" s="61"/>
      <c r="E188" s="61"/>
      <c r="F188" s="61"/>
      <c r="G188" s="61"/>
      <c r="H188" s="61"/>
      <c r="J188" s="5" t="str">
        <f t="shared" si="24"/>
        <v>&lt;= Please input 5 scores as numbers</v>
      </c>
      <c r="K188" s="5"/>
      <c r="L188" s="5"/>
      <c r="M188" s="5"/>
      <c r="N188" s="5"/>
      <c r="P188" s="22">
        <v>7</v>
      </c>
      <c r="R188" s="30"/>
      <c r="S188" s="30"/>
      <c r="T188" s="30"/>
      <c r="U188" s="30"/>
      <c r="V188" s="5" t="str">
        <f t="shared" si="25"/>
        <v>.</v>
      </c>
    </row>
    <row r="189" spans="1:22">
      <c r="A189" s="1">
        <f t="shared" si="26"/>
        <v>9</v>
      </c>
      <c r="C189" s="2" t="s">
        <v>46</v>
      </c>
      <c r="D189" s="62"/>
      <c r="E189" s="62"/>
      <c r="F189" s="62"/>
      <c r="G189" s="62"/>
      <c r="H189" s="62"/>
      <c r="J189" s="5" t="str">
        <f t="shared" si="24"/>
        <v>&lt;= Please input 5 scores as numbers</v>
      </c>
      <c r="K189" s="5"/>
      <c r="L189" s="5"/>
      <c r="M189" s="5"/>
      <c r="N189" s="5"/>
      <c r="P189" s="22">
        <v>8</v>
      </c>
      <c r="R189" s="30"/>
      <c r="S189" s="30"/>
      <c r="T189" s="30"/>
      <c r="U189" s="30"/>
      <c r="V189" s="5" t="str">
        <f t="shared" si="25"/>
        <v>.</v>
      </c>
    </row>
    <row r="190" spans="1:22">
      <c r="A190" s="1">
        <f t="shared" si="26"/>
        <v>9</v>
      </c>
      <c r="C190" s="2" t="s">
        <v>47</v>
      </c>
      <c r="D190" s="62"/>
      <c r="E190" s="62"/>
      <c r="F190" s="62"/>
      <c r="G190" s="62"/>
      <c r="H190" s="62"/>
      <c r="J190" s="5" t="str">
        <f t="shared" si="24"/>
        <v>&lt;= Please input 5 scores as numbers</v>
      </c>
      <c r="K190" s="5"/>
      <c r="L190" s="5"/>
      <c r="M190" s="5"/>
      <c r="N190" s="5"/>
      <c r="P190" s="22">
        <v>9</v>
      </c>
      <c r="R190" s="30"/>
      <c r="S190" s="30"/>
      <c r="T190" s="30"/>
      <c r="U190" s="30"/>
      <c r="V190" s="5" t="str">
        <f t="shared" si="25"/>
        <v>.</v>
      </c>
    </row>
    <row r="191" spans="1:22">
      <c r="A191" s="1">
        <f t="shared" si="26"/>
        <v>9</v>
      </c>
      <c r="C191" s="2" t="s">
        <v>48</v>
      </c>
      <c r="D191" s="62"/>
      <c r="E191" s="62"/>
      <c r="F191" s="62"/>
      <c r="G191" s="62"/>
      <c r="H191" s="62"/>
      <c r="J191" s="5" t="str">
        <f t="shared" si="24"/>
        <v>.</v>
      </c>
      <c r="K191" s="5"/>
      <c r="L191" s="5"/>
      <c r="M191" s="5"/>
      <c r="N191" s="5"/>
      <c r="P191" s="22">
        <v>10</v>
      </c>
      <c r="R191" s="30"/>
      <c r="S191" s="30"/>
      <c r="T191" s="30"/>
      <c r="U191" s="30"/>
      <c r="V191" s="5" t="str">
        <f t="shared" si="25"/>
        <v>.</v>
      </c>
    </row>
    <row r="192" spans="1:22">
      <c r="A192" s="1">
        <f t="shared" si="26"/>
        <v>9</v>
      </c>
      <c r="C192" s="2" t="s">
        <v>49</v>
      </c>
      <c r="D192" s="62"/>
      <c r="E192" s="62"/>
      <c r="F192" s="62"/>
      <c r="G192" s="62"/>
      <c r="H192" s="62"/>
      <c r="J192" s="5" t="str">
        <f t="shared" si="24"/>
        <v>.</v>
      </c>
      <c r="K192" s="5"/>
      <c r="L192" s="5"/>
      <c r="M192" s="5"/>
      <c r="N192" s="5"/>
      <c r="P192" s="22">
        <v>11</v>
      </c>
      <c r="R192" s="30"/>
      <c r="S192" s="30"/>
      <c r="T192" s="30"/>
      <c r="U192" s="30"/>
      <c r="V192" s="5" t="str">
        <f t="shared" si="25"/>
        <v>.</v>
      </c>
    </row>
    <row r="193" spans="1:22">
      <c r="C193" s="2"/>
      <c r="D193" s="68" t="s">
        <v>25</v>
      </c>
      <c r="E193" s="2" t="s">
        <v>26</v>
      </c>
      <c r="F193" s="2" t="s">
        <v>27</v>
      </c>
      <c r="G193" s="2" t="s">
        <v>28</v>
      </c>
      <c r="H193" s="2" t="s">
        <v>29</v>
      </c>
      <c r="J193" s="15"/>
      <c r="R193" s="2" t="s">
        <v>30</v>
      </c>
      <c r="S193" s="2" t="s">
        <v>31</v>
      </c>
      <c r="T193" s="2" t="s">
        <v>32</v>
      </c>
    </row>
    <row r="194" spans="1:22">
      <c r="A194" s="1">
        <f>A192</f>
        <v>9</v>
      </c>
      <c r="C194" s="2" t="s">
        <v>50</v>
      </c>
      <c r="D194" s="61"/>
      <c r="E194" s="61"/>
      <c r="F194" s="61"/>
      <c r="G194" s="61"/>
      <c r="H194" s="61"/>
      <c r="J194" s="5" t="str">
        <f>IF(A194&gt;$H$5,IF(COUNTA(D194:H194)=0,"-","&lt;= Please clear inputs"),IF(P194&lt;=$H$7,
IF(AND(COUNTA(D194:H194)=5,ISNUMBER(H194+G194+F194+E194+D194)),IF(AND(D194&gt;=0,D194&lt;=10,E194&gt;=0,E194&lt;=10,F194&gt;=0,F194&lt;=10,G194&gt;=0,G194&lt;=10,H194&gt;=0,H194&lt;=10),"ok","&lt;= scores must be numbers from 0 to 10"),"&lt;= Please input 5 scores as numbers"),
IF(COUNTA(D194:H194)=0,".","Please clear excess line")))</f>
        <v>&lt;= Please input 5 scores as numbers</v>
      </c>
      <c r="K194" s="5"/>
      <c r="L194" s="5"/>
      <c r="M194" s="5"/>
      <c r="N194" s="5"/>
      <c r="P194" s="22">
        <v>1</v>
      </c>
      <c r="R194" s="61"/>
      <c r="S194" s="61"/>
      <c r="T194" s="61"/>
      <c r="U194" s="61"/>
      <c r="V194" s="5" t="str">
        <f t="shared" si="25"/>
        <v>.</v>
      </c>
    </row>
    <row r="195" spans="1:22">
      <c r="A195" s="1">
        <f>A194</f>
        <v>9</v>
      </c>
      <c r="C195" s="2" t="s">
        <v>51</v>
      </c>
      <c r="D195" s="61"/>
      <c r="E195" s="61"/>
      <c r="F195" s="61"/>
      <c r="G195" s="61"/>
      <c r="H195" s="61"/>
      <c r="J195" s="5" t="str">
        <f>IF(A195&gt;$H$5,IF(COUNTA(D195:H195)=0,"-","&lt;= Please clear inputs"),IF(P195&lt;=$H$7,
IF(AND(COUNTA(D195:H195)=5,ISNUMBER(H195+G195+F195+E195+D195)),IF(AND(D195&gt;=0,D195&lt;=10,E195&gt;=0,E195&lt;=10,F195&gt;=0,F195&lt;=10,G195&gt;=0,G195&lt;=10,H195&gt;=0,H195&lt;=10),"ok","&lt;= scores must be numbers from 0 to 10"),"&lt;= Please input 5 scores as numbers"),
IF(COUNTA(D195:H195)=0,".","Please clear excess line")))</f>
        <v>&lt;= Please input 5 scores as numbers</v>
      </c>
      <c r="K195" s="5"/>
      <c r="L195" s="5"/>
      <c r="M195" s="5"/>
      <c r="N195" s="5"/>
      <c r="P195" s="22">
        <v>2</v>
      </c>
      <c r="R195" s="61"/>
      <c r="S195" s="61"/>
      <c r="T195" s="61"/>
      <c r="U195" s="61"/>
      <c r="V195" s="5" t="str">
        <f t="shared" si="25"/>
        <v>.</v>
      </c>
    </row>
    <row r="196" spans="1:22">
      <c r="A196" s="1">
        <f>A195</f>
        <v>9</v>
      </c>
      <c r="C196" s="2" t="s">
        <v>52</v>
      </c>
      <c r="D196" s="61"/>
      <c r="E196" s="61"/>
      <c r="F196" s="61"/>
      <c r="G196" s="61"/>
      <c r="H196" s="61"/>
      <c r="J196" s="5" t="str">
        <f>IF(A196&gt;$H$5,IF(COUNTA(D196:H196)=0,"-","&lt;= Please clear inputs"),IF(P196&lt;=$H$7,
IF(AND(COUNTA(D196:H196)=5,ISNUMBER(H196+G196+F196+E196+D196)),IF(AND(D196&gt;=0,D196&lt;=10,E196&gt;=0,E196&lt;=10,F196&gt;=0,F196&lt;=10,G196&gt;=0,G196&lt;=10,H196&gt;=0,H196&lt;=10),"ok","&lt;= scores must be numbers from 0 to 10"),"&lt;= Please input 5 scores as numbers"),
IF(COUNTA(D196:H196)=0,".","Please clear excess line")))</f>
        <v>&lt;= Please input 5 scores as numbers</v>
      </c>
      <c r="K196" s="5"/>
      <c r="L196" s="5"/>
      <c r="M196" s="5"/>
      <c r="N196" s="5"/>
      <c r="P196" s="22">
        <v>3</v>
      </c>
      <c r="R196" s="61"/>
      <c r="S196" s="61"/>
      <c r="T196" s="61"/>
      <c r="U196" s="61"/>
      <c r="V196" s="5" t="str">
        <f t="shared" si="25"/>
        <v>.</v>
      </c>
    </row>
    <row r="198" spans="1:22">
      <c r="A198" s="1">
        <f>1+A180</f>
        <v>10</v>
      </c>
      <c r="C198" s="17" t="str">
        <f>TEXT(A198,"0")&amp;" - Club:"</f>
        <v>10 - Club:</v>
      </c>
      <c r="D198" s="76"/>
      <c r="E198" s="76"/>
      <c r="F198" s="76"/>
      <c r="G198" s="5"/>
      <c r="H198" s="5"/>
      <c r="I198" s="59" t="s">
        <v>37</v>
      </c>
      <c r="J198" s="3" t="str">
        <f>IF(A198&gt;$H$5,"Please leave scores blank","Please input "&amp;TEXT($H$7,"0")&amp;" lines for Elements and 3 for Impressions")</f>
        <v>Please input 9 lines for Elements and 3 for Impressions</v>
      </c>
      <c r="K198" s="3"/>
      <c r="L198" s="3"/>
      <c r="M198" s="3"/>
      <c r="N198" s="3"/>
      <c r="P198" s="29"/>
      <c r="R198" s="17" t="s">
        <v>38</v>
      </c>
      <c r="S198" s="5"/>
      <c r="T198" s="5"/>
      <c r="V198" s="3"/>
    </row>
    <row r="199" spans="1:22">
      <c r="D199" s="68" t="s">
        <v>15</v>
      </c>
      <c r="E199" s="2" t="s">
        <v>16</v>
      </c>
      <c r="F199" s="2" t="s">
        <v>17</v>
      </c>
      <c r="G199" s="2" t="s">
        <v>18</v>
      </c>
      <c r="H199" s="2" t="s">
        <v>19</v>
      </c>
      <c r="J199" s="15"/>
      <c r="R199" s="2" t="s">
        <v>20</v>
      </c>
      <c r="S199" s="2" t="s">
        <v>21</v>
      </c>
      <c r="T199" s="2" t="s">
        <v>22</v>
      </c>
    </row>
    <row r="200" spans="1:22">
      <c r="A200" s="1">
        <f>A198</f>
        <v>10</v>
      </c>
      <c r="C200" s="2" t="s">
        <v>39</v>
      </c>
      <c r="D200" s="61"/>
      <c r="E200" s="61"/>
      <c r="F200" s="61"/>
      <c r="G200" s="61"/>
      <c r="H200" s="61"/>
      <c r="J200" s="5" t="str">
        <f t="shared" ref="J200:J210" si="27">IF(A200&gt;$H$5,IF(COUNTA(D200:H200)=0,"-","&lt;= Please clear inputs"),IF(P200&lt;=$H$7,
IF(AND(COUNTA(D200:H200)=5,ISNUMBER(H200+G200+F200+E200+D200)),IF(AND(D200&gt;=0,D200&lt;=10,E200&gt;=0,E200&lt;=10,F200&gt;=0,F200&lt;=10,G200&gt;=0,G200&lt;=10,H200&gt;=0,H200&lt;=10),"ok","&lt;= scores must be numbers from 0 to 10"),"&lt;= Please input 5 scores as numbers"),
IF(COUNTA(D200:H200)=0,".","Please clear excess line")))</f>
        <v>&lt;= Please input 5 scores as numbers</v>
      </c>
      <c r="K200" s="5"/>
      <c r="L200" s="5"/>
      <c r="M200" s="5"/>
      <c r="N200" s="5"/>
      <c r="P200" s="22">
        <v>1</v>
      </c>
      <c r="R200" s="30"/>
      <c r="S200" s="30"/>
      <c r="T200" s="30"/>
      <c r="U200" s="30"/>
      <c r="V200" s="5" t="str">
        <f t="shared" ref="V200:V214" si="28">IF(A200&gt;$H$5,IF(COUNTA(R200:T200)=0,"-","Please clear excess line"),".")</f>
        <v>.</v>
      </c>
    </row>
    <row r="201" spans="1:22">
      <c r="A201" s="1">
        <f>A200</f>
        <v>10</v>
      </c>
      <c r="C201" s="2" t="s">
        <v>40</v>
      </c>
      <c r="D201" s="61"/>
      <c r="E201" s="61"/>
      <c r="F201" s="61"/>
      <c r="G201" s="61"/>
      <c r="H201" s="61"/>
      <c r="J201" s="5" t="str">
        <f t="shared" si="27"/>
        <v>&lt;= Please input 5 scores as numbers</v>
      </c>
      <c r="K201" s="5"/>
      <c r="L201" s="5"/>
      <c r="M201" s="5"/>
      <c r="N201" s="5"/>
      <c r="P201" s="22">
        <v>2</v>
      </c>
      <c r="R201" s="30"/>
      <c r="S201" s="30"/>
      <c r="T201" s="30"/>
      <c r="U201" s="30"/>
      <c r="V201" s="5" t="str">
        <f t="shared" si="28"/>
        <v>.</v>
      </c>
    </row>
    <row r="202" spans="1:22">
      <c r="A202" s="1">
        <f t="shared" ref="A202:A210" si="29">A201</f>
        <v>10</v>
      </c>
      <c r="C202" s="2" t="s">
        <v>41</v>
      </c>
      <c r="D202" s="61"/>
      <c r="E202" s="61"/>
      <c r="F202" s="61"/>
      <c r="G202" s="61"/>
      <c r="H202" s="61"/>
      <c r="J202" s="5" t="str">
        <f t="shared" si="27"/>
        <v>&lt;= Please input 5 scores as numbers</v>
      </c>
      <c r="K202" s="5"/>
      <c r="L202" s="5"/>
      <c r="M202" s="5"/>
      <c r="N202" s="5"/>
      <c r="P202" s="22">
        <v>3</v>
      </c>
      <c r="R202" s="30"/>
      <c r="S202" s="30"/>
      <c r="T202" s="30"/>
      <c r="U202" s="30"/>
      <c r="V202" s="5" t="str">
        <f t="shared" si="28"/>
        <v>.</v>
      </c>
    </row>
    <row r="203" spans="1:22">
      <c r="A203" s="1">
        <f t="shared" si="29"/>
        <v>10</v>
      </c>
      <c r="C203" s="2" t="s">
        <v>42</v>
      </c>
      <c r="D203" s="61"/>
      <c r="E203" s="61"/>
      <c r="F203" s="61"/>
      <c r="G203" s="61"/>
      <c r="H203" s="61"/>
      <c r="J203" s="5" t="str">
        <f t="shared" si="27"/>
        <v>&lt;= Please input 5 scores as numbers</v>
      </c>
      <c r="K203" s="5"/>
      <c r="L203" s="5"/>
      <c r="M203" s="5"/>
      <c r="N203" s="5"/>
      <c r="P203" s="22">
        <v>4</v>
      </c>
      <c r="R203" s="30"/>
      <c r="S203" s="30"/>
      <c r="T203" s="30"/>
      <c r="U203" s="30"/>
      <c r="V203" s="5" t="str">
        <f t="shared" si="28"/>
        <v>.</v>
      </c>
    </row>
    <row r="204" spans="1:22">
      <c r="A204" s="1">
        <f t="shared" si="29"/>
        <v>10</v>
      </c>
      <c r="C204" s="2" t="s">
        <v>43</v>
      </c>
      <c r="D204" s="61"/>
      <c r="E204" s="61"/>
      <c r="F204" s="61"/>
      <c r="G204" s="61"/>
      <c r="H204" s="61"/>
      <c r="J204" s="5" t="str">
        <f t="shared" si="27"/>
        <v>&lt;= Please input 5 scores as numbers</v>
      </c>
      <c r="K204" s="5"/>
      <c r="L204" s="5"/>
      <c r="M204" s="5"/>
      <c r="N204" s="5"/>
      <c r="P204" s="22">
        <v>5</v>
      </c>
      <c r="R204" s="30"/>
      <c r="S204" s="30"/>
      <c r="T204" s="30"/>
      <c r="U204" s="30"/>
      <c r="V204" s="5" t="str">
        <f t="shared" si="28"/>
        <v>.</v>
      </c>
    </row>
    <row r="205" spans="1:22">
      <c r="A205" s="1">
        <f t="shared" si="29"/>
        <v>10</v>
      </c>
      <c r="C205" s="2" t="s">
        <v>44</v>
      </c>
      <c r="D205" s="61"/>
      <c r="E205" s="61"/>
      <c r="F205" s="61"/>
      <c r="G205" s="61"/>
      <c r="H205" s="61"/>
      <c r="J205" s="5" t="str">
        <f t="shared" si="27"/>
        <v>&lt;= Please input 5 scores as numbers</v>
      </c>
      <c r="K205" s="5"/>
      <c r="L205" s="5"/>
      <c r="M205" s="5"/>
      <c r="N205" s="5"/>
      <c r="P205" s="22">
        <v>6</v>
      </c>
      <c r="R205" s="30"/>
      <c r="S205" s="30"/>
      <c r="T205" s="30"/>
      <c r="U205" s="30"/>
      <c r="V205" s="5" t="str">
        <f t="shared" si="28"/>
        <v>.</v>
      </c>
    </row>
    <row r="206" spans="1:22">
      <c r="A206" s="1">
        <f t="shared" si="29"/>
        <v>10</v>
      </c>
      <c r="C206" s="2" t="s">
        <v>45</v>
      </c>
      <c r="D206" s="61"/>
      <c r="E206" s="61"/>
      <c r="F206" s="61"/>
      <c r="G206" s="61"/>
      <c r="H206" s="61"/>
      <c r="J206" s="5" t="str">
        <f t="shared" si="27"/>
        <v>&lt;= Please input 5 scores as numbers</v>
      </c>
      <c r="K206" s="5"/>
      <c r="L206" s="5"/>
      <c r="M206" s="5"/>
      <c r="N206" s="5"/>
      <c r="P206" s="22">
        <v>7</v>
      </c>
      <c r="R206" s="30"/>
      <c r="S206" s="30"/>
      <c r="T206" s="30"/>
      <c r="U206" s="30"/>
      <c r="V206" s="5" t="str">
        <f t="shared" si="28"/>
        <v>.</v>
      </c>
    </row>
    <row r="207" spans="1:22">
      <c r="A207" s="1">
        <f t="shared" si="29"/>
        <v>10</v>
      </c>
      <c r="C207" s="2" t="s">
        <v>46</v>
      </c>
      <c r="D207" s="62"/>
      <c r="E207" s="62"/>
      <c r="F207" s="62"/>
      <c r="G207" s="62"/>
      <c r="H207" s="62"/>
      <c r="J207" s="5" t="str">
        <f t="shared" si="27"/>
        <v>&lt;= Please input 5 scores as numbers</v>
      </c>
      <c r="K207" s="5"/>
      <c r="L207" s="5"/>
      <c r="M207" s="5"/>
      <c r="N207" s="5"/>
      <c r="P207" s="22">
        <v>8</v>
      </c>
      <c r="R207" s="30"/>
      <c r="S207" s="30"/>
      <c r="T207" s="30"/>
      <c r="U207" s="30"/>
      <c r="V207" s="5" t="str">
        <f t="shared" si="28"/>
        <v>.</v>
      </c>
    </row>
    <row r="208" spans="1:22">
      <c r="A208" s="1">
        <f t="shared" si="29"/>
        <v>10</v>
      </c>
      <c r="C208" s="2" t="s">
        <v>47</v>
      </c>
      <c r="D208" s="62"/>
      <c r="E208" s="62"/>
      <c r="F208" s="62"/>
      <c r="G208" s="62"/>
      <c r="H208" s="62"/>
      <c r="J208" s="5" t="str">
        <f t="shared" si="27"/>
        <v>&lt;= Please input 5 scores as numbers</v>
      </c>
      <c r="K208" s="5"/>
      <c r="L208" s="5"/>
      <c r="M208" s="5"/>
      <c r="N208" s="5"/>
      <c r="P208" s="22">
        <v>9</v>
      </c>
      <c r="R208" s="30"/>
      <c r="S208" s="30"/>
      <c r="T208" s="30"/>
      <c r="U208" s="30"/>
      <c r="V208" s="5" t="str">
        <f t="shared" si="28"/>
        <v>.</v>
      </c>
    </row>
    <row r="209" spans="1:22">
      <c r="A209" s="1">
        <f t="shared" si="29"/>
        <v>10</v>
      </c>
      <c r="C209" s="2" t="s">
        <v>48</v>
      </c>
      <c r="D209" s="62"/>
      <c r="E209" s="62"/>
      <c r="F209" s="62"/>
      <c r="G209" s="62"/>
      <c r="H209" s="62"/>
      <c r="J209" s="5" t="str">
        <f t="shared" si="27"/>
        <v>.</v>
      </c>
      <c r="K209" s="5"/>
      <c r="L209" s="5"/>
      <c r="M209" s="5"/>
      <c r="N209" s="5"/>
      <c r="P209" s="22">
        <v>10</v>
      </c>
      <c r="R209" s="30"/>
      <c r="S209" s="30"/>
      <c r="T209" s="30"/>
      <c r="U209" s="30"/>
      <c r="V209" s="5" t="str">
        <f t="shared" si="28"/>
        <v>.</v>
      </c>
    </row>
    <row r="210" spans="1:22">
      <c r="A210" s="1">
        <f t="shared" si="29"/>
        <v>10</v>
      </c>
      <c r="C210" s="2" t="s">
        <v>49</v>
      </c>
      <c r="D210" s="62"/>
      <c r="E210" s="62"/>
      <c r="F210" s="62"/>
      <c r="G210" s="62"/>
      <c r="H210" s="62"/>
      <c r="J210" s="5" t="str">
        <f t="shared" si="27"/>
        <v>.</v>
      </c>
      <c r="K210" s="5"/>
      <c r="L210" s="5"/>
      <c r="M210" s="5"/>
      <c r="N210" s="5"/>
      <c r="P210" s="22">
        <v>11</v>
      </c>
      <c r="R210" s="30"/>
      <c r="S210" s="30"/>
      <c r="T210" s="30"/>
      <c r="U210" s="30"/>
      <c r="V210" s="5" t="str">
        <f t="shared" si="28"/>
        <v>.</v>
      </c>
    </row>
    <row r="211" spans="1:22">
      <c r="C211" s="2"/>
      <c r="D211" s="68" t="s">
        <v>25</v>
      </c>
      <c r="E211" s="2" t="s">
        <v>26</v>
      </c>
      <c r="F211" s="2" t="s">
        <v>27</v>
      </c>
      <c r="G211" s="2" t="s">
        <v>28</v>
      </c>
      <c r="H211" s="2" t="s">
        <v>29</v>
      </c>
      <c r="J211" s="15"/>
      <c r="R211" s="2" t="s">
        <v>30</v>
      </c>
      <c r="S211" s="2" t="s">
        <v>31</v>
      </c>
      <c r="T211" s="2" t="s">
        <v>32</v>
      </c>
    </row>
    <row r="212" spans="1:22">
      <c r="A212" s="1">
        <f>A210</f>
        <v>10</v>
      </c>
      <c r="C212" s="2" t="s">
        <v>50</v>
      </c>
      <c r="D212" s="61"/>
      <c r="E212" s="61"/>
      <c r="F212" s="61"/>
      <c r="G212" s="61"/>
      <c r="H212" s="61"/>
      <c r="J212" s="5" t="str">
        <f>IF(A212&gt;$H$5,IF(COUNTA(D212:H212)=0,"-","&lt;= Please clear inputs"),IF(P212&lt;=$H$7,
IF(AND(COUNTA(D212:H212)=5,ISNUMBER(H212+G212+F212+E212+D212)),IF(AND(D212&gt;=0,D212&lt;=10,E212&gt;=0,E212&lt;=10,F212&gt;=0,F212&lt;=10,G212&gt;=0,G212&lt;=10,H212&gt;=0,H212&lt;=10),"ok","&lt;= scores must be numbers from 0 to 10"),"&lt;= Please input 5 scores as numbers"),
IF(COUNTA(D212:H212)=0,".","Please clear excess line")))</f>
        <v>&lt;= Please input 5 scores as numbers</v>
      </c>
      <c r="K212" s="5"/>
      <c r="L212" s="5"/>
      <c r="M212" s="5"/>
      <c r="N212" s="5"/>
      <c r="P212" s="22">
        <v>1</v>
      </c>
      <c r="R212" s="61"/>
      <c r="S212" s="61"/>
      <c r="T212" s="61"/>
      <c r="U212" s="61"/>
      <c r="V212" s="5" t="str">
        <f t="shared" si="28"/>
        <v>.</v>
      </c>
    </row>
    <row r="213" spans="1:22">
      <c r="A213" s="1">
        <f>A212</f>
        <v>10</v>
      </c>
      <c r="C213" s="2" t="s">
        <v>51</v>
      </c>
      <c r="D213" s="61"/>
      <c r="E213" s="61"/>
      <c r="F213" s="61"/>
      <c r="G213" s="61"/>
      <c r="H213" s="61"/>
      <c r="J213" s="5" t="str">
        <f>IF(A213&gt;$H$5,IF(COUNTA(D213:H213)=0,"-","&lt;= Please clear inputs"),IF(P213&lt;=$H$7,
IF(AND(COUNTA(D213:H213)=5,ISNUMBER(H213+G213+F213+E213+D213)),IF(AND(D213&gt;=0,D213&lt;=10,E213&gt;=0,E213&lt;=10,F213&gt;=0,F213&lt;=10,G213&gt;=0,G213&lt;=10,H213&gt;=0,H213&lt;=10),"ok","&lt;= scores must be numbers from 0 to 10"),"&lt;= Please input 5 scores as numbers"),
IF(COUNTA(D213:H213)=0,".","Please clear excess line")))</f>
        <v>&lt;= Please input 5 scores as numbers</v>
      </c>
      <c r="K213" s="5"/>
      <c r="L213" s="5"/>
      <c r="M213" s="5"/>
      <c r="N213" s="5"/>
      <c r="P213" s="22">
        <v>2</v>
      </c>
      <c r="R213" s="61"/>
      <c r="S213" s="61"/>
      <c r="T213" s="61"/>
      <c r="U213" s="61"/>
      <c r="V213" s="5" t="str">
        <f t="shared" si="28"/>
        <v>.</v>
      </c>
    </row>
    <row r="214" spans="1:22">
      <c r="A214" s="1">
        <f>A213</f>
        <v>10</v>
      </c>
      <c r="C214" s="2" t="s">
        <v>52</v>
      </c>
      <c r="D214" s="61"/>
      <c r="E214" s="61"/>
      <c r="F214" s="61"/>
      <c r="G214" s="61"/>
      <c r="H214" s="61"/>
      <c r="J214" s="5" t="str">
        <f>IF(A214&gt;$H$5,IF(COUNTA(D214:H214)=0,"-","&lt;= Please clear inputs"),IF(P214&lt;=$H$7,
IF(AND(COUNTA(D214:H214)=5,ISNUMBER(H214+G214+F214+E214+D214)),IF(AND(D214&gt;=0,D214&lt;=10,E214&gt;=0,E214&lt;=10,F214&gt;=0,F214&lt;=10,G214&gt;=0,G214&lt;=10,H214&gt;=0,H214&lt;=10),"ok","&lt;= scores must be numbers from 0 to 10"),"&lt;= Please input 5 scores as numbers"),
IF(COUNTA(D214:H214)=0,".","Please clear excess line")))</f>
        <v>&lt;= Please input 5 scores as numbers</v>
      </c>
      <c r="K214" s="5"/>
      <c r="L214" s="5"/>
      <c r="M214" s="5"/>
      <c r="N214" s="5"/>
      <c r="P214" s="22">
        <v>3</v>
      </c>
      <c r="R214" s="61"/>
      <c r="S214" s="61"/>
      <c r="T214" s="61"/>
      <c r="U214" s="61"/>
      <c r="V214" s="5" t="str">
        <f t="shared" si="28"/>
        <v>.</v>
      </c>
    </row>
    <row r="216" spans="1:22">
      <c r="A216" s="1">
        <f>1+A198</f>
        <v>11</v>
      </c>
      <c r="C216" s="17" t="str">
        <f>TEXT(A216,"0")&amp;" - Club:"</f>
        <v>11 - Club:</v>
      </c>
      <c r="D216" s="76"/>
      <c r="E216" s="76"/>
      <c r="F216" s="76"/>
      <c r="G216" s="5"/>
      <c r="H216" s="5"/>
      <c r="I216" s="59" t="s">
        <v>37</v>
      </c>
      <c r="J216" s="3" t="str">
        <f>IF(A216&gt;$H$5,"Please leave scores blank","Please input "&amp;TEXT($H$7,"0")&amp;" lines for Elements and 3 for Impressions")</f>
        <v>Please input 9 lines for Elements and 3 for Impressions</v>
      </c>
      <c r="K216" s="3"/>
      <c r="L216" s="3"/>
      <c r="M216" s="3"/>
      <c r="N216" s="3"/>
      <c r="P216" s="29"/>
      <c r="R216" s="17" t="s">
        <v>38</v>
      </c>
      <c r="S216" s="5"/>
      <c r="T216" s="5"/>
      <c r="V216" s="3"/>
    </row>
    <row r="217" spans="1:22">
      <c r="D217" s="68" t="s">
        <v>15</v>
      </c>
      <c r="E217" s="2" t="s">
        <v>16</v>
      </c>
      <c r="F217" s="2" t="s">
        <v>17</v>
      </c>
      <c r="G217" s="2" t="s">
        <v>18</v>
      </c>
      <c r="H217" s="2" t="s">
        <v>19</v>
      </c>
      <c r="J217" s="15"/>
      <c r="R217" s="2" t="s">
        <v>20</v>
      </c>
      <c r="S217" s="2" t="s">
        <v>21</v>
      </c>
      <c r="T217" s="2" t="s">
        <v>22</v>
      </c>
    </row>
    <row r="218" spans="1:22">
      <c r="A218" s="1">
        <f>A216</f>
        <v>11</v>
      </c>
      <c r="C218" s="2" t="s">
        <v>39</v>
      </c>
      <c r="D218" s="61"/>
      <c r="E218" s="61"/>
      <c r="F218" s="61"/>
      <c r="G218" s="61"/>
      <c r="H218" s="61"/>
      <c r="J218" s="5" t="str">
        <f t="shared" ref="J218:J228" si="30">IF(A218&gt;$H$5,IF(COUNTA(D218:H218)=0,"-","&lt;= Please clear inputs"),IF(P218&lt;=$H$7,
IF(AND(COUNTA(D218:H218)=5,ISNUMBER(H218+G218+F218+E218+D218)),IF(AND(D218&gt;=0,D218&lt;=10,E218&gt;=0,E218&lt;=10,F218&gt;=0,F218&lt;=10,G218&gt;=0,G218&lt;=10,H218&gt;=0,H218&lt;=10),"ok","&lt;= scores must be numbers from 0 to 10"),"&lt;= Please input 5 scores as numbers"),
IF(COUNTA(D218:H218)=0,".","Please clear excess line")))</f>
        <v>&lt;= Please input 5 scores as numbers</v>
      </c>
      <c r="K218" s="5"/>
      <c r="L218" s="5"/>
      <c r="M218" s="5"/>
      <c r="N218" s="5"/>
      <c r="P218" s="22">
        <v>1</v>
      </c>
      <c r="R218" s="30"/>
      <c r="S218" s="30"/>
      <c r="T218" s="30"/>
      <c r="U218" s="30"/>
      <c r="V218" s="5" t="str">
        <f t="shared" ref="V218:V232" si="31">IF(A218&gt;$H$5,IF(COUNTA(R218:T218)=0,"-","Please clear excess line"),".")</f>
        <v>.</v>
      </c>
    </row>
    <row r="219" spans="1:22">
      <c r="A219" s="1">
        <f>A218</f>
        <v>11</v>
      </c>
      <c r="C219" s="2" t="s">
        <v>40</v>
      </c>
      <c r="D219" s="61"/>
      <c r="E219" s="61"/>
      <c r="F219" s="61"/>
      <c r="G219" s="61"/>
      <c r="H219" s="61"/>
      <c r="J219" s="5" t="str">
        <f t="shared" si="30"/>
        <v>&lt;= Please input 5 scores as numbers</v>
      </c>
      <c r="K219" s="5"/>
      <c r="L219" s="5"/>
      <c r="M219" s="5"/>
      <c r="N219" s="5"/>
      <c r="P219" s="22">
        <v>2</v>
      </c>
      <c r="R219" s="30"/>
      <c r="S219" s="30"/>
      <c r="T219" s="30"/>
      <c r="U219" s="30"/>
      <c r="V219" s="5" t="str">
        <f t="shared" si="31"/>
        <v>.</v>
      </c>
    </row>
    <row r="220" spans="1:22">
      <c r="A220" s="1">
        <f t="shared" ref="A220:A228" si="32">A219</f>
        <v>11</v>
      </c>
      <c r="C220" s="2" t="s">
        <v>41</v>
      </c>
      <c r="D220" s="61"/>
      <c r="E220" s="61"/>
      <c r="F220" s="61"/>
      <c r="G220" s="61"/>
      <c r="H220" s="61"/>
      <c r="J220" s="5" t="str">
        <f t="shared" si="30"/>
        <v>&lt;= Please input 5 scores as numbers</v>
      </c>
      <c r="K220" s="5"/>
      <c r="L220" s="5"/>
      <c r="M220" s="5"/>
      <c r="N220" s="5"/>
      <c r="P220" s="22">
        <v>3</v>
      </c>
      <c r="R220" s="30"/>
      <c r="S220" s="30"/>
      <c r="T220" s="30"/>
      <c r="U220" s="30"/>
      <c r="V220" s="5" t="str">
        <f t="shared" si="31"/>
        <v>.</v>
      </c>
    </row>
    <row r="221" spans="1:22">
      <c r="A221" s="1">
        <f t="shared" si="32"/>
        <v>11</v>
      </c>
      <c r="C221" s="2" t="s">
        <v>42</v>
      </c>
      <c r="D221" s="61"/>
      <c r="E221" s="61"/>
      <c r="F221" s="61"/>
      <c r="G221" s="61"/>
      <c r="H221" s="61"/>
      <c r="J221" s="5" t="str">
        <f t="shared" si="30"/>
        <v>&lt;= Please input 5 scores as numbers</v>
      </c>
      <c r="K221" s="5"/>
      <c r="L221" s="5"/>
      <c r="M221" s="5"/>
      <c r="N221" s="5"/>
      <c r="P221" s="22">
        <v>4</v>
      </c>
      <c r="R221" s="30"/>
      <c r="S221" s="30"/>
      <c r="T221" s="30"/>
      <c r="U221" s="30"/>
      <c r="V221" s="5" t="str">
        <f t="shared" si="31"/>
        <v>.</v>
      </c>
    </row>
    <row r="222" spans="1:22">
      <c r="A222" s="1">
        <f t="shared" si="32"/>
        <v>11</v>
      </c>
      <c r="C222" s="2" t="s">
        <v>43</v>
      </c>
      <c r="D222" s="61"/>
      <c r="E222" s="61"/>
      <c r="F222" s="61"/>
      <c r="G222" s="61"/>
      <c r="H222" s="61"/>
      <c r="J222" s="5" t="str">
        <f t="shared" si="30"/>
        <v>&lt;= Please input 5 scores as numbers</v>
      </c>
      <c r="K222" s="5"/>
      <c r="L222" s="5"/>
      <c r="M222" s="5"/>
      <c r="N222" s="5"/>
      <c r="P222" s="22">
        <v>5</v>
      </c>
      <c r="R222" s="30"/>
      <c r="S222" s="30"/>
      <c r="T222" s="30"/>
      <c r="U222" s="30"/>
      <c r="V222" s="5" t="str">
        <f t="shared" si="31"/>
        <v>.</v>
      </c>
    </row>
    <row r="223" spans="1:22">
      <c r="A223" s="1">
        <f t="shared" si="32"/>
        <v>11</v>
      </c>
      <c r="C223" s="2" t="s">
        <v>44</v>
      </c>
      <c r="D223" s="61"/>
      <c r="E223" s="61"/>
      <c r="F223" s="61"/>
      <c r="G223" s="61"/>
      <c r="H223" s="61"/>
      <c r="J223" s="5" t="str">
        <f t="shared" si="30"/>
        <v>&lt;= Please input 5 scores as numbers</v>
      </c>
      <c r="K223" s="5"/>
      <c r="L223" s="5"/>
      <c r="M223" s="5"/>
      <c r="N223" s="5"/>
      <c r="P223" s="22">
        <v>6</v>
      </c>
      <c r="R223" s="30"/>
      <c r="S223" s="30"/>
      <c r="T223" s="30"/>
      <c r="U223" s="30"/>
      <c r="V223" s="5" t="str">
        <f t="shared" si="31"/>
        <v>.</v>
      </c>
    </row>
    <row r="224" spans="1:22">
      <c r="A224" s="1">
        <f t="shared" si="32"/>
        <v>11</v>
      </c>
      <c r="C224" s="2" t="s">
        <v>45</v>
      </c>
      <c r="D224" s="61"/>
      <c r="E224" s="61"/>
      <c r="F224" s="61"/>
      <c r="G224" s="61"/>
      <c r="H224" s="61"/>
      <c r="J224" s="5" t="str">
        <f t="shared" si="30"/>
        <v>&lt;= Please input 5 scores as numbers</v>
      </c>
      <c r="K224" s="5"/>
      <c r="L224" s="5"/>
      <c r="M224" s="5"/>
      <c r="N224" s="5"/>
      <c r="P224" s="22">
        <v>7</v>
      </c>
      <c r="R224" s="30"/>
      <c r="S224" s="30"/>
      <c r="T224" s="30"/>
      <c r="U224" s="30"/>
      <c r="V224" s="5" t="str">
        <f t="shared" si="31"/>
        <v>.</v>
      </c>
    </row>
    <row r="225" spans="1:22">
      <c r="A225" s="1">
        <f t="shared" si="32"/>
        <v>11</v>
      </c>
      <c r="C225" s="2" t="s">
        <v>46</v>
      </c>
      <c r="D225" s="62"/>
      <c r="E225" s="62"/>
      <c r="F225" s="62"/>
      <c r="G225" s="62"/>
      <c r="H225" s="62"/>
      <c r="J225" s="5" t="str">
        <f t="shared" si="30"/>
        <v>&lt;= Please input 5 scores as numbers</v>
      </c>
      <c r="K225" s="5"/>
      <c r="L225" s="5"/>
      <c r="M225" s="5"/>
      <c r="N225" s="5"/>
      <c r="P225" s="22">
        <v>8</v>
      </c>
      <c r="R225" s="30"/>
      <c r="S225" s="30"/>
      <c r="T225" s="30"/>
      <c r="U225" s="30"/>
      <c r="V225" s="5" t="str">
        <f t="shared" si="31"/>
        <v>.</v>
      </c>
    </row>
    <row r="226" spans="1:22">
      <c r="A226" s="1">
        <f t="shared" si="32"/>
        <v>11</v>
      </c>
      <c r="C226" s="2" t="s">
        <v>47</v>
      </c>
      <c r="D226" s="62"/>
      <c r="E226" s="62"/>
      <c r="F226" s="62"/>
      <c r="G226" s="62"/>
      <c r="H226" s="62"/>
      <c r="J226" s="5" t="str">
        <f t="shared" si="30"/>
        <v>&lt;= Please input 5 scores as numbers</v>
      </c>
      <c r="K226" s="5"/>
      <c r="L226" s="5"/>
      <c r="M226" s="5"/>
      <c r="N226" s="5"/>
      <c r="P226" s="22">
        <v>9</v>
      </c>
      <c r="R226" s="30"/>
      <c r="S226" s="30"/>
      <c r="T226" s="30"/>
      <c r="U226" s="30"/>
      <c r="V226" s="5" t="str">
        <f t="shared" si="31"/>
        <v>.</v>
      </c>
    </row>
    <row r="227" spans="1:22">
      <c r="A227" s="1">
        <f t="shared" si="32"/>
        <v>11</v>
      </c>
      <c r="C227" s="2" t="s">
        <v>48</v>
      </c>
      <c r="D227" s="62"/>
      <c r="E227" s="62"/>
      <c r="F227" s="62"/>
      <c r="G227" s="62"/>
      <c r="H227" s="62"/>
      <c r="J227" s="5" t="str">
        <f t="shared" si="30"/>
        <v>.</v>
      </c>
      <c r="K227" s="5"/>
      <c r="L227" s="5"/>
      <c r="M227" s="5"/>
      <c r="N227" s="5"/>
      <c r="P227" s="22">
        <v>10</v>
      </c>
      <c r="R227" s="30"/>
      <c r="S227" s="30"/>
      <c r="T227" s="30"/>
      <c r="U227" s="30"/>
      <c r="V227" s="5" t="str">
        <f t="shared" si="31"/>
        <v>.</v>
      </c>
    </row>
    <row r="228" spans="1:22">
      <c r="A228" s="1">
        <f t="shared" si="32"/>
        <v>11</v>
      </c>
      <c r="C228" s="2" t="s">
        <v>49</v>
      </c>
      <c r="D228" s="62"/>
      <c r="E228" s="62"/>
      <c r="F228" s="62"/>
      <c r="G228" s="62"/>
      <c r="H228" s="62"/>
      <c r="J228" s="5" t="str">
        <f t="shared" si="30"/>
        <v>.</v>
      </c>
      <c r="K228" s="5"/>
      <c r="L228" s="5"/>
      <c r="M228" s="5"/>
      <c r="N228" s="5"/>
      <c r="P228" s="22">
        <v>11</v>
      </c>
      <c r="R228" s="30"/>
      <c r="S228" s="30"/>
      <c r="T228" s="30"/>
      <c r="U228" s="30"/>
      <c r="V228" s="5" t="str">
        <f t="shared" si="31"/>
        <v>.</v>
      </c>
    </row>
    <row r="229" spans="1:22">
      <c r="C229" s="2"/>
      <c r="D229" s="68" t="s">
        <v>25</v>
      </c>
      <c r="E229" s="2" t="s">
        <v>26</v>
      </c>
      <c r="F229" s="2" t="s">
        <v>27</v>
      </c>
      <c r="G229" s="2" t="s">
        <v>28</v>
      </c>
      <c r="H229" s="2" t="s">
        <v>29</v>
      </c>
      <c r="J229" s="15"/>
      <c r="R229" s="2" t="s">
        <v>30</v>
      </c>
      <c r="S229" s="2" t="s">
        <v>31</v>
      </c>
      <c r="T229" s="2" t="s">
        <v>32</v>
      </c>
    </row>
    <row r="230" spans="1:22">
      <c r="A230" s="1">
        <f>A228</f>
        <v>11</v>
      </c>
      <c r="C230" s="2" t="s">
        <v>50</v>
      </c>
      <c r="D230" s="61"/>
      <c r="E230" s="61"/>
      <c r="F230" s="61"/>
      <c r="G230" s="61"/>
      <c r="H230" s="61"/>
      <c r="J230" s="5" t="str">
        <f>IF(A230&gt;$H$5,IF(COUNTA(D230:H230)=0,"-","&lt;= Please clear inputs"),IF(P230&lt;=$H$7,
IF(AND(COUNTA(D230:H230)=5,ISNUMBER(H230+G230+F230+E230+D230)),IF(AND(D230&gt;=0,D230&lt;=10,E230&gt;=0,E230&lt;=10,F230&gt;=0,F230&lt;=10,G230&gt;=0,G230&lt;=10,H230&gt;=0,H230&lt;=10),"ok","&lt;= scores must be numbers from 0 to 10"),"&lt;= Please input 5 scores as numbers"),
IF(COUNTA(D230:H230)=0,".","Please clear excess line")))</f>
        <v>&lt;= Please input 5 scores as numbers</v>
      </c>
      <c r="K230" s="5"/>
      <c r="L230" s="5"/>
      <c r="M230" s="5"/>
      <c r="N230" s="5"/>
      <c r="P230" s="22">
        <v>1</v>
      </c>
      <c r="R230" s="61"/>
      <c r="S230" s="61"/>
      <c r="T230" s="61"/>
      <c r="U230" s="61"/>
      <c r="V230" s="5" t="str">
        <f t="shared" si="31"/>
        <v>.</v>
      </c>
    </row>
    <row r="231" spans="1:22">
      <c r="A231" s="1">
        <f>A230</f>
        <v>11</v>
      </c>
      <c r="C231" s="2" t="s">
        <v>51</v>
      </c>
      <c r="D231" s="61"/>
      <c r="E231" s="61"/>
      <c r="F231" s="61"/>
      <c r="G231" s="61"/>
      <c r="H231" s="61"/>
      <c r="J231" s="5" t="str">
        <f>IF(A231&gt;$H$5,IF(COUNTA(D231:H231)=0,"-","&lt;= Please clear inputs"),IF(P231&lt;=$H$7,
IF(AND(COUNTA(D231:H231)=5,ISNUMBER(H231+G231+F231+E231+D231)),IF(AND(D231&gt;=0,D231&lt;=10,E231&gt;=0,E231&lt;=10,F231&gt;=0,F231&lt;=10,G231&gt;=0,G231&lt;=10,H231&gt;=0,H231&lt;=10),"ok","&lt;= scores must be numbers from 0 to 10"),"&lt;= Please input 5 scores as numbers"),
IF(COUNTA(D231:H231)=0,".","Please clear excess line")))</f>
        <v>&lt;= Please input 5 scores as numbers</v>
      </c>
      <c r="K231" s="5"/>
      <c r="L231" s="5"/>
      <c r="M231" s="5"/>
      <c r="N231" s="5"/>
      <c r="P231" s="22">
        <v>2</v>
      </c>
      <c r="R231" s="61"/>
      <c r="S231" s="61"/>
      <c r="T231" s="61"/>
      <c r="U231" s="61"/>
      <c r="V231" s="5" t="str">
        <f t="shared" si="31"/>
        <v>.</v>
      </c>
    </row>
    <row r="232" spans="1:22">
      <c r="A232" s="1">
        <f>A231</f>
        <v>11</v>
      </c>
      <c r="C232" s="2" t="s">
        <v>52</v>
      </c>
      <c r="D232" s="61"/>
      <c r="E232" s="61"/>
      <c r="F232" s="61"/>
      <c r="G232" s="61"/>
      <c r="H232" s="61"/>
      <c r="J232" s="5" t="str">
        <f>IF(A232&gt;$H$5,IF(COUNTA(D232:H232)=0,"-","&lt;= Please clear inputs"),IF(P232&lt;=$H$7,
IF(AND(COUNTA(D232:H232)=5,ISNUMBER(H232+G232+F232+E232+D232)),IF(AND(D232&gt;=0,D232&lt;=10,E232&gt;=0,E232&lt;=10,F232&gt;=0,F232&lt;=10,G232&gt;=0,G232&lt;=10,H232&gt;=0,H232&lt;=10),"ok","&lt;= scores must be numbers from 0 to 10"),"&lt;= Please input 5 scores as numbers"),
IF(COUNTA(D232:H232)=0,".","Please clear excess line")))</f>
        <v>&lt;= Please input 5 scores as numbers</v>
      </c>
      <c r="K232" s="5"/>
      <c r="L232" s="5"/>
      <c r="M232" s="5"/>
      <c r="N232" s="5"/>
      <c r="P232" s="22">
        <v>3</v>
      </c>
      <c r="R232" s="61"/>
      <c r="S232" s="61"/>
      <c r="T232" s="61"/>
      <c r="U232" s="61"/>
      <c r="V232" s="5" t="str">
        <f t="shared" si="31"/>
        <v>.</v>
      </c>
    </row>
    <row r="234" spans="1:22">
      <c r="A234" s="1">
        <f>1+A216</f>
        <v>12</v>
      </c>
      <c r="C234" s="17" t="str">
        <f>TEXT(A234,"0")&amp;" - Club:"</f>
        <v>12 - Club:</v>
      </c>
      <c r="D234" s="76"/>
      <c r="E234" s="76"/>
      <c r="F234" s="76"/>
      <c r="G234" s="5"/>
      <c r="H234" s="5"/>
      <c r="I234" s="59" t="s">
        <v>37</v>
      </c>
      <c r="J234" s="3" t="str">
        <f>IF(A234&gt;$H$5,"Please leave scores blank","Please input "&amp;TEXT($H$7,"0")&amp;" lines for Elements and 3 for Impressions")</f>
        <v>Please input 9 lines for Elements and 3 for Impressions</v>
      </c>
      <c r="K234" s="3"/>
      <c r="L234" s="3"/>
      <c r="M234" s="3"/>
      <c r="N234" s="3"/>
      <c r="P234" s="29"/>
      <c r="R234" s="17" t="s">
        <v>38</v>
      </c>
      <c r="S234" s="5"/>
      <c r="T234" s="5"/>
      <c r="V234" s="3"/>
    </row>
    <row r="235" spans="1:22">
      <c r="D235" s="68" t="s">
        <v>15</v>
      </c>
      <c r="E235" s="2" t="s">
        <v>16</v>
      </c>
      <c r="F235" s="2" t="s">
        <v>17</v>
      </c>
      <c r="G235" s="2" t="s">
        <v>18</v>
      </c>
      <c r="H235" s="2" t="s">
        <v>19</v>
      </c>
      <c r="J235" s="15"/>
      <c r="R235" s="2" t="s">
        <v>20</v>
      </c>
      <c r="S235" s="2" t="s">
        <v>21</v>
      </c>
      <c r="T235" s="2" t="s">
        <v>22</v>
      </c>
    </row>
    <row r="236" spans="1:22">
      <c r="A236" s="1">
        <f>A234</f>
        <v>12</v>
      </c>
      <c r="C236" s="2" t="s">
        <v>39</v>
      </c>
      <c r="D236" s="61"/>
      <c r="E236" s="61"/>
      <c r="F236" s="61"/>
      <c r="G236" s="61"/>
      <c r="H236" s="61"/>
      <c r="J236" s="5" t="str">
        <f t="shared" ref="J236:J246" si="33">IF(A236&gt;$H$5,IF(COUNTA(D236:H236)=0,"-","&lt;= Please clear inputs"),IF(P236&lt;=$H$7,
IF(AND(COUNTA(D236:H236)=5,ISNUMBER(H236+G236+F236+E236+D236)),IF(AND(D236&gt;=0,D236&lt;=10,E236&gt;=0,E236&lt;=10,F236&gt;=0,F236&lt;=10,G236&gt;=0,G236&lt;=10,H236&gt;=0,H236&lt;=10),"ok","&lt;= scores must be numbers from 0 to 10"),"&lt;= Please input 5 scores as numbers"),
IF(COUNTA(D236:H236)=0,".","Please clear excess line")))</f>
        <v>&lt;= Please input 5 scores as numbers</v>
      </c>
      <c r="K236" s="5"/>
      <c r="L236" s="5"/>
      <c r="M236" s="5"/>
      <c r="N236" s="5"/>
      <c r="P236" s="22">
        <v>1</v>
      </c>
      <c r="R236" s="30"/>
      <c r="S236" s="30"/>
      <c r="T236" s="30"/>
      <c r="U236" s="30"/>
      <c r="V236" s="5" t="str">
        <f t="shared" ref="V236:V250" si="34">IF(A236&gt;$H$5,IF(COUNTA(R236:T236)=0,"-","Please clear excess line"),".")</f>
        <v>.</v>
      </c>
    </row>
    <row r="237" spans="1:22">
      <c r="A237" s="1">
        <f>A236</f>
        <v>12</v>
      </c>
      <c r="C237" s="2" t="s">
        <v>40</v>
      </c>
      <c r="D237" s="61"/>
      <c r="E237" s="61"/>
      <c r="F237" s="61"/>
      <c r="G237" s="61"/>
      <c r="H237" s="61"/>
      <c r="J237" s="5" t="str">
        <f t="shared" si="33"/>
        <v>&lt;= Please input 5 scores as numbers</v>
      </c>
      <c r="K237" s="5"/>
      <c r="L237" s="5"/>
      <c r="M237" s="5"/>
      <c r="N237" s="5"/>
      <c r="P237" s="22">
        <v>2</v>
      </c>
      <c r="R237" s="30"/>
      <c r="S237" s="30"/>
      <c r="T237" s="30"/>
      <c r="U237" s="30"/>
      <c r="V237" s="5" t="str">
        <f t="shared" si="34"/>
        <v>.</v>
      </c>
    </row>
    <row r="238" spans="1:22">
      <c r="A238" s="1">
        <f t="shared" ref="A238:A246" si="35">A237</f>
        <v>12</v>
      </c>
      <c r="C238" s="2" t="s">
        <v>41</v>
      </c>
      <c r="D238" s="61"/>
      <c r="E238" s="61"/>
      <c r="F238" s="61"/>
      <c r="G238" s="61"/>
      <c r="H238" s="61"/>
      <c r="J238" s="5" t="str">
        <f t="shared" si="33"/>
        <v>&lt;= Please input 5 scores as numbers</v>
      </c>
      <c r="K238" s="5"/>
      <c r="L238" s="5"/>
      <c r="M238" s="5"/>
      <c r="N238" s="5"/>
      <c r="P238" s="22">
        <v>3</v>
      </c>
      <c r="R238" s="30"/>
      <c r="S238" s="30"/>
      <c r="T238" s="30"/>
      <c r="U238" s="30"/>
      <c r="V238" s="5" t="str">
        <f t="shared" si="34"/>
        <v>.</v>
      </c>
    </row>
    <row r="239" spans="1:22">
      <c r="A239" s="1">
        <f t="shared" si="35"/>
        <v>12</v>
      </c>
      <c r="C239" s="2" t="s">
        <v>42</v>
      </c>
      <c r="D239" s="61"/>
      <c r="E239" s="61"/>
      <c r="F239" s="61"/>
      <c r="G239" s="61"/>
      <c r="H239" s="61"/>
      <c r="J239" s="5" t="str">
        <f t="shared" si="33"/>
        <v>&lt;= Please input 5 scores as numbers</v>
      </c>
      <c r="K239" s="5"/>
      <c r="L239" s="5"/>
      <c r="M239" s="5"/>
      <c r="N239" s="5"/>
      <c r="P239" s="22">
        <v>4</v>
      </c>
      <c r="R239" s="30"/>
      <c r="S239" s="30"/>
      <c r="T239" s="30"/>
      <c r="U239" s="30"/>
      <c r="V239" s="5" t="str">
        <f t="shared" si="34"/>
        <v>.</v>
      </c>
    </row>
    <row r="240" spans="1:22">
      <c r="A240" s="1">
        <f t="shared" si="35"/>
        <v>12</v>
      </c>
      <c r="C240" s="2" t="s">
        <v>43</v>
      </c>
      <c r="D240" s="61"/>
      <c r="E240" s="61"/>
      <c r="F240" s="61"/>
      <c r="G240" s="61"/>
      <c r="H240" s="61"/>
      <c r="J240" s="5" t="str">
        <f t="shared" si="33"/>
        <v>&lt;= Please input 5 scores as numbers</v>
      </c>
      <c r="K240" s="5"/>
      <c r="L240" s="5"/>
      <c r="M240" s="5"/>
      <c r="N240" s="5"/>
      <c r="P240" s="22">
        <v>5</v>
      </c>
      <c r="R240" s="30"/>
      <c r="S240" s="30"/>
      <c r="T240" s="30"/>
      <c r="U240" s="30"/>
      <c r="V240" s="5" t="str">
        <f t="shared" si="34"/>
        <v>.</v>
      </c>
    </row>
    <row r="241" spans="1:22">
      <c r="A241" s="1">
        <f t="shared" si="35"/>
        <v>12</v>
      </c>
      <c r="C241" s="2" t="s">
        <v>44</v>
      </c>
      <c r="D241" s="61"/>
      <c r="E241" s="61"/>
      <c r="F241" s="61"/>
      <c r="G241" s="61"/>
      <c r="H241" s="61"/>
      <c r="J241" s="5" t="str">
        <f t="shared" si="33"/>
        <v>&lt;= Please input 5 scores as numbers</v>
      </c>
      <c r="K241" s="5"/>
      <c r="L241" s="5"/>
      <c r="M241" s="5"/>
      <c r="N241" s="5"/>
      <c r="P241" s="22">
        <v>6</v>
      </c>
      <c r="R241" s="30"/>
      <c r="S241" s="30"/>
      <c r="T241" s="30"/>
      <c r="U241" s="30"/>
      <c r="V241" s="5" t="str">
        <f t="shared" si="34"/>
        <v>.</v>
      </c>
    </row>
    <row r="242" spans="1:22">
      <c r="A242" s="1">
        <f t="shared" si="35"/>
        <v>12</v>
      </c>
      <c r="C242" s="2" t="s">
        <v>45</v>
      </c>
      <c r="D242" s="61"/>
      <c r="E242" s="61"/>
      <c r="F242" s="61"/>
      <c r="G242" s="61"/>
      <c r="H242" s="61"/>
      <c r="J242" s="5" t="str">
        <f t="shared" si="33"/>
        <v>&lt;= Please input 5 scores as numbers</v>
      </c>
      <c r="K242" s="5"/>
      <c r="L242" s="5"/>
      <c r="M242" s="5"/>
      <c r="N242" s="5"/>
      <c r="P242" s="22">
        <v>7</v>
      </c>
      <c r="R242" s="30"/>
      <c r="S242" s="30"/>
      <c r="T242" s="30"/>
      <c r="U242" s="30"/>
      <c r="V242" s="5" t="str">
        <f t="shared" si="34"/>
        <v>.</v>
      </c>
    </row>
    <row r="243" spans="1:22">
      <c r="A243" s="1">
        <f t="shared" si="35"/>
        <v>12</v>
      </c>
      <c r="C243" s="2" t="s">
        <v>46</v>
      </c>
      <c r="D243" s="62"/>
      <c r="E243" s="62"/>
      <c r="F243" s="62"/>
      <c r="G243" s="62"/>
      <c r="H243" s="62"/>
      <c r="J243" s="5" t="str">
        <f t="shared" si="33"/>
        <v>&lt;= Please input 5 scores as numbers</v>
      </c>
      <c r="K243" s="5"/>
      <c r="L243" s="5"/>
      <c r="M243" s="5"/>
      <c r="N243" s="5"/>
      <c r="P243" s="22">
        <v>8</v>
      </c>
      <c r="R243" s="30"/>
      <c r="S243" s="30"/>
      <c r="T243" s="30"/>
      <c r="U243" s="30"/>
      <c r="V243" s="5" t="str">
        <f t="shared" si="34"/>
        <v>.</v>
      </c>
    </row>
    <row r="244" spans="1:22">
      <c r="A244" s="1">
        <f t="shared" si="35"/>
        <v>12</v>
      </c>
      <c r="C244" s="2" t="s">
        <v>47</v>
      </c>
      <c r="D244" s="62"/>
      <c r="E244" s="62"/>
      <c r="F244" s="62"/>
      <c r="G244" s="62"/>
      <c r="H244" s="62"/>
      <c r="J244" s="5" t="str">
        <f t="shared" si="33"/>
        <v>&lt;= Please input 5 scores as numbers</v>
      </c>
      <c r="K244" s="5"/>
      <c r="L244" s="5"/>
      <c r="M244" s="5"/>
      <c r="N244" s="5"/>
      <c r="P244" s="22">
        <v>9</v>
      </c>
      <c r="R244" s="30"/>
      <c r="S244" s="30"/>
      <c r="T244" s="30"/>
      <c r="U244" s="30"/>
      <c r="V244" s="5" t="str">
        <f t="shared" si="34"/>
        <v>.</v>
      </c>
    </row>
    <row r="245" spans="1:22">
      <c r="A245" s="1">
        <f t="shared" si="35"/>
        <v>12</v>
      </c>
      <c r="C245" s="2" t="s">
        <v>48</v>
      </c>
      <c r="D245" s="62"/>
      <c r="E245" s="62"/>
      <c r="F245" s="62"/>
      <c r="G245" s="62"/>
      <c r="H245" s="62"/>
      <c r="J245" s="5" t="str">
        <f t="shared" si="33"/>
        <v>.</v>
      </c>
      <c r="K245" s="5"/>
      <c r="L245" s="5"/>
      <c r="M245" s="5"/>
      <c r="N245" s="5"/>
      <c r="P245" s="22">
        <v>10</v>
      </c>
      <c r="R245" s="30"/>
      <c r="S245" s="30"/>
      <c r="T245" s="30"/>
      <c r="U245" s="30"/>
      <c r="V245" s="5" t="str">
        <f t="shared" si="34"/>
        <v>.</v>
      </c>
    </row>
    <row r="246" spans="1:22">
      <c r="A246" s="1">
        <f t="shared" si="35"/>
        <v>12</v>
      </c>
      <c r="C246" s="2" t="s">
        <v>49</v>
      </c>
      <c r="D246" s="62"/>
      <c r="E246" s="62"/>
      <c r="F246" s="62"/>
      <c r="G246" s="62"/>
      <c r="H246" s="62"/>
      <c r="J246" s="5" t="str">
        <f t="shared" si="33"/>
        <v>.</v>
      </c>
      <c r="K246" s="5"/>
      <c r="L246" s="5"/>
      <c r="M246" s="5"/>
      <c r="N246" s="5"/>
      <c r="P246" s="22">
        <v>11</v>
      </c>
      <c r="R246" s="30"/>
      <c r="S246" s="30"/>
      <c r="T246" s="30"/>
      <c r="U246" s="30"/>
      <c r="V246" s="5" t="str">
        <f t="shared" si="34"/>
        <v>.</v>
      </c>
    </row>
    <row r="247" spans="1:22">
      <c r="C247" s="2"/>
      <c r="D247" s="68" t="s">
        <v>25</v>
      </c>
      <c r="E247" s="2" t="s">
        <v>26</v>
      </c>
      <c r="F247" s="2" t="s">
        <v>27</v>
      </c>
      <c r="G247" s="2" t="s">
        <v>28</v>
      </c>
      <c r="H247" s="2" t="s">
        <v>29</v>
      </c>
      <c r="J247" s="15"/>
      <c r="R247" s="2" t="s">
        <v>30</v>
      </c>
      <c r="S247" s="2" t="s">
        <v>31</v>
      </c>
      <c r="T247" s="2" t="s">
        <v>32</v>
      </c>
    </row>
    <row r="248" spans="1:22">
      <c r="A248" s="1">
        <f>A246</f>
        <v>12</v>
      </c>
      <c r="C248" s="2" t="s">
        <v>50</v>
      </c>
      <c r="D248" s="61"/>
      <c r="E248" s="61"/>
      <c r="F248" s="61"/>
      <c r="G248" s="61"/>
      <c r="H248" s="61"/>
      <c r="J248" s="5" t="str">
        <f>IF(A248&gt;$H$5,IF(COUNTA(D248:H248)=0,"-","&lt;= Please clear inputs"),IF(P248&lt;=$H$7,
IF(AND(COUNTA(D248:H248)=5,ISNUMBER(H248+G248+F248+E248+D248)),IF(AND(D248&gt;=0,D248&lt;=10,E248&gt;=0,E248&lt;=10,F248&gt;=0,F248&lt;=10,G248&gt;=0,G248&lt;=10,H248&gt;=0,H248&lt;=10),"ok","&lt;= scores must be numbers from 0 to 10"),"&lt;= Please input 5 scores as numbers"),
IF(COUNTA(D248:H248)=0,".","Please clear excess line")))</f>
        <v>&lt;= Please input 5 scores as numbers</v>
      </c>
      <c r="K248" s="5"/>
      <c r="L248" s="5"/>
      <c r="M248" s="5"/>
      <c r="N248" s="5"/>
      <c r="P248" s="22">
        <v>1</v>
      </c>
      <c r="R248" s="61"/>
      <c r="S248" s="61"/>
      <c r="T248" s="61"/>
      <c r="U248" s="61"/>
      <c r="V248" s="5" t="str">
        <f t="shared" si="34"/>
        <v>.</v>
      </c>
    </row>
    <row r="249" spans="1:22">
      <c r="A249" s="1">
        <f>A248</f>
        <v>12</v>
      </c>
      <c r="C249" s="2" t="s">
        <v>51</v>
      </c>
      <c r="D249" s="61"/>
      <c r="E249" s="61"/>
      <c r="F249" s="61"/>
      <c r="G249" s="61"/>
      <c r="H249" s="61"/>
      <c r="J249" s="5" t="str">
        <f>IF(A249&gt;$H$5,IF(COUNTA(D249:H249)=0,"-","&lt;= Please clear inputs"),IF(P249&lt;=$H$7,
IF(AND(COUNTA(D249:H249)=5,ISNUMBER(H249+G249+F249+E249+D249)),IF(AND(D249&gt;=0,D249&lt;=10,E249&gt;=0,E249&lt;=10,F249&gt;=0,F249&lt;=10,G249&gt;=0,G249&lt;=10,H249&gt;=0,H249&lt;=10),"ok","&lt;= scores must be numbers from 0 to 10"),"&lt;= Please input 5 scores as numbers"),
IF(COUNTA(D249:H249)=0,".","Please clear excess line")))</f>
        <v>&lt;= Please input 5 scores as numbers</v>
      </c>
      <c r="K249" s="5"/>
      <c r="L249" s="5"/>
      <c r="M249" s="5"/>
      <c r="N249" s="5"/>
      <c r="P249" s="22">
        <v>2</v>
      </c>
      <c r="R249" s="61"/>
      <c r="S249" s="61"/>
      <c r="T249" s="61"/>
      <c r="U249" s="61"/>
      <c r="V249" s="5" t="str">
        <f t="shared" si="34"/>
        <v>.</v>
      </c>
    </row>
    <row r="250" spans="1:22">
      <c r="A250" s="1">
        <f>A249</f>
        <v>12</v>
      </c>
      <c r="C250" s="2" t="s">
        <v>52</v>
      </c>
      <c r="D250" s="61"/>
      <c r="E250" s="61"/>
      <c r="F250" s="61"/>
      <c r="G250" s="61"/>
      <c r="H250" s="61"/>
      <c r="J250" s="5" t="str">
        <f>IF(A250&gt;$H$5,IF(COUNTA(D250:H250)=0,"-","&lt;= Please clear inputs"),IF(P250&lt;=$H$7,
IF(AND(COUNTA(D250:H250)=5,ISNUMBER(H250+G250+F250+E250+D250)),IF(AND(D250&gt;=0,D250&lt;=10,E250&gt;=0,E250&lt;=10,F250&gt;=0,F250&lt;=10,G250&gt;=0,G250&lt;=10,H250&gt;=0,H250&lt;=10),"ok","&lt;= scores must be numbers from 0 to 10"),"&lt;= Please input 5 scores as numbers"),
IF(COUNTA(D250:H250)=0,".","Please clear excess line")))</f>
        <v>&lt;= Please input 5 scores as numbers</v>
      </c>
      <c r="K250" s="5"/>
      <c r="L250" s="5"/>
      <c r="M250" s="5"/>
      <c r="N250" s="5"/>
      <c r="P250" s="22">
        <v>3</v>
      </c>
      <c r="R250" s="61"/>
      <c r="S250" s="61"/>
      <c r="T250" s="61"/>
      <c r="U250" s="61"/>
      <c r="V250" s="5" t="str">
        <f t="shared" si="34"/>
        <v>.</v>
      </c>
    </row>
    <row r="252" spans="1:22">
      <c r="A252" s="1">
        <f>1+A234</f>
        <v>13</v>
      </c>
      <c r="C252" s="17" t="str">
        <f>TEXT(A252,"0")&amp;" - Club:"</f>
        <v>13 - Club:</v>
      </c>
      <c r="D252" s="76"/>
      <c r="E252" s="76"/>
      <c r="F252" s="76"/>
      <c r="G252" s="5"/>
      <c r="H252" s="5"/>
      <c r="I252" s="59" t="s">
        <v>37</v>
      </c>
      <c r="J252" s="3" t="str">
        <f>IF(A252&gt;$H$5,"Please leave scores blank","Please input "&amp;TEXT($H$7,"0")&amp;" lines for Elements and 3 for Impressions")</f>
        <v>Please input 9 lines for Elements and 3 for Impressions</v>
      </c>
      <c r="K252" s="3"/>
      <c r="L252" s="3"/>
      <c r="M252" s="3"/>
      <c r="N252" s="3"/>
      <c r="P252" s="29"/>
      <c r="R252" s="17" t="s">
        <v>38</v>
      </c>
      <c r="S252" s="5"/>
      <c r="T252" s="5"/>
      <c r="V252" s="3"/>
    </row>
    <row r="253" spans="1:22">
      <c r="D253" s="68" t="s">
        <v>15</v>
      </c>
      <c r="E253" s="2" t="s">
        <v>16</v>
      </c>
      <c r="F253" s="2" t="s">
        <v>17</v>
      </c>
      <c r="G253" s="2" t="s">
        <v>18</v>
      </c>
      <c r="H253" s="2" t="s">
        <v>19</v>
      </c>
      <c r="J253" s="15"/>
      <c r="R253" s="2" t="s">
        <v>20</v>
      </c>
      <c r="S253" s="2" t="s">
        <v>21</v>
      </c>
      <c r="T253" s="2" t="s">
        <v>22</v>
      </c>
    </row>
    <row r="254" spans="1:22">
      <c r="A254" s="1">
        <f>A252</f>
        <v>13</v>
      </c>
      <c r="C254" s="2" t="s">
        <v>39</v>
      </c>
      <c r="D254" s="61"/>
      <c r="E254" s="61"/>
      <c r="F254" s="61"/>
      <c r="G254" s="61"/>
      <c r="H254" s="61"/>
      <c r="J254" s="5" t="str">
        <f t="shared" ref="J254:J264" si="36">IF(A254&gt;$H$5,IF(COUNTA(D254:H254)=0,"-","&lt;= Please clear inputs"),IF(P254&lt;=$H$7,
IF(AND(COUNTA(D254:H254)=5,ISNUMBER(H254+G254+F254+E254+D254)),IF(AND(D254&gt;=0,D254&lt;=10,E254&gt;=0,E254&lt;=10,F254&gt;=0,F254&lt;=10,G254&gt;=0,G254&lt;=10,H254&gt;=0,H254&lt;=10),"ok","&lt;= scores must be numbers from 0 to 10"),"&lt;= Please input 5 scores as numbers"),
IF(COUNTA(D254:H254)=0,".","Please clear excess line")))</f>
        <v>&lt;= Please input 5 scores as numbers</v>
      </c>
      <c r="K254" s="5"/>
      <c r="L254" s="5"/>
      <c r="M254" s="5"/>
      <c r="N254" s="5"/>
      <c r="P254" s="22">
        <v>1</v>
      </c>
      <c r="R254" s="30"/>
      <c r="S254" s="30"/>
      <c r="T254" s="30"/>
      <c r="U254" s="30"/>
      <c r="V254" s="5" t="str">
        <f t="shared" ref="V254:V268" si="37">IF(A254&gt;$H$5,IF(COUNTA(R254:T254)=0,"-","Please clear excess line"),".")</f>
        <v>.</v>
      </c>
    </row>
    <row r="255" spans="1:22">
      <c r="A255" s="1">
        <f>A254</f>
        <v>13</v>
      </c>
      <c r="C255" s="2" t="s">
        <v>40</v>
      </c>
      <c r="D255" s="61"/>
      <c r="E255" s="61"/>
      <c r="F255" s="61"/>
      <c r="G255" s="61"/>
      <c r="H255" s="61"/>
      <c r="J255" s="5" t="str">
        <f t="shared" si="36"/>
        <v>&lt;= Please input 5 scores as numbers</v>
      </c>
      <c r="K255" s="5"/>
      <c r="L255" s="5"/>
      <c r="M255" s="5"/>
      <c r="N255" s="5"/>
      <c r="P255" s="22">
        <v>2</v>
      </c>
      <c r="R255" s="30"/>
      <c r="S255" s="30"/>
      <c r="T255" s="30"/>
      <c r="U255" s="30"/>
      <c r="V255" s="5" t="str">
        <f t="shared" si="37"/>
        <v>.</v>
      </c>
    </row>
    <row r="256" spans="1:22">
      <c r="A256" s="1">
        <f t="shared" ref="A256:A264" si="38">A255</f>
        <v>13</v>
      </c>
      <c r="C256" s="2" t="s">
        <v>41</v>
      </c>
      <c r="D256" s="61"/>
      <c r="E256" s="61"/>
      <c r="F256" s="61"/>
      <c r="G256" s="61"/>
      <c r="H256" s="61"/>
      <c r="J256" s="5" t="str">
        <f t="shared" si="36"/>
        <v>&lt;= Please input 5 scores as numbers</v>
      </c>
      <c r="K256" s="5"/>
      <c r="L256" s="5"/>
      <c r="M256" s="5"/>
      <c r="N256" s="5"/>
      <c r="P256" s="22">
        <v>3</v>
      </c>
      <c r="R256" s="30"/>
      <c r="S256" s="30"/>
      <c r="T256" s="30"/>
      <c r="U256" s="30"/>
      <c r="V256" s="5" t="str">
        <f t="shared" si="37"/>
        <v>.</v>
      </c>
    </row>
    <row r="257" spans="1:22">
      <c r="A257" s="1">
        <f t="shared" si="38"/>
        <v>13</v>
      </c>
      <c r="C257" s="2" t="s">
        <v>42</v>
      </c>
      <c r="D257" s="61"/>
      <c r="E257" s="61"/>
      <c r="F257" s="61"/>
      <c r="G257" s="61"/>
      <c r="H257" s="61"/>
      <c r="J257" s="5" t="str">
        <f t="shared" si="36"/>
        <v>&lt;= Please input 5 scores as numbers</v>
      </c>
      <c r="K257" s="5"/>
      <c r="L257" s="5"/>
      <c r="M257" s="5"/>
      <c r="N257" s="5"/>
      <c r="P257" s="22">
        <v>4</v>
      </c>
      <c r="R257" s="30"/>
      <c r="S257" s="30"/>
      <c r="T257" s="30"/>
      <c r="U257" s="30"/>
      <c r="V257" s="5" t="str">
        <f t="shared" si="37"/>
        <v>.</v>
      </c>
    </row>
    <row r="258" spans="1:22">
      <c r="A258" s="1">
        <f t="shared" si="38"/>
        <v>13</v>
      </c>
      <c r="C258" s="2" t="s">
        <v>43</v>
      </c>
      <c r="D258" s="61"/>
      <c r="E258" s="61"/>
      <c r="F258" s="61"/>
      <c r="G258" s="61"/>
      <c r="H258" s="61"/>
      <c r="J258" s="5" t="str">
        <f t="shared" si="36"/>
        <v>&lt;= Please input 5 scores as numbers</v>
      </c>
      <c r="K258" s="5"/>
      <c r="L258" s="5"/>
      <c r="M258" s="5"/>
      <c r="N258" s="5"/>
      <c r="P258" s="22">
        <v>5</v>
      </c>
      <c r="R258" s="30"/>
      <c r="S258" s="30"/>
      <c r="T258" s="30"/>
      <c r="U258" s="30"/>
      <c r="V258" s="5" t="str">
        <f t="shared" si="37"/>
        <v>.</v>
      </c>
    </row>
    <row r="259" spans="1:22">
      <c r="A259" s="1">
        <f t="shared" si="38"/>
        <v>13</v>
      </c>
      <c r="C259" s="2" t="s">
        <v>44</v>
      </c>
      <c r="D259" s="61"/>
      <c r="E259" s="61"/>
      <c r="F259" s="61"/>
      <c r="G259" s="61"/>
      <c r="H259" s="61"/>
      <c r="J259" s="5" t="str">
        <f t="shared" si="36"/>
        <v>&lt;= Please input 5 scores as numbers</v>
      </c>
      <c r="K259" s="5"/>
      <c r="L259" s="5"/>
      <c r="M259" s="5"/>
      <c r="N259" s="5"/>
      <c r="P259" s="22">
        <v>6</v>
      </c>
      <c r="R259" s="30"/>
      <c r="S259" s="30"/>
      <c r="T259" s="30"/>
      <c r="U259" s="30"/>
      <c r="V259" s="5" t="str">
        <f t="shared" si="37"/>
        <v>.</v>
      </c>
    </row>
    <row r="260" spans="1:22">
      <c r="A260" s="1">
        <f t="shared" si="38"/>
        <v>13</v>
      </c>
      <c r="C260" s="2" t="s">
        <v>45</v>
      </c>
      <c r="D260" s="61"/>
      <c r="E260" s="61"/>
      <c r="F260" s="61"/>
      <c r="G260" s="61"/>
      <c r="H260" s="61"/>
      <c r="J260" s="5" t="str">
        <f t="shared" si="36"/>
        <v>&lt;= Please input 5 scores as numbers</v>
      </c>
      <c r="K260" s="5"/>
      <c r="L260" s="5"/>
      <c r="M260" s="5"/>
      <c r="N260" s="5"/>
      <c r="P260" s="22">
        <v>7</v>
      </c>
      <c r="R260" s="30"/>
      <c r="S260" s="30"/>
      <c r="T260" s="30"/>
      <c r="U260" s="30"/>
      <c r="V260" s="5" t="str">
        <f t="shared" si="37"/>
        <v>.</v>
      </c>
    </row>
    <row r="261" spans="1:22">
      <c r="A261" s="1">
        <f t="shared" si="38"/>
        <v>13</v>
      </c>
      <c r="C261" s="2" t="s">
        <v>46</v>
      </c>
      <c r="D261" s="62"/>
      <c r="E261" s="62"/>
      <c r="F261" s="62"/>
      <c r="G261" s="62"/>
      <c r="H261" s="62"/>
      <c r="J261" s="5" t="str">
        <f t="shared" si="36"/>
        <v>&lt;= Please input 5 scores as numbers</v>
      </c>
      <c r="K261" s="5"/>
      <c r="L261" s="5"/>
      <c r="M261" s="5"/>
      <c r="N261" s="5"/>
      <c r="P261" s="22">
        <v>8</v>
      </c>
      <c r="R261" s="30"/>
      <c r="S261" s="30"/>
      <c r="T261" s="30"/>
      <c r="U261" s="30"/>
      <c r="V261" s="5" t="str">
        <f t="shared" si="37"/>
        <v>.</v>
      </c>
    </row>
    <row r="262" spans="1:22">
      <c r="A262" s="1">
        <f t="shared" si="38"/>
        <v>13</v>
      </c>
      <c r="C262" s="2" t="s">
        <v>47</v>
      </c>
      <c r="D262" s="62"/>
      <c r="E262" s="62"/>
      <c r="F262" s="62"/>
      <c r="G262" s="62"/>
      <c r="H262" s="62"/>
      <c r="J262" s="5" t="str">
        <f t="shared" si="36"/>
        <v>&lt;= Please input 5 scores as numbers</v>
      </c>
      <c r="K262" s="5"/>
      <c r="L262" s="5"/>
      <c r="M262" s="5"/>
      <c r="N262" s="5"/>
      <c r="P262" s="22">
        <v>9</v>
      </c>
      <c r="R262" s="30"/>
      <c r="S262" s="30"/>
      <c r="T262" s="30"/>
      <c r="U262" s="30"/>
      <c r="V262" s="5" t="str">
        <f t="shared" si="37"/>
        <v>.</v>
      </c>
    </row>
    <row r="263" spans="1:22">
      <c r="A263" s="1">
        <f t="shared" si="38"/>
        <v>13</v>
      </c>
      <c r="C263" s="2" t="s">
        <v>48</v>
      </c>
      <c r="D263" s="62"/>
      <c r="E263" s="62"/>
      <c r="F263" s="62"/>
      <c r="G263" s="62"/>
      <c r="H263" s="62"/>
      <c r="J263" s="5" t="str">
        <f t="shared" si="36"/>
        <v>.</v>
      </c>
      <c r="K263" s="5"/>
      <c r="L263" s="5"/>
      <c r="M263" s="5"/>
      <c r="N263" s="5"/>
      <c r="P263" s="22">
        <v>10</v>
      </c>
      <c r="R263" s="30"/>
      <c r="S263" s="30"/>
      <c r="T263" s="30"/>
      <c r="U263" s="30"/>
      <c r="V263" s="5" t="str">
        <f t="shared" si="37"/>
        <v>.</v>
      </c>
    </row>
    <row r="264" spans="1:22">
      <c r="A264" s="1">
        <f t="shared" si="38"/>
        <v>13</v>
      </c>
      <c r="C264" s="2" t="s">
        <v>49</v>
      </c>
      <c r="D264" s="62"/>
      <c r="E264" s="62"/>
      <c r="F264" s="62"/>
      <c r="G264" s="62"/>
      <c r="H264" s="62"/>
      <c r="J264" s="5" t="str">
        <f t="shared" si="36"/>
        <v>.</v>
      </c>
      <c r="K264" s="5"/>
      <c r="L264" s="5"/>
      <c r="M264" s="5"/>
      <c r="N264" s="5"/>
      <c r="P264" s="22">
        <v>11</v>
      </c>
      <c r="R264" s="30"/>
      <c r="S264" s="30"/>
      <c r="T264" s="30"/>
      <c r="U264" s="30"/>
      <c r="V264" s="5" t="str">
        <f t="shared" si="37"/>
        <v>.</v>
      </c>
    </row>
    <row r="265" spans="1:22">
      <c r="C265" s="2"/>
      <c r="D265" s="68" t="s">
        <v>25</v>
      </c>
      <c r="E265" s="2" t="s">
        <v>26</v>
      </c>
      <c r="F265" s="2" t="s">
        <v>27</v>
      </c>
      <c r="G265" s="2" t="s">
        <v>28</v>
      </c>
      <c r="H265" s="2" t="s">
        <v>29</v>
      </c>
      <c r="J265" s="15"/>
      <c r="R265" s="2" t="s">
        <v>30</v>
      </c>
      <c r="S265" s="2" t="s">
        <v>31</v>
      </c>
      <c r="T265" s="2" t="s">
        <v>32</v>
      </c>
    </row>
    <row r="266" spans="1:22">
      <c r="A266" s="1">
        <f>A264</f>
        <v>13</v>
      </c>
      <c r="C266" s="2" t="s">
        <v>50</v>
      </c>
      <c r="D266" s="61"/>
      <c r="E266" s="61"/>
      <c r="F266" s="61"/>
      <c r="G266" s="61"/>
      <c r="H266" s="61"/>
      <c r="J266" s="5" t="str">
        <f>IF(A266&gt;$H$5,IF(COUNTA(D266:H266)=0,"-","&lt;= Please clear inputs"),IF(P266&lt;=$H$7,
IF(AND(COUNTA(D266:H266)=5,ISNUMBER(H266+G266+F266+E266+D266)),IF(AND(D266&gt;=0,D266&lt;=10,E266&gt;=0,E266&lt;=10,F266&gt;=0,F266&lt;=10,G266&gt;=0,G266&lt;=10,H266&gt;=0,H266&lt;=10),"ok","&lt;= scores must be numbers from 0 to 10"),"&lt;= Please input 5 scores as numbers"),
IF(COUNTA(D266:H266)=0,".","Please clear excess line")))</f>
        <v>&lt;= Please input 5 scores as numbers</v>
      </c>
      <c r="K266" s="5"/>
      <c r="L266" s="5"/>
      <c r="M266" s="5"/>
      <c r="N266" s="5"/>
      <c r="P266" s="22">
        <v>1</v>
      </c>
      <c r="R266" s="61"/>
      <c r="S266" s="61"/>
      <c r="T266" s="61"/>
      <c r="U266" s="61"/>
      <c r="V266" s="5" t="str">
        <f t="shared" si="37"/>
        <v>.</v>
      </c>
    </row>
    <row r="267" spans="1:22">
      <c r="A267" s="1">
        <f>A266</f>
        <v>13</v>
      </c>
      <c r="C267" s="2" t="s">
        <v>51</v>
      </c>
      <c r="D267" s="61"/>
      <c r="E267" s="61"/>
      <c r="F267" s="61"/>
      <c r="G267" s="61"/>
      <c r="H267" s="61"/>
      <c r="J267" s="5" t="str">
        <f>IF(A267&gt;$H$5,IF(COUNTA(D267:H267)=0,"-","&lt;= Please clear inputs"),IF(P267&lt;=$H$7,
IF(AND(COUNTA(D267:H267)=5,ISNUMBER(H267+G267+F267+E267+D267)),IF(AND(D267&gt;=0,D267&lt;=10,E267&gt;=0,E267&lt;=10,F267&gt;=0,F267&lt;=10,G267&gt;=0,G267&lt;=10,H267&gt;=0,H267&lt;=10),"ok","&lt;= scores must be numbers from 0 to 10"),"&lt;= Please input 5 scores as numbers"),
IF(COUNTA(D267:H267)=0,".","Please clear excess line")))</f>
        <v>&lt;= Please input 5 scores as numbers</v>
      </c>
      <c r="K267" s="5"/>
      <c r="L267" s="5"/>
      <c r="M267" s="5"/>
      <c r="N267" s="5"/>
      <c r="P267" s="22">
        <v>2</v>
      </c>
      <c r="R267" s="61"/>
      <c r="S267" s="61"/>
      <c r="T267" s="61"/>
      <c r="U267" s="61"/>
      <c r="V267" s="5" t="str">
        <f t="shared" si="37"/>
        <v>.</v>
      </c>
    </row>
    <row r="268" spans="1:22">
      <c r="A268" s="1">
        <f>A267</f>
        <v>13</v>
      </c>
      <c r="C268" s="2" t="s">
        <v>52</v>
      </c>
      <c r="D268" s="61"/>
      <c r="E268" s="61"/>
      <c r="F268" s="61"/>
      <c r="G268" s="61"/>
      <c r="H268" s="61"/>
      <c r="J268" s="5" t="str">
        <f>IF(A268&gt;$H$5,IF(COUNTA(D268:H268)=0,"-","&lt;= Please clear inputs"),IF(P268&lt;=$H$7,
IF(AND(COUNTA(D268:H268)=5,ISNUMBER(H268+G268+F268+E268+D268)),IF(AND(D268&gt;=0,D268&lt;=10,E268&gt;=0,E268&lt;=10,F268&gt;=0,F268&lt;=10,G268&gt;=0,G268&lt;=10,H268&gt;=0,H268&lt;=10),"ok","&lt;= scores must be numbers from 0 to 10"),"&lt;= Please input 5 scores as numbers"),
IF(COUNTA(D268:H268)=0,".","Please clear excess line")))</f>
        <v>&lt;= Please input 5 scores as numbers</v>
      </c>
      <c r="K268" s="5"/>
      <c r="L268" s="5"/>
      <c r="M268" s="5"/>
      <c r="N268" s="5"/>
      <c r="P268" s="22">
        <v>3</v>
      </c>
      <c r="R268" s="61"/>
      <c r="S268" s="61"/>
      <c r="T268" s="61"/>
      <c r="U268" s="61"/>
      <c r="V268" s="5" t="str">
        <f t="shared" si="37"/>
        <v>.</v>
      </c>
    </row>
    <row r="270" spans="1:22">
      <c r="A270" s="1">
        <f>1+A252</f>
        <v>14</v>
      </c>
      <c r="C270" s="17" t="str">
        <f>TEXT(A270,"0")&amp;" - Club:"</f>
        <v>14 - Club:</v>
      </c>
      <c r="D270" s="76"/>
      <c r="E270" s="76"/>
      <c r="F270" s="76"/>
      <c r="G270" s="5"/>
      <c r="H270" s="5"/>
      <c r="I270" s="59" t="s">
        <v>37</v>
      </c>
      <c r="J270" s="3" t="str">
        <f>IF(A270&gt;$H$5,"Please leave scores blank","Please input "&amp;TEXT($H$7,"0")&amp;" lines for Elements and 3 for Impressions")</f>
        <v>Please input 9 lines for Elements and 3 for Impressions</v>
      </c>
      <c r="K270" s="3"/>
      <c r="L270" s="3"/>
      <c r="M270" s="3"/>
      <c r="N270" s="3"/>
      <c r="P270" s="29"/>
      <c r="R270" s="17" t="s">
        <v>38</v>
      </c>
      <c r="S270" s="5"/>
      <c r="T270" s="5"/>
      <c r="V270" s="3"/>
    </row>
    <row r="271" spans="1:22">
      <c r="D271" s="68" t="s">
        <v>15</v>
      </c>
      <c r="E271" s="2" t="s">
        <v>16</v>
      </c>
      <c r="F271" s="2" t="s">
        <v>17</v>
      </c>
      <c r="G271" s="2" t="s">
        <v>18</v>
      </c>
      <c r="H271" s="2" t="s">
        <v>19</v>
      </c>
      <c r="J271" s="15"/>
      <c r="R271" s="2" t="s">
        <v>20</v>
      </c>
      <c r="S271" s="2" t="s">
        <v>21</v>
      </c>
      <c r="T271" s="2" t="s">
        <v>22</v>
      </c>
    </row>
    <row r="272" spans="1:22">
      <c r="A272" s="1">
        <f>A270</f>
        <v>14</v>
      </c>
      <c r="C272" s="2" t="s">
        <v>39</v>
      </c>
      <c r="D272" s="61"/>
      <c r="E272" s="61"/>
      <c r="F272" s="61"/>
      <c r="G272" s="61"/>
      <c r="H272" s="61"/>
      <c r="J272" s="5" t="str">
        <f t="shared" ref="J272:J282" si="39">IF(A272&gt;$H$5,IF(COUNTA(D272:H272)=0,"-","&lt;= Please clear inputs"),IF(P272&lt;=$H$7,
IF(AND(COUNTA(D272:H272)=5,ISNUMBER(H272+G272+F272+E272+D272)),IF(AND(D272&gt;=0,D272&lt;=10,E272&gt;=0,E272&lt;=10,F272&gt;=0,F272&lt;=10,G272&gt;=0,G272&lt;=10,H272&gt;=0,H272&lt;=10),"ok","&lt;= scores must be numbers from 0 to 10"),"&lt;= Please input 5 scores as numbers"),
IF(COUNTA(D272:H272)=0,".","Please clear excess line")))</f>
        <v>&lt;= Please input 5 scores as numbers</v>
      </c>
      <c r="K272" s="5"/>
      <c r="L272" s="5"/>
      <c r="M272" s="5"/>
      <c r="N272" s="5"/>
      <c r="P272" s="22">
        <v>1</v>
      </c>
      <c r="R272" s="30"/>
      <c r="S272" s="30"/>
      <c r="T272" s="30"/>
      <c r="U272" s="30"/>
      <c r="V272" s="5" t="str">
        <f t="shared" ref="V272:V286" si="40">IF(A272&gt;$H$5,IF(COUNTA(R272:T272)=0,"-","Please clear excess line"),".")</f>
        <v>.</v>
      </c>
    </row>
    <row r="273" spans="1:22">
      <c r="A273" s="1">
        <f>A272</f>
        <v>14</v>
      </c>
      <c r="C273" s="2" t="s">
        <v>40</v>
      </c>
      <c r="D273" s="61"/>
      <c r="E273" s="61"/>
      <c r="F273" s="61"/>
      <c r="G273" s="61"/>
      <c r="H273" s="61"/>
      <c r="J273" s="5" t="str">
        <f t="shared" si="39"/>
        <v>&lt;= Please input 5 scores as numbers</v>
      </c>
      <c r="K273" s="5"/>
      <c r="L273" s="5"/>
      <c r="M273" s="5"/>
      <c r="N273" s="5"/>
      <c r="P273" s="22">
        <v>2</v>
      </c>
      <c r="R273" s="30"/>
      <c r="S273" s="30"/>
      <c r="T273" s="30"/>
      <c r="U273" s="30"/>
      <c r="V273" s="5" t="str">
        <f t="shared" si="40"/>
        <v>.</v>
      </c>
    </row>
    <row r="274" spans="1:22">
      <c r="A274" s="1">
        <f t="shared" ref="A274:A282" si="41">A273</f>
        <v>14</v>
      </c>
      <c r="C274" s="2" t="s">
        <v>41</v>
      </c>
      <c r="D274" s="61"/>
      <c r="E274" s="61"/>
      <c r="F274" s="61"/>
      <c r="G274" s="61"/>
      <c r="H274" s="61"/>
      <c r="J274" s="5" t="str">
        <f t="shared" si="39"/>
        <v>&lt;= Please input 5 scores as numbers</v>
      </c>
      <c r="K274" s="5"/>
      <c r="L274" s="5"/>
      <c r="M274" s="5"/>
      <c r="N274" s="5"/>
      <c r="P274" s="22">
        <v>3</v>
      </c>
      <c r="R274" s="30"/>
      <c r="S274" s="30"/>
      <c r="T274" s="30"/>
      <c r="U274" s="30"/>
      <c r="V274" s="5" t="str">
        <f t="shared" si="40"/>
        <v>.</v>
      </c>
    </row>
    <row r="275" spans="1:22">
      <c r="A275" s="1">
        <f t="shared" si="41"/>
        <v>14</v>
      </c>
      <c r="C275" s="2" t="s">
        <v>42</v>
      </c>
      <c r="D275" s="61"/>
      <c r="E275" s="61"/>
      <c r="F275" s="61"/>
      <c r="G275" s="61"/>
      <c r="H275" s="61"/>
      <c r="J275" s="5" t="str">
        <f t="shared" si="39"/>
        <v>&lt;= Please input 5 scores as numbers</v>
      </c>
      <c r="K275" s="5"/>
      <c r="L275" s="5"/>
      <c r="M275" s="5"/>
      <c r="N275" s="5"/>
      <c r="P275" s="22">
        <v>4</v>
      </c>
      <c r="R275" s="30"/>
      <c r="S275" s="30"/>
      <c r="T275" s="30"/>
      <c r="U275" s="30"/>
      <c r="V275" s="5" t="str">
        <f t="shared" si="40"/>
        <v>.</v>
      </c>
    </row>
    <row r="276" spans="1:22">
      <c r="A276" s="1">
        <f t="shared" si="41"/>
        <v>14</v>
      </c>
      <c r="C276" s="2" t="s">
        <v>43</v>
      </c>
      <c r="D276" s="61"/>
      <c r="E276" s="61"/>
      <c r="F276" s="61"/>
      <c r="G276" s="61"/>
      <c r="H276" s="61"/>
      <c r="J276" s="5" t="str">
        <f t="shared" si="39"/>
        <v>&lt;= Please input 5 scores as numbers</v>
      </c>
      <c r="K276" s="5"/>
      <c r="L276" s="5"/>
      <c r="M276" s="5"/>
      <c r="N276" s="5"/>
      <c r="P276" s="22">
        <v>5</v>
      </c>
      <c r="R276" s="30"/>
      <c r="S276" s="30"/>
      <c r="T276" s="30"/>
      <c r="U276" s="30"/>
      <c r="V276" s="5" t="str">
        <f t="shared" si="40"/>
        <v>.</v>
      </c>
    </row>
    <row r="277" spans="1:22">
      <c r="A277" s="1">
        <f t="shared" si="41"/>
        <v>14</v>
      </c>
      <c r="C277" s="2" t="s">
        <v>44</v>
      </c>
      <c r="D277" s="61"/>
      <c r="E277" s="61"/>
      <c r="F277" s="61"/>
      <c r="G277" s="61"/>
      <c r="H277" s="61"/>
      <c r="J277" s="5" t="str">
        <f t="shared" si="39"/>
        <v>&lt;= Please input 5 scores as numbers</v>
      </c>
      <c r="K277" s="5"/>
      <c r="L277" s="5"/>
      <c r="M277" s="5"/>
      <c r="N277" s="5"/>
      <c r="P277" s="22">
        <v>6</v>
      </c>
      <c r="R277" s="30"/>
      <c r="S277" s="30"/>
      <c r="T277" s="30"/>
      <c r="U277" s="30"/>
      <c r="V277" s="5" t="str">
        <f t="shared" si="40"/>
        <v>.</v>
      </c>
    </row>
    <row r="278" spans="1:22">
      <c r="A278" s="1">
        <f t="shared" si="41"/>
        <v>14</v>
      </c>
      <c r="C278" s="2" t="s">
        <v>45</v>
      </c>
      <c r="D278" s="61"/>
      <c r="E278" s="61"/>
      <c r="F278" s="61"/>
      <c r="G278" s="61"/>
      <c r="H278" s="61"/>
      <c r="J278" s="5" t="str">
        <f t="shared" si="39"/>
        <v>&lt;= Please input 5 scores as numbers</v>
      </c>
      <c r="K278" s="5"/>
      <c r="L278" s="5"/>
      <c r="M278" s="5"/>
      <c r="N278" s="5"/>
      <c r="P278" s="22">
        <v>7</v>
      </c>
      <c r="R278" s="30"/>
      <c r="S278" s="30"/>
      <c r="T278" s="30"/>
      <c r="U278" s="30"/>
      <c r="V278" s="5" t="str">
        <f t="shared" si="40"/>
        <v>.</v>
      </c>
    </row>
    <row r="279" spans="1:22">
      <c r="A279" s="1">
        <f t="shared" si="41"/>
        <v>14</v>
      </c>
      <c r="C279" s="2" t="s">
        <v>46</v>
      </c>
      <c r="D279" s="30"/>
      <c r="E279" s="30"/>
      <c r="F279" s="30"/>
      <c r="G279" s="30"/>
      <c r="H279" s="30"/>
      <c r="J279" s="5" t="str">
        <f t="shared" si="39"/>
        <v>&lt;= Please input 5 scores as numbers</v>
      </c>
      <c r="K279" s="5"/>
      <c r="L279" s="5"/>
      <c r="M279" s="5"/>
      <c r="N279" s="5"/>
      <c r="P279" s="22">
        <v>8</v>
      </c>
      <c r="R279" s="30"/>
      <c r="S279" s="30"/>
      <c r="T279" s="30"/>
      <c r="U279" s="30"/>
      <c r="V279" s="5" t="str">
        <f t="shared" si="40"/>
        <v>.</v>
      </c>
    </row>
    <row r="280" spans="1:22">
      <c r="A280" s="1">
        <f t="shared" si="41"/>
        <v>14</v>
      </c>
      <c r="C280" s="2" t="s">
        <v>47</v>
      </c>
      <c r="D280" s="30"/>
      <c r="E280" s="30"/>
      <c r="F280" s="30"/>
      <c r="G280" s="30"/>
      <c r="H280" s="30"/>
      <c r="J280" s="5" t="str">
        <f t="shared" si="39"/>
        <v>&lt;= Please input 5 scores as numbers</v>
      </c>
      <c r="K280" s="5"/>
      <c r="L280" s="5"/>
      <c r="M280" s="5"/>
      <c r="N280" s="5"/>
      <c r="P280" s="22">
        <v>9</v>
      </c>
      <c r="R280" s="30"/>
      <c r="S280" s="30"/>
      <c r="T280" s="30"/>
      <c r="U280" s="30"/>
      <c r="V280" s="5" t="str">
        <f t="shared" si="40"/>
        <v>.</v>
      </c>
    </row>
    <row r="281" spans="1:22">
      <c r="A281" s="1">
        <f t="shared" si="41"/>
        <v>14</v>
      </c>
      <c r="C281" s="2" t="s">
        <v>48</v>
      </c>
      <c r="D281" s="30"/>
      <c r="E281" s="30"/>
      <c r="F281" s="30"/>
      <c r="G281" s="30"/>
      <c r="H281" s="30"/>
      <c r="J281" s="5" t="str">
        <f t="shared" si="39"/>
        <v>.</v>
      </c>
      <c r="K281" s="5"/>
      <c r="L281" s="5"/>
      <c r="M281" s="5"/>
      <c r="N281" s="5"/>
      <c r="P281" s="22">
        <v>10</v>
      </c>
      <c r="R281" s="30"/>
      <c r="S281" s="30"/>
      <c r="T281" s="30"/>
      <c r="U281" s="30"/>
      <c r="V281" s="5" t="str">
        <f t="shared" si="40"/>
        <v>.</v>
      </c>
    </row>
    <row r="282" spans="1:22">
      <c r="A282" s="1">
        <f t="shared" si="41"/>
        <v>14</v>
      </c>
      <c r="C282" s="2" t="s">
        <v>49</v>
      </c>
      <c r="D282" s="30"/>
      <c r="E282" s="30"/>
      <c r="F282" s="30"/>
      <c r="G282" s="30"/>
      <c r="H282" s="30"/>
      <c r="J282" s="5" t="str">
        <f t="shared" si="39"/>
        <v>.</v>
      </c>
      <c r="K282" s="5"/>
      <c r="L282" s="5"/>
      <c r="M282" s="5"/>
      <c r="N282" s="5"/>
      <c r="P282" s="22">
        <v>11</v>
      </c>
      <c r="R282" s="30"/>
      <c r="S282" s="30"/>
      <c r="T282" s="30"/>
      <c r="U282" s="30"/>
      <c r="V282" s="5" t="str">
        <f t="shared" si="40"/>
        <v>.</v>
      </c>
    </row>
    <row r="283" spans="1:22">
      <c r="C283" s="2"/>
      <c r="D283" s="68" t="s">
        <v>25</v>
      </c>
      <c r="E283" s="2" t="s">
        <v>26</v>
      </c>
      <c r="F283" s="2" t="s">
        <v>27</v>
      </c>
      <c r="G283" s="2" t="s">
        <v>28</v>
      </c>
      <c r="H283" s="2" t="s">
        <v>29</v>
      </c>
      <c r="J283" s="15"/>
      <c r="R283" s="2" t="s">
        <v>30</v>
      </c>
      <c r="S283" s="2" t="s">
        <v>31</v>
      </c>
      <c r="T283" s="2" t="s">
        <v>32</v>
      </c>
    </row>
    <row r="284" spans="1:22">
      <c r="A284" s="1">
        <f>A282</f>
        <v>14</v>
      </c>
      <c r="C284" s="2" t="s">
        <v>50</v>
      </c>
      <c r="D284" s="61"/>
      <c r="E284" s="61"/>
      <c r="F284" s="61"/>
      <c r="G284" s="61"/>
      <c r="H284" s="61"/>
      <c r="J284" s="5" t="str">
        <f>IF(A284&gt;$H$5,IF(COUNTA(D284:H284)=0,"-","&lt;= Please clear inputs"),IF(P284&lt;=$H$7,
IF(AND(COUNTA(D284:H284)=5,ISNUMBER(H284+G284+F284+E284+D284)),IF(AND(D284&gt;=0,D284&lt;=10,E284&gt;=0,E284&lt;=10,F284&gt;=0,F284&lt;=10,G284&gt;=0,G284&lt;=10,H284&gt;=0,H284&lt;=10),"ok","&lt;= scores must be numbers from 0 to 10"),"&lt;= Please input 5 scores as numbers"),
IF(COUNTA(D284:H284)=0,".","Please clear excess line")))</f>
        <v>&lt;= Please input 5 scores as numbers</v>
      </c>
      <c r="K284" s="5"/>
      <c r="L284" s="5"/>
      <c r="M284" s="5"/>
      <c r="N284" s="5"/>
      <c r="P284" s="22">
        <v>1</v>
      </c>
      <c r="R284" s="61"/>
      <c r="S284" s="61"/>
      <c r="T284" s="61"/>
      <c r="U284" s="61"/>
      <c r="V284" s="5" t="str">
        <f t="shared" si="40"/>
        <v>.</v>
      </c>
    </row>
    <row r="285" spans="1:22">
      <c r="A285" s="1">
        <f>A284</f>
        <v>14</v>
      </c>
      <c r="C285" s="2" t="s">
        <v>51</v>
      </c>
      <c r="D285" s="61"/>
      <c r="E285" s="61"/>
      <c r="F285" s="61"/>
      <c r="G285" s="61"/>
      <c r="H285" s="61"/>
      <c r="J285" s="5" t="str">
        <f>IF(A285&gt;$H$5,IF(COUNTA(D285:H285)=0,"-","&lt;= Please clear inputs"),IF(P285&lt;=$H$7,
IF(AND(COUNTA(D285:H285)=5,ISNUMBER(H285+G285+F285+E285+D285)),IF(AND(D285&gt;=0,D285&lt;=10,E285&gt;=0,E285&lt;=10,F285&gt;=0,F285&lt;=10,G285&gt;=0,G285&lt;=10,H285&gt;=0,H285&lt;=10),"ok","&lt;= scores must be numbers from 0 to 10"),"&lt;= Please input 5 scores as numbers"),
IF(COUNTA(D285:H285)=0,".","Please clear excess line")))</f>
        <v>&lt;= Please input 5 scores as numbers</v>
      </c>
      <c r="K285" s="5"/>
      <c r="L285" s="5"/>
      <c r="M285" s="5"/>
      <c r="N285" s="5"/>
      <c r="P285" s="22">
        <v>2</v>
      </c>
      <c r="R285" s="61"/>
      <c r="S285" s="61"/>
      <c r="T285" s="61"/>
      <c r="U285" s="61"/>
      <c r="V285" s="5" t="str">
        <f t="shared" si="40"/>
        <v>.</v>
      </c>
    </row>
    <row r="286" spans="1:22">
      <c r="A286" s="1">
        <f>A285</f>
        <v>14</v>
      </c>
      <c r="C286" s="2" t="s">
        <v>52</v>
      </c>
      <c r="D286" s="61"/>
      <c r="E286" s="61"/>
      <c r="F286" s="61"/>
      <c r="G286" s="61"/>
      <c r="H286" s="61"/>
      <c r="J286" s="5" t="str">
        <f>IF(A286&gt;$H$5,IF(COUNTA(D286:H286)=0,"-","&lt;= Please clear inputs"),IF(P286&lt;=$H$7,
IF(AND(COUNTA(D286:H286)=5,ISNUMBER(H286+G286+F286+E286+D286)),IF(AND(D286&gt;=0,D286&lt;=10,E286&gt;=0,E286&lt;=10,F286&gt;=0,F286&lt;=10,G286&gt;=0,G286&lt;=10,H286&gt;=0,H286&lt;=10),"ok","&lt;= scores must be numbers from 0 to 10"),"&lt;= Please input 5 scores as numbers"),
IF(COUNTA(D286:H286)=0,".","Please clear excess line")))</f>
        <v>&lt;= Please input 5 scores as numbers</v>
      </c>
      <c r="K286" s="5"/>
      <c r="L286" s="5"/>
      <c r="M286" s="5"/>
      <c r="N286" s="5"/>
      <c r="P286" s="22">
        <v>3</v>
      </c>
      <c r="R286" s="61"/>
      <c r="S286" s="61"/>
      <c r="T286" s="61"/>
      <c r="U286" s="61"/>
      <c r="V286" s="5" t="str">
        <f t="shared" si="40"/>
        <v>.</v>
      </c>
    </row>
    <row r="288" spans="1:22">
      <c r="A288" s="1">
        <f>1+A270</f>
        <v>15</v>
      </c>
      <c r="C288" s="17" t="str">
        <f>TEXT(A288,"0")&amp;" - Club:"</f>
        <v>15 - Club:</v>
      </c>
      <c r="D288" s="27"/>
      <c r="E288" s="63"/>
      <c r="F288" s="63"/>
      <c r="G288" s="5"/>
      <c r="H288" s="5"/>
      <c r="I288" s="59" t="s">
        <v>37</v>
      </c>
      <c r="J288" s="3" t="str">
        <f>IF(A288&gt;$H$5,"Please leave scores blank","Please input "&amp;TEXT($H$7,"0")&amp;" lines for Elements and 3 for Impressions")</f>
        <v>Please input 9 lines for Elements and 3 for Impressions</v>
      </c>
      <c r="K288" s="3"/>
      <c r="L288" s="3"/>
      <c r="M288" s="3"/>
      <c r="N288" s="3"/>
      <c r="P288" s="29"/>
      <c r="R288" s="17" t="s">
        <v>38</v>
      </c>
      <c r="S288" s="5"/>
      <c r="T288" s="5"/>
      <c r="V288" s="3"/>
    </row>
    <row r="289" spans="1:22">
      <c r="D289" s="68" t="s">
        <v>15</v>
      </c>
      <c r="E289" s="2" t="s">
        <v>16</v>
      </c>
      <c r="F289" s="2" t="s">
        <v>17</v>
      </c>
      <c r="G289" s="2" t="s">
        <v>18</v>
      </c>
      <c r="H289" s="2" t="s">
        <v>19</v>
      </c>
      <c r="J289" s="15"/>
      <c r="R289" s="2" t="s">
        <v>20</v>
      </c>
      <c r="S289" s="2" t="s">
        <v>21</v>
      </c>
      <c r="T289" s="2" t="s">
        <v>22</v>
      </c>
    </row>
    <row r="290" spans="1:22">
      <c r="A290" s="1">
        <f>A288</f>
        <v>15</v>
      </c>
      <c r="C290" s="2" t="s">
        <v>39</v>
      </c>
      <c r="D290" s="61"/>
      <c r="E290" s="61"/>
      <c r="F290" s="61"/>
      <c r="G290" s="61"/>
      <c r="H290" s="61"/>
      <c r="J290" s="5" t="str">
        <f t="shared" ref="J290:J300" si="42">IF(A290&gt;$H$5,IF(COUNTA(D290:H290)=0,"-","&lt;= Please clear inputs"),IF(P290&lt;=$H$7,
IF(AND(COUNTA(D290:H290)=5,ISNUMBER(H290+G290+F290+E290+D290)),IF(AND(D290&gt;=0,D290&lt;=10,E290&gt;=0,E290&lt;=10,F290&gt;=0,F290&lt;=10,G290&gt;=0,G290&lt;=10,H290&gt;=0,H290&lt;=10),"ok","&lt;= scores must be numbers from 0 to 10"),"&lt;= Please input 5 scores as numbers"),
IF(COUNTA(D290:H290)=0,".","Please clear excess line")))</f>
        <v>&lt;= Please input 5 scores as numbers</v>
      </c>
      <c r="K290" s="5"/>
      <c r="L290" s="5"/>
      <c r="M290" s="5"/>
      <c r="N290" s="5"/>
      <c r="P290" s="22">
        <v>1</v>
      </c>
      <c r="R290" s="30"/>
      <c r="S290" s="30"/>
      <c r="T290" s="30"/>
      <c r="U290" s="30"/>
      <c r="V290" s="5" t="str">
        <f t="shared" ref="V290:V304" si="43">IF(A290&gt;$H$5,IF(COUNTA(R290:T290)=0,"-","Please clear excess line"),".")</f>
        <v>.</v>
      </c>
    </row>
    <row r="291" spans="1:22">
      <c r="A291" s="1">
        <f>A290</f>
        <v>15</v>
      </c>
      <c r="C291" s="2" t="s">
        <v>40</v>
      </c>
      <c r="D291" s="61"/>
      <c r="E291" s="61"/>
      <c r="F291" s="61"/>
      <c r="G291" s="61"/>
      <c r="H291" s="61"/>
      <c r="J291" s="5" t="str">
        <f t="shared" si="42"/>
        <v>&lt;= Please input 5 scores as numbers</v>
      </c>
      <c r="K291" s="5"/>
      <c r="L291" s="5"/>
      <c r="M291" s="5"/>
      <c r="N291" s="5"/>
      <c r="P291" s="22">
        <v>2</v>
      </c>
      <c r="R291" s="30"/>
      <c r="S291" s="30"/>
      <c r="T291" s="30"/>
      <c r="U291" s="30"/>
      <c r="V291" s="5" t="str">
        <f t="shared" si="43"/>
        <v>.</v>
      </c>
    </row>
    <row r="292" spans="1:22">
      <c r="A292" s="1">
        <f t="shared" ref="A292:A300" si="44">A291</f>
        <v>15</v>
      </c>
      <c r="C292" s="2" t="s">
        <v>41</v>
      </c>
      <c r="D292" s="61"/>
      <c r="E292" s="61"/>
      <c r="F292" s="61"/>
      <c r="G292" s="61"/>
      <c r="H292" s="61"/>
      <c r="J292" s="5" t="str">
        <f t="shared" si="42"/>
        <v>&lt;= Please input 5 scores as numbers</v>
      </c>
      <c r="K292" s="5"/>
      <c r="L292" s="5"/>
      <c r="M292" s="5"/>
      <c r="N292" s="5"/>
      <c r="P292" s="22">
        <v>3</v>
      </c>
      <c r="R292" s="30"/>
      <c r="S292" s="30"/>
      <c r="T292" s="30"/>
      <c r="U292" s="30"/>
      <c r="V292" s="5" t="str">
        <f t="shared" si="43"/>
        <v>.</v>
      </c>
    </row>
    <row r="293" spans="1:22">
      <c r="A293" s="1">
        <f t="shared" si="44"/>
        <v>15</v>
      </c>
      <c r="C293" s="2" t="s">
        <v>42</v>
      </c>
      <c r="D293" s="61"/>
      <c r="E293" s="61"/>
      <c r="F293" s="61"/>
      <c r="G293" s="61"/>
      <c r="H293" s="61"/>
      <c r="J293" s="5" t="str">
        <f t="shared" si="42"/>
        <v>&lt;= Please input 5 scores as numbers</v>
      </c>
      <c r="K293" s="5"/>
      <c r="L293" s="5"/>
      <c r="M293" s="5"/>
      <c r="N293" s="5"/>
      <c r="P293" s="22">
        <v>4</v>
      </c>
      <c r="R293" s="30"/>
      <c r="S293" s="30"/>
      <c r="T293" s="30"/>
      <c r="U293" s="30"/>
      <c r="V293" s="5" t="str">
        <f t="shared" si="43"/>
        <v>.</v>
      </c>
    </row>
    <row r="294" spans="1:22">
      <c r="A294" s="1">
        <f t="shared" si="44"/>
        <v>15</v>
      </c>
      <c r="C294" s="2" t="s">
        <v>43</v>
      </c>
      <c r="D294" s="61"/>
      <c r="E294" s="61"/>
      <c r="F294" s="61"/>
      <c r="G294" s="61"/>
      <c r="H294" s="61"/>
      <c r="J294" s="5" t="str">
        <f t="shared" si="42"/>
        <v>&lt;= Please input 5 scores as numbers</v>
      </c>
      <c r="K294" s="5"/>
      <c r="L294" s="5"/>
      <c r="M294" s="5"/>
      <c r="N294" s="5"/>
      <c r="P294" s="22">
        <v>5</v>
      </c>
      <c r="R294" s="30"/>
      <c r="S294" s="30"/>
      <c r="T294" s="30"/>
      <c r="U294" s="30"/>
      <c r="V294" s="5" t="str">
        <f t="shared" si="43"/>
        <v>.</v>
      </c>
    </row>
    <row r="295" spans="1:22">
      <c r="A295" s="1">
        <f t="shared" si="44"/>
        <v>15</v>
      </c>
      <c r="C295" s="2" t="s">
        <v>44</v>
      </c>
      <c r="D295" s="61"/>
      <c r="E295" s="61"/>
      <c r="F295" s="61"/>
      <c r="G295" s="61"/>
      <c r="H295" s="61"/>
      <c r="J295" s="5" t="str">
        <f t="shared" si="42"/>
        <v>&lt;= Please input 5 scores as numbers</v>
      </c>
      <c r="K295" s="5"/>
      <c r="L295" s="5"/>
      <c r="M295" s="5"/>
      <c r="N295" s="5"/>
      <c r="P295" s="22">
        <v>6</v>
      </c>
      <c r="R295" s="30"/>
      <c r="S295" s="30"/>
      <c r="T295" s="30"/>
      <c r="U295" s="30"/>
      <c r="V295" s="5" t="str">
        <f t="shared" si="43"/>
        <v>.</v>
      </c>
    </row>
    <row r="296" spans="1:22">
      <c r="A296" s="1">
        <f t="shared" si="44"/>
        <v>15</v>
      </c>
      <c r="C296" s="2" t="s">
        <v>45</v>
      </c>
      <c r="D296" s="61"/>
      <c r="E296" s="61"/>
      <c r="F296" s="61"/>
      <c r="G296" s="61"/>
      <c r="H296" s="61"/>
      <c r="J296" s="5" t="str">
        <f t="shared" si="42"/>
        <v>&lt;= Please input 5 scores as numbers</v>
      </c>
      <c r="K296" s="5"/>
      <c r="L296" s="5"/>
      <c r="M296" s="5"/>
      <c r="N296" s="5"/>
      <c r="P296" s="22">
        <v>7</v>
      </c>
      <c r="R296" s="30"/>
      <c r="S296" s="30"/>
      <c r="T296" s="30"/>
      <c r="U296" s="30"/>
      <c r="V296" s="5" t="str">
        <f t="shared" si="43"/>
        <v>.</v>
      </c>
    </row>
    <row r="297" spans="1:22">
      <c r="A297" s="1">
        <f t="shared" si="44"/>
        <v>15</v>
      </c>
      <c r="C297" s="2" t="s">
        <v>46</v>
      </c>
      <c r="D297" s="30"/>
      <c r="E297" s="30"/>
      <c r="F297" s="30"/>
      <c r="G297" s="30"/>
      <c r="H297" s="30"/>
      <c r="J297" s="5" t="str">
        <f t="shared" si="42"/>
        <v>&lt;= Please input 5 scores as numbers</v>
      </c>
      <c r="K297" s="5"/>
      <c r="L297" s="5"/>
      <c r="M297" s="5"/>
      <c r="N297" s="5"/>
      <c r="P297" s="22">
        <v>8</v>
      </c>
      <c r="R297" s="30"/>
      <c r="S297" s="30"/>
      <c r="T297" s="30"/>
      <c r="U297" s="30"/>
      <c r="V297" s="5" t="str">
        <f t="shared" si="43"/>
        <v>.</v>
      </c>
    </row>
    <row r="298" spans="1:22">
      <c r="A298" s="1">
        <f t="shared" si="44"/>
        <v>15</v>
      </c>
      <c r="C298" s="2" t="s">
        <v>47</v>
      </c>
      <c r="D298" s="30"/>
      <c r="E298" s="30"/>
      <c r="F298" s="30"/>
      <c r="G298" s="30"/>
      <c r="H298" s="30"/>
      <c r="J298" s="5" t="str">
        <f t="shared" si="42"/>
        <v>&lt;= Please input 5 scores as numbers</v>
      </c>
      <c r="K298" s="5"/>
      <c r="L298" s="5"/>
      <c r="M298" s="5"/>
      <c r="N298" s="5"/>
      <c r="P298" s="22">
        <v>9</v>
      </c>
      <c r="R298" s="30"/>
      <c r="S298" s="30"/>
      <c r="T298" s="30"/>
      <c r="U298" s="30"/>
      <c r="V298" s="5" t="str">
        <f t="shared" si="43"/>
        <v>.</v>
      </c>
    </row>
    <row r="299" spans="1:22">
      <c r="A299" s="1">
        <f t="shared" si="44"/>
        <v>15</v>
      </c>
      <c r="C299" s="2" t="s">
        <v>48</v>
      </c>
      <c r="D299" s="30"/>
      <c r="E299" s="30"/>
      <c r="F299" s="30"/>
      <c r="G299" s="30"/>
      <c r="H299" s="30"/>
      <c r="J299" s="5" t="str">
        <f t="shared" si="42"/>
        <v>.</v>
      </c>
      <c r="K299" s="5"/>
      <c r="L299" s="5"/>
      <c r="M299" s="5"/>
      <c r="N299" s="5"/>
      <c r="P299" s="22">
        <v>10</v>
      </c>
      <c r="R299" s="30"/>
      <c r="S299" s="30"/>
      <c r="T299" s="30"/>
      <c r="U299" s="30"/>
      <c r="V299" s="5" t="str">
        <f t="shared" si="43"/>
        <v>.</v>
      </c>
    </row>
    <row r="300" spans="1:22">
      <c r="A300" s="1">
        <f t="shared" si="44"/>
        <v>15</v>
      </c>
      <c r="C300" s="2" t="s">
        <v>49</v>
      </c>
      <c r="D300" s="30"/>
      <c r="E300" s="30"/>
      <c r="F300" s="30"/>
      <c r="G300" s="30"/>
      <c r="H300" s="30"/>
      <c r="J300" s="5" t="str">
        <f t="shared" si="42"/>
        <v>.</v>
      </c>
      <c r="K300" s="5"/>
      <c r="L300" s="5"/>
      <c r="M300" s="5"/>
      <c r="N300" s="5"/>
      <c r="P300" s="22">
        <v>11</v>
      </c>
      <c r="R300" s="30"/>
      <c r="S300" s="30"/>
      <c r="T300" s="30"/>
      <c r="U300" s="30"/>
      <c r="V300" s="5" t="str">
        <f t="shared" si="43"/>
        <v>.</v>
      </c>
    </row>
    <row r="301" spans="1:22">
      <c r="C301" s="2"/>
      <c r="D301" s="68" t="s">
        <v>25</v>
      </c>
      <c r="E301" s="2" t="s">
        <v>26</v>
      </c>
      <c r="F301" s="2" t="s">
        <v>27</v>
      </c>
      <c r="G301" s="2" t="s">
        <v>28</v>
      </c>
      <c r="H301" s="2" t="s">
        <v>29</v>
      </c>
      <c r="J301" s="15"/>
      <c r="R301" s="2" t="s">
        <v>30</v>
      </c>
      <c r="S301" s="2" t="s">
        <v>31</v>
      </c>
      <c r="T301" s="2" t="s">
        <v>32</v>
      </c>
    </row>
    <row r="302" spans="1:22">
      <c r="A302" s="1">
        <f>A300</f>
        <v>15</v>
      </c>
      <c r="C302" s="2" t="s">
        <v>50</v>
      </c>
      <c r="D302" s="61"/>
      <c r="E302" s="61"/>
      <c r="F302" s="61"/>
      <c r="G302" s="61"/>
      <c r="H302" s="61"/>
      <c r="J302" s="5" t="str">
        <f>IF(A302&gt;$H$5,IF(COUNTA(D302:H302)=0,"-","&lt;= Please clear inputs"),IF(P302&lt;=$H$7,
IF(AND(COUNTA(D302:H302)=5,ISNUMBER(H302+G302+F302+E302+D302)),IF(AND(D302&gt;=0,D302&lt;=10,E302&gt;=0,E302&lt;=10,F302&gt;=0,F302&lt;=10,G302&gt;=0,G302&lt;=10,H302&gt;=0,H302&lt;=10),"ok","&lt;= scores must be numbers from 0 to 10"),"&lt;= Please input 5 scores as numbers"),
IF(COUNTA(D302:H302)=0,".","Please clear excess line")))</f>
        <v>&lt;= Please input 5 scores as numbers</v>
      </c>
      <c r="K302" s="5"/>
      <c r="L302" s="5"/>
      <c r="M302" s="5"/>
      <c r="N302" s="5"/>
      <c r="P302" s="22">
        <v>1</v>
      </c>
      <c r="R302" s="61"/>
      <c r="S302" s="61"/>
      <c r="T302" s="61"/>
      <c r="U302" s="61"/>
      <c r="V302" s="5" t="str">
        <f t="shared" si="43"/>
        <v>.</v>
      </c>
    </row>
    <row r="303" spans="1:22">
      <c r="A303" s="1">
        <f>A302</f>
        <v>15</v>
      </c>
      <c r="C303" s="2" t="s">
        <v>51</v>
      </c>
      <c r="D303" s="61"/>
      <c r="E303" s="61"/>
      <c r="F303" s="61"/>
      <c r="G303" s="61"/>
      <c r="H303" s="61"/>
      <c r="J303" s="5" t="str">
        <f>IF(A303&gt;$H$5,IF(COUNTA(D303:H303)=0,"-","&lt;= Please clear inputs"),IF(P303&lt;=$H$7,
IF(AND(COUNTA(D303:H303)=5,ISNUMBER(H303+G303+F303+E303+D303)),IF(AND(D303&gt;=0,D303&lt;=10,E303&gt;=0,E303&lt;=10,F303&gt;=0,F303&lt;=10,G303&gt;=0,G303&lt;=10,H303&gt;=0,H303&lt;=10),"ok","&lt;= scores must be numbers from 0 to 10"),"&lt;= Please input 5 scores as numbers"),
IF(COUNTA(D303:H303)=0,".","Please clear excess line")))</f>
        <v>&lt;= Please input 5 scores as numbers</v>
      </c>
      <c r="K303" s="5"/>
      <c r="L303" s="5"/>
      <c r="M303" s="5"/>
      <c r="N303" s="5"/>
      <c r="P303" s="22">
        <v>2</v>
      </c>
      <c r="R303" s="61"/>
      <c r="S303" s="61"/>
      <c r="T303" s="61"/>
      <c r="U303" s="61"/>
      <c r="V303" s="5" t="str">
        <f t="shared" si="43"/>
        <v>.</v>
      </c>
    </row>
    <row r="304" spans="1:22">
      <c r="A304" s="1">
        <f>A303</f>
        <v>15</v>
      </c>
      <c r="C304" s="2" t="s">
        <v>52</v>
      </c>
      <c r="D304" s="61"/>
      <c r="E304" s="61"/>
      <c r="F304" s="61"/>
      <c r="G304" s="61"/>
      <c r="H304" s="61"/>
      <c r="J304" s="5" t="str">
        <f>IF(A304&gt;$H$5,IF(COUNTA(D304:H304)=0,"-","&lt;= Please clear inputs"),IF(P304&lt;=$H$7,
IF(AND(COUNTA(D304:H304)=5,ISNUMBER(H304+G304+F304+E304+D304)),IF(AND(D304&gt;=0,D304&lt;=10,E304&gt;=0,E304&lt;=10,F304&gt;=0,F304&lt;=10,G304&gt;=0,G304&lt;=10,H304&gt;=0,H304&lt;=10),"ok","&lt;= scores must be numbers from 0 to 10"),"&lt;= Please input 5 scores as numbers"),
IF(COUNTA(D304:H304)=0,".","Please clear excess line")))</f>
        <v>&lt;= Please input 5 scores as numbers</v>
      </c>
      <c r="K304" s="5"/>
      <c r="L304" s="5"/>
      <c r="M304" s="5"/>
      <c r="N304" s="5"/>
      <c r="P304" s="22">
        <v>3</v>
      </c>
      <c r="R304" s="61"/>
      <c r="S304" s="61"/>
      <c r="T304" s="61"/>
      <c r="U304" s="61"/>
      <c r="V304" s="5" t="str">
        <f t="shared" si="43"/>
        <v>.</v>
      </c>
    </row>
    <row r="306" spans="1:22">
      <c r="A306" s="1">
        <f>1+A288</f>
        <v>16</v>
      </c>
      <c r="C306" s="17" t="str">
        <f>TEXT(A306,"0")&amp;" - Club:"</f>
        <v>16 - Club:</v>
      </c>
      <c r="D306" s="27"/>
      <c r="E306" s="63"/>
      <c r="F306" s="63"/>
      <c r="G306" s="5"/>
      <c r="H306" s="5"/>
      <c r="I306" s="59" t="s">
        <v>37</v>
      </c>
      <c r="J306" s="3" t="str">
        <f>IF(A306&gt;$H$5,"Please leave scores blank","Please input "&amp;TEXT($H$7,"0")&amp;" lines for Elements and 3 for Impressions")</f>
        <v>Please input 9 lines for Elements and 3 for Impressions</v>
      </c>
      <c r="K306" s="3"/>
      <c r="L306" s="3"/>
      <c r="M306" s="3"/>
      <c r="N306" s="3"/>
      <c r="P306" s="29"/>
      <c r="R306" s="17" t="s">
        <v>38</v>
      </c>
      <c r="S306" s="5"/>
      <c r="T306" s="5"/>
      <c r="V306" s="3"/>
    </row>
    <row r="307" spans="1:22">
      <c r="D307" s="68" t="s">
        <v>15</v>
      </c>
      <c r="E307" s="2" t="s">
        <v>16</v>
      </c>
      <c r="F307" s="2" t="s">
        <v>17</v>
      </c>
      <c r="G307" s="2" t="s">
        <v>18</v>
      </c>
      <c r="H307" s="2" t="s">
        <v>19</v>
      </c>
      <c r="J307" s="15"/>
      <c r="R307" s="2" t="s">
        <v>20</v>
      </c>
      <c r="S307" s="2" t="s">
        <v>21</v>
      </c>
      <c r="T307" s="2" t="s">
        <v>22</v>
      </c>
    </row>
    <row r="308" spans="1:22">
      <c r="A308" s="1">
        <f>A306</f>
        <v>16</v>
      </c>
      <c r="C308" s="2" t="s">
        <v>39</v>
      </c>
      <c r="D308" s="61"/>
      <c r="E308" s="61"/>
      <c r="F308" s="61"/>
      <c r="G308" s="61"/>
      <c r="H308" s="61"/>
      <c r="J308" s="5" t="str">
        <f t="shared" ref="J308:J318" si="45">IF(A308&gt;$H$5,IF(COUNTA(D308:H308)=0,"-","&lt;= Please clear inputs"),IF(P308&lt;=$H$7,
IF(AND(COUNTA(D308:H308)=5,ISNUMBER(H308+G308+F308+E308+D308)),IF(AND(D308&gt;=0,D308&lt;=10,E308&gt;=0,E308&lt;=10,F308&gt;=0,F308&lt;=10,G308&gt;=0,G308&lt;=10,H308&gt;=0,H308&lt;=10),"ok","&lt;= scores must be numbers from 0 to 10"),"&lt;= Please input 5 scores as numbers"),
IF(COUNTA(D308:H308)=0,".","Please clear excess line")))</f>
        <v>&lt;= Please input 5 scores as numbers</v>
      </c>
      <c r="K308" s="5"/>
      <c r="L308" s="5"/>
      <c r="M308" s="5"/>
      <c r="N308" s="5"/>
      <c r="P308" s="22">
        <v>1</v>
      </c>
      <c r="R308" s="30"/>
      <c r="S308" s="30"/>
      <c r="T308" s="30"/>
      <c r="U308" s="30"/>
      <c r="V308" s="5" t="str">
        <f t="shared" ref="V308:V322" si="46">IF(A308&gt;$H$5,IF(COUNTA(R308:T308)=0,"-","Please clear excess line"),".")</f>
        <v>.</v>
      </c>
    </row>
    <row r="309" spans="1:22">
      <c r="A309" s="1">
        <f>A308</f>
        <v>16</v>
      </c>
      <c r="C309" s="2" t="s">
        <v>40</v>
      </c>
      <c r="D309" s="61"/>
      <c r="E309" s="61"/>
      <c r="F309" s="61"/>
      <c r="G309" s="61"/>
      <c r="H309" s="61"/>
      <c r="J309" s="5" t="str">
        <f t="shared" si="45"/>
        <v>&lt;= Please input 5 scores as numbers</v>
      </c>
      <c r="K309" s="5"/>
      <c r="L309" s="5"/>
      <c r="M309" s="5"/>
      <c r="N309" s="5"/>
      <c r="P309" s="22">
        <v>2</v>
      </c>
      <c r="R309" s="30"/>
      <c r="S309" s="30"/>
      <c r="T309" s="30"/>
      <c r="U309" s="30"/>
      <c r="V309" s="5" t="str">
        <f t="shared" si="46"/>
        <v>.</v>
      </c>
    </row>
    <row r="310" spans="1:22">
      <c r="A310" s="1">
        <f t="shared" ref="A310:A318" si="47">A309</f>
        <v>16</v>
      </c>
      <c r="C310" s="2" t="s">
        <v>41</v>
      </c>
      <c r="D310" s="61"/>
      <c r="E310" s="61"/>
      <c r="F310" s="61"/>
      <c r="G310" s="61"/>
      <c r="H310" s="61"/>
      <c r="J310" s="5" t="str">
        <f t="shared" si="45"/>
        <v>&lt;= Please input 5 scores as numbers</v>
      </c>
      <c r="K310" s="5"/>
      <c r="L310" s="5"/>
      <c r="M310" s="5"/>
      <c r="N310" s="5"/>
      <c r="P310" s="22">
        <v>3</v>
      </c>
      <c r="R310" s="30"/>
      <c r="S310" s="30"/>
      <c r="T310" s="30"/>
      <c r="U310" s="30"/>
      <c r="V310" s="5" t="str">
        <f t="shared" si="46"/>
        <v>.</v>
      </c>
    </row>
    <row r="311" spans="1:22">
      <c r="A311" s="1">
        <f t="shared" si="47"/>
        <v>16</v>
      </c>
      <c r="C311" s="2" t="s">
        <v>42</v>
      </c>
      <c r="D311" s="61"/>
      <c r="E311" s="61"/>
      <c r="F311" s="61"/>
      <c r="G311" s="61"/>
      <c r="H311" s="61"/>
      <c r="J311" s="5" t="str">
        <f t="shared" si="45"/>
        <v>&lt;= Please input 5 scores as numbers</v>
      </c>
      <c r="K311" s="5"/>
      <c r="L311" s="5"/>
      <c r="M311" s="5"/>
      <c r="N311" s="5"/>
      <c r="P311" s="22">
        <v>4</v>
      </c>
      <c r="R311" s="30"/>
      <c r="S311" s="30"/>
      <c r="T311" s="30"/>
      <c r="U311" s="30"/>
      <c r="V311" s="5" t="str">
        <f t="shared" si="46"/>
        <v>.</v>
      </c>
    </row>
    <row r="312" spans="1:22">
      <c r="A312" s="1">
        <f t="shared" si="47"/>
        <v>16</v>
      </c>
      <c r="C312" s="2" t="s">
        <v>43</v>
      </c>
      <c r="D312" s="61"/>
      <c r="E312" s="61"/>
      <c r="F312" s="61"/>
      <c r="G312" s="61"/>
      <c r="H312" s="61"/>
      <c r="J312" s="5" t="str">
        <f t="shared" si="45"/>
        <v>&lt;= Please input 5 scores as numbers</v>
      </c>
      <c r="K312" s="5"/>
      <c r="L312" s="5"/>
      <c r="M312" s="5"/>
      <c r="N312" s="5"/>
      <c r="P312" s="22">
        <v>5</v>
      </c>
      <c r="R312" s="30"/>
      <c r="S312" s="30"/>
      <c r="T312" s="30"/>
      <c r="U312" s="30"/>
      <c r="V312" s="5" t="str">
        <f t="shared" si="46"/>
        <v>.</v>
      </c>
    </row>
    <row r="313" spans="1:22">
      <c r="A313" s="1">
        <f t="shared" si="47"/>
        <v>16</v>
      </c>
      <c r="C313" s="2" t="s">
        <v>44</v>
      </c>
      <c r="D313" s="61"/>
      <c r="E313" s="61"/>
      <c r="F313" s="61"/>
      <c r="G313" s="61"/>
      <c r="H313" s="61"/>
      <c r="J313" s="5" t="str">
        <f t="shared" si="45"/>
        <v>&lt;= Please input 5 scores as numbers</v>
      </c>
      <c r="K313" s="5"/>
      <c r="L313" s="5"/>
      <c r="M313" s="5"/>
      <c r="N313" s="5"/>
      <c r="P313" s="22">
        <v>6</v>
      </c>
      <c r="R313" s="30"/>
      <c r="S313" s="30"/>
      <c r="T313" s="30"/>
      <c r="U313" s="30"/>
      <c r="V313" s="5" t="str">
        <f t="shared" si="46"/>
        <v>.</v>
      </c>
    </row>
    <row r="314" spans="1:22">
      <c r="A314" s="1">
        <f t="shared" si="47"/>
        <v>16</v>
      </c>
      <c r="C314" s="2" t="s">
        <v>45</v>
      </c>
      <c r="D314" s="61"/>
      <c r="E314" s="61"/>
      <c r="F314" s="61"/>
      <c r="G314" s="61"/>
      <c r="H314" s="61"/>
      <c r="J314" s="5" t="str">
        <f t="shared" si="45"/>
        <v>&lt;= Please input 5 scores as numbers</v>
      </c>
      <c r="K314" s="5"/>
      <c r="L314" s="5"/>
      <c r="M314" s="5"/>
      <c r="N314" s="5"/>
      <c r="P314" s="22">
        <v>7</v>
      </c>
      <c r="R314" s="30"/>
      <c r="S314" s="30"/>
      <c r="T314" s="30"/>
      <c r="U314" s="30"/>
      <c r="V314" s="5" t="str">
        <f t="shared" si="46"/>
        <v>.</v>
      </c>
    </row>
    <row r="315" spans="1:22">
      <c r="A315" s="1">
        <f t="shared" si="47"/>
        <v>16</v>
      </c>
      <c r="C315" s="2" t="s">
        <v>46</v>
      </c>
      <c r="D315" s="30"/>
      <c r="E315" s="30"/>
      <c r="F315" s="30"/>
      <c r="G315" s="30"/>
      <c r="H315" s="30"/>
      <c r="J315" s="5" t="str">
        <f t="shared" si="45"/>
        <v>&lt;= Please input 5 scores as numbers</v>
      </c>
      <c r="K315" s="5"/>
      <c r="L315" s="5"/>
      <c r="M315" s="5"/>
      <c r="N315" s="5"/>
      <c r="P315" s="22">
        <v>8</v>
      </c>
      <c r="R315" s="30"/>
      <c r="S315" s="30"/>
      <c r="T315" s="30"/>
      <c r="U315" s="30"/>
      <c r="V315" s="5" t="str">
        <f t="shared" si="46"/>
        <v>.</v>
      </c>
    </row>
    <row r="316" spans="1:22">
      <c r="A316" s="1">
        <f t="shared" si="47"/>
        <v>16</v>
      </c>
      <c r="C316" s="2" t="s">
        <v>47</v>
      </c>
      <c r="D316" s="30"/>
      <c r="E316" s="30"/>
      <c r="F316" s="30"/>
      <c r="G316" s="30"/>
      <c r="H316" s="30"/>
      <c r="J316" s="5" t="str">
        <f t="shared" si="45"/>
        <v>&lt;= Please input 5 scores as numbers</v>
      </c>
      <c r="K316" s="5"/>
      <c r="L316" s="5"/>
      <c r="M316" s="5"/>
      <c r="N316" s="5"/>
      <c r="P316" s="22">
        <v>9</v>
      </c>
      <c r="R316" s="30"/>
      <c r="S316" s="30"/>
      <c r="T316" s="30"/>
      <c r="U316" s="30"/>
      <c r="V316" s="5" t="str">
        <f t="shared" si="46"/>
        <v>.</v>
      </c>
    </row>
    <row r="317" spans="1:22">
      <c r="A317" s="1">
        <f t="shared" si="47"/>
        <v>16</v>
      </c>
      <c r="C317" s="2" t="s">
        <v>48</v>
      </c>
      <c r="D317" s="30"/>
      <c r="E317" s="30"/>
      <c r="F317" s="30"/>
      <c r="G317" s="30"/>
      <c r="H317" s="30"/>
      <c r="J317" s="5" t="str">
        <f t="shared" si="45"/>
        <v>.</v>
      </c>
      <c r="K317" s="5"/>
      <c r="L317" s="5"/>
      <c r="M317" s="5"/>
      <c r="N317" s="5"/>
      <c r="P317" s="22">
        <v>10</v>
      </c>
      <c r="R317" s="30"/>
      <c r="S317" s="30"/>
      <c r="T317" s="30"/>
      <c r="U317" s="30"/>
      <c r="V317" s="5" t="str">
        <f t="shared" si="46"/>
        <v>.</v>
      </c>
    </row>
    <row r="318" spans="1:22">
      <c r="A318" s="1">
        <f t="shared" si="47"/>
        <v>16</v>
      </c>
      <c r="C318" s="2" t="s">
        <v>49</v>
      </c>
      <c r="D318" s="30"/>
      <c r="E318" s="30"/>
      <c r="F318" s="30"/>
      <c r="G318" s="30"/>
      <c r="H318" s="30"/>
      <c r="J318" s="5" t="str">
        <f t="shared" si="45"/>
        <v>.</v>
      </c>
      <c r="K318" s="5"/>
      <c r="L318" s="5"/>
      <c r="M318" s="5"/>
      <c r="N318" s="5"/>
      <c r="P318" s="22">
        <v>11</v>
      </c>
      <c r="R318" s="30"/>
      <c r="S318" s="30"/>
      <c r="T318" s="30"/>
      <c r="U318" s="30"/>
      <c r="V318" s="5" t="str">
        <f t="shared" si="46"/>
        <v>.</v>
      </c>
    </row>
    <row r="319" spans="1:22">
      <c r="C319" s="2"/>
      <c r="D319" s="68" t="s">
        <v>25</v>
      </c>
      <c r="E319" s="2" t="s">
        <v>26</v>
      </c>
      <c r="F319" s="2" t="s">
        <v>27</v>
      </c>
      <c r="G319" s="2" t="s">
        <v>28</v>
      </c>
      <c r="H319" s="2" t="s">
        <v>29</v>
      </c>
      <c r="J319" s="15"/>
      <c r="R319" s="2" t="s">
        <v>30</v>
      </c>
      <c r="S319" s="2" t="s">
        <v>31</v>
      </c>
      <c r="T319" s="2" t="s">
        <v>32</v>
      </c>
    </row>
    <row r="320" spans="1:22">
      <c r="A320" s="1">
        <f>A318</f>
        <v>16</v>
      </c>
      <c r="C320" s="2" t="s">
        <v>50</v>
      </c>
      <c r="D320" s="61"/>
      <c r="E320" s="61"/>
      <c r="F320" s="61"/>
      <c r="G320" s="61"/>
      <c r="H320" s="61"/>
      <c r="J320" s="5" t="str">
        <f>IF(A320&gt;$H$5,IF(COUNTA(D320:H320)=0,"-","&lt;= Please clear inputs"),IF(P320&lt;=$H$7,
IF(AND(COUNTA(D320:H320)=5,ISNUMBER(H320+G320+F320+E320+D320)),IF(AND(D320&gt;=0,D320&lt;=10,E320&gt;=0,E320&lt;=10,F320&gt;=0,F320&lt;=10,G320&gt;=0,G320&lt;=10,H320&gt;=0,H320&lt;=10),"ok","&lt;= scores must be numbers from 0 to 10"),"&lt;= Please input 5 scores as numbers"),
IF(COUNTA(D320:H320)=0,".","Please clear excess line")))</f>
        <v>&lt;= Please input 5 scores as numbers</v>
      </c>
      <c r="K320" s="5"/>
      <c r="L320" s="5"/>
      <c r="M320" s="5"/>
      <c r="N320" s="5"/>
      <c r="P320" s="22">
        <v>1</v>
      </c>
      <c r="R320" s="61"/>
      <c r="S320" s="61"/>
      <c r="T320" s="61"/>
      <c r="U320" s="61"/>
      <c r="V320" s="5" t="str">
        <f t="shared" si="46"/>
        <v>.</v>
      </c>
    </row>
    <row r="321" spans="1:22">
      <c r="A321" s="1">
        <f>A320</f>
        <v>16</v>
      </c>
      <c r="C321" s="2" t="s">
        <v>51</v>
      </c>
      <c r="D321" s="61"/>
      <c r="E321" s="61"/>
      <c r="F321" s="61"/>
      <c r="G321" s="61"/>
      <c r="H321" s="61"/>
      <c r="J321" s="5" t="str">
        <f>IF(A321&gt;$H$5,IF(COUNTA(D321:H321)=0,"-","&lt;= Please clear inputs"),IF(P321&lt;=$H$7,
IF(AND(COUNTA(D321:H321)=5,ISNUMBER(H321+G321+F321+E321+D321)),IF(AND(D321&gt;=0,D321&lt;=10,E321&gt;=0,E321&lt;=10,F321&gt;=0,F321&lt;=10,G321&gt;=0,G321&lt;=10,H321&gt;=0,H321&lt;=10),"ok","&lt;= scores must be numbers from 0 to 10"),"&lt;= Please input 5 scores as numbers"),
IF(COUNTA(D321:H321)=0,".","Please clear excess line")))</f>
        <v>&lt;= Please input 5 scores as numbers</v>
      </c>
      <c r="K321" s="5"/>
      <c r="L321" s="5"/>
      <c r="M321" s="5"/>
      <c r="N321" s="5"/>
      <c r="P321" s="22">
        <v>2</v>
      </c>
      <c r="R321" s="61"/>
      <c r="S321" s="61"/>
      <c r="T321" s="61"/>
      <c r="U321" s="61"/>
      <c r="V321" s="5" t="str">
        <f t="shared" si="46"/>
        <v>.</v>
      </c>
    </row>
    <row r="322" spans="1:22">
      <c r="A322" s="1">
        <f>A321</f>
        <v>16</v>
      </c>
      <c r="C322" s="2" t="s">
        <v>52</v>
      </c>
      <c r="D322" s="61"/>
      <c r="E322" s="61"/>
      <c r="F322" s="61"/>
      <c r="G322" s="61"/>
      <c r="H322" s="61"/>
      <c r="J322" s="5" t="str">
        <f>IF(A322&gt;$H$5,IF(COUNTA(D322:H322)=0,"-","&lt;= Please clear inputs"),IF(P322&lt;=$H$7,
IF(AND(COUNTA(D322:H322)=5,ISNUMBER(H322+G322+F322+E322+D322)),IF(AND(D322&gt;=0,D322&lt;=10,E322&gt;=0,E322&lt;=10,F322&gt;=0,F322&lt;=10,G322&gt;=0,G322&lt;=10,H322&gt;=0,H322&lt;=10),"ok","&lt;= scores must be numbers from 0 to 10"),"&lt;= Please input 5 scores as numbers"),
IF(COUNTA(D322:H322)=0,".","Please clear excess line")))</f>
        <v>&lt;= Please input 5 scores as numbers</v>
      </c>
      <c r="K322" s="5"/>
      <c r="L322" s="5"/>
      <c r="M322" s="5"/>
      <c r="N322" s="5"/>
      <c r="P322" s="22">
        <v>3</v>
      </c>
      <c r="R322" s="61"/>
      <c r="S322" s="61"/>
      <c r="T322" s="61"/>
      <c r="U322" s="61"/>
      <c r="V322" s="5" t="str">
        <f t="shared" si="46"/>
        <v>.</v>
      </c>
    </row>
    <row r="324" spans="1:22">
      <c r="A324" s="1">
        <f>1+A306</f>
        <v>17</v>
      </c>
      <c r="C324" s="17" t="str">
        <f>TEXT(A324,"0")&amp;" - Club:"</f>
        <v>17 - Club:</v>
      </c>
      <c r="D324" s="27"/>
      <c r="E324" s="63"/>
      <c r="F324" s="63"/>
      <c r="G324" s="5"/>
      <c r="H324" s="5"/>
      <c r="I324" s="59" t="s">
        <v>37</v>
      </c>
      <c r="J324" s="3" t="str">
        <f>IF(A324&gt;$H$5,"Please leave scores blank","Please input "&amp;TEXT($H$7,"0")&amp;" lines for Elements and 3 for Impressions")</f>
        <v>Please input 9 lines for Elements and 3 for Impressions</v>
      </c>
      <c r="K324" s="3"/>
      <c r="L324" s="3"/>
      <c r="M324" s="3"/>
      <c r="N324" s="3"/>
      <c r="P324" s="29"/>
      <c r="R324" s="17" t="s">
        <v>38</v>
      </c>
      <c r="S324" s="5"/>
      <c r="T324" s="5"/>
      <c r="V324" s="3"/>
    </row>
    <row r="325" spans="1:22">
      <c r="D325" s="68" t="s">
        <v>15</v>
      </c>
      <c r="E325" s="2" t="s">
        <v>16</v>
      </c>
      <c r="F325" s="2" t="s">
        <v>17</v>
      </c>
      <c r="G325" s="2" t="s">
        <v>18</v>
      </c>
      <c r="H325" s="2" t="s">
        <v>19</v>
      </c>
      <c r="J325" s="15"/>
      <c r="R325" s="2" t="s">
        <v>20</v>
      </c>
      <c r="S325" s="2" t="s">
        <v>21</v>
      </c>
      <c r="T325" s="2" t="s">
        <v>22</v>
      </c>
    </row>
    <row r="326" spans="1:22">
      <c r="A326" s="1">
        <f>A324</f>
        <v>17</v>
      </c>
      <c r="C326" s="2" t="s">
        <v>39</v>
      </c>
      <c r="D326" s="61"/>
      <c r="E326" s="61"/>
      <c r="F326" s="61"/>
      <c r="G326" s="61"/>
      <c r="H326" s="61"/>
      <c r="J326" s="5" t="str">
        <f t="shared" ref="J326:J336" si="48">IF(A326&gt;$H$5,IF(COUNTA(D326:H326)=0,"-","&lt;= Please clear inputs"),IF(P326&lt;=$H$7,
IF(AND(COUNTA(D326:H326)=5,ISNUMBER(H326+G326+F326+E326+D326)),IF(AND(D326&gt;=0,D326&lt;=10,E326&gt;=0,E326&lt;=10,F326&gt;=0,F326&lt;=10,G326&gt;=0,G326&lt;=10,H326&gt;=0,H326&lt;=10),"ok","&lt;= scores must be numbers from 0 to 10"),"&lt;= Please input 5 scores as numbers"),
IF(COUNTA(D326:H326)=0,".","Please clear excess line")))</f>
        <v>&lt;= Please input 5 scores as numbers</v>
      </c>
      <c r="K326" s="5"/>
      <c r="L326" s="5"/>
      <c r="M326" s="5"/>
      <c r="N326" s="5"/>
      <c r="P326" s="22">
        <v>1</v>
      </c>
      <c r="R326" s="30"/>
      <c r="S326" s="30"/>
      <c r="T326" s="30"/>
      <c r="U326" s="30"/>
      <c r="V326" s="5" t="str">
        <f t="shared" ref="V326:V340" si="49">IF(A326&gt;$H$5,IF(COUNTA(R326:T326)=0,"-","Please clear excess line"),".")</f>
        <v>.</v>
      </c>
    </row>
    <row r="327" spans="1:22">
      <c r="A327" s="1">
        <f>A326</f>
        <v>17</v>
      </c>
      <c r="C327" s="2" t="s">
        <v>40</v>
      </c>
      <c r="D327" s="61"/>
      <c r="E327" s="61"/>
      <c r="F327" s="61"/>
      <c r="G327" s="61"/>
      <c r="H327" s="61"/>
      <c r="J327" s="5" t="str">
        <f t="shared" si="48"/>
        <v>&lt;= Please input 5 scores as numbers</v>
      </c>
      <c r="K327" s="5"/>
      <c r="L327" s="5"/>
      <c r="M327" s="5"/>
      <c r="N327" s="5"/>
      <c r="P327" s="22">
        <v>2</v>
      </c>
      <c r="R327" s="30"/>
      <c r="S327" s="30"/>
      <c r="T327" s="30"/>
      <c r="U327" s="30"/>
      <c r="V327" s="5" t="str">
        <f t="shared" si="49"/>
        <v>.</v>
      </c>
    </row>
    <row r="328" spans="1:22">
      <c r="A328" s="1">
        <f t="shared" ref="A328:A336" si="50">A327</f>
        <v>17</v>
      </c>
      <c r="C328" s="2" t="s">
        <v>41</v>
      </c>
      <c r="D328" s="61"/>
      <c r="E328" s="61"/>
      <c r="F328" s="61"/>
      <c r="G328" s="61"/>
      <c r="H328" s="61"/>
      <c r="J328" s="5" t="str">
        <f t="shared" si="48"/>
        <v>&lt;= Please input 5 scores as numbers</v>
      </c>
      <c r="K328" s="5"/>
      <c r="L328" s="5"/>
      <c r="M328" s="5"/>
      <c r="N328" s="5"/>
      <c r="P328" s="22">
        <v>3</v>
      </c>
      <c r="R328" s="30"/>
      <c r="S328" s="30"/>
      <c r="T328" s="30"/>
      <c r="U328" s="30"/>
      <c r="V328" s="5" t="str">
        <f t="shared" si="49"/>
        <v>.</v>
      </c>
    </row>
    <row r="329" spans="1:22">
      <c r="A329" s="1">
        <f t="shared" si="50"/>
        <v>17</v>
      </c>
      <c r="C329" s="2" t="s">
        <v>42</v>
      </c>
      <c r="D329" s="61"/>
      <c r="E329" s="61"/>
      <c r="F329" s="61"/>
      <c r="G329" s="61"/>
      <c r="H329" s="61"/>
      <c r="J329" s="5" t="str">
        <f t="shared" si="48"/>
        <v>&lt;= Please input 5 scores as numbers</v>
      </c>
      <c r="K329" s="5"/>
      <c r="L329" s="5"/>
      <c r="M329" s="5"/>
      <c r="N329" s="5"/>
      <c r="P329" s="22">
        <v>4</v>
      </c>
      <c r="R329" s="30"/>
      <c r="S329" s="30"/>
      <c r="T329" s="30"/>
      <c r="U329" s="30"/>
      <c r="V329" s="5" t="str">
        <f t="shared" si="49"/>
        <v>.</v>
      </c>
    </row>
    <row r="330" spans="1:22">
      <c r="A330" s="1">
        <f t="shared" si="50"/>
        <v>17</v>
      </c>
      <c r="C330" s="2" t="s">
        <v>43</v>
      </c>
      <c r="D330" s="61"/>
      <c r="E330" s="61"/>
      <c r="F330" s="61"/>
      <c r="G330" s="61"/>
      <c r="H330" s="61"/>
      <c r="J330" s="5" t="str">
        <f t="shared" si="48"/>
        <v>&lt;= Please input 5 scores as numbers</v>
      </c>
      <c r="K330" s="5"/>
      <c r="L330" s="5"/>
      <c r="M330" s="5"/>
      <c r="N330" s="5"/>
      <c r="P330" s="22">
        <v>5</v>
      </c>
      <c r="R330" s="30"/>
      <c r="S330" s="30"/>
      <c r="T330" s="30"/>
      <c r="U330" s="30"/>
      <c r="V330" s="5" t="str">
        <f t="shared" si="49"/>
        <v>.</v>
      </c>
    </row>
    <row r="331" spans="1:22">
      <c r="A331" s="1">
        <f t="shared" si="50"/>
        <v>17</v>
      </c>
      <c r="C331" s="2" t="s">
        <v>44</v>
      </c>
      <c r="D331" s="61"/>
      <c r="E331" s="61"/>
      <c r="F331" s="61"/>
      <c r="G331" s="61"/>
      <c r="H331" s="61"/>
      <c r="J331" s="5" t="str">
        <f t="shared" si="48"/>
        <v>&lt;= Please input 5 scores as numbers</v>
      </c>
      <c r="K331" s="5"/>
      <c r="L331" s="5"/>
      <c r="M331" s="5"/>
      <c r="N331" s="5"/>
      <c r="P331" s="22">
        <v>6</v>
      </c>
      <c r="R331" s="30"/>
      <c r="S331" s="30"/>
      <c r="T331" s="30"/>
      <c r="U331" s="30"/>
      <c r="V331" s="5" t="str">
        <f t="shared" si="49"/>
        <v>.</v>
      </c>
    </row>
    <row r="332" spans="1:22">
      <c r="A332" s="1">
        <f t="shared" si="50"/>
        <v>17</v>
      </c>
      <c r="C332" s="2" t="s">
        <v>45</v>
      </c>
      <c r="D332" s="61"/>
      <c r="E332" s="61"/>
      <c r="F332" s="61"/>
      <c r="G332" s="61"/>
      <c r="H332" s="61"/>
      <c r="J332" s="5" t="str">
        <f t="shared" si="48"/>
        <v>&lt;= Please input 5 scores as numbers</v>
      </c>
      <c r="K332" s="5"/>
      <c r="L332" s="5"/>
      <c r="M332" s="5"/>
      <c r="N332" s="5"/>
      <c r="P332" s="22">
        <v>7</v>
      </c>
      <c r="R332" s="30"/>
      <c r="S332" s="30"/>
      <c r="T332" s="30"/>
      <c r="U332" s="30"/>
      <c r="V332" s="5" t="str">
        <f t="shared" si="49"/>
        <v>.</v>
      </c>
    </row>
    <row r="333" spans="1:22">
      <c r="A333" s="1">
        <f t="shared" si="50"/>
        <v>17</v>
      </c>
      <c r="C333" s="2" t="s">
        <v>46</v>
      </c>
      <c r="D333" s="30"/>
      <c r="E333" s="30"/>
      <c r="F333" s="30"/>
      <c r="G333" s="30"/>
      <c r="H333" s="30"/>
      <c r="J333" s="5" t="str">
        <f t="shared" si="48"/>
        <v>&lt;= Please input 5 scores as numbers</v>
      </c>
      <c r="K333" s="5"/>
      <c r="L333" s="5"/>
      <c r="M333" s="5"/>
      <c r="N333" s="5"/>
      <c r="P333" s="22">
        <v>8</v>
      </c>
      <c r="R333" s="30"/>
      <c r="S333" s="30"/>
      <c r="T333" s="30"/>
      <c r="U333" s="30"/>
      <c r="V333" s="5" t="str">
        <f t="shared" si="49"/>
        <v>.</v>
      </c>
    </row>
    <row r="334" spans="1:22">
      <c r="A334" s="1">
        <f t="shared" si="50"/>
        <v>17</v>
      </c>
      <c r="C334" s="2" t="s">
        <v>47</v>
      </c>
      <c r="D334" s="30"/>
      <c r="E334" s="30"/>
      <c r="F334" s="30"/>
      <c r="G334" s="30"/>
      <c r="H334" s="30"/>
      <c r="J334" s="5" t="str">
        <f t="shared" si="48"/>
        <v>&lt;= Please input 5 scores as numbers</v>
      </c>
      <c r="K334" s="5"/>
      <c r="L334" s="5"/>
      <c r="M334" s="5"/>
      <c r="N334" s="5"/>
      <c r="P334" s="22">
        <v>9</v>
      </c>
      <c r="R334" s="30"/>
      <c r="S334" s="30"/>
      <c r="T334" s="30"/>
      <c r="U334" s="30"/>
      <c r="V334" s="5" t="str">
        <f t="shared" si="49"/>
        <v>.</v>
      </c>
    </row>
    <row r="335" spans="1:22">
      <c r="A335" s="1">
        <f t="shared" si="50"/>
        <v>17</v>
      </c>
      <c r="C335" s="2" t="s">
        <v>48</v>
      </c>
      <c r="D335" s="30"/>
      <c r="E335" s="30"/>
      <c r="F335" s="30"/>
      <c r="G335" s="30"/>
      <c r="H335" s="30"/>
      <c r="J335" s="5" t="str">
        <f t="shared" si="48"/>
        <v>.</v>
      </c>
      <c r="K335" s="5"/>
      <c r="L335" s="5"/>
      <c r="M335" s="5"/>
      <c r="N335" s="5"/>
      <c r="P335" s="22">
        <v>10</v>
      </c>
      <c r="R335" s="30"/>
      <c r="S335" s="30"/>
      <c r="T335" s="30"/>
      <c r="U335" s="30"/>
      <c r="V335" s="5" t="str">
        <f t="shared" si="49"/>
        <v>.</v>
      </c>
    </row>
    <row r="336" spans="1:22">
      <c r="A336" s="1">
        <f t="shared" si="50"/>
        <v>17</v>
      </c>
      <c r="C336" s="2" t="s">
        <v>49</v>
      </c>
      <c r="D336" s="30"/>
      <c r="E336" s="30"/>
      <c r="F336" s="30"/>
      <c r="G336" s="30"/>
      <c r="H336" s="30"/>
      <c r="J336" s="5" t="str">
        <f t="shared" si="48"/>
        <v>.</v>
      </c>
      <c r="K336" s="5"/>
      <c r="L336" s="5"/>
      <c r="M336" s="5"/>
      <c r="N336" s="5"/>
      <c r="P336" s="22">
        <v>11</v>
      </c>
      <c r="R336" s="30"/>
      <c r="S336" s="30"/>
      <c r="T336" s="30"/>
      <c r="U336" s="30"/>
      <c r="V336" s="5" t="str">
        <f t="shared" si="49"/>
        <v>.</v>
      </c>
    </row>
    <row r="337" spans="1:22">
      <c r="C337" s="2"/>
      <c r="D337" s="68" t="s">
        <v>25</v>
      </c>
      <c r="E337" s="2" t="s">
        <v>26</v>
      </c>
      <c r="F337" s="2" t="s">
        <v>27</v>
      </c>
      <c r="G337" s="2" t="s">
        <v>28</v>
      </c>
      <c r="H337" s="2" t="s">
        <v>29</v>
      </c>
      <c r="J337" s="15"/>
      <c r="R337" s="2" t="s">
        <v>30</v>
      </c>
      <c r="S337" s="2" t="s">
        <v>31</v>
      </c>
      <c r="T337" s="2" t="s">
        <v>32</v>
      </c>
    </row>
    <row r="338" spans="1:22">
      <c r="A338" s="1">
        <f>A336</f>
        <v>17</v>
      </c>
      <c r="C338" s="2" t="s">
        <v>50</v>
      </c>
      <c r="D338" s="61"/>
      <c r="E338" s="61"/>
      <c r="F338" s="61"/>
      <c r="G338" s="61"/>
      <c r="H338" s="61"/>
      <c r="J338" s="5" t="str">
        <f>IF(A338&gt;$H$5,IF(COUNTA(D338:H338)=0,"-","&lt;= Please clear inputs"),IF(P338&lt;=$H$7,
IF(AND(COUNTA(D338:H338)=5,ISNUMBER(H338+G338+F338+E338+D338)),IF(AND(D338&gt;=0,D338&lt;=10,E338&gt;=0,E338&lt;=10,F338&gt;=0,F338&lt;=10,G338&gt;=0,G338&lt;=10,H338&gt;=0,H338&lt;=10),"ok","&lt;= scores must be numbers from 0 to 10"),"&lt;= Please input 5 scores as numbers"),
IF(COUNTA(D338:H338)=0,".","Please clear excess line")))</f>
        <v>&lt;= Please input 5 scores as numbers</v>
      </c>
      <c r="K338" s="5"/>
      <c r="L338" s="5"/>
      <c r="M338" s="5"/>
      <c r="N338" s="5"/>
      <c r="P338" s="22">
        <v>1</v>
      </c>
      <c r="R338" s="61"/>
      <c r="S338" s="61"/>
      <c r="T338" s="61"/>
      <c r="U338" s="61"/>
      <c r="V338" s="5" t="str">
        <f t="shared" si="49"/>
        <v>.</v>
      </c>
    </row>
    <row r="339" spans="1:22">
      <c r="A339" s="1">
        <f>A338</f>
        <v>17</v>
      </c>
      <c r="C339" s="2" t="s">
        <v>51</v>
      </c>
      <c r="D339" s="61"/>
      <c r="E339" s="61"/>
      <c r="F339" s="61"/>
      <c r="G339" s="61"/>
      <c r="H339" s="61"/>
      <c r="J339" s="5" t="str">
        <f>IF(A339&gt;$H$5,IF(COUNTA(D339:H339)=0,"-","&lt;= Please clear inputs"),IF(P339&lt;=$H$7,
IF(AND(COUNTA(D339:H339)=5,ISNUMBER(H339+G339+F339+E339+D339)),IF(AND(D339&gt;=0,D339&lt;=10,E339&gt;=0,E339&lt;=10,F339&gt;=0,F339&lt;=10,G339&gt;=0,G339&lt;=10,H339&gt;=0,H339&lt;=10),"ok","&lt;= scores must be numbers from 0 to 10"),"&lt;= Please input 5 scores as numbers"),
IF(COUNTA(D339:H339)=0,".","Please clear excess line")))</f>
        <v>&lt;= Please input 5 scores as numbers</v>
      </c>
      <c r="K339" s="5"/>
      <c r="L339" s="5"/>
      <c r="M339" s="5"/>
      <c r="N339" s="5"/>
      <c r="P339" s="22">
        <v>2</v>
      </c>
      <c r="R339" s="61"/>
      <c r="S339" s="61"/>
      <c r="T339" s="61"/>
      <c r="U339" s="61"/>
      <c r="V339" s="5" t="str">
        <f t="shared" si="49"/>
        <v>.</v>
      </c>
    </row>
    <row r="340" spans="1:22">
      <c r="A340" s="1">
        <f>A339</f>
        <v>17</v>
      </c>
      <c r="C340" s="2" t="s">
        <v>52</v>
      </c>
      <c r="D340" s="61"/>
      <c r="E340" s="61"/>
      <c r="F340" s="61"/>
      <c r="G340" s="61"/>
      <c r="H340" s="61"/>
      <c r="J340" s="5" t="str">
        <f>IF(A340&gt;$H$5,IF(COUNTA(D340:H340)=0,"-","&lt;= Please clear inputs"),IF(P340&lt;=$H$7,
IF(AND(COUNTA(D340:H340)=5,ISNUMBER(H340+G340+F340+E340+D340)),IF(AND(D340&gt;=0,D340&lt;=10,E340&gt;=0,E340&lt;=10,F340&gt;=0,F340&lt;=10,G340&gt;=0,G340&lt;=10,H340&gt;=0,H340&lt;=10),"ok","&lt;= scores must be numbers from 0 to 10"),"&lt;= Please input 5 scores as numbers"),
IF(COUNTA(D340:H340)=0,".","Please clear excess line")))</f>
        <v>&lt;= Please input 5 scores as numbers</v>
      </c>
      <c r="K340" s="5"/>
      <c r="L340" s="5"/>
      <c r="M340" s="5"/>
      <c r="N340" s="5"/>
      <c r="P340" s="22">
        <v>3</v>
      </c>
      <c r="R340" s="61"/>
      <c r="S340" s="61"/>
      <c r="T340" s="61"/>
      <c r="U340" s="61"/>
      <c r="V340" s="5" t="str">
        <f t="shared" si="49"/>
        <v>.</v>
      </c>
    </row>
    <row r="342" spans="1:22">
      <c r="A342" s="1">
        <f>1+A324</f>
        <v>18</v>
      </c>
      <c r="C342" s="17" t="str">
        <f>TEXT(A342,"0")&amp;" - Club:"</f>
        <v>18 - Club:</v>
      </c>
      <c r="D342" s="27"/>
      <c r="E342" s="63"/>
      <c r="F342" s="63"/>
      <c r="G342" s="5"/>
      <c r="H342" s="5"/>
      <c r="I342" s="59" t="s">
        <v>37</v>
      </c>
      <c r="J342" s="3" t="str">
        <f>IF(A342&gt;$H$5,"Please leave scores blank","Please input "&amp;TEXT($H$7,"0")&amp;" lines for Elements and 3 for Impressions")</f>
        <v>Please input 9 lines for Elements and 3 for Impressions</v>
      </c>
      <c r="K342" s="3"/>
      <c r="L342" s="3"/>
      <c r="M342" s="3"/>
      <c r="N342" s="3"/>
      <c r="P342" s="29"/>
      <c r="R342" s="17" t="s">
        <v>38</v>
      </c>
      <c r="S342" s="5"/>
      <c r="T342" s="5"/>
      <c r="V342" s="3"/>
    </row>
    <row r="343" spans="1:22">
      <c r="D343" s="68" t="s">
        <v>15</v>
      </c>
      <c r="E343" s="2" t="s">
        <v>16</v>
      </c>
      <c r="F343" s="2" t="s">
        <v>17</v>
      </c>
      <c r="G343" s="2" t="s">
        <v>18</v>
      </c>
      <c r="H343" s="2" t="s">
        <v>19</v>
      </c>
      <c r="J343" s="15"/>
      <c r="R343" s="2" t="s">
        <v>20</v>
      </c>
      <c r="S343" s="2" t="s">
        <v>21</v>
      </c>
      <c r="T343" s="2" t="s">
        <v>22</v>
      </c>
    </row>
    <row r="344" spans="1:22">
      <c r="A344" s="1">
        <f>A342</f>
        <v>18</v>
      </c>
      <c r="C344" s="2" t="s">
        <v>39</v>
      </c>
      <c r="D344" s="61"/>
      <c r="E344" s="61"/>
      <c r="F344" s="61"/>
      <c r="G344" s="61"/>
      <c r="H344" s="61"/>
      <c r="J344" s="5" t="str">
        <f t="shared" ref="J344:J354" si="51">IF(A344&gt;$H$5,IF(COUNTA(D344:H344)=0,"-","&lt;= Please clear inputs"),IF(P344&lt;=$H$7,
IF(AND(COUNTA(D344:H344)=5,ISNUMBER(H344+G344+F344+E344+D344)),IF(AND(D344&gt;=0,D344&lt;=10,E344&gt;=0,E344&lt;=10,F344&gt;=0,F344&lt;=10,G344&gt;=0,G344&lt;=10,H344&gt;=0,H344&lt;=10),"ok","&lt;= scores must be numbers from 0 to 10"),"&lt;= Please input 5 scores as numbers"),
IF(COUNTA(D344:H344)=0,".","Please clear excess line")))</f>
        <v>&lt;= Please input 5 scores as numbers</v>
      </c>
      <c r="K344" s="5"/>
      <c r="L344" s="5"/>
      <c r="M344" s="5"/>
      <c r="N344" s="5"/>
      <c r="P344" s="22">
        <v>1</v>
      </c>
      <c r="R344" s="30"/>
      <c r="S344" s="30"/>
      <c r="T344" s="30"/>
      <c r="U344" s="30"/>
      <c r="V344" s="5" t="str">
        <f t="shared" ref="V344:V358" si="52">IF(A344&gt;$H$5,IF(COUNTA(R344:T344)=0,"-","Please clear excess line"),".")</f>
        <v>.</v>
      </c>
    </row>
    <row r="345" spans="1:22">
      <c r="A345" s="1">
        <f>A344</f>
        <v>18</v>
      </c>
      <c r="C345" s="2" t="s">
        <v>40</v>
      </c>
      <c r="D345" s="61"/>
      <c r="E345" s="61"/>
      <c r="F345" s="61"/>
      <c r="G345" s="61"/>
      <c r="H345" s="61"/>
      <c r="J345" s="5" t="str">
        <f t="shared" si="51"/>
        <v>&lt;= Please input 5 scores as numbers</v>
      </c>
      <c r="K345" s="5"/>
      <c r="L345" s="5"/>
      <c r="M345" s="5"/>
      <c r="N345" s="5"/>
      <c r="P345" s="22">
        <v>2</v>
      </c>
      <c r="R345" s="30"/>
      <c r="S345" s="30"/>
      <c r="T345" s="30"/>
      <c r="U345" s="30"/>
      <c r="V345" s="5" t="str">
        <f t="shared" si="52"/>
        <v>.</v>
      </c>
    </row>
    <row r="346" spans="1:22">
      <c r="A346" s="1">
        <f t="shared" ref="A346:A354" si="53">A345</f>
        <v>18</v>
      </c>
      <c r="C346" s="2" t="s">
        <v>41</v>
      </c>
      <c r="D346" s="61"/>
      <c r="E346" s="61"/>
      <c r="F346" s="61"/>
      <c r="G346" s="61"/>
      <c r="H346" s="61"/>
      <c r="J346" s="5" t="str">
        <f t="shared" si="51"/>
        <v>&lt;= Please input 5 scores as numbers</v>
      </c>
      <c r="K346" s="5"/>
      <c r="L346" s="5"/>
      <c r="M346" s="5"/>
      <c r="N346" s="5"/>
      <c r="P346" s="22">
        <v>3</v>
      </c>
      <c r="R346" s="30"/>
      <c r="S346" s="30"/>
      <c r="T346" s="30"/>
      <c r="U346" s="30"/>
      <c r="V346" s="5" t="str">
        <f t="shared" si="52"/>
        <v>.</v>
      </c>
    </row>
    <row r="347" spans="1:22">
      <c r="A347" s="1">
        <f t="shared" si="53"/>
        <v>18</v>
      </c>
      <c r="C347" s="2" t="s">
        <v>42</v>
      </c>
      <c r="D347" s="61"/>
      <c r="E347" s="61"/>
      <c r="F347" s="61"/>
      <c r="G347" s="61"/>
      <c r="H347" s="61"/>
      <c r="J347" s="5" t="str">
        <f t="shared" si="51"/>
        <v>&lt;= Please input 5 scores as numbers</v>
      </c>
      <c r="K347" s="5"/>
      <c r="L347" s="5"/>
      <c r="M347" s="5"/>
      <c r="N347" s="5"/>
      <c r="P347" s="22">
        <v>4</v>
      </c>
      <c r="R347" s="30"/>
      <c r="S347" s="30"/>
      <c r="T347" s="30"/>
      <c r="U347" s="30"/>
      <c r="V347" s="5" t="str">
        <f t="shared" si="52"/>
        <v>.</v>
      </c>
    </row>
    <row r="348" spans="1:22">
      <c r="A348" s="1">
        <f t="shared" si="53"/>
        <v>18</v>
      </c>
      <c r="C348" s="2" t="s">
        <v>43</v>
      </c>
      <c r="D348" s="61"/>
      <c r="E348" s="61"/>
      <c r="F348" s="61"/>
      <c r="G348" s="61"/>
      <c r="H348" s="61"/>
      <c r="J348" s="5" t="str">
        <f t="shared" si="51"/>
        <v>&lt;= Please input 5 scores as numbers</v>
      </c>
      <c r="K348" s="5"/>
      <c r="L348" s="5"/>
      <c r="M348" s="5"/>
      <c r="N348" s="5"/>
      <c r="P348" s="22">
        <v>5</v>
      </c>
      <c r="R348" s="30"/>
      <c r="S348" s="30"/>
      <c r="T348" s="30"/>
      <c r="U348" s="30"/>
      <c r="V348" s="5" t="str">
        <f t="shared" si="52"/>
        <v>.</v>
      </c>
    </row>
    <row r="349" spans="1:22">
      <c r="A349" s="1">
        <f t="shared" si="53"/>
        <v>18</v>
      </c>
      <c r="C349" s="2" t="s">
        <v>44</v>
      </c>
      <c r="D349" s="61"/>
      <c r="E349" s="61"/>
      <c r="F349" s="61"/>
      <c r="G349" s="61"/>
      <c r="H349" s="61"/>
      <c r="J349" s="5" t="str">
        <f t="shared" si="51"/>
        <v>&lt;= Please input 5 scores as numbers</v>
      </c>
      <c r="K349" s="5"/>
      <c r="L349" s="5"/>
      <c r="M349" s="5"/>
      <c r="N349" s="5"/>
      <c r="P349" s="22">
        <v>6</v>
      </c>
      <c r="R349" s="30"/>
      <c r="S349" s="30"/>
      <c r="T349" s="30"/>
      <c r="U349" s="30"/>
      <c r="V349" s="5" t="str">
        <f t="shared" si="52"/>
        <v>.</v>
      </c>
    </row>
    <row r="350" spans="1:22">
      <c r="A350" s="1">
        <f t="shared" si="53"/>
        <v>18</v>
      </c>
      <c r="C350" s="2" t="s">
        <v>45</v>
      </c>
      <c r="D350" s="61"/>
      <c r="E350" s="61"/>
      <c r="F350" s="61"/>
      <c r="G350" s="61"/>
      <c r="H350" s="61"/>
      <c r="J350" s="5" t="str">
        <f t="shared" si="51"/>
        <v>&lt;= Please input 5 scores as numbers</v>
      </c>
      <c r="K350" s="5"/>
      <c r="L350" s="5"/>
      <c r="M350" s="5"/>
      <c r="N350" s="5"/>
      <c r="P350" s="22">
        <v>7</v>
      </c>
      <c r="R350" s="30"/>
      <c r="S350" s="30"/>
      <c r="T350" s="30"/>
      <c r="U350" s="30"/>
      <c r="V350" s="5" t="str">
        <f t="shared" si="52"/>
        <v>.</v>
      </c>
    </row>
    <row r="351" spans="1:22">
      <c r="A351" s="1">
        <f t="shared" si="53"/>
        <v>18</v>
      </c>
      <c r="C351" s="2" t="s">
        <v>46</v>
      </c>
      <c r="D351" s="30"/>
      <c r="E351" s="30"/>
      <c r="F351" s="30"/>
      <c r="G351" s="30"/>
      <c r="H351" s="30"/>
      <c r="J351" s="5" t="str">
        <f t="shared" si="51"/>
        <v>&lt;= Please input 5 scores as numbers</v>
      </c>
      <c r="K351" s="5"/>
      <c r="L351" s="5"/>
      <c r="M351" s="5"/>
      <c r="N351" s="5"/>
      <c r="P351" s="22">
        <v>8</v>
      </c>
      <c r="R351" s="30"/>
      <c r="S351" s="30"/>
      <c r="T351" s="30"/>
      <c r="U351" s="30"/>
      <c r="V351" s="5" t="str">
        <f t="shared" si="52"/>
        <v>.</v>
      </c>
    </row>
    <row r="352" spans="1:22">
      <c r="A352" s="1">
        <f t="shared" si="53"/>
        <v>18</v>
      </c>
      <c r="C352" s="2" t="s">
        <v>47</v>
      </c>
      <c r="D352" s="30"/>
      <c r="E352" s="30"/>
      <c r="F352" s="30"/>
      <c r="G352" s="30"/>
      <c r="H352" s="30"/>
      <c r="J352" s="5" t="str">
        <f t="shared" si="51"/>
        <v>&lt;= Please input 5 scores as numbers</v>
      </c>
      <c r="K352" s="5"/>
      <c r="L352" s="5"/>
      <c r="M352" s="5"/>
      <c r="N352" s="5"/>
      <c r="P352" s="22">
        <v>9</v>
      </c>
      <c r="R352" s="30"/>
      <c r="S352" s="30"/>
      <c r="T352" s="30"/>
      <c r="U352" s="30"/>
      <c r="V352" s="5" t="str">
        <f t="shared" si="52"/>
        <v>.</v>
      </c>
    </row>
    <row r="353" spans="1:22">
      <c r="A353" s="1">
        <f t="shared" si="53"/>
        <v>18</v>
      </c>
      <c r="C353" s="2" t="s">
        <v>48</v>
      </c>
      <c r="D353" s="30"/>
      <c r="E353" s="30"/>
      <c r="F353" s="30"/>
      <c r="G353" s="30"/>
      <c r="H353" s="30"/>
      <c r="J353" s="5" t="str">
        <f t="shared" si="51"/>
        <v>.</v>
      </c>
      <c r="K353" s="5"/>
      <c r="L353" s="5"/>
      <c r="M353" s="5"/>
      <c r="N353" s="5"/>
      <c r="P353" s="22">
        <v>10</v>
      </c>
      <c r="R353" s="30"/>
      <c r="S353" s="30"/>
      <c r="T353" s="30"/>
      <c r="U353" s="30"/>
      <c r="V353" s="5" t="str">
        <f t="shared" si="52"/>
        <v>.</v>
      </c>
    </row>
    <row r="354" spans="1:22">
      <c r="A354" s="1">
        <f t="shared" si="53"/>
        <v>18</v>
      </c>
      <c r="C354" s="2" t="s">
        <v>49</v>
      </c>
      <c r="D354" s="30"/>
      <c r="E354" s="30"/>
      <c r="F354" s="30"/>
      <c r="G354" s="30"/>
      <c r="H354" s="30"/>
      <c r="J354" s="5" t="str">
        <f t="shared" si="51"/>
        <v>.</v>
      </c>
      <c r="K354" s="5"/>
      <c r="L354" s="5"/>
      <c r="M354" s="5"/>
      <c r="N354" s="5"/>
      <c r="P354" s="22">
        <v>11</v>
      </c>
      <c r="R354" s="30"/>
      <c r="S354" s="30"/>
      <c r="T354" s="30"/>
      <c r="U354" s="30"/>
      <c r="V354" s="5" t="str">
        <f t="shared" si="52"/>
        <v>.</v>
      </c>
    </row>
    <row r="355" spans="1:22">
      <c r="C355" s="2"/>
      <c r="D355" s="68" t="s">
        <v>25</v>
      </c>
      <c r="E355" s="2" t="s">
        <v>26</v>
      </c>
      <c r="F355" s="2" t="s">
        <v>27</v>
      </c>
      <c r="G355" s="2" t="s">
        <v>28</v>
      </c>
      <c r="H355" s="2" t="s">
        <v>29</v>
      </c>
      <c r="J355" s="15"/>
      <c r="R355" s="2" t="s">
        <v>30</v>
      </c>
      <c r="S355" s="2" t="s">
        <v>31</v>
      </c>
      <c r="T355" s="2" t="s">
        <v>32</v>
      </c>
    </row>
    <row r="356" spans="1:22">
      <c r="A356" s="1">
        <f>A354</f>
        <v>18</v>
      </c>
      <c r="C356" s="2" t="s">
        <v>50</v>
      </c>
      <c r="D356" s="61"/>
      <c r="E356" s="61"/>
      <c r="F356" s="61"/>
      <c r="G356" s="61"/>
      <c r="H356" s="61"/>
      <c r="J356" s="5" t="str">
        <f>IF(A356&gt;$H$5,IF(COUNTA(D356:H356)=0,"-","&lt;= Please clear inputs"),IF(P356&lt;=$H$7,
IF(AND(COUNTA(D356:H356)=5,ISNUMBER(H356+G356+F356+E356+D356)),IF(AND(D356&gt;=0,D356&lt;=10,E356&gt;=0,E356&lt;=10,F356&gt;=0,F356&lt;=10,G356&gt;=0,G356&lt;=10,H356&gt;=0,H356&lt;=10),"ok","&lt;= scores must be numbers from 0 to 10"),"&lt;= Please input 5 scores as numbers"),
IF(COUNTA(D356:H356)=0,".","Please clear excess line")))</f>
        <v>&lt;= Please input 5 scores as numbers</v>
      </c>
      <c r="K356" s="5"/>
      <c r="L356" s="5"/>
      <c r="M356" s="5"/>
      <c r="N356" s="5"/>
      <c r="P356" s="22">
        <v>1</v>
      </c>
      <c r="R356" s="61"/>
      <c r="S356" s="61"/>
      <c r="T356" s="61"/>
      <c r="U356" s="61"/>
      <c r="V356" s="5" t="str">
        <f t="shared" si="52"/>
        <v>.</v>
      </c>
    </row>
    <row r="357" spans="1:22">
      <c r="A357" s="1">
        <f>A356</f>
        <v>18</v>
      </c>
      <c r="C357" s="2" t="s">
        <v>51</v>
      </c>
      <c r="D357" s="61"/>
      <c r="E357" s="61"/>
      <c r="F357" s="61"/>
      <c r="G357" s="61"/>
      <c r="H357" s="61"/>
      <c r="J357" s="5" t="str">
        <f>IF(A357&gt;$H$5,IF(COUNTA(D357:H357)=0,"-","&lt;= Please clear inputs"),IF(P357&lt;=$H$7,
IF(AND(COUNTA(D357:H357)=5,ISNUMBER(H357+G357+F357+E357+D357)),IF(AND(D357&gt;=0,D357&lt;=10,E357&gt;=0,E357&lt;=10,F357&gt;=0,F357&lt;=10,G357&gt;=0,G357&lt;=10,H357&gt;=0,H357&lt;=10),"ok","&lt;= scores must be numbers from 0 to 10"),"&lt;= Please input 5 scores as numbers"),
IF(COUNTA(D357:H357)=0,".","Please clear excess line")))</f>
        <v>&lt;= Please input 5 scores as numbers</v>
      </c>
      <c r="K357" s="5"/>
      <c r="L357" s="5"/>
      <c r="M357" s="5"/>
      <c r="N357" s="5"/>
      <c r="P357" s="22">
        <v>2</v>
      </c>
      <c r="R357" s="61"/>
      <c r="S357" s="61"/>
      <c r="T357" s="61"/>
      <c r="U357" s="61"/>
      <c r="V357" s="5" t="str">
        <f t="shared" si="52"/>
        <v>.</v>
      </c>
    </row>
    <row r="358" spans="1:22">
      <c r="A358" s="1">
        <f>A357</f>
        <v>18</v>
      </c>
      <c r="C358" s="2" t="s">
        <v>52</v>
      </c>
      <c r="D358" s="61"/>
      <c r="E358" s="61"/>
      <c r="F358" s="61"/>
      <c r="G358" s="61"/>
      <c r="H358" s="61"/>
      <c r="J358" s="5" t="str">
        <f>IF(A358&gt;$H$5,IF(COUNTA(D358:H358)=0,"-","&lt;= Please clear inputs"),IF(P358&lt;=$H$7,
IF(AND(COUNTA(D358:H358)=5,ISNUMBER(H358+G358+F358+E358+D358)),IF(AND(D358&gt;=0,D358&lt;=10,E358&gt;=0,E358&lt;=10,F358&gt;=0,F358&lt;=10,G358&gt;=0,G358&lt;=10,H358&gt;=0,H358&lt;=10),"ok","&lt;= scores must be numbers from 0 to 10"),"&lt;= Please input 5 scores as numbers"),
IF(COUNTA(D358:H358)=0,".","Please clear excess line")))</f>
        <v>&lt;= Please input 5 scores as numbers</v>
      </c>
      <c r="K358" s="5"/>
      <c r="L358" s="5"/>
      <c r="M358" s="5"/>
      <c r="N358" s="5"/>
      <c r="P358" s="22">
        <v>3</v>
      </c>
      <c r="R358" s="61"/>
      <c r="S358" s="61"/>
      <c r="T358" s="61"/>
      <c r="U358" s="61"/>
      <c r="V358" s="5" t="str">
        <f t="shared" si="52"/>
        <v>.</v>
      </c>
    </row>
    <row r="360" spans="1:22">
      <c r="A360" s="1">
        <f>1+A342</f>
        <v>19</v>
      </c>
      <c r="C360" s="17" t="str">
        <f>TEXT(A360,"0")&amp;" - Club:"</f>
        <v>19 - Club:</v>
      </c>
      <c r="D360" s="27"/>
      <c r="E360" s="5" t="str">
        <f>IF(ISBLANK(D360),IF(A360&gt;CompNum,"-","- Please choose a Federation code"),VLOOKUP(D360,Federations,2))</f>
        <v>- Please choose a Federation code</v>
      </c>
      <c r="F360" s="5"/>
      <c r="G360" s="5"/>
      <c r="H360" s="5"/>
      <c r="I360" s="59" t="s">
        <v>37</v>
      </c>
      <c r="J360" s="3" t="str">
        <f>IF(A360&gt;$H$5,"Please leave scores blank","Please input "&amp;TEXT($H$7,"0")&amp;" lines for Elements and 3 for Impressions")</f>
        <v>Please input 9 lines for Elements and 3 for Impressions</v>
      </c>
      <c r="K360" s="3"/>
      <c r="L360" s="3"/>
      <c r="M360" s="3"/>
      <c r="N360" s="3"/>
      <c r="P360" s="29"/>
      <c r="R360" s="17" t="s">
        <v>38</v>
      </c>
      <c r="S360" s="5"/>
      <c r="T360" s="5"/>
      <c r="V360" s="3"/>
    </row>
    <row r="361" spans="1:22">
      <c r="D361" s="68" t="s">
        <v>15</v>
      </c>
      <c r="E361" s="2" t="s">
        <v>16</v>
      </c>
      <c r="F361" s="2" t="s">
        <v>17</v>
      </c>
      <c r="G361" s="2" t="s">
        <v>18</v>
      </c>
      <c r="H361" s="2" t="s">
        <v>19</v>
      </c>
      <c r="J361" s="15"/>
      <c r="R361" s="2" t="s">
        <v>20</v>
      </c>
      <c r="S361" s="2" t="s">
        <v>21</v>
      </c>
      <c r="T361" s="2" t="s">
        <v>22</v>
      </c>
    </row>
    <row r="362" spans="1:22">
      <c r="A362" s="1">
        <f>A360</f>
        <v>19</v>
      </c>
      <c r="C362" s="2" t="s">
        <v>39</v>
      </c>
      <c r="D362" s="61"/>
      <c r="E362" s="61"/>
      <c r="F362" s="61"/>
      <c r="G362" s="61"/>
      <c r="H362" s="61"/>
      <c r="J362" s="5" t="str">
        <f t="shared" ref="J362:J372" si="54">IF(A362&gt;$H$5,IF(COUNTA(D362:H362)=0,"-","&lt;= Please clear inputs"),IF(P362&lt;=$H$7,
IF(AND(COUNTA(D362:H362)=5,ISNUMBER(H362+G362+F362+E362+D362)),IF(AND(D362&gt;=0,D362&lt;=10,E362&gt;=0,E362&lt;=10,F362&gt;=0,F362&lt;=10,G362&gt;=0,G362&lt;=10,H362&gt;=0,H362&lt;=10),"ok","&lt;= scores must be numbers from 0 to 10"),"&lt;= Please input 5 scores as numbers"),
IF(COUNTA(D362:H362)=0,".","Please clear excess line")))</f>
        <v>&lt;= Please input 5 scores as numbers</v>
      </c>
      <c r="K362" s="5"/>
      <c r="L362" s="5"/>
      <c r="M362" s="5"/>
      <c r="N362" s="5"/>
      <c r="P362" s="22">
        <v>1</v>
      </c>
      <c r="R362" s="30"/>
      <c r="S362" s="30"/>
      <c r="T362" s="30"/>
      <c r="U362" s="30"/>
      <c r="V362" s="5" t="str">
        <f t="shared" ref="V362:V376" si="55">IF(A362&gt;$H$5,IF(COUNTA(R362:T362)=0,"-","Please clear excess line"),".")</f>
        <v>.</v>
      </c>
    </row>
    <row r="363" spans="1:22">
      <c r="A363" s="1">
        <f>A362</f>
        <v>19</v>
      </c>
      <c r="C363" s="2" t="s">
        <v>40</v>
      </c>
      <c r="D363" s="61"/>
      <c r="E363" s="61"/>
      <c r="F363" s="61"/>
      <c r="G363" s="61"/>
      <c r="H363" s="61"/>
      <c r="J363" s="5" t="str">
        <f t="shared" si="54"/>
        <v>&lt;= Please input 5 scores as numbers</v>
      </c>
      <c r="K363" s="5"/>
      <c r="L363" s="5"/>
      <c r="M363" s="5"/>
      <c r="N363" s="5"/>
      <c r="P363" s="22">
        <v>2</v>
      </c>
      <c r="R363" s="30"/>
      <c r="S363" s="30"/>
      <c r="T363" s="30"/>
      <c r="U363" s="30"/>
      <c r="V363" s="5" t="str">
        <f t="shared" si="55"/>
        <v>.</v>
      </c>
    </row>
    <row r="364" spans="1:22">
      <c r="A364" s="1">
        <f t="shared" ref="A364:A372" si="56">A363</f>
        <v>19</v>
      </c>
      <c r="C364" s="2" t="s">
        <v>41</v>
      </c>
      <c r="D364" s="61"/>
      <c r="E364" s="61"/>
      <c r="F364" s="61"/>
      <c r="G364" s="61"/>
      <c r="H364" s="61"/>
      <c r="J364" s="5" t="str">
        <f t="shared" si="54"/>
        <v>&lt;= Please input 5 scores as numbers</v>
      </c>
      <c r="K364" s="5"/>
      <c r="L364" s="5"/>
      <c r="M364" s="5"/>
      <c r="N364" s="5"/>
      <c r="P364" s="22">
        <v>3</v>
      </c>
      <c r="R364" s="30"/>
      <c r="S364" s="30"/>
      <c r="T364" s="30"/>
      <c r="U364" s="30"/>
      <c r="V364" s="5" t="str">
        <f t="shared" si="55"/>
        <v>.</v>
      </c>
    </row>
    <row r="365" spans="1:22">
      <c r="A365" s="1">
        <f t="shared" si="56"/>
        <v>19</v>
      </c>
      <c r="C365" s="2" t="s">
        <v>42</v>
      </c>
      <c r="D365" s="61"/>
      <c r="E365" s="61"/>
      <c r="F365" s="61"/>
      <c r="G365" s="61"/>
      <c r="H365" s="61"/>
      <c r="J365" s="5" t="str">
        <f t="shared" si="54"/>
        <v>&lt;= Please input 5 scores as numbers</v>
      </c>
      <c r="K365" s="5"/>
      <c r="L365" s="5"/>
      <c r="M365" s="5"/>
      <c r="N365" s="5"/>
      <c r="P365" s="22">
        <v>4</v>
      </c>
      <c r="R365" s="30"/>
      <c r="S365" s="30"/>
      <c r="T365" s="30"/>
      <c r="U365" s="30"/>
      <c r="V365" s="5" t="str">
        <f t="shared" si="55"/>
        <v>.</v>
      </c>
    </row>
    <row r="366" spans="1:22">
      <c r="A366" s="1">
        <f t="shared" si="56"/>
        <v>19</v>
      </c>
      <c r="C366" s="2" t="s">
        <v>43</v>
      </c>
      <c r="D366" s="61"/>
      <c r="E366" s="61"/>
      <c r="F366" s="61"/>
      <c r="G366" s="61"/>
      <c r="H366" s="61"/>
      <c r="J366" s="5" t="str">
        <f t="shared" si="54"/>
        <v>&lt;= Please input 5 scores as numbers</v>
      </c>
      <c r="K366" s="5"/>
      <c r="L366" s="5"/>
      <c r="M366" s="5"/>
      <c r="N366" s="5"/>
      <c r="P366" s="22">
        <v>5</v>
      </c>
      <c r="R366" s="30"/>
      <c r="S366" s="30"/>
      <c r="T366" s="30"/>
      <c r="U366" s="30"/>
      <c r="V366" s="5" t="str">
        <f t="shared" si="55"/>
        <v>.</v>
      </c>
    </row>
    <row r="367" spans="1:22">
      <c r="A367" s="1">
        <f t="shared" si="56"/>
        <v>19</v>
      </c>
      <c r="C367" s="2" t="s">
        <v>44</v>
      </c>
      <c r="D367" s="61"/>
      <c r="E367" s="61"/>
      <c r="F367" s="61"/>
      <c r="G367" s="61"/>
      <c r="H367" s="61"/>
      <c r="J367" s="5" t="str">
        <f t="shared" si="54"/>
        <v>&lt;= Please input 5 scores as numbers</v>
      </c>
      <c r="K367" s="5"/>
      <c r="L367" s="5"/>
      <c r="M367" s="5"/>
      <c r="N367" s="5"/>
      <c r="P367" s="22">
        <v>6</v>
      </c>
      <c r="R367" s="30"/>
      <c r="S367" s="30"/>
      <c r="T367" s="30"/>
      <c r="U367" s="30"/>
      <c r="V367" s="5" t="str">
        <f t="shared" si="55"/>
        <v>.</v>
      </c>
    </row>
    <row r="368" spans="1:22">
      <c r="A368" s="1">
        <f t="shared" si="56"/>
        <v>19</v>
      </c>
      <c r="C368" s="2" t="s">
        <v>45</v>
      </c>
      <c r="D368" s="61"/>
      <c r="E368" s="61"/>
      <c r="F368" s="61"/>
      <c r="G368" s="61"/>
      <c r="H368" s="61"/>
      <c r="J368" s="5" t="str">
        <f t="shared" si="54"/>
        <v>&lt;= Please input 5 scores as numbers</v>
      </c>
      <c r="K368" s="5"/>
      <c r="L368" s="5"/>
      <c r="M368" s="5"/>
      <c r="N368" s="5"/>
      <c r="P368" s="22">
        <v>7</v>
      </c>
      <c r="R368" s="30"/>
      <c r="S368" s="30"/>
      <c r="T368" s="30"/>
      <c r="U368" s="30"/>
      <c r="V368" s="5" t="str">
        <f t="shared" si="55"/>
        <v>.</v>
      </c>
    </row>
    <row r="369" spans="1:22">
      <c r="A369" s="1">
        <f t="shared" si="56"/>
        <v>19</v>
      </c>
      <c r="C369" s="2" t="s">
        <v>46</v>
      </c>
      <c r="D369" s="30"/>
      <c r="E369" s="30"/>
      <c r="F369" s="30"/>
      <c r="G369" s="30"/>
      <c r="H369" s="30"/>
      <c r="J369" s="5" t="str">
        <f t="shared" si="54"/>
        <v>&lt;= Please input 5 scores as numbers</v>
      </c>
      <c r="K369" s="5"/>
      <c r="L369" s="5"/>
      <c r="M369" s="5"/>
      <c r="N369" s="5"/>
      <c r="P369" s="22">
        <v>8</v>
      </c>
      <c r="R369" s="30"/>
      <c r="S369" s="30"/>
      <c r="T369" s="30"/>
      <c r="U369" s="30"/>
      <c r="V369" s="5" t="str">
        <f t="shared" si="55"/>
        <v>.</v>
      </c>
    </row>
    <row r="370" spans="1:22">
      <c r="A370" s="1">
        <f t="shared" si="56"/>
        <v>19</v>
      </c>
      <c r="C370" s="2" t="s">
        <v>47</v>
      </c>
      <c r="D370" s="30"/>
      <c r="E370" s="30"/>
      <c r="F370" s="30"/>
      <c r="G370" s="30"/>
      <c r="H370" s="30"/>
      <c r="J370" s="5" t="str">
        <f t="shared" si="54"/>
        <v>&lt;= Please input 5 scores as numbers</v>
      </c>
      <c r="K370" s="5"/>
      <c r="L370" s="5"/>
      <c r="M370" s="5"/>
      <c r="N370" s="5"/>
      <c r="P370" s="22">
        <v>9</v>
      </c>
      <c r="R370" s="30"/>
      <c r="S370" s="30"/>
      <c r="T370" s="30"/>
      <c r="U370" s="30"/>
      <c r="V370" s="5" t="str">
        <f t="shared" si="55"/>
        <v>.</v>
      </c>
    </row>
    <row r="371" spans="1:22">
      <c r="A371" s="1">
        <f t="shared" si="56"/>
        <v>19</v>
      </c>
      <c r="C371" s="2" t="s">
        <v>48</v>
      </c>
      <c r="D371" s="30"/>
      <c r="E371" s="30"/>
      <c r="F371" s="30"/>
      <c r="G371" s="30"/>
      <c r="H371" s="30"/>
      <c r="J371" s="5" t="str">
        <f t="shared" si="54"/>
        <v>.</v>
      </c>
      <c r="K371" s="5"/>
      <c r="L371" s="5"/>
      <c r="M371" s="5"/>
      <c r="N371" s="5"/>
      <c r="P371" s="22">
        <v>10</v>
      </c>
      <c r="R371" s="30"/>
      <c r="S371" s="30"/>
      <c r="T371" s="30"/>
      <c r="U371" s="30"/>
      <c r="V371" s="5" t="str">
        <f t="shared" si="55"/>
        <v>.</v>
      </c>
    </row>
    <row r="372" spans="1:22">
      <c r="A372" s="1">
        <f t="shared" si="56"/>
        <v>19</v>
      </c>
      <c r="C372" s="2" t="s">
        <v>49</v>
      </c>
      <c r="D372" s="30"/>
      <c r="E372" s="30"/>
      <c r="F372" s="30"/>
      <c r="G372" s="30"/>
      <c r="H372" s="30"/>
      <c r="J372" s="5" t="str">
        <f t="shared" si="54"/>
        <v>.</v>
      </c>
      <c r="K372" s="5"/>
      <c r="L372" s="5"/>
      <c r="M372" s="5"/>
      <c r="N372" s="5"/>
      <c r="P372" s="22">
        <v>11</v>
      </c>
      <c r="R372" s="30"/>
      <c r="S372" s="30"/>
      <c r="T372" s="30"/>
      <c r="U372" s="30"/>
      <c r="V372" s="5" t="str">
        <f t="shared" si="55"/>
        <v>.</v>
      </c>
    </row>
    <row r="373" spans="1:22">
      <c r="C373" s="2"/>
      <c r="D373" s="68" t="s">
        <v>25</v>
      </c>
      <c r="E373" s="2" t="s">
        <v>26</v>
      </c>
      <c r="F373" s="2" t="s">
        <v>27</v>
      </c>
      <c r="G373" s="2" t="s">
        <v>28</v>
      </c>
      <c r="H373" s="2" t="s">
        <v>29</v>
      </c>
      <c r="J373" s="15"/>
      <c r="R373" s="2" t="s">
        <v>30</v>
      </c>
      <c r="S373" s="2" t="s">
        <v>31</v>
      </c>
      <c r="T373" s="2" t="s">
        <v>32</v>
      </c>
    </row>
    <row r="374" spans="1:22">
      <c r="A374" s="1">
        <f>A372</f>
        <v>19</v>
      </c>
      <c r="C374" s="2" t="s">
        <v>50</v>
      </c>
      <c r="D374" s="61"/>
      <c r="E374" s="61"/>
      <c r="F374" s="61"/>
      <c r="G374" s="61"/>
      <c r="H374" s="61"/>
      <c r="J374" s="5" t="str">
        <f>IF(A374&gt;$H$5,IF(COUNTA(D374:H374)=0,"-","&lt;= Please clear inputs"),IF(P374&lt;=$H$7,
IF(AND(COUNTA(D374:H374)=5,ISNUMBER(H374+G374+F374+E374+D374)),IF(AND(D374&gt;=0,D374&lt;=10,E374&gt;=0,E374&lt;=10,F374&gt;=0,F374&lt;=10,G374&gt;=0,G374&lt;=10,H374&gt;=0,H374&lt;=10),"ok","&lt;= scores must be numbers from 0 to 10"),"&lt;= Please input 5 scores as numbers"),
IF(COUNTA(D374:H374)=0,".","Please clear excess line")))</f>
        <v>&lt;= Please input 5 scores as numbers</v>
      </c>
      <c r="K374" s="5"/>
      <c r="L374" s="5"/>
      <c r="M374" s="5"/>
      <c r="N374" s="5"/>
      <c r="P374" s="22">
        <v>1</v>
      </c>
      <c r="R374" s="61"/>
      <c r="S374" s="61"/>
      <c r="T374" s="61"/>
      <c r="U374" s="61"/>
      <c r="V374" s="5" t="str">
        <f t="shared" si="55"/>
        <v>.</v>
      </c>
    </row>
    <row r="375" spans="1:22">
      <c r="A375" s="1">
        <f>A374</f>
        <v>19</v>
      </c>
      <c r="C375" s="2" t="s">
        <v>51</v>
      </c>
      <c r="D375" s="61"/>
      <c r="E375" s="61"/>
      <c r="F375" s="61"/>
      <c r="G375" s="61"/>
      <c r="H375" s="61"/>
      <c r="J375" s="5" t="str">
        <f>IF(A375&gt;$H$5,IF(COUNTA(D375:H375)=0,"-","&lt;= Please clear inputs"),IF(P375&lt;=$H$7,
IF(AND(COUNTA(D375:H375)=5,ISNUMBER(H375+G375+F375+E375+D375)),IF(AND(D375&gt;=0,D375&lt;=10,E375&gt;=0,E375&lt;=10,F375&gt;=0,F375&lt;=10,G375&gt;=0,G375&lt;=10,H375&gt;=0,H375&lt;=10),"ok","&lt;= scores must be numbers from 0 to 10"),"&lt;= Please input 5 scores as numbers"),
IF(COUNTA(D375:H375)=0,".","Please clear excess line")))</f>
        <v>&lt;= Please input 5 scores as numbers</v>
      </c>
      <c r="K375" s="5"/>
      <c r="L375" s="5"/>
      <c r="M375" s="5"/>
      <c r="N375" s="5"/>
      <c r="P375" s="22">
        <v>2</v>
      </c>
      <c r="R375" s="61"/>
      <c r="S375" s="61"/>
      <c r="T375" s="61"/>
      <c r="U375" s="61"/>
      <c r="V375" s="5" t="str">
        <f t="shared" si="55"/>
        <v>.</v>
      </c>
    </row>
    <row r="376" spans="1:22">
      <c r="A376" s="1">
        <f>A375</f>
        <v>19</v>
      </c>
      <c r="C376" s="2" t="s">
        <v>52</v>
      </c>
      <c r="D376" s="61"/>
      <c r="E376" s="61"/>
      <c r="F376" s="61"/>
      <c r="G376" s="61"/>
      <c r="H376" s="61"/>
      <c r="J376" s="5" t="str">
        <f>IF(A376&gt;$H$5,IF(COUNTA(D376:H376)=0,"-","&lt;= Please clear inputs"),IF(P376&lt;=$H$7,
IF(AND(COUNTA(D376:H376)=5,ISNUMBER(H376+G376+F376+E376+D376)),IF(AND(D376&gt;=0,D376&lt;=10,E376&gt;=0,E376&lt;=10,F376&gt;=0,F376&lt;=10,G376&gt;=0,G376&lt;=10,H376&gt;=0,H376&lt;=10),"ok","&lt;= scores must be numbers from 0 to 10"),"&lt;= Please input 5 scores as numbers"),
IF(COUNTA(D376:H376)=0,".","Please clear excess line")))</f>
        <v>&lt;= Please input 5 scores as numbers</v>
      </c>
      <c r="K376" s="5"/>
      <c r="L376" s="5"/>
      <c r="M376" s="5"/>
      <c r="N376" s="5"/>
      <c r="P376" s="22">
        <v>3</v>
      </c>
      <c r="R376" s="61"/>
      <c r="S376" s="61"/>
      <c r="T376" s="61"/>
      <c r="U376" s="61"/>
      <c r="V376" s="5" t="str">
        <f t="shared" si="55"/>
        <v>.</v>
      </c>
    </row>
    <row r="378" spans="1:22">
      <c r="A378" s="1">
        <f>1+A360</f>
        <v>20</v>
      </c>
      <c r="C378" s="17" t="str">
        <f>TEXT(A378,"0")&amp;" - Fed:"</f>
        <v>20 - Fed:</v>
      </c>
      <c r="D378" s="27"/>
      <c r="E378" s="63"/>
      <c r="F378" s="63"/>
      <c r="G378" s="5"/>
      <c r="H378" s="5"/>
      <c r="I378" s="59" t="s">
        <v>37</v>
      </c>
      <c r="J378" s="3" t="str">
        <f>IF(A378&gt;$H$5,"Please leave scores blank","Please input "&amp;TEXT($H$7,"0")&amp;" lines for Elements and 3 for Impressions")</f>
        <v>Please input 9 lines for Elements and 3 for Impressions</v>
      </c>
      <c r="K378" s="3"/>
      <c r="L378" s="3"/>
      <c r="M378" s="3"/>
      <c r="N378" s="3"/>
      <c r="P378" s="29"/>
      <c r="R378" s="17" t="s">
        <v>38</v>
      </c>
      <c r="S378" s="5"/>
      <c r="T378" s="5"/>
      <c r="V378" s="3"/>
    </row>
    <row r="379" spans="1:22">
      <c r="D379" s="68" t="s">
        <v>15</v>
      </c>
      <c r="E379" s="2" t="s">
        <v>16</v>
      </c>
      <c r="F379" s="2" t="s">
        <v>17</v>
      </c>
      <c r="G379" s="2" t="s">
        <v>18</v>
      </c>
      <c r="H379" s="2" t="s">
        <v>19</v>
      </c>
      <c r="J379" s="15"/>
      <c r="R379" s="2" t="s">
        <v>20</v>
      </c>
      <c r="S379" s="2" t="s">
        <v>21</v>
      </c>
      <c r="T379" s="2" t="s">
        <v>22</v>
      </c>
    </row>
    <row r="380" spans="1:22">
      <c r="A380" s="1">
        <f>A378</f>
        <v>20</v>
      </c>
      <c r="C380" s="2" t="s">
        <v>39</v>
      </c>
      <c r="D380" s="61"/>
      <c r="E380" s="61"/>
      <c r="F380" s="61"/>
      <c r="G380" s="61"/>
      <c r="H380" s="61"/>
      <c r="J380" s="5" t="str">
        <f t="shared" ref="J380:J390" si="57">IF(A380&gt;$H$5,IF(COUNTA(D380:H380)=0,"-","&lt;= Please clear inputs"),IF(P380&lt;=$H$7,
IF(AND(COUNTA(D380:H380)=5,ISNUMBER(H380+G380+F380+E380+D380)),IF(AND(D380&gt;=0,D380&lt;=10,E380&gt;=0,E380&lt;=10,F380&gt;=0,F380&lt;=10,G380&gt;=0,G380&lt;=10,H380&gt;=0,H380&lt;=10),"ok","&lt;= scores must be numbers from 0 to 10"),"&lt;= Please input 5 scores as numbers"),
IF(COUNTA(D380:H380)=0,".","Please clear excess line")))</f>
        <v>&lt;= Please input 5 scores as numbers</v>
      </c>
      <c r="K380" s="5"/>
      <c r="L380" s="5"/>
      <c r="M380" s="5"/>
      <c r="N380" s="5"/>
      <c r="P380" s="22">
        <v>1</v>
      </c>
      <c r="R380" s="30"/>
      <c r="S380" s="30"/>
      <c r="T380" s="30"/>
      <c r="U380" s="30"/>
      <c r="V380" s="5" t="str">
        <f t="shared" ref="V380:V394" si="58">IF(A380&gt;$H$5,IF(COUNTA(R380:T380)=0,"-","Please clear excess line"),".")</f>
        <v>.</v>
      </c>
    </row>
    <row r="381" spans="1:22">
      <c r="A381" s="1">
        <f>A380</f>
        <v>20</v>
      </c>
      <c r="C381" s="2" t="s">
        <v>40</v>
      </c>
      <c r="D381" s="61"/>
      <c r="E381" s="61"/>
      <c r="F381" s="61"/>
      <c r="G381" s="61"/>
      <c r="H381" s="61"/>
      <c r="J381" s="5" t="str">
        <f t="shared" si="57"/>
        <v>&lt;= Please input 5 scores as numbers</v>
      </c>
      <c r="K381" s="5"/>
      <c r="L381" s="5"/>
      <c r="M381" s="5"/>
      <c r="N381" s="5"/>
      <c r="P381" s="22">
        <v>2</v>
      </c>
      <c r="R381" s="30"/>
      <c r="S381" s="30"/>
      <c r="T381" s="30"/>
      <c r="U381" s="30"/>
      <c r="V381" s="5" t="str">
        <f t="shared" si="58"/>
        <v>.</v>
      </c>
    </row>
    <row r="382" spans="1:22">
      <c r="A382" s="1">
        <f t="shared" ref="A382:A390" si="59">A381</f>
        <v>20</v>
      </c>
      <c r="C382" s="2" t="s">
        <v>41</v>
      </c>
      <c r="D382" s="61"/>
      <c r="E382" s="61"/>
      <c r="F382" s="61"/>
      <c r="G382" s="61"/>
      <c r="H382" s="61"/>
      <c r="J382" s="5" t="str">
        <f t="shared" si="57"/>
        <v>&lt;= Please input 5 scores as numbers</v>
      </c>
      <c r="K382" s="5"/>
      <c r="L382" s="5"/>
      <c r="M382" s="5"/>
      <c r="N382" s="5"/>
      <c r="P382" s="22">
        <v>3</v>
      </c>
      <c r="R382" s="30"/>
      <c r="S382" s="30"/>
      <c r="T382" s="30"/>
      <c r="U382" s="30"/>
      <c r="V382" s="5" t="str">
        <f t="shared" si="58"/>
        <v>.</v>
      </c>
    </row>
    <row r="383" spans="1:22">
      <c r="A383" s="1">
        <f t="shared" si="59"/>
        <v>20</v>
      </c>
      <c r="C383" s="2" t="s">
        <v>42</v>
      </c>
      <c r="D383" s="61"/>
      <c r="E383" s="61"/>
      <c r="F383" s="61"/>
      <c r="G383" s="61"/>
      <c r="H383" s="61"/>
      <c r="J383" s="5" t="str">
        <f t="shared" si="57"/>
        <v>&lt;= Please input 5 scores as numbers</v>
      </c>
      <c r="K383" s="5"/>
      <c r="L383" s="5"/>
      <c r="M383" s="5"/>
      <c r="N383" s="5"/>
      <c r="P383" s="22">
        <v>4</v>
      </c>
      <c r="R383" s="30"/>
      <c r="S383" s="30"/>
      <c r="T383" s="30"/>
      <c r="U383" s="30"/>
      <c r="V383" s="5" t="str">
        <f t="shared" si="58"/>
        <v>.</v>
      </c>
    </row>
    <row r="384" spans="1:22">
      <c r="A384" s="1">
        <f t="shared" si="59"/>
        <v>20</v>
      </c>
      <c r="C384" s="2" t="s">
        <v>43</v>
      </c>
      <c r="D384" s="61"/>
      <c r="E384" s="61"/>
      <c r="F384" s="61"/>
      <c r="G384" s="61"/>
      <c r="H384" s="61"/>
      <c r="J384" s="5" t="str">
        <f t="shared" si="57"/>
        <v>&lt;= Please input 5 scores as numbers</v>
      </c>
      <c r="K384" s="5"/>
      <c r="L384" s="5"/>
      <c r="M384" s="5"/>
      <c r="N384" s="5"/>
      <c r="P384" s="22">
        <v>5</v>
      </c>
      <c r="R384" s="30"/>
      <c r="S384" s="30"/>
      <c r="T384" s="30"/>
      <c r="U384" s="30"/>
      <c r="V384" s="5" t="str">
        <f t="shared" si="58"/>
        <v>.</v>
      </c>
    </row>
    <row r="385" spans="1:22">
      <c r="A385" s="1">
        <f t="shared" si="59"/>
        <v>20</v>
      </c>
      <c r="C385" s="2" t="s">
        <v>44</v>
      </c>
      <c r="D385" s="61"/>
      <c r="E385" s="61"/>
      <c r="F385" s="61"/>
      <c r="G385" s="61"/>
      <c r="H385" s="61"/>
      <c r="J385" s="5" t="str">
        <f t="shared" si="57"/>
        <v>&lt;= Please input 5 scores as numbers</v>
      </c>
      <c r="K385" s="5"/>
      <c r="L385" s="5"/>
      <c r="M385" s="5"/>
      <c r="N385" s="5"/>
      <c r="P385" s="22">
        <v>6</v>
      </c>
      <c r="R385" s="30"/>
      <c r="S385" s="30"/>
      <c r="T385" s="30"/>
      <c r="U385" s="30"/>
      <c r="V385" s="5" t="str">
        <f t="shared" si="58"/>
        <v>.</v>
      </c>
    </row>
    <row r="386" spans="1:22">
      <c r="A386" s="1">
        <f t="shared" si="59"/>
        <v>20</v>
      </c>
      <c r="C386" s="2" t="s">
        <v>45</v>
      </c>
      <c r="D386" s="61"/>
      <c r="E386" s="61"/>
      <c r="F386" s="61"/>
      <c r="G386" s="61"/>
      <c r="H386" s="61"/>
      <c r="J386" s="5" t="str">
        <f t="shared" si="57"/>
        <v>&lt;= Please input 5 scores as numbers</v>
      </c>
      <c r="K386" s="5"/>
      <c r="L386" s="5"/>
      <c r="M386" s="5"/>
      <c r="N386" s="5"/>
      <c r="P386" s="22">
        <v>7</v>
      </c>
      <c r="R386" s="30"/>
      <c r="S386" s="30"/>
      <c r="T386" s="30"/>
      <c r="U386" s="30"/>
      <c r="V386" s="5" t="str">
        <f t="shared" si="58"/>
        <v>.</v>
      </c>
    </row>
    <row r="387" spans="1:22">
      <c r="A387" s="1">
        <f t="shared" si="59"/>
        <v>20</v>
      </c>
      <c r="C387" s="2" t="s">
        <v>46</v>
      </c>
      <c r="D387" s="30"/>
      <c r="E387" s="30"/>
      <c r="F387" s="30"/>
      <c r="G387" s="30"/>
      <c r="H387" s="30"/>
      <c r="J387" s="5" t="str">
        <f t="shared" si="57"/>
        <v>&lt;= Please input 5 scores as numbers</v>
      </c>
      <c r="K387" s="5"/>
      <c r="L387" s="5"/>
      <c r="M387" s="5"/>
      <c r="N387" s="5"/>
      <c r="P387" s="22">
        <v>8</v>
      </c>
      <c r="R387" s="30"/>
      <c r="S387" s="30"/>
      <c r="T387" s="30"/>
      <c r="U387" s="30"/>
      <c r="V387" s="5" t="str">
        <f t="shared" si="58"/>
        <v>.</v>
      </c>
    </row>
    <row r="388" spans="1:22">
      <c r="A388" s="1">
        <f t="shared" si="59"/>
        <v>20</v>
      </c>
      <c r="C388" s="2" t="s">
        <v>47</v>
      </c>
      <c r="D388" s="30"/>
      <c r="E388" s="30"/>
      <c r="F388" s="30"/>
      <c r="G388" s="30"/>
      <c r="H388" s="30"/>
      <c r="J388" s="5" t="str">
        <f t="shared" si="57"/>
        <v>&lt;= Please input 5 scores as numbers</v>
      </c>
      <c r="K388" s="5"/>
      <c r="L388" s="5"/>
      <c r="M388" s="5"/>
      <c r="N388" s="5"/>
      <c r="P388" s="22">
        <v>9</v>
      </c>
      <c r="R388" s="30"/>
      <c r="S388" s="30"/>
      <c r="T388" s="30"/>
      <c r="U388" s="30"/>
      <c r="V388" s="5" t="str">
        <f t="shared" si="58"/>
        <v>.</v>
      </c>
    </row>
    <row r="389" spans="1:22">
      <c r="A389" s="1">
        <f t="shared" si="59"/>
        <v>20</v>
      </c>
      <c r="C389" s="2" t="s">
        <v>48</v>
      </c>
      <c r="D389" s="30"/>
      <c r="E389" s="30"/>
      <c r="F389" s="30"/>
      <c r="G389" s="30"/>
      <c r="H389" s="30"/>
      <c r="J389" s="5" t="str">
        <f t="shared" si="57"/>
        <v>.</v>
      </c>
      <c r="K389" s="5"/>
      <c r="L389" s="5"/>
      <c r="M389" s="5"/>
      <c r="N389" s="5"/>
      <c r="P389" s="22">
        <v>10</v>
      </c>
      <c r="R389" s="30"/>
      <c r="S389" s="30"/>
      <c r="T389" s="30"/>
      <c r="U389" s="30"/>
      <c r="V389" s="5" t="str">
        <f t="shared" si="58"/>
        <v>.</v>
      </c>
    </row>
    <row r="390" spans="1:22">
      <c r="A390" s="1">
        <f t="shared" si="59"/>
        <v>20</v>
      </c>
      <c r="C390" s="2" t="s">
        <v>49</v>
      </c>
      <c r="D390" s="30"/>
      <c r="E390" s="30"/>
      <c r="F390" s="30"/>
      <c r="G390" s="30"/>
      <c r="H390" s="30"/>
      <c r="J390" s="5" t="str">
        <f t="shared" si="57"/>
        <v>.</v>
      </c>
      <c r="K390" s="5"/>
      <c r="L390" s="5"/>
      <c r="M390" s="5"/>
      <c r="N390" s="5"/>
      <c r="P390" s="22">
        <v>11</v>
      </c>
      <c r="R390" s="30"/>
      <c r="S390" s="30"/>
      <c r="T390" s="30"/>
      <c r="U390" s="30"/>
      <c r="V390" s="5" t="str">
        <f t="shared" si="58"/>
        <v>.</v>
      </c>
    </row>
    <row r="391" spans="1:22">
      <c r="C391" s="2"/>
      <c r="D391" s="68" t="s">
        <v>25</v>
      </c>
      <c r="E391" s="2" t="s">
        <v>26</v>
      </c>
      <c r="F391" s="2" t="s">
        <v>27</v>
      </c>
      <c r="G391" s="2" t="s">
        <v>28</v>
      </c>
      <c r="H391" s="2" t="s">
        <v>29</v>
      </c>
      <c r="J391" s="15"/>
      <c r="R391" s="2" t="s">
        <v>30</v>
      </c>
      <c r="S391" s="2" t="s">
        <v>31</v>
      </c>
      <c r="T391" s="2" t="s">
        <v>32</v>
      </c>
    </row>
    <row r="392" spans="1:22">
      <c r="A392" s="1">
        <f>A390</f>
        <v>20</v>
      </c>
      <c r="C392" s="2" t="s">
        <v>50</v>
      </c>
      <c r="D392" s="61"/>
      <c r="E392" s="61"/>
      <c r="F392" s="61"/>
      <c r="G392" s="61"/>
      <c r="H392" s="61"/>
      <c r="J392" s="5" t="str">
        <f>IF(A392&gt;$H$5,IF(COUNTA(D392:H392)=0,"-","&lt;= Please clear inputs"),IF(P392&lt;=$H$7,
IF(AND(COUNTA(D392:H392)=5,ISNUMBER(H392+G392+F392+E392+D392)),IF(AND(D392&gt;=0,D392&lt;=10,E392&gt;=0,E392&lt;=10,F392&gt;=0,F392&lt;=10,G392&gt;=0,G392&lt;=10,H392&gt;=0,H392&lt;=10),"ok","&lt;= scores must be numbers from 0 to 10"),"&lt;= Please input 5 scores as numbers"),
IF(COUNTA(D392:H392)=0,".","Please clear excess line")))</f>
        <v>&lt;= Please input 5 scores as numbers</v>
      </c>
      <c r="K392" s="5"/>
      <c r="L392" s="5"/>
      <c r="M392" s="5"/>
      <c r="N392" s="5"/>
      <c r="P392" s="22">
        <v>1</v>
      </c>
      <c r="R392" s="61"/>
      <c r="S392" s="61"/>
      <c r="T392" s="61"/>
      <c r="U392" s="61"/>
      <c r="V392" s="5" t="str">
        <f t="shared" si="58"/>
        <v>.</v>
      </c>
    </row>
    <row r="393" spans="1:22">
      <c r="A393" s="1">
        <f>A392</f>
        <v>20</v>
      </c>
      <c r="C393" s="2" t="s">
        <v>51</v>
      </c>
      <c r="D393" s="61"/>
      <c r="E393" s="61"/>
      <c r="F393" s="61"/>
      <c r="G393" s="61"/>
      <c r="H393" s="61"/>
      <c r="J393" s="5" t="str">
        <f>IF(A393&gt;$H$5,IF(COUNTA(D393:H393)=0,"-","&lt;= Please clear inputs"),IF(P393&lt;=$H$7,
IF(AND(COUNTA(D393:H393)=5,ISNUMBER(H393+G393+F393+E393+D393)),IF(AND(D393&gt;=0,D393&lt;=10,E393&gt;=0,E393&lt;=10,F393&gt;=0,F393&lt;=10,G393&gt;=0,G393&lt;=10,H393&gt;=0,H393&lt;=10),"ok","&lt;= scores must be numbers from 0 to 10"),"&lt;= Please input 5 scores as numbers"),
IF(COUNTA(D393:H393)=0,".","Please clear excess line")))</f>
        <v>&lt;= Please input 5 scores as numbers</v>
      </c>
      <c r="K393" s="5"/>
      <c r="L393" s="5"/>
      <c r="M393" s="5"/>
      <c r="N393" s="5"/>
      <c r="P393" s="22">
        <v>2</v>
      </c>
      <c r="R393" s="61"/>
      <c r="S393" s="61"/>
      <c r="T393" s="61"/>
      <c r="U393" s="61"/>
      <c r="V393" s="5" t="str">
        <f t="shared" si="58"/>
        <v>.</v>
      </c>
    </row>
    <row r="394" spans="1:22">
      <c r="A394" s="1">
        <f>A393</f>
        <v>20</v>
      </c>
      <c r="C394" s="2" t="s">
        <v>52</v>
      </c>
      <c r="D394" s="61"/>
      <c r="E394" s="61"/>
      <c r="F394" s="61"/>
      <c r="G394" s="61"/>
      <c r="H394" s="61"/>
      <c r="J394" s="5" t="str">
        <f>IF(A394&gt;$H$5,IF(COUNTA(D394:H394)=0,"-","&lt;= Please clear inputs"),IF(P394&lt;=$H$7,
IF(AND(COUNTA(D394:H394)=5,ISNUMBER(H394+G394+F394+E394+D394)),IF(AND(D394&gt;=0,D394&lt;=10,E394&gt;=0,E394&lt;=10,F394&gt;=0,F394&lt;=10,G394&gt;=0,G394&lt;=10,H394&gt;=0,H394&lt;=10),"ok","&lt;= scores must be numbers from 0 to 10"),"&lt;= Please input 5 scores as numbers"),
IF(COUNTA(D394:H394)=0,".","Please clear excess line")))</f>
        <v>&lt;= Please input 5 scores as numbers</v>
      </c>
      <c r="K394" s="5"/>
      <c r="L394" s="5"/>
      <c r="M394" s="5"/>
      <c r="N394" s="5"/>
      <c r="P394" s="22">
        <v>3</v>
      </c>
      <c r="R394" s="61"/>
      <c r="S394" s="61"/>
      <c r="T394" s="61"/>
      <c r="U394" s="61"/>
      <c r="V394" s="5" t="str">
        <f t="shared" si="58"/>
        <v>.</v>
      </c>
    </row>
    <row r="396" spans="1:22">
      <c r="A396" s="1">
        <f>1+A378</f>
        <v>21</v>
      </c>
      <c r="C396" s="17" t="str">
        <f>TEXT(A396,"0")&amp;" - Fed:"</f>
        <v>21 - Fed:</v>
      </c>
      <c r="D396" s="27"/>
      <c r="E396" s="63"/>
      <c r="F396" s="63"/>
      <c r="G396" s="5"/>
      <c r="H396" s="5"/>
      <c r="I396" s="59" t="s">
        <v>37</v>
      </c>
      <c r="J396" s="3" t="str">
        <f>IF(A396&gt;$H$5,"Please leave scores blank","Please input "&amp;TEXT($H$7,"0")&amp;" lines for Elements and 3 for Impressions")</f>
        <v>Please input 9 lines for Elements and 3 for Impressions</v>
      </c>
      <c r="K396" s="3"/>
      <c r="L396" s="3"/>
      <c r="M396" s="3"/>
      <c r="N396" s="3"/>
      <c r="P396" s="29"/>
      <c r="R396" s="17" t="s">
        <v>38</v>
      </c>
      <c r="S396" s="5"/>
      <c r="T396" s="5"/>
      <c r="V396" s="3"/>
    </row>
    <row r="397" spans="1:22">
      <c r="D397" s="68" t="s">
        <v>15</v>
      </c>
      <c r="E397" s="2" t="s">
        <v>16</v>
      </c>
      <c r="F397" s="2" t="s">
        <v>17</v>
      </c>
      <c r="G397" s="2" t="s">
        <v>18</v>
      </c>
      <c r="H397" s="2" t="s">
        <v>19</v>
      </c>
      <c r="J397" s="15"/>
      <c r="R397" s="2" t="s">
        <v>20</v>
      </c>
      <c r="S397" s="2" t="s">
        <v>21</v>
      </c>
      <c r="T397" s="2" t="s">
        <v>22</v>
      </c>
    </row>
    <row r="398" spans="1:22">
      <c r="A398" s="1">
        <f>A396</f>
        <v>21</v>
      </c>
      <c r="C398" s="2" t="s">
        <v>39</v>
      </c>
      <c r="D398" s="61"/>
      <c r="E398" s="61"/>
      <c r="F398" s="61"/>
      <c r="G398" s="61"/>
      <c r="H398" s="61"/>
      <c r="J398" s="5" t="str">
        <f t="shared" ref="J398:J408" si="60">IF(A398&gt;$H$5,IF(COUNTA(D398:H398)=0,"-","&lt;= Please clear inputs"),IF(P398&lt;=$H$7,
IF(AND(COUNTA(D398:H398)=5,ISNUMBER(H398+G398+F398+E398+D398)),IF(AND(D398&gt;=0,D398&lt;=10,E398&gt;=0,E398&lt;=10,F398&gt;=0,F398&lt;=10,G398&gt;=0,G398&lt;=10,H398&gt;=0,H398&lt;=10),"ok","&lt;= scores must be numbers from 0 to 10"),"&lt;= Please input 5 scores as numbers"),
IF(COUNTA(D398:H398)=0,".","Please clear excess line")))</f>
        <v>&lt;= Please input 5 scores as numbers</v>
      </c>
      <c r="K398" s="5"/>
      <c r="L398" s="5"/>
      <c r="M398" s="5"/>
      <c r="N398" s="5"/>
      <c r="P398" s="22">
        <v>1</v>
      </c>
      <c r="R398" s="30"/>
      <c r="S398" s="30"/>
      <c r="T398" s="30"/>
      <c r="U398" s="30"/>
      <c r="V398" s="5" t="str">
        <f t="shared" ref="V398:V412" si="61">IF(A398&gt;$H$5,IF(COUNTA(R398:T398)=0,"-","Please clear excess line"),".")</f>
        <v>.</v>
      </c>
    </row>
    <row r="399" spans="1:22">
      <c r="A399" s="1">
        <f>A398</f>
        <v>21</v>
      </c>
      <c r="C399" s="2" t="s">
        <v>40</v>
      </c>
      <c r="D399" s="61"/>
      <c r="E399" s="61"/>
      <c r="F399" s="61"/>
      <c r="G399" s="61"/>
      <c r="H399" s="61"/>
      <c r="J399" s="5" t="str">
        <f t="shared" si="60"/>
        <v>&lt;= Please input 5 scores as numbers</v>
      </c>
      <c r="K399" s="5"/>
      <c r="L399" s="5"/>
      <c r="M399" s="5"/>
      <c r="N399" s="5"/>
      <c r="P399" s="22">
        <v>2</v>
      </c>
      <c r="R399" s="30"/>
      <c r="S399" s="30"/>
      <c r="T399" s="30"/>
      <c r="U399" s="30"/>
      <c r="V399" s="5" t="str">
        <f t="shared" si="61"/>
        <v>.</v>
      </c>
    </row>
    <row r="400" spans="1:22">
      <c r="A400" s="1">
        <f t="shared" ref="A400:A408" si="62">A399</f>
        <v>21</v>
      </c>
      <c r="C400" s="2" t="s">
        <v>41</v>
      </c>
      <c r="D400" s="61"/>
      <c r="E400" s="61"/>
      <c r="F400" s="61"/>
      <c r="G400" s="61"/>
      <c r="H400" s="61"/>
      <c r="J400" s="5" t="str">
        <f t="shared" si="60"/>
        <v>&lt;= Please input 5 scores as numbers</v>
      </c>
      <c r="K400" s="5"/>
      <c r="L400" s="5"/>
      <c r="M400" s="5"/>
      <c r="N400" s="5"/>
      <c r="P400" s="22">
        <v>3</v>
      </c>
      <c r="R400" s="30"/>
      <c r="S400" s="30"/>
      <c r="T400" s="30"/>
      <c r="U400" s="30"/>
      <c r="V400" s="5" t="str">
        <f t="shared" si="61"/>
        <v>.</v>
      </c>
    </row>
    <row r="401" spans="1:22">
      <c r="A401" s="1">
        <f t="shared" si="62"/>
        <v>21</v>
      </c>
      <c r="C401" s="2" t="s">
        <v>42</v>
      </c>
      <c r="D401" s="61"/>
      <c r="E401" s="61"/>
      <c r="F401" s="61"/>
      <c r="G401" s="61"/>
      <c r="H401" s="61"/>
      <c r="J401" s="5" t="str">
        <f t="shared" si="60"/>
        <v>&lt;= Please input 5 scores as numbers</v>
      </c>
      <c r="K401" s="5"/>
      <c r="L401" s="5"/>
      <c r="M401" s="5"/>
      <c r="N401" s="5"/>
      <c r="P401" s="22">
        <v>4</v>
      </c>
      <c r="R401" s="30"/>
      <c r="S401" s="30"/>
      <c r="T401" s="30"/>
      <c r="U401" s="30"/>
      <c r="V401" s="5" t="str">
        <f t="shared" si="61"/>
        <v>.</v>
      </c>
    </row>
    <row r="402" spans="1:22">
      <c r="A402" s="1">
        <f t="shared" si="62"/>
        <v>21</v>
      </c>
      <c r="C402" s="2" t="s">
        <v>43</v>
      </c>
      <c r="D402" s="61"/>
      <c r="E402" s="61"/>
      <c r="F402" s="61"/>
      <c r="G402" s="61"/>
      <c r="H402" s="61"/>
      <c r="J402" s="5" t="str">
        <f t="shared" si="60"/>
        <v>&lt;= Please input 5 scores as numbers</v>
      </c>
      <c r="K402" s="5"/>
      <c r="L402" s="5"/>
      <c r="M402" s="5"/>
      <c r="N402" s="5"/>
      <c r="P402" s="22">
        <v>5</v>
      </c>
      <c r="R402" s="30"/>
      <c r="S402" s="30"/>
      <c r="T402" s="30"/>
      <c r="U402" s="30"/>
      <c r="V402" s="5" t="str">
        <f t="shared" si="61"/>
        <v>.</v>
      </c>
    </row>
    <row r="403" spans="1:22">
      <c r="A403" s="1">
        <f t="shared" si="62"/>
        <v>21</v>
      </c>
      <c r="C403" s="2" t="s">
        <v>44</v>
      </c>
      <c r="D403" s="61"/>
      <c r="E403" s="61"/>
      <c r="F403" s="61"/>
      <c r="G403" s="61"/>
      <c r="H403" s="61"/>
      <c r="J403" s="5" t="str">
        <f t="shared" si="60"/>
        <v>&lt;= Please input 5 scores as numbers</v>
      </c>
      <c r="K403" s="5"/>
      <c r="L403" s="5"/>
      <c r="M403" s="5"/>
      <c r="N403" s="5"/>
      <c r="P403" s="22">
        <v>6</v>
      </c>
      <c r="R403" s="30"/>
      <c r="S403" s="30"/>
      <c r="T403" s="30"/>
      <c r="U403" s="30"/>
      <c r="V403" s="5" t="str">
        <f t="shared" si="61"/>
        <v>.</v>
      </c>
    </row>
    <row r="404" spans="1:22">
      <c r="A404" s="1">
        <f t="shared" si="62"/>
        <v>21</v>
      </c>
      <c r="C404" s="2" t="s">
        <v>45</v>
      </c>
      <c r="D404" s="61"/>
      <c r="E404" s="61"/>
      <c r="F404" s="61"/>
      <c r="G404" s="61"/>
      <c r="H404" s="61"/>
      <c r="J404" s="5" t="str">
        <f t="shared" si="60"/>
        <v>&lt;= Please input 5 scores as numbers</v>
      </c>
      <c r="K404" s="5"/>
      <c r="L404" s="5"/>
      <c r="M404" s="5"/>
      <c r="N404" s="5"/>
      <c r="P404" s="22">
        <v>7</v>
      </c>
      <c r="R404" s="30"/>
      <c r="S404" s="30"/>
      <c r="T404" s="30"/>
      <c r="U404" s="30"/>
      <c r="V404" s="5" t="str">
        <f t="shared" si="61"/>
        <v>.</v>
      </c>
    </row>
    <row r="405" spans="1:22">
      <c r="A405" s="1">
        <f t="shared" si="62"/>
        <v>21</v>
      </c>
      <c r="C405" s="2" t="s">
        <v>46</v>
      </c>
      <c r="D405" s="30"/>
      <c r="E405" s="30"/>
      <c r="F405" s="30"/>
      <c r="G405" s="30"/>
      <c r="H405" s="30"/>
      <c r="J405" s="5" t="str">
        <f t="shared" si="60"/>
        <v>&lt;= Please input 5 scores as numbers</v>
      </c>
      <c r="K405" s="5"/>
      <c r="L405" s="5"/>
      <c r="M405" s="5"/>
      <c r="N405" s="5"/>
      <c r="P405" s="22">
        <v>8</v>
      </c>
      <c r="R405" s="30"/>
      <c r="S405" s="30"/>
      <c r="T405" s="30"/>
      <c r="U405" s="30"/>
      <c r="V405" s="5" t="str">
        <f t="shared" si="61"/>
        <v>.</v>
      </c>
    </row>
    <row r="406" spans="1:22">
      <c r="A406" s="1">
        <f t="shared" si="62"/>
        <v>21</v>
      </c>
      <c r="C406" s="2" t="s">
        <v>47</v>
      </c>
      <c r="D406" s="30"/>
      <c r="E406" s="30"/>
      <c r="F406" s="30"/>
      <c r="G406" s="30"/>
      <c r="H406" s="30"/>
      <c r="J406" s="5" t="str">
        <f t="shared" si="60"/>
        <v>&lt;= Please input 5 scores as numbers</v>
      </c>
      <c r="K406" s="5"/>
      <c r="L406" s="5"/>
      <c r="M406" s="5"/>
      <c r="N406" s="5"/>
      <c r="P406" s="22">
        <v>9</v>
      </c>
      <c r="R406" s="30"/>
      <c r="S406" s="30"/>
      <c r="T406" s="30"/>
      <c r="U406" s="30"/>
      <c r="V406" s="5" t="str">
        <f t="shared" si="61"/>
        <v>.</v>
      </c>
    </row>
    <row r="407" spans="1:22">
      <c r="A407" s="1">
        <f t="shared" si="62"/>
        <v>21</v>
      </c>
      <c r="C407" s="2" t="s">
        <v>48</v>
      </c>
      <c r="D407" s="30"/>
      <c r="E407" s="30"/>
      <c r="F407" s="30"/>
      <c r="G407" s="30"/>
      <c r="H407" s="30"/>
      <c r="J407" s="5" t="str">
        <f t="shared" si="60"/>
        <v>.</v>
      </c>
      <c r="K407" s="5"/>
      <c r="L407" s="5"/>
      <c r="M407" s="5"/>
      <c r="N407" s="5"/>
      <c r="P407" s="22">
        <v>10</v>
      </c>
      <c r="R407" s="30"/>
      <c r="S407" s="30"/>
      <c r="T407" s="30"/>
      <c r="U407" s="30"/>
      <c r="V407" s="5" t="str">
        <f t="shared" si="61"/>
        <v>.</v>
      </c>
    </row>
    <row r="408" spans="1:22">
      <c r="A408" s="1">
        <f t="shared" si="62"/>
        <v>21</v>
      </c>
      <c r="C408" s="2" t="s">
        <v>49</v>
      </c>
      <c r="D408" s="30"/>
      <c r="E408" s="30"/>
      <c r="F408" s="30"/>
      <c r="G408" s="30"/>
      <c r="H408" s="30"/>
      <c r="J408" s="5" t="str">
        <f t="shared" si="60"/>
        <v>.</v>
      </c>
      <c r="K408" s="5"/>
      <c r="L408" s="5"/>
      <c r="M408" s="5"/>
      <c r="N408" s="5"/>
      <c r="P408" s="22">
        <v>11</v>
      </c>
      <c r="R408" s="30"/>
      <c r="S408" s="30"/>
      <c r="T408" s="30"/>
      <c r="U408" s="30"/>
      <c r="V408" s="5" t="str">
        <f t="shared" si="61"/>
        <v>.</v>
      </c>
    </row>
    <row r="409" spans="1:22">
      <c r="C409" s="2"/>
      <c r="D409" s="68" t="s">
        <v>25</v>
      </c>
      <c r="E409" s="2" t="s">
        <v>26</v>
      </c>
      <c r="F409" s="2" t="s">
        <v>27</v>
      </c>
      <c r="G409" s="2" t="s">
        <v>28</v>
      </c>
      <c r="H409" s="2" t="s">
        <v>29</v>
      </c>
      <c r="J409" s="15"/>
      <c r="R409" s="2" t="s">
        <v>30</v>
      </c>
      <c r="S409" s="2" t="s">
        <v>31</v>
      </c>
      <c r="T409" s="2" t="s">
        <v>32</v>
      </c>
    </row>
    <row r="410" spans="1:22">
      <c r="A410" s="1">
        <f>A408</f>
        <v>21</v>
      </c>
      <c r="C410" s="2" t="s">
        <v>50</v>
      </c>
      <c r="D410" s="61"/>
      <c r="E410" s="61"/>
      <c r="F410" s="61"/>
      <c r="G410" s="61"/>
      <c r="H410" s="61"/>
      <c r="J410" s="5" t="str">
        <f>IF(A410&gt;$H$5,IF(COUNTA(D410:H410)=0,"-","&lt;= Please clear inputs"),IF(P410&lt;=$H$7,
IF(AND(COUNTA(D410:H410)=5,ISNUMBER(H410+G410+F410+E410+D410)),IF(AND(D410&gt;=0,D410&lt;=10,E410&gt;=0,E410&lt;=10,F410&gt;=0,F410&lt;=10,G410&gt;=0,G410&lt;=10,H410&gt;=0,H410&lt;=10),"ok","&lt;= scores must be numbers from 0 to 10"),"&lt;= Please input 5 scores as numbers"),
IF(COUNTA(D410:H410)=0,".","Please clear excess line")))</f>
        <v>&lt;= Please input 5 scores as numbers</v>
      </c>
      <c r="K410" s="5"/>
      <c r="L410" s="5"/>
      <c r="M410" s="5"/>
      <c r="N410" s="5"/>
      <c r="P410" s="22">
        <v>1</v>
      </c>
      <c r="R410" s="61"/>
      <c r="S410" s="61"/>
      <c r="T410" s="61"/>
      <c r="U410" s="61"/>
      <c r="V410" s="5" t="str">
        <f t="shared" si="61"/>
        <v>.</v>
      </c>
    </row>
    <row r="411" spans="1:22">
      <c r="A411" s="1">
        <f>A410</f>
        <v>21</v>
      </c>
      <c r="C411" s="2" t="s">
        <v>51</v>
      </c>
      <c r="D411" s="61"/>
      <c r="E411" s="61"/>
      <c r="F411" s="61"/>
      <c r="G411" s="61"/>
      <c r="H411" s="61"/>
      <c r="J411" s="5" t="str">
        <f>IF(A411&gt;$H$5,IF(COUNTA(D411:H411)=0,"-","&lt;= Please clear inputs"),IF(P411&lt;=$H$7,
IF(AND(COUNTA(D411:H411)=5,ISNUMBER(H411+G411+F411+E411+D411)),IF(AND(D411&gt;=0,D411&lt;=10,E411&gt;=0,E411&lt;=10,F411&gt;=0,F411&lt;=10,G411&gt;=0,G411&lt;=10,H411&gt;=0,H411&lt;=10),"ok","&lt;= scores must be numbers from 0 to 10"),"&lt;= Please input 5 scores as numbers"),
IF(COUNTA(D411:H411)=0,".","Please clear excess line")))</f>
        <v>&lt;= Please input 5 scores as numbers</v>
      </c>
      <c r="K411" s="5"/>
      <c r="L411" s="5"/>
      <c r="M411" s="5"/>
      <c r="N411" s="5"/>
      <c r="P411" s="22">
        <v>2</v>
      </c>
      <c r="R411" s="61"/>
      <c r="S411" s="61"/>
      <c r="T411" s="61"/>
      <c r="U411" s="61"/>
      <c r="V411" s="5" t="str">
        <f t="shared" si="61"/>
        <v>.</v>
      </c>
    </row>
    <row r="412" spans="1:22">
      <c r="A412" s="1">
        <f>A411</f>
        <v>21</v>
      </c>
      <c r="C412" s="2" t="s">
        <v>52</v>
      </c>
      <c r="D412" s="61"/>
      <c r="E412" s="61"/>
      <c r="F412" s="61"/>
      <c r="G412" s="61"/>
      <c r="H412" s="61"/>
      <c r="J412" s="5" t="str">
        <f>IF(A412&gt;$H$5,IF(COUNTA(D412:H412)=0,"-","&lt;= Please clear inputs"),IF(P412&lt;=$H$7,
IF(AND(COUNTA(D412:H412)=5,ISNUMBER(H412+G412+F412+E412+D412)),IF(AND(D412&gt;=0,D412&lt;=10,E412&gt;=0,E412&lt;=10,F412&gt;=0,F412&lt;=10,G412&gt;=0,G412&lt;=10,H412&gt;=0,H412&lt;=10),"ok","&lt;= scores must be numbers from 0 to 10"),"&lt;= Please input 5 scores as numbers"),
IF(COUNTA(D412:H412)=0,".","Please clear excess line")))</f>
        <v>&lt;= Please input 5 scores as numbers</v>
      </c>
      <c r="K412" s="5"/>
      <c r="L412" s="5"/>
      <c r="M412" s="5"/>
      <c r="N412" s="5"/>
      <c r="P412" s="22">
        <v>3</v>
      </c>
      <c r="R412" s="61"/>
      <c r="S412" s="61"/>
      <c r="T412" s="61"/>
      <c r="U412" s="61"/>
      <c r="V412" s="5" t="str">
        <f t="shared" si="61"/>
        <v>.</v>
      </c>
    </row>
    <row r="414" spans="1:22">
      <c r="A414" s="1">
        <f>1+A396</f>
        <v>22</v>
      </c>
      <c r="C414" s="17" t="str">
        <f>TEXT(A414,"0")&amp;" - Fed:"</f>
        <v>22 - Fed:</v>
      </c>
      <c r="D414" s="27"/>
      <c r="E414" s="63"/>
      <c r="F414" s="63"/>
      <c r="G414" s="5"/>
      <c r="H414" s="5"/>
      <c r="I414" s="59" t="s">
        <v>37</v>
      </c>
      <c r="J414" s="3" t="str">
        <f>IF(A414&gt;$H$5,"Please leave scores blank","Please input "&amp;TEXT($H$7,"0")&amp;" lines for Elements and 3 for Impressions")</f>
        <v>Please input 9 lines for Elements and 3 for Impressions</v>
      </c>
      <c r="K414" s="3"/>
      <c r="L414" s="3"/>
      <c r="M414" s="3"/>
      <c r="N414" s="3"/>
      <c r="P414" s="29"/>
      <c r="R414" s="17" t="s">
        <v>38</v>
      </c>
      <c r="S414" s="5"/>
      <c r="T414" s="5"/>
      <c r="V414" s="3"/>
    </row>
    <row r="415" spans="1:22">
      <c r="D415" s="68" t="s">
        <v>15</v>
      </c>
      <c r="E415" s="2" t="s">
        <v>16</v>
      </c>
      <c r="F415" s="2" t="s">
        <v>17</v>
      </c>
      <c r="G415" s="2" t="s">
        <v>18</v>
      </c>
      <c r="H415" s="2" t="s">
        <v>19</v>
      </c>
      <c r="J415" s="15"/>
      <c r="R415" s="2" t="s">
        <v>20</v>
      </c>
      <c r="S415" s="2" t="s">
        <v>21</v>
      </c>
      <c r="T415" s="2" t="s">
        <v>22</v>
      </c>
    </row>
    <row r="416" spans="1:22">
      <c r="A416" s="1">
        <f>A414</f>
        <v>22</v>
      </c>
      <c r="C416" s="2" t="s">
        <v>39</v>
      </c>
      <c r="D416" s="61"/>
      <c r="E416" s="61"/>
      <c r="F416" s="61"/>
      <c r="G416" s="61"/>
      <c r="H416" s="61"/>
      <c r="J416" s="5" t="str">
        <f t="shared" ref="J416:J426" si="63">IF(A416&gt;$H$5,IF(COUNTA(D416:H416)=0,"-","&lt;= Please clear inputs"),IF(P416&lt;=$H$7,
IF(AND(COUNTA(D416:H416)=5,ISNUMBER(H416+G416+F416+E416+D416)),IF(AND(D416&gt;=0,D416&lt;=10,E416&gt;=0,E416&lt;=10,F416&gt;=0,F416&lt;=10,G416&gt;=0,G416&lt;=10,H416&gt;=0,H416&lt;=10),"ok","&lt;= scores must be numbers from 0 to 10"),"&lt;= Please input 5 scores as numbers"),
IF(COUNTA(D416:H416)=0,".","Please clear excess line")))</f>
        <v>&lt;= Please input 5 scores as numbers</v>
      </c>
      <c r="K416" s="5"/>
      <c r="L416" s="5"/>
      <c r="M416" s="5"/>
      <c r="N416" s="5"/>
      <c r="P416" s="22">
        <v>1</v>
      </c>
      <c r="R416" s="30"/>
      <c r="S416" s="30"/>
      <c r="T416" s="30"/>
      <c r="U416" s="30"/>
      <c r="V416" s="5" t="str">
        <f t="shared" ref="V416:V430" si="64">IF(A416&gt;$H$5,IF(COUNTA(R416:T416)=0,"-","Please clear excess line"),".")</f>
        <v>.</v>
      </c>
    </row>
    <row r="417" spans="1:22">
      <c r="A417" s="1">
        <f>A416</f>
        <v>22</v>
      </c>
      <c r="C417" s="2" t="s">
        <v>40</v>
      </c>
      <c r="D417" s="61"/>
      <c r="E417" s="61"/>
      <c r="F417" s="61"/>
      <c r="G417" s="61"/>
      <c r="H417" s="61"/>
      <c r="J417" s="5" t="str">
        <f t="shared" si="63"/>
        <v>&lt;= Please input 5 scores as numbers</v>
      </c>
      <c r="K417" s="5"/>
      <c r="L417" s="5"/>
      <c r="M417" s="5"/>
      <c r="N417" s="5"/>
      <c r="P417" s="22">
        <v>2</v>
      </c>
      <c r="R417" s="30"/>
      <c r="S417" s="30"/>
      <c r="T417" s="30"/>
      <c r="U417" s="30"/>
      <c r="V417" s="5" t="str">
        <f t="shared" si="64"/>
        <v>.</v>
      </c>
    </row>
    <row r="418" spans="1:22">
      <c r="A418" s="1">
        <f t="shared" ref="A418:A426" si="65">A417</f>
        <v>22</v>
      </c>
      <c r="C418" s="2" t="s">
        <v>41</v>
      </c>
      <c r="D418" s="61"/>
      <c r="E418" s="61"/>
      <c r="F418" s="61"/>
      <c r="G418" s="61"/>
      <c r="H418" s="61"/>
      <c r="J418" s="5" t="str">
        <f t="shared" si="63"/>
        <v>&lt;= Please input 5 scores as numbers</v>
      </c>
      <c r="K418" s="5"/>
      <c r="L418" s="5"/>
      <c r="M418" s="5"/>
      <c r="N418" s="5"/>
      <c r="P418" s="22">
        <v>3</v>
      </c>
      <c r="R418" s="30"/>
      <c r="S418" s="30"/>
      <c r="T418" s="30"/>
      <c r="U418" s="30"/>
      <c r="V418" s="5" t="str">
        <f t="shared" si="64"/>
        <v>.</v>
      </c>
    </row>
    <row r="419" spans="1:22">
      <c r="A419" s="1">
        <f t="shared" si="65"/>
        <v>22</v>
      </c>
      <c r="C419" s="2" t="s">
        <v>42</v>
      </c>
      <c r="D419" s="61"/>
      <c r="E419" s="61"/>
      <c r="F419" s="61"/>
      <c r="G419" s="61"/>
      <c r="H419" s="61"/>
      <c r="J419" s="5" t="str">
        <f t="shared" si="63"/>
        <v>&lt;= Please input 5 scores as numbers</v>
      </c>
      <c r="K419" s="5"/>
      <c r="L419" s="5"/>
      <c r="M419" s="5"/>
      <c r="N419" s="5"/>
      <c r="P419" s="22">
        <v>4</v>
      </c>
      <c r="R419" s="30"/>
      <c r="S419" s="30"/>
      <c r="T419" s="30"/>
      <c r="U419" s="30"/>
      <c r="V419" s="5" t="str">
        <f t="shared" si="64"/>
        <v>.</v>
      </c>
    </row>
    <row r="420" spans="1:22">
      <c r="A420" s="1">
        <f t="shared" si="65"/>
        <v>22</v>
      </c>
      <c r="C420" s="2" t="s">
        <v>43</v>
      </c>
      <c r="D420" s="61"/>
      <c r="E420" s="61"/>
      <c r="F420" s="61"/>
      <c r="G420" s="61"/>
      <c r="H420" s="61"/>
      <c r="J420" s="5" t="str">
        <f t="shared" si="63"/>
        <v>&lt;= Please input 5 scores as numbers</v>
      </c>
      <c r="K420" s="5"/>
      <c r="L420" s="5"/>
      <c r="M420" s="5"/>
      <c r="N420" s="5"/>
      <c r="P420" s="22">
        <v>5</v>
      </c>
      <c r="R420" s="30"/>
      <c r="S420" s="30"/>
      <c r="T420" s="30"/>
      <c r="U420" s="30"/>
      <c r="V420" s="5" t="str">
        <f t="shared" si="64"/>
        <v>.</v>
      </c>
    </row>
    <row r="421" spans="1:22">
      <c r="A421" s="1">
        <f t="shared" si="65"/>
        <v>22</v>
      </c>
      <c r="C421" s="2" t="s">
        <v>44</v>
      </c>
      <c r="D421" s="61"/>
      <c r="E421" s="61"/>
      <c r="F421" s="61"/>
      <c r="G421" s="61"/>
      <c r="H421" s="61"/>
      <c r="J421" s="5" t="str">
        <f t="shared" si="63"/>
        <v>&lt;= Please input 5 scores as numbers</v>
      </c>
      <c r="K421" s="5"/>
      <c r="L421" s="5"/>
      <c r="M421" s="5"/>
      <c r="N421" s="5"/>
      <c r="P421" s="22">
        <v>6</v>
      </c>
      <c r="R421" s="30"/>
      <c r="S421" s="30"/>
      <c r="T421" s="30"/>
      <c r="U421" s="30"/>
      <c r="V421" s="5" t="str">
        <f t="shared" si="64"/>
        <v>.</v>
      </c>
    </row>
    <row r="422" spans="1:22">
      <c r="A422" s="1">
        <f t="shared" si="65"/>
        <v>22</v>
      </c>
      <c r="C422" s="2" t="s">
        <v>45</v>
      </c>
      <c r="D422" s="61"/>
      <c r="E422" s="61"/>
      <c r="F422" s="61"/>
      <c r="G422" s="61"/>
      <c r="H422" s="61"/>
      <c r="J422" s="5" t="str">
        <f t="shared" si="63"/>
        <v>&lt;= Please input 5 scores as numbers</v>
      </c>
      <c r="K422" s="5"/>
      <c r="L422" s="5"/>
      <c r="M422" s="5"/>
      <c r="N422" s="5"/>
      <c r="P422" s="22">
        <v>7</v>
      </c>
      <c r="R422" s="30"/>
      <c r="S422" s="30"/>
      <c r="T422" s="30"/>
      <c r="U422" s="30"/>
      <c r="V422" s="5" t="str">
        <f t="shared" si="64"/>
        <v>.</v>
      </c>
    </row>
    <row r="423" spans="1:22">
      <c r="A423" s="1">
        <f t="shared" si="65"/>
        <v>22</v>
      </c>
      <c r="C423" s="2" t="s">
        <v>46</v>
      </c>
      <c r="D423" s="30"/>
      <c r="E423" s="30"/>
      <c r="F423" s="30"/>
      <c r="G423" s="30"/>
      <c r="H423" s="30"/>
      <c r="J423" s="5" t="str">
        <f t="shared" si="63"/>
        <v>&lt;= Please input 5 scores as numbers</v>
      </c>
      <c r="K423" s="5"/>
      <c r="L423" s="5"/>
      <c r="M423" s="5"/>
      <c r="N423" s="5"/>
      <c r="P423" s="22">
        <v>8</v>
      </c>
      <c r="R423" s="30"/>
      <c r="S423" s="30"/>
      <c r="T423" s="30"/>
      <c r="U423" s="30"/>
      <c r="V423" s="5" t="str">
        <f t="shared" si="64"/>
        <v>.</v>
      </c>
    </row>
    <row r="424" spans="1:22">
      <c r="A424" s="1">
        <f t="shared" si="65"/>
        <v>22</v>
      </c>
      <c r="C424" s="2" t="s">
        <v>47</v>
      </c>
      <c r="D424" s="30"/>
      <c r="E424" s="30"/>
      <c r="F424" s="30"/>
      <c r="G424" s="30"/>
      <c r="H424" s="30"/>
      <c r="J424" s="5" t="str">
        <f t="shared" si="63"/>
        <v>&lt;= Please input 5 scores as numbers</v>
      </c>
      <c r="K424" s="5"/>
      <c r="L424" s="5"/>
      <c r="M424" s="5"/>
      <c r="N424" s="5"/>
      <c r="P424" s="22">
        <v>9</v>
      </c>
      <c r="R424" s="30"/>
      <c r="S424" s="30"/>
      <c r="T424" s="30"/>
      <c r="U424" s="30"/>
      <c r="V424" s="5" t="str">
        <f t="shared" si="64"/>
        <v>.</v>
      </c>
    </row>
    <row r="425" spans="1:22">
      <c r="A425" s="1">
        <f t="shared" si="65"/>
        <v>22</v>
      </c>
      <c r="C425" s="2" t="s">
        <v>48</v>
      </c>
      <c r="D425" s="30"/>
      <c r="E425" s="30"/>
      <c r="F425" s="30"/>
      <c r="G425" s="30"/>
      <c r="H425" s="30"/>
      <c r="J425" s="5" t="str">
        <f t="shared" si="63"/>
        <v>.</v>
      </c>
      <c r="K425" s="5"/>
      <c r="L425" s="5"/>
      <c r="M425" s="5"/>
      <c r="N425" s="5"/>
      <c r="P425" s="22">
        <v>10</v>
      </c>
      <c r="R425" s="30"/>
      <c r="S425" s="30"/>
      <c r="T425" s="30"/>
      <c r="U425" s="30"/>
      <c r="V425" s="5" t="str">
        <f t="shared" si="64"/>
        <v>.</v>
      </c>
    </row>
    <row r="426" spans="1:22">
      <c r="A426" s="1">
        <f t="shared" si="65"/>
        <v>22</v>
      </c>
      <c r="C426" s="2" t="s">
        <v>49</v>
      </c>
      <c r="D426" s="30"/>
      <c r="E426" s="30"/>
      <c r="F426" s="30"/>
      <c r="G426" s="30"/>
      <c r="H426" s="30"/>
      <c r="J426" s="5" t="str">
        <f t="shared" si="63"/>
        <v>.</v>
      </c>
      <c r="K426" s="5"/>
      <c r="L426" s="5"/>
      <c r="M426" s="5"/>
      <c r="N426" s="5"/>
      <c r="P426" s="22">
        <v>11</v>
      </c>
      <c r="R426" s="30"/>
      <c r="S426" s="30"/>
      <c r="T426" s="30"/>
      <c r="U426" s="30"/>
      <c r="V426" s="5" t="str">
        <f t="shared" si="64"/>
        <v>.</v>
      </c>
    </row>
    <row r="427" spans="1:22">
      <c r="C427" s="2"/>
      <c r="D427" s="68" t="s">
        <v>25</v>
      </c>
      <c r="E427" s="2" t="s">
        <v>26</v>
      </c>
      <c r="F427" s="2" t="s">
        <v>27</v>
      </c>
      <c r="G427" s="2" t="s">
        <v>28</v>
      </c>
      <c r="H427" s="2" t="s">
        <v>29</v>
      </c>
      <c r="J427" s="15"/>
      <c r="R427" s="2" t="s">
        <v>30</v>
      </c>
      <c r="S427" s="2" t="s">
        <v>31</v>
      </c>
      <c r="T427" s="2" t="s">
        <v>32</v>
      </c>
    </row>
    <row r="428" spans="1:22">
      <c r="A428" s="1">
        <f>A426</f>
        <v>22</v>
      </c>
      <c r="C428" s="2" t="s">
        <v>50</v>
      </c>
      <c r="D428" s="61"/>
      <c r="E428" s="61"/>
      <c r="F428" s="61"/>
      <c r="G428" s="61"/>
      <c r="H428" s="61"/>
      <c r="J428" s="5" t="str">
        <f>IF(A428&gt;$H$5,IF(COUNTA(D428:H428)=0,"-","&lt;= Please clear inputs"),IF(P428&lt;=$H$7,
IF(AND(COUNTA(D428:H428)=5,ISNUMBER(H428+G428+F428+E428+D428)),IF(AND(D428&gt;=0,D428&lt;=10,E428&gt;=0,E428&lt;=10,F428&gt;=0,F428&lt;=10,G428&gt;=0,G428&lt;=10,H428&gt;=0,H428&lt;=10),"ok","&lt;= scores must be numbers from 0 to 10"),"&lt;= Please input 5 scores as numbers"),
IF(COUNTA(D428:H428)=0,".","Please clear excess line")))</f>
        <v>&lt;= Please input 5 scores as numbers</v>
      </c>
      <c r="K428" s="5"/>
      <c r="L428" s="5"/>
      <c r="M428" s="5"/>
      <c r="N428" s="5"/>
      <c r="P428" s="22">
        <v>1</v>
      </c>
      <c r="R428" s="61"/>
      <c r="S428" s="61"/>
      <c r="T428" s="61"/>
      <c r="U428" s="61"/>
      <c r="V428" s="5" t="str">
        <f t="shared" si="64"/>
        <v>.</v>
      </c>
    </row>
    <row r="429" spans="1:22">
      <c r="A429" s="1">
        <f>A428</f>
        <v>22</v>
      </c>
      <c r="C429" s="2" t="s">
        <v>51</v>
      </c>
      <c r="D429" s="61"/>
      <c r="E429" s="61"/>
      <c r="F429" s="61"/>
      <c r="G429" s="61"/>
      <c r="H429" s="61"/>
      <c r="J429" s="5" t="str">
        <f>IF(A429&gt;$H$5,IF(COUNTA(D429:H429)=0,"-","&lt;= Please clear inputs"),IF(P429&lt;=$H$7,
IF(AND(COUNTA(D429:H429)=5,ISNUMBER(H429+G429+F429+E429+D429)),IF(AND(D429&gt;=0,D429&lt;=10,E429&gt;=0,E429&lt;=10,F429&gt;=0,F429&lt;=10,G429&gt;=0,G429&lt;=10,H429&gt;=0,H429&lt;=10),"ok","&lt;= scores must be numbers from 0 to 10"),"&lt;= Please input 5 scores as numbers"),
IF(COUNTA(D429:H429)=0,".","Please clear excess line")))</f>
        <v>&lt;= Please input 5 scores as numbers</v>
      </c>
      <c r="K429" s="5"/>
      <c r="L429" s="5"/>
      <c r="M429" s="5"/>
      <c r="N429" s="5"/>
      <c r="P429" s="22">
        <v>2</v>
      </c>
      <c r="R429" s="61"/>
      <c r="S429" s="61"/>
      <c r="T429" s="61"/>
      <c r="U429" s="61"/>
      <c r="V429" s="5" t="str">
        <f t="shared" si="64"/>
        <v>.</v>
      </c>
    </row>
    <row r="430" spans="1:22">
      <c r="A430" s="1">
        <f>A429</f>
        <v>22</v>
      </c>
      <c r="C430" s="2" t="s">
        <v>52</v>
      </c>
      <c r="D430" s="61"/>
      <c r="E430" s="61"/>
      <c r="F430" s="61"/>
      <c r="G430" s="61"/>
      <c r="H430" s="61"/>
      <c r="J430" s="5" t="str">
        <f>IF(A430&gt;$H$5,IF(COUNTA(D430:H430)=0,"-","&lt;= Please clear inputs"),IF(P430&lt;=$H$7,
IF(AND(COUNTA(D430:H430)=5,ISNUMBER(H430+G430+F430+E430+D430)),IF(AND(D430&gt;=0,D430&lt;=10,E430&gt;=0,E430&lt;=10,F430&gt;=0,F430&lt;=10,G430&gt;=0,G430&lt;=10,H430&gt;=0,H430&lt;=10),"ok","&lt;= scores must be numbers from 0 to 10"),"&lt;= Please input 5 scores as numbers"),
IF(COUNTA(D430:H430)=0,".","Please clear excess line")))</f>
        <v>&lt;= Please input 5 scores as numbers</v>
      </c>
      <c r="K430" s="5"/>
      <c r="L430" s="5"/>
      <c r="M430" s="5"/>
      <c r="N430" s="5"/>
      <c r="P430" s="22">
        <v>3</v>
      </c>
      <c r="R430" s="61"/>
      <c r="S430" s="61"/>
      <c r="T430" s="61"/>
      <c r="U430" s="61"/>
      <c r="V430" s="5" t="str">
        <f t="shared" si="64"/>
        <v>.</v>
      </c>
    </row>
    <row r="432" spans="1:22">
      <c r="A432" s="1">
        <f>1+A414</f>
        <v>23</v>
      </c>
      <c r="C432" s="17" t="str">
        <f>TEXT(A432,"0")&amp;" - Club:"</f>
        <v>23 - Club:</v>
      </c>
      <c r="D432" s="27"/>
      <c r="E432" s="63"/>
      <c r="F432" s="63"/>
      <c r="G432" s="5"/>
      <c r="H432" s="5"/>
      <c r="I432" s="59" t="s">
        <v>37</v>
      </c>
      <c r="J432" s="3" t="str">
        <f>IF(A432&gt;$H$5,"Please leave scores blank","Please input "&amp;TEXT($H$7,"0")&amp;" lines for Elements and 3 for Impressions")</f>
        <v>Please input 9 lines for Elements and 3 for Impressions</v>
      </c>
      <c r="K432" s="3"/>
      <c r="L432" s="3"/>
      <c r="M432" s="3"/>
      <c r="N432" s="3"/>
      <c r="P432" s="29"/>
      <c r="R432" s="17" t="s">
        <v>38</v>
      </c>
      <c r="S432" s="5"/>
      <c r="T432" s="5"/>
      <c r="V432" s="3"/>
    </row>
    <row r="433" spans="1:22">
      <c r="D433" s="68" t="s">
        <v>15</v>
      </c>
      <c r="E433" s="2" t="s">
        <v>16</v>
      </c>
      <c r="F433" s="2" t="s">
        <v>17</v>
      </c>
      <c r="G433" s="2" t="s">
        <v>18</v>
      </c>
      <c r="H433" s="2" t="s">
        <v>19</v>
      </c>
      <c r="J433" s="15"/>
      <c r="R433" s="2" t="s">
        <v>20</v>
      </c>
      <c r="S433" s="2" t="s">
        <v>21</v>
      </c>
      <c r="T433" s="2" t="s">
        <v>22</v>
      </c>
    </row>
    <row r="434" spans="1:22">
      <c r="A434" s="1">
        <f>A432</f>
        <v>23</v>
      </c>
      <c r="C434" s="2" t="s">
        <v>39</v>
      </c>
      <c r="D434" s="61"/>
      <c r="E434" s="61"/>
      <c r="F434" s="61"/>
      <c r="G434" s="61"/>
      <c r="H434" s="61"/>
      <c r="J434" s="5" t="str">
        <f t="shared" ref="J434:J444" si="66">IF(A434&gt;$H$5,IF(COUNTA(D434:H434)=0,"-","&lt;= Please clear inputs"),IF(P434&lt;=$H$7,
IF(AND(COUNTA(D434:H434)=5,ISNUMBER(H434+G434+F434+E434+D434)),IF(AND(D434&gt;=0,D434&lt;=10,E434&gt;=0,E434&lt;=10,F434&gt;=0,F434&lt;=10,G434&gt;=0,G434&lt;=10,H434&gt;=0,H434&lt;=10),"ok","&lt;= scores must be numbers from 0 to 10"),"&lt;= Please input 5 scores as numbers"),
IF(COUNTA(D434:H434)=0,".","Please clear excess line")))</f>
        <v>&lt;= Please input 5 scores as numbers</v>
      </c>
      <c r="K434" s="5"/>
      <c r="L434" s="5"/>
      <c r="M434" s="5"/>
      <c r="N434" s="5"/>
      <c r="P434" s="22">
        <v>1</v>
      </c>
      <c r="R434" s="30"/>
      <c r="S434" s="30"/>
      <c r="T434" s="30"/>
      <c r="U434" s="30"/>
      <c r="V434" s="5" t="str">
        <f t="shared" ref="V434:V448" si="67">IF(A434&gt;$H$5,IF(COUNTA(R434:T434)=0,"-","Please clear excess line"),".")</f>
        <v>.</v>
      </c>
    </row>
    <row r="435" spans="1:22">
      <c r="A435" s="1">
        <f>A434</f>
        <v>23</v>
      </c>
      <c r="C435" s="2" t="s">
        <v>40</v>
      </c>
      <c r="D435" s="61"/>
      <c r="E435" s="61"/>
      <c r="F435" s="61"/>
      <c r="G435" s="61"/>
      <c r="H435" s="61"/>
      <c r="J435" s="5" t="str">
        <f t="shared" si="66"/>
        <v>&lt;= Please input 5 scores as numbers</v>
      </c>
      <c r="K435" s="5"/>
      <c r="L435" s="5"/>
      <c r="M435" s="5"/>
      <c r="N435" s="5"/>
      <c r="P435" s="22">
        <v>2</v>
      </c>
      <c r="R435" s="30"/>
      <c r="S435" s="30"/>
      <c r="T435" s="30"/>
      <c r="U435" s="30"/>
      <c r="V435" s="5" t="str">
        <f t="shared" si="67"/>
        <v>.</v>
      </c>
    </row>
    <row r="436" spans="1:22">
      <c r="A436" s="1">
        <f t="shared" ref="A436:A444" si="68">A435</f>
        <v>23</v>
      </c>
      <c r="C436" s="2" t="s">
        <v>41</v>
      </c>
      <c r="D436" s="61"/>
      <c r="E436" s="61"/>
      <c r="F436" s="61"/>
      <c r="G436" s="61"/>
      <c r="H436" s="61"/>
      <c r="J436" s="5" t="str">
        <f t="shared" si="66"/>
        <v>&lt;= Please input 5 scores as numbers</v>
      </c>
      <c r="K436" s="5"/>
      <c r="L436" s="5"/>
      <c r="M436" s="5"/>
      <c r="N436" s="5"/>
      <c r="P436" s="22">
        <v>3</v>
      </c>
      <c r="R436" s="30"/>
      <c r="S436" s="30"/>
      <c r="T436" s="30"/>
      <c r="U436" s="30"/>
      <c r="V436" s="5" t="str">
        <f t="shared" si="67"/>
        <v>.</v>
      </c>
    </row>
    <row r="437" spans="1:22">
      <c r="A437" s="1">
        <f t="shared" si="68"/>
        <v>23</v>
      </c>
      <c r="C437" s="2" t="s">
        <v>42</v>
      </c>
      <c r="D437" s="61"/>
      <c r="E437" s="61"/>
      <c r="F437" s="61"/>
      <c r="G437" s="61"/>
      <c r="H437" s="61"/>
      <c r="J437" s="5" t="str">
        <f t="shared" si="66"/>
        <v>&lt;= Please input 5 scores as numbers</v>
      </c>
      <c r="K437" s="5"/>
      <c r="L437" s="5"/>
      <c r="M437" s="5"/>
      <c r="N437" s="5"/>
      <c r="P437" s="22">
        <v>4</v>
      </c>
      <c r="R437" s="30"/>
      <c r="S437" s="30"/>
      <c r="T437" s="30"/>
      <c r="U437" s="30"/>
      <c r="V437" s="5" t="str">
        <f t="shared" si="67"/>
        <v>.</v>
      </c>
    </row>
    <row r="438" spans="1:22">
      <c r="A438" s="1">
        <f t="shared" si="68"/>
        <v>23</v>
      </c>
      <c r="C438" s="2" t="s">
        <v>43</v>
      </c>
      <c r="D438" s="61"/>
      <c r="E438" s="61"/>
      <c r="F438" s="61"/>
      <c r="G438" s="61"/>
      <c r="H438" s="61"/>
      <c r="J438" s="5" t="str">
        <f t="shared" si="66"/>
        <v>&lt;= Please input 5 scores as numbers</v>
      </c>
      <c r="K438" s="5"/>
      <c r="L438" s="5"/>
      <c r="M438" s="5"/>
      <c r="N438" s="5"/>
      <c r="P438" s="22">
        <v>5</v>
      </c>
      <c r="R438" s="30"/>
      <c r="S438" s="30"/>
      <c r="T438" s="30"/>
      <c r="U438" s="30"/>
      <c r="V438" s="5" t="str">
        <f t="shared" si="67"/>
        <v>.</v>
      </c>
    </row>
    <row r="439" spans="1:22">
      <c r="A439" s="1">
        <f t="shared" si="68"/>
        <v>23</v>
      </c>
      <c r="C439" s="2" t="s">
        <v>44</v>
      </c>
      <c r="D439" s="61"/>
      <c r="E439" s="61"/>
      <c r="F439" s="61"/>
      <c r="G439" s="61"/>
      <c r="H439" s="61"/>
      <c r="J439" s="5" t="str">
        <f t="shared" si="66"/>
        <v>&lt;= Please input 5 scores as numbers</v>
      </c>
      <c r="K439" s="5"/>
      <c r="L439" s="5"/>
      <c r="M439" s="5"/>
      <c r="N439" s="5"/>
      <c r="P439" s="22">
        <v>6</v>
      </c>
      <c r="R439" s="30"/>
      <c r="S439" s="30"/>
      <c r="T439" s="30"/>
      <c r="U439" s="30"/>
      <c r="V439" s="5" t="str">
        <f t="shared" si="67"/>
        <v>.</v>
      </c>
    </row>
    <row r="440" spans="1:22">
      <c r="A440" s="1">
        <f t="shared" si="68"/>
        <v>23</v>
      </c>
      <c r="C440" s="2" t="s">
        <v>45</v>
      </c>
      <c r="D440" s="61"/>
      <c r="E440" s="61"/>
      <c r="F440" s="61"/>
      <c r="G440" s="61"/>
      <c r="H440" s="61"/>
      <c r="J440" s="5" t="str">
        <f t="shared" si="66"/>
        <v>&lt;= Please input 5 scores as numbers</v>
      </c>
      <c r="K440" s="5"/>
      <c r="L440" s="5"/>
      <c r="M440" s="5"/>
      <c r="N440" s="5"/>
      <c r="P440" s="22">
        <v>7</v>
      </c>
      <c r="R440" s="30"/>
      <c r="S440" s="30"/>
      <c r="T440" s="30"/>
      <c r="U440" s="30"/>
      <c r="V440" s="5" t="str">
        <f t="shared" si="67"/>
        <v>.</v>
      </c>
    </row>
    <row r="441" spans="1:22">
      <c r="A441" s="1">
        <f t="shared" si="68"/>
        <v>23</v>
      </c>
      <c r="C441" s="2" t="s">
        <v>46</v>
      </c>
      <c r="D441" s="30"/>
      <c r="E441" s="30"/>
      <c r="F441" s="30"/>
      <c r="G441" s="30"/>
      <c r="H441" s="30"/>
      <c r="J441" s="5" t="str">
        <f t="shared" si="66"/>
        <v>&lt;= Please input 5 scores as numbers</v>
      </c>
      <c r="K441" s="5"/>
      <c r="L441" s="5"/>
      <c r="M441" s="5"/>
      <c r="N441" s="5"/>
      <c r="P441" s="22">
        <v>8</v>
      </c>
      <c r="R441" s="30"/>
      <c r="S441" s="30"/>
      <c r="T441" s="30"/>
      <c r="U441" s="30"/>
      <c r="V441" s="5" t="str">
        <f t="shared" si="67"/>
        <v>.</v>
      </c>
    </row>
    <row r="442" spans="1:22">
      <c r="A442" s="1">
        <f t="shared" si="68"/>
        <v>23</v>
      </c>
      <c r="C442" s="2" t="s">
        <v>47</v>
      </c>
      <c r="D442" s="30"/>
      <c r="E442" s="30"/>
      <c r="F442" s="30"/>
      <c r="G442" s="30"/>
      <c r="H442" s="30"/>
      <c r="J442" s="5" t="str">
        <f t="shared" si="66"/>
        <v>&lt;= Please input 5 scores as numbers</v>
      </c>
      <c r="K442" s="5"/>
      <c r="L442" s="5"/>
      <c r="M442" s="5"/>
      <c r="N442" s="5"/>
      <c r="P442" s="22">
        <v>9</v>
      </c>
      <c r="R442" s="30"/>
      <c r="S442" s="30"/>
      <c r="T442" s="30"/>
      <c r="U442" s="30"/>
      <c r="V442" s="5" t="str">
        <f t="shared" si="67"/>
        <v>.</v>
      </c>
    </row>
    <row r="443" spans="1:22">
      <c r="A443" s="1">
        <f t="shared" si="68"/>
        <v>23</v>
      </c>
      <c r="C443" s="2" t="s">
        <v>48</v>
      </c>
      <c r="D443" s="30"/>
      <c r="E443" s="30"/>
      <c r="F443" s="30"/>
      <c r="G443" s="30"/>
      <c r="H443" s="30"/>
      <c r="J443" s="5" t="str">
        <f t="shared" si="66"/>
        <v>.</v>
      </c>
      <c r="K443" s="5"/>
      <c r="L443" s="5"/>
      <c r="M443" s="5"/>
      <c r="N443" s="5"/>
      <c r="P443" s="22">
        <v>10</v>
      </c>
      <c r="R443" s="30"/>
      <c r="S443" s="30"/>
      <c r="T443" s="30"/>
      <c r="U443" s="30"/>
      <c r="V443" s="5" t="str">
        <f t="shared" si="67"/>
        <v>.</v>
      </c>
    </row>
    <row r="444" spans="1:22">
      <c r="A444" s="1">
        <f t="shared" si="68"/>
        <v>23</v>
      </c>
      <c r="C444" s="2" t="s">
        <v>49</v>
      </c>
      <c r="D444" s="30"/>
      <c r="E444" s="30"/>
      <c r="F444" s="30"/>
      <c r="G444" s="30"/>
      <c r="H444" s="30"/>
      <c r="J444" s="5" t="str">
        <f t="shared" si="66"/>
        <v>.</v>
      </c>
      <c r="K444" s="5"/>
      <c r="L444" s="5"/>
      <c r="M444" s="5"/>
      <c r="N444" s="5"/>
      <c r="P444" s="22">
        <v>11</v>
      </c>
      <c r="R444" s="30"/>
      <c r="S444" s="30"/>
      <c r="T444" s="30"/>
      <c r="U444" s="30"/>
      <c r="V444" s="5" t="str">
        <f t="shared" si="67"/>
        <v>.</v>
      </c>
    </row>
    <row r="445" spans="1:22">
      <c r="C445" s="2"/>
      <c r="D445" s="68" t="s">
        <v>25</v>
      </c>
      <c r="E445" s="2" t="s">
        <v>26</v>
      </c>
      <c r="F445" s="2" t="s">
        <v>27</v>
      </c>
      <c r="G445" s="2" t="s">
        <v>28</v>
      </c>
      <c r="H445" s="2" t="s">
        <v>29</v>
      </c>
      <c r="J445" s="15"/>
      <c r="R445" s="2" t="s">
        <v>30</v>
      </c>
      <c r="S445" s="2" t="s">
        <v>31</v>
      </c>
      <c r="T445" s="2" t="s">
        <v>32</v>
      </c>
    </row>
    <row r="446" spans="1:22">
      <c r="A446" s="1">
        <f>A444</f>
        <v>23</v>
      </c>
      <c r="C446" s="2" t="s">
        <v>50</v>
      </c>
      <c r="D446" s="61"/>
      <c r="E446" s="61"/>
      <c r="F446" s="61"/>
      <c r="G446" s="61"/>
      <c r="H446" s="61"/>
      <c r="J446" s="5" t="str">
        <f>IF(A446&gt;$H$5,IF(COUNTA(D446:H446)=0,"-","&lt;= Please clear inputs"),IF(P446&lt;=$H$7,
IF(AND(COUNTA(D446:H446)=5,ISNUMBER(H446+G446+F446+E446+D446)),IF(AND(D446&gt;=0,D446&lt;=10,E446&gt;=0,E446&lt;=10,F446&gt;=0,F446&lt;=10,G446&gt;=0,G446&lt;=10,H446&gt;=0,H446&lt;=10),"ok","&lt;= scores must be numbers from 0 to 10"),"&lt;= Please input 5 scores as numbers"),
IF(COUNTA(D446:H446)=0,".","Please clear excess line")))</f>
        <v>&lt;= Please input 5 scores as numbers</v>
      </c>
      <c r="K446" s="5"/>
      <c r="L446" s="5"/>
      <c r="M446" s="5"/>
      <c r="N446" s="5"/>
      <c r="P446" s="22">
        <v>1</v>
      </c>
      <c r="R446" s="61"/>
      <c r="S446" s="61"/>
      <c r="T446" s="61"/>
      <c r="U446" s="61"/>
      <c r="V446" s="5" t="str">
        <f t="shared" si="67"/>
        <v>.</v>
      </c>
    </row>
    <row r="447" spans="1:22">
      <c r="A447" s="1">
        <f>A446</f>
        <v>23</v>
      </c>
      <c r="C447" s="2" t="s">
        <v>51</v>
      </c>
      <c r="D447" s="61"/>
      <c r="E447" s="61"/>
      <c r="F447" s="61"/>
      <c r="G447" s="61"/>
      <c r="H447" s="61"/>
      <c r="J447" s="5" t="str">
        <f>IF(A447&gt;$H$5,IF(COUNTA(D447:H447)=0,"-","&lt;= Please clear inputs"),IF(P447&lt;=$H$7,
IF(AND(COUNTA(D447:H447)=5,ISNUMBER(H447+G447+F447+E447+D447)),IF(AND(D447&gt;=0,D447&lt;=10,E447&gt;=0,E447&lt;=10,F447&gt;=0,F447&lt;=10,G447&gt;=0,G447&lt;=10,H447&gt;=0,H447&lt;=10),"ok","&lt;= scores must be numbers from 0 to 10"),"&lt;= Please input 5 scores as numbers"),
IF(COUNTA(D447:H447)=0,".","Please clear excess line")))</f>
        <v>&lt;= Please input 5 scores as numbers</v>
      </c>
      <c r="K447" s="5"/>
      <c r="L447" s="5"/>
      <c r="M447" s="5"/>
      <c r="N447" s="5"/>
      <c r="P447" s="22">
        <v>2</v>
      </c>
      <c r="R447" s="61"/>
      <c r="S447" s="61"/>
      <c r="T447" s="61"/>
      <c r="U447" s="61"/>
      <c r="V447" s="5" t="str">
        <f t="shared" si="67"/>
        <v>.</v>
      </c>
    </row>
    <row r="448" spans="1:22">
      <c r="A448" s="1">
        <f>A447</f>
        <v>23</v>
      </c>
      <c r="C448" s="2" t="s">
        <v>52</v>
      </c>
      <c r="D448" s="61"/>
      <c r="E448" s="61"/>
      <c r="F448" s="61"/>
      <c r="G448" s="61"/>
      <c r="H448" s="61"/>
      <c r="J448" s="5" t="str">
        <f>IF(A448&gt;$H$5,IF(COUNTA(D448:H448)=0,"-","&lt;= Please clear inputs"),IF(P448&lt;=$H$7,
IF(AND(COUNTA(D448:H448)=5,ISNUMBER(H448+G448+F448+E448+D448)),IF(AND(D448&gt;=0,D448&lt;=10,E448&gt;=0,E448&lt;=10,F448&gt;=0,F448&lt;=10,G448&gt;=0,G448&lt;=10,H448&gt;=0,H448&lt;=10),"ok","&lt;= scores must be numbers from 0 to 10"),"&lt;= Please input 5 scores as numbers"),
IF(COUNTA(D448:H448)=0,".","Please clear excess line")))</f>
        <v>&lt;= Please input 5 scores as numbers</v>
      </c>
      <c r="K448" s="5"/>
      <c r="L448" s="5"/>
      <c r="M448" s="5"/>
      <c r="N448" s="5"/>
      <c r="P448" s="22">
        <v>3</v>
      </c>
      <c r="R448" s="61"/>
      <c r="S448" s="61"/>
      <c r="T448" s="61"/>
      <c r="U448" s="61"/>
      <c r="V448" s="5" t="str">
        <f t="shared" si="67"/>
        <v>.</v>
      </c>
    </row>
    <row r="450" spans="1:22">
      <c r="A450" s="1">
        <f>1+A432</f>
        <v>24</v>
      </c>
      <c r="C450" s="17" t="str">
        <f>TEXT(A450,"0")&amp;" - Club:"</f>
        <v>24 - Club:</v>
      </c>
      <c r="D450" s="27"/>
      <c r="E450" s="63"/>
      <c r="F450" s="63"/>
      <c r="G450" s="5"/>
      <c r="H450" s="5"/>
      <c r="I450" s="59" t="s">
        <v>37</v>
      </c>
      <c r="J450" s="3" t="str">
        <f>IF(A450&gt;$H$5,"Please leave scores blank","Please input "&amp;TEXT($H$7,"0")&amp;" lines for Elements and 3 for Impressions")</f>
        <v>Please input 9 lines for Elements and 3 for Impressions</v>
      </c>
      <c r="K450" s="3"/>
      <c r="L450" s="3"/>
      <c r="M450" s="3"/>
      <c r="N450" s="3"/>
      <c r="P450" s="29"/>
      <c r="R450" s="17" t="s">
        <v>38</v>
      </c>
      <c r="S450" s="5"/>
      <c r="T450" s="5"/>
      <c r="V450" s="3"/>
    </row>
    <row r="451" spans="1:22">
      <c r="D451" s="68" t="s">
        <v>15</v>
      </c>
      <c r="E451" s="2" t="s">
        <v>16</v>
      </c>
      <c r="F451" s="2" t="s">
        <v>17</v>
      </c>
      <c r="G451" s="2" t="s">
        <v>18</v>
      </c>
      <c r="H451" s="2" t="s">
        <v>19</v>
      </c>
      <c r="J451" s="15"/>
      <c r="R451" s="2" t="s">
        <v>20</v>
      </c>
      <c r="S451" s="2" t="s">
        <v>21</v>
      </c>
      <c r="T451" s="2" t="s">
        <v>22</v>
      </c>
    </row>
    <row r="452" spans="1:22">
      <c r="A452" s="1">
        <f>A450</f>
        <v>24</v>
      </c>
      <c r="C452" s="2" t="s">
        <v>39</v>
      </c>
      <c r="D452" s="61"/>
      <c r="E452" s="61"/>
      <c r="F452" s="61"/>
      <c r="G452" s="61"/>
      <c r="H452" s="61"/>
      <c r="J452" s="5" t="str">
        <f t="shared" ref="J452:J462" si="69">IF(A452&gt;$H$5,IF(COUNTA(D452:H452)=0,"-","&lt;= Please clear inputs"),IF(P452&lt;=$H$7,
IF(AND(COUNTA(D452:H452)=5,ISNUMBER(H452+G452+F452+E452+D452)),IF(AND(D452&gt;=0,D452&lt;=10,E452&gt;=0,E452&lt;=10,F452&gt;=0,F452&lt;=10,G452&gt;=0,G452&lt;=10,H452&gt;=0,H452&lt;=10),"ok","&lt;= scores must be numbers from 0 to 10"),"&lt;= Please input 5 scores as numbers"),
IF(COUNTA(D452:H452)=0,".","Please clear excess line")))</f>
        <v>&lt;= Please input 5 scores as numbers</v>
      </c>
      <c r="K452" s="5"/>
      <c r="L452" s="5"/>
      <c r="M452" s="5"/>
      <c r="N452" s="5"/>
      <c r="P452" s="22">
        <v>1</v>
      </c>
      <c r="R452" s="30"/>
      <c r="S452" s="30"/>
      <c r="T452" s="30"/>
      <c r="U452" s="30"/>
      <c r="V452" s="5" t="str">
        <f t="shared" ref="V452:V466" si="70">IF(A452&gt;$H$5,IF(COUNTA(R452:T452)=0,"-","Please clear excess line"),".")</f>
        <v>.</v>
      </c>
    </row>
    <row r="453" spans="1:22">
      <c r="A453" s="1">
        <f>A452</f>
        <v>24</v>
      </c>
      <c r="C453" s="2" t="s">
        <v>40</v>
      </c>
      <c r="D453" s="61"/>
      <c r="E453" s="61"/>
      <c r="F453" s="61"/>
      <c r="G453" s="61"/>
      <c r="H453" s="61"/>
      <c r="J453" s="5" t="str">
        <f t="shared" si="69"/>
        <v>&lt;= Please input 5 scores as numbers</v>
      </c>
      <c r="K453" s="5"/>
      <c r="L453" s="5"/>
      <c r="M453" s="5"/>
      <c r="N453" s="5"/>
      <c r="P453" s="22">
        <v>2</v>
      </c>
      <c r="R453" s="30"/>
      <c r="S453" s="30"/>
      <c r="T453" s="30"/>
      <c r="U453" s="30"/>
      <c r="V453" s="5" t="str">
        <f t="shared" si="70"/>
        <v>.</v>
      </c>
    </row>
    <row r="454" spans="1:22">
      <c r="A454" s="1">
        <f t="shared" ref="A454:A462" si="71">A453</f>
        <v>24</v>
      </c>
      <c r="C454" s="2" t="s">
        <v>41</v>
      </c>
      <c r="D454" s="61"/>
      <c r="E454" s="61"/>
      <c r="F454" s="61"/>
      <c r="G454" s="61"/>
      <c r="H454" s="61"/>
      <c r="J454" s="5" t="str">
        <f t="shared" si="69"/>
        <v>&lt;= Please input 5 scores as numbers</v>
      </c>
      <c r="K454" s="5"/>
      <c r="L454" s="5"/>
      <c r="M454" s="5"/>
      <c r="N454" s="5"/>
      <c r="P454" s="22">
        <v>3</v>
      </c>
      <c r="R454" s="30"/>
      <c r="S454" s="30"/>
      <c r="T454" s="30"/>
      <c r="U454" s="30"/>
      <c r="V454" s="5" t="str">
        <f t="shared" si="70"/>
        <v>.</v>
      </c>
    </row>
    <row r="455" spans="1:22">
      <c r="A455" s="1">
        <f t="shared" si="71"/>
        <v>24</v>
      </c>
      <c r="C455" s="2" t="s">
        <v>42</v>
      </c>
      <c r="D455" s="61"/>
      <c r="E455" s="61"/>
      <c r="F455" s="61"/>
      <c r="G455" s="61"/>
      <c r="H455" s="61"/>
      <c r="J455" s="5" t="str">
        <f t="shared" si="69"/>
        <v>&lt;= Please input 5 scores as numbers</v>
      </c>
      <c r="K455" s="5"/>
      <c r="L455" s="5"/>
      <c r="M455" s="5"/>
      <c r="N455" s="5"/>
      <c r="P455" s="22">
        <v>4</v>
      </c>
      <c r="R455" s="30"/>
      <c r="S455" s="30"/>
      <c r="T455" s="30"/>
      <c r="U455" s="30"/>
      <c r="V455" s="5" t="str">
        <f t="shared" si="70"/>
        <v>.</v>
      </c>
    </row>
    <row r="456" spans="1:22">
      <c r="A456" s="1">
        <f t="shared" si="71"/>
        <v>24</v>
      </c>
      <c r="C456" s="2" t="s">
        <v>43</v>
      </c>
      <c r="D456" s="61"/>
      <c r="E456" s="61"/>
      <c r="F456" s="61"/>
      <c r="G456" s="61"/>
      <c r="H456" s="61"/>
      <c r="J456" s="5" t="str">
        <f t="shared" si="69"/>
        <v>&lt;= Please input 5 scores as numbers</v>
      </c>
      <c r="K456" s="5"/>
      <c r="L456" s="5"/>
      <c r="M456" s="5"/>
      <c r="N456" s="5"/>
      <c r="P456" s="22">
        <v>5</v>
      </c>
      <c r="R456" s="30"/>
      <c r="S456" s="30"/>
      <c r="T456" s="30"/>
      <c r="U456" s="30"/>
      <c r="V456" s="5" t="str">
        <f t="shared" si="70"/>
        <v>.</v>
      </c>
    </row>
    <row r="457" spans="1:22">
      <c r="A457" s="1">
        <f t="shared" si="71"/>
        <v>24</v>
      </c>
      <c r="C457" s="2" t="s">
        <v>44</v>
      </c>
      <c r="D457" s="61"/>
      <c r="E457" s="61"/>
      <c r="F457" s="61"/>
      <c r="G457" s="61"/>
      <c r="H457" s="61"/>
      <c r="J457" s="5" t="str">
        <f t="shared" si="69"/>
        <v>&lt;= Please input 5 scores as numbers</v>
      </c>
      <c r="K457" s="5"/>
      <c r="L457" s="5"/>
      <c r="M457" s="5"/>
      <c r="N457" s="5"/>
      <c r="P457" s="22">
        <v>6</v>
      </c>
      <c r="R457" s="30"/>
      <c r="S457" s="30"/>
      <c r="T457" s="30"/>
      <c r="U457" s="30"/>
      <c r="V457" s="5" t="str">
        <f t="shared" si="70"/>
        <v>.</v>
      </c>
    </row>
    <row r="458" spans="1:22">
      <c r="A458" s="1">
        <f t="shared" si="71"/>
        <v>24</v>
      </c>
      <c r="C458" s="2" t="s">
        <v>45</v>
      </c>
      <c r="D458" s="61"/>
      <c r="E458" s="61"/>
      <c r="F458" s="61"/>
      <c r="G458" s="61"/>
      <c r="H458" s="61"/>
      <c r="J458" s="5" t="str">
        <f t="shared" si="69"/>
        <v>&lt;= Please input 5 scores as numbers</v>
      </c>
      <c r="K458" s="5"/>
      <c r="L458" s="5"/>
      <c r="M458" s="5"/>
      <c r="N458" s="5"/>
      <c r="P458" s="22">
        <v>7</v>
      </c>
      <c r="R458" s="30"/>
      <c r="S458" s="30"/>
      <c r="T458" s="30"/>
      <c r="U458" s="30"/>
      <c r="V458" s="5" t="str">
        <f t="shared" si="70"/>
        <v>.</v>
      </c>
    </row>
    <row r="459" spans="1:22">
      <c r="A459" s="1">
        <f t="shared" si="71"/>
        <v>24</v>
      </c>
      <c r="C459" s="2" t="s">
        <v>46</v>
      </c>
      <c r="D459" s="30"/>
      <c r="E459" s="30"/>
      <c r="F459" s="30"/>
      <c r="G459" s="30"/>
      <c r="H459" s="30"/>
      <c r="J459" s="5" t="str">
        <f t="shared" si="69"/>
        <v>&lt;= Please input 5 scores as numbers</v>
      </c>
      <c r="K459" s="5"/>
      <c r="L459" s="5"/>
      <c r="M459" s="5"/>
      <c r="N459" s="5"/>
      <c r="P459" s="22">
        <v>8</v>
      </c>
      <c r="R459" s="30"/>
      <c r="S459" s="30"/>
      <c r="T459" s="30"/>
      <c r="U459" s="30"/>
      <c r="V459" s="5" t="str">
        <f t="shared" si="70"/>
        <v>.</v>
      </c>
    </row>
    <row r="460" spans="1:22">
      <c r="A460" s="1">
        <f t="shared" si="71"/>
        <v>24</v>
      </c>
      <c r="C460" s="2" t="s">
        <v>47</v>
      </c>
      <c r="D460" s="30"/>
      <c r="E460" s="30"/>
      <c r="F460" s="30"/>
      <c r="G460" s="30"/>
      <c r="H460" s="30"/>
      <c r="J460" s="5" t="str">
        <f t="shared" si="69"/>
        <v>&lt;= Please input 5 scores as numbers</v>
      </c>
      <c r="K460" s="5"/>
      <c r="L460" s="5"/>
      <c r="M460" s="5"/>
      <c r="N460" s="5"/>
      <c r="P460" s="22">
        <v>9</v>
      </c>
      <c r="R460" s="30"/>
      <c r="S460" s="30"/>
      <c r="T460" s="30"/>
      <c r="U460" s="30"/>
      <c r="V460" s="5" t="str">
        <f t="shared" si="70"/>
        <v>.</v>
      </c>
    </row>
    <row r="461" spans="1:22">
      <c r="A461" s="1">
        <f t="shared" si="71"/>
        <v>24</v>
      </c>
      <c r="C461" s="2" t="s">
        <v>48</v>
      </c>
      <c r="D461" s="30"/>
      <c r="E461" s="30"/>
      <c r="F461" s="30"/>
      <c r="G461" s="30"/>
      <c r="H461" s="30"/>
      <c r="J461" s="5" t="str">
        <f t="shared" si="69"/>
        <v>.</v>
      </c>
      <c r="K461" s="5"/>
      <c r="L461" s="5"/>
      <c r="M461" s="5"/>
      <c r="N461" s="5"/>
      <c r="P461" s="22">
        <v>10</v>
      </c>
      <c r="R461" s="30"/>
      <c r="S461" s="30"/>
      <c r="T461" s="30"/>
      <c r="U461" s="30"/>
      <c r="V461" s="5" t="str">
        <f t="shared" si="70"/>
        <v>.</v>
      </c>
    </row>
    <row r="462" spans="1:22">
      <c r="A462" s="1">
        <f t="shared" si="71"/>
        <v>24</v>
      </c>
      <c r="C462" s="2" t="s">
        <v>49</v>
      </c>
      <c r="D462" s="30"/>
      <c r="E462" s="30"/>
      <c r="F462" s="30"/>
      <c r="G462" s="30"/>
      <c r="H462" s="30"/>
      <c r="J462" s="5" t="str">
        <f t="shared" si="69"/>
        <v>.</v>
      </c>
      <c r="K462" s="5"/>
      <c r="L462" s="5"/>
      <c r="M462" s="5"/>
      <c r="N462" s="5"/>
      <c r="P462" s="22">
        <v>11</v>
      </c>
      <c r="R462" s="30"/>
      <c r="S462" s="30"/>
      <c r="T462" s="30"/>
      <c r="U462" s="30"/>
      <c r="V462" s="5" t="str">
        <f t="shared" si="70"/>
        <v>.</v>
      </c>
    </row>
    <row r="463" spans="1:22">
      <c r="C463" s="2"/>
      <c r="D463" s="68" t="s">
        <v>25</v>
      </c>
      <c r="E463" s="2" t="s">
        <v>26</v>
      </c>
      <c r="F463" s="2" t="s">
        <v>27</v>
      </c>
      <c r="G463" s="2" t="s">
        <v>28</v>
      </c>
      <c r="H463" s="2" t="s">
        <v>29</v>
      </c>
      <c r="J463" s="15"/>
      <c r="R463" s="2" t="s">
        <v>30</v>
      </c>
      <c r="S463" s="2" t="s">
        <v>31</v>
      </c>
      <c r="T463" s="2" t="s">
        <v>32</v>
      </c>
    </row>
    <row r="464" spans="1:22">
      <c r="A464" s="1">
        <f>A462</f>
        <v>24</v>
      </c>
      <c r="C464" s="2" t="s">
        <v>50</v>
      </c>
      <c r="D464" s="61"/>
      <c r="E464" s="61"/>
      <c r="F464" s="61"/>
      <c r="G464" s="61"/>
      <c r="H464" s="61"/>
      <c r="J464" s="5" t="str">
        <f>IF(A464&gt;$H$5,IF(COUNTA(D464:H464)=0,"-","&lt;= Please clear inputs"),IF(P464&lt;=$H$7,
IF(AND(COUNTA(D464:H464)=5,ISNUMBER(H464+G464+F464+E464+D464)),IF(AND(D464&gt;=0,D464&lt;=10,E464&gt;=0,E464&lt;=10,F464&gt;=0,F464&lt;=10,G464&gt;=0,G464&lt;=10,H464&gt;=0,H464&lt;=10),"ok","&lt;= scores must be numbers from 0 to 10"),"&lt;= Please input 5 scores as numbers"),
IF(COUNTA(D464:H464)=0,".","Please clear excess line")))</f>
        <v>&lt;= Please input 5 scores as numbers</v>
      </c>
      <c r="K464" s="5"/>
      <c r="L464" s="5"/>
      <c r="M464" s="5"/>
      <c r="N464" s="5"/>
      <c r="P464" s="22">
        <v>1</v>
      </c>
      <c r="R464" s="61"/>
      <c r="S464" s="61"/>
      <c r="T464" s="61"/>
      <c r="U464" s="61"/>
      <c r="V464" s="5" t="str">
        <f t="shared" si="70"/>
        <v>.</v>
      </c>
    </row>
    <row r="465" spans="1:22">
      <c r="A465" s="1">
        <f>A464</f>
        <v>24</v>
      </c>
      <c r="C465" s="2" t="s">
        <v>51</v>
      </c>
      <c r="D465" s="61"/>
      <c r="E465" s="61"/>
      <c r="F465" s="61"/>
      <c r="G465" s="61"/>
      <c r="H465" s="61"/>
      <c r="J465" s="5" t="str">
        <f>IF(A465&gt;$H$5,IF(COUNTA(D465:H465)=0,"-","&lt;= Please clear inputs"),IF(P465&lt;=$H$7,
IF(AND(COUNTA(D465:H465)=5,ISNUMBER(H465+G465+F465+E465+D465)),IF(AND(D465&gt;=0,D465&lt;=10,E465&gt;=0,E465&lt;=10,F465&gt;=0,F465&lt;=10,G465&gt;=0,G465&lt;=10,H465&gt;=0,H465&lt;=10),"ok","&lt;= scores must be numbers from 0 to 10"),"&lt;= Please input 5 scores as numbers"),
IF(COUNTA(D465:H465)=0,".","Please clear excess line")))</f>
        <v>&lt;= Please input 5 scores as numbers</v>
      </c>
      <c r="K465" s="5"/>
      <c r="L465" s="5"/>
      <c r="M465" s="5"/>
      <c r="N465" s="5"/>
      <c r="P465" s="22">
        <v>2</v>
      </c>
      <c r="R465" s="61"/>
      <c r="S465" s="61"/>
      <c r="T465" s="61"/>
      <c r="U465" s="61"/>
      <c r="V465" s="5" t="str">
        <f t="shared" si="70"/>
        <v>.</v>
      </c>
    </row>
    <row r="466" spans="1:22">
      <c r="A466" s="1">
        <f>A465</f>
        <v>24</v>
      </c>
      <c r="C466" s="2" t="s">
        <v>52</v>
      </c>
      <c r="D466" s="61"/>
      <c r="E466" s="61"/>
      <c r="F466" s="61"/>
      <c r="G466" s="61"/>
      <c r="H466" s="61"/>
      <c r="J466" s="5" t="str">
        <f>IF(A466&gt;$H$5,IF(COUNTA(D466:H466)=0,"-","&lt;= Please clear inputs"),IF(P466&lt;=$H$7,
IF(AND(COUNTA(D466:H466)=5,ISNUMBER(H466+G466+F466+E466+D466)),IF(AND(D466&gt;=0,D466&lt;=10,E466&gt;=0,E466&lt;=10,F466&gt;=0,F466&lt;=10,G466&gt;=0,G466&lt;=10,H466&gt;=0,H466&lt;=10),"ok","&lt;= scores must be numbers from 0 to 10"),"&lt;= Please input 5 scores as numbers"),
IF(COUNTA(D466:H466)=0,".","Please clear excess line")))</f>
        <v>&lt;= Please input 5 scores as numbers</v>
      </c>
      <c r="K466" s="5"/>
      <c r="L466" s="5"/>
      <c r="M466" s="5"/>
      <c r="N466" s="5"/>
      <c r="P466" s="22">
        <v>3</v>
      </c>
      <c r="R466" s="61"/>
      <c r="S466" s="61"/>
      <c r="T466" s="61"/>
      <c r="U466" s="61"/>
      <c r="V466" s="5" t="str">
        <f t="shared" si="70"/>
        <v>.</v>
      </c>
    </row>
    <row r="468" spans="1:22">
      <c r="A468" s="1">
        <f>1+A450</f>
        <v>25</v>
      </c>
      <c r="C468" s="17" t="str">
        <f>TEXT(A468,"0")&amp;" - Club:"</f>
        <v>25 - Club:</v>
      </c>
      <c r="D468" s="27"/>
      <c r="E468" s="63"/>
      <c r="F468" s="63"/>
      <c r="G468" s="5"/>
      <c r="H468" s="5"/>
      <c r="I468" s="59" t="s">
        <v>37</v>
      </c>
      <c r="J468" s="3" t="str">
        <f>IF(A468&gt;$H$5,"Please leave scores blank","Please input "&amp;TEXT($H$7,"0")&amp;" lines for Elements and 3 for Impressions")</f>
        <v>Please input 9 lines for Elements and 3 for Impressions</v>
      </c>
      <c r="K468" s="3"/>
      <c r="L468" s="3"/>
      <c r="M468" s="3"/>
      <c r="N468" s="3"/>
      <c r="P468" s="29"/>
      <c r="R468" s="17" t="s">
        <v>38</v>
      </c>
      <c r="S468" s="5"/>
      <c r="T468" s="5"/>
      <c r="V468" s="3"/>
    </row>
    <row r="469" spans="1:22">
      <c r="D469" s="68" t="s">
        <v>15</v>
      </c>
      <c r="E469" s="2" t="s">
        <v>16</v>
      </c>
      <c r="F469" s="2" t="s">
        <v>17</v>
      </c>
      <c r="G469" s="2" t="s">
        <v>18</v>
      </c>
      <c r="H469" s="2" t="s">
        <v>19</v>
      </c>
      <c r="J469" s="15"/>
      <c r="R469" s="2" t="s">
        <v>20</v>
      </c>
      <c r="S469" s="2" t="s">
        <v>21</v>
      </c>
      <c r="T469" s="2" t="s">
        <v>22</v>
      </c>
    </row>
    <row r="470" spans="1:22">
      <c r="A470" s="1">
        <f>A468</f>
        <v>25</v>
      </c>
      <c r="C470" s="2" t="s">
        <v>39</v>
      </c>
      <c r="D470" s="61"/>
      <c r="E470" s="61"/>
      <c r="F470" s="61"/>
      <c r="G470" s="61"/>
      <c r="H470" s="61"/>
      <c r="J470" s="5" t="str">
        <f t="shared" ref="J470:J480" si="72">IF(A470&gt;$H$5,IF(COUNTA(D470:H470)=0,"-","&lt;= Please clear inputs"),IF(P470&lt;=$H$7,
IF(AND(COUNTA(D470:H470)=5,ISNUMBER(H470+G470+F470+E470+D470)),IF(AND(D470&gt;=0,D470&lt;=10,E470&gt;=0,E470&lt;=10,F470&gt;=0,F470&lt;=10,G470&gt;=0,G470&lt;=10,H470&gt;=0,H470&lt;=10),"ok","&lt;= scores must be numbers from 0 to 10"),"&lt;= Please input 5 scores as numbers"),
IF(COUNTA(D470:H470)=0,".","Please clear excess line")))</f>
        <v>&lt;= Please input 5 scores as numbers</v>
      </c>
      <c r="K470" s="5"/>
      <c r="L470" s="5"/>
      <c r="M470" s="5"/>
      <c r="N470" s="5"/>
      <c r="P470" s="22">
        <v>1</v>
      </c>
      <c r="R470" s="30"/>
      <c r="S470" s="30"/>
      <c r="T470" s="30"/>
      <c r="U470" s="30"/>
      <c r="V470" s="5" t="str">
        <f t="shared" ref="V470:V484" si="73">IF(A470&gt;$H$5,IF(COUNTA(R470:T470)=0,"-","Please clear excess line"),".")</f>
        <v>.</v>
      </c>
    </row>
    <row r="471" spans="1:22">
      <c r="A471" s="1">
        <f>A470</f>
        <v>25</v>
      </c>
      <c r="C471" s="2" t="s">
        <v>40</v>
      </c>
      <c r="D471" s="61"/>
      <c r="E471" s="61"/>
      <c r="F471" s="61"/>
      <c r="G471" s="61"/>
      <c r="H471" s="61"/>
      <c r="J471" s="5" t="str">
        <f t="shared" si="72"/>
        <v>&lt;= Please input 5 scores as numbers</v>
      </c>
      <c r="K471" s="5"/>
      <c r="L471" s="5"/>
      <c r="M471" s="5"/>
      <c r="N471" s="5"/>
      <c r="P471" s="22">
        <v>2</v>
      </c>
      <c r="R471" s="30"/>
      <c r="S471" s="30"/>
      <c r="T471" s="30"/>
      <c r="U471" s="30"/>
      <c r="V471" s="5" t="str">
        <f t="shared" si="73"/>
        <v>.</v>
      </c>
    </row>
    <row r="472" spans="1:22">
      <c r="A472" s="1">
        <f t="shared" ref="A472:A480" si="74">A471</f>
        <v>25</v>
      </c>
      <c r="C472" s="2" t="s">
        <v>41</v>
      </c>
      <c r="D472" s="61"/>
      <c r="E472" s="61"/>
      <c r="F472" s="61"/>
      <c r="G472" s="61"/>
      <c r="H472" s="61"/>
      <c r="J472" s="5" t="str">
        <f t="shared" si="72"/>
        <v>&lt;= Please input 5 scores as numbers</v>
      </c>
      <c r="K472" s="5"/>
      <c r="L472" s="5"/>
      <c r="M472" s="5"/>
      <c r="N472" s="5"/>
      <c r="P472" s="22">
        <v>3</v>
      </c>
      <c r="R472" s="30"/>
      <c r="S472" s="30"/>
      <c r="T472" s="30"/>
      <c r="U472" s="30"/>
      <c r="V472" s="5" t="str">
        <f t="shared" si="73"/>
        <v>.</v>
      </c>
    </row>
    <row r="473" spans="1:22">
      <c r="A473" s="1">
        <f t="shared" si="74"/>
        <v>25</v>
      </c>
      <c r="C473" s="2" t="s">
        <v>42</v>
      </c>
      <c r="D473" s="61"/>
      <c r="E473" s="61"/>
      <c r="F473" s="61"/>
      <c r="G473" s="61"/>
      <c r="H473" s="61"/>
      <c r="J473" s="5" t="str">
        <f t="shared" si="72"/>
        <v>&lt;= Please input 5 scores as numbers</v>
      </c>
      <c r="K473" s="5"/>
      <c r="L473" s="5"/>
      <c r="M473" s="5"/>
      <c r="N473" s="5"/>
      <c r="P473" s="22">
        <v>4</v>
      </c>
      <c r="R473" s="30"/>
      <c r="S473" s="30"/>
      <c r="T473" s="30"/>
      <c r="U473" s="30"/>
      <c r="V473" s="5" t="str">
        <f t="shared" si="73"/>
        <v>.</v>
      </c>
    </row>
    <row r="474" spans="1:22">
      <c r="A474" s="1">
        <f t="shared" si="74"/>
        <v>25</v>
      </c>
      <c r="C474" s="2" t="s">
        <v>43</v>
      </c>
      <c r="D474" s="61"/>
      <c r="E474" s="61"/>
      <c r="F474" s="61"/>
      <c r="G474" s="61"/>
      <c r="H474" s="61"/>
      <c r="J474" s="5" t="str">
        <f t="shared" si="72"/>
        <v>&lt;= Please input 5 scores as numbers</v>
      </c>
      <c r="K474" s="5"/>
      <c r="L474" s="5"/>
      <c r="M474" s="5"/>
      <c r="N474" s="5"/>
      <c r="P474" s="22">
        <v>5</v>
      </c>
      <c r="R474" s="30"/>
      <c r="S474" s="30"/>
      <c r="T474" s="30"/>
      <c r="U474" s="30"/>
      <c r="V474" s="5" t="str">
        <f t="shared" si="73"/>
        <v>.</v>
      </c>
    </row>
    <row r="475" spans="1:22">
      <c r="A475" s="1">
        <f t="shared" si="74"/>
        <v>25</v>
      </c>
      <c r="C475" s="2" t="s">
        <v>44</v>
      </c>
      <c r="D475" s="61"/>
      <c r="E475" s="61"/>
      <c r="F475" s="61"/>
      <c r="G475" s="61"/>
      <c r="H475" s="61"/>
      <c r="J475" s="5" t="str">
        <f t="shared" si="72"/>
        <v>&lt;= Please input 5 scores as numbers</v>
      </c>
      <c r="K475" s="5"/>
      <c r="L475" s="5"/>
      <c r="M475" s="5"/>
      <c r="N475" s="5"/>
      <c r="P475" s="22">
        <v>6</v>
      </c>
      <c r="R475" s="30"/>
      <c r="S475" s="30"/>
      <c r="T475" s="30"/>
      <c r="U475" s="30"/>
      <c r="V475" s="5" t="str">
        <f t="shared" si="73"/>
        <v>.</v>
      </c>
    </row>
    <row r="476" spans="1:22">
      <c r="A476" s="1">
        <f t="shared" si="74"/>
        <v>25</v>
      </c>
      <c r="C476" s="2" t="s">
        <v>45</v>
      </c>
      <c r="D476" s="61"/>
      <c r="E476" s="61"/>
      <c r="F476" s="61"/>
      <c r="G476" s="61"/>
      <c r="H476" s="61"/>
      <c r="J476" s="5" t="str">
        <f t="shared" si="72"/>
        <v>&lt;= Please input 5 scores as numbers</v>
      </c>
      <c r="K476" s="5"/>
      <c r="L476" s="5"/>
      <c r="M476" s="5"/>
      <c r="N476" s="5"/>
      <c r="P476" s="22">
        <v>7</v>
      </c>
      <c r="R476" s="30"/>
      <c r="S476" s="30"/>
      <c r="T476" s="30"/>
      <c r="U476" s="30"/>
      <c r="V476" s="5" t="str">
        <f t="shared" si="73"/>
        <v>.</v>
      </c>
    </row>
    <row r="477" spans="1:22">
      <c r="A477" s="1">
        <f t="shared" si="74"/>
        <v>25</v>
      </c>
      <c r="C477" s="2" t="s">
        <v>46</v>
      </c>
      <c r="D477" s="30"/>
      <c r="E477" s="30"/>
      <c r="F477" s="30"/>
      <c r="G477" s="30"/>
      <c r="H477" s="30"/>
      <c r="J477" s="5" t="str">
        <f t="shared" si="72"/>
        <v>&lt;= Please input 5 scores as numbers</v>
      </c>
      <c r="K477" s="5"/>
      <c r="L477" s="5"/>
      <c r="M477" s="5"/>
      <c r="N477" s="5"/>
      <c r="P477" s="22">
        <v>8</v>
      </c>
      <c r="R477" s="30"/>
      <c r="S477" s="30"/>
      <c r="T477" s="30"/>
      <c r="U477" s="30"/>
      <c r="V477" s="5" t="str">
        <f t="shared" si="73"/>
        <v>.</v>
      </c>
    </row>
    <row r="478" spans="1:22">
      <c r="A478" s="1">
        <f t="shared" si="74"/>
        <v>25</v>
      </c>
      <c r="C478" s="2" t="s">
        <v>47</v>
      </c>
      <c r="D478" s="30"/>
      <c r="E478" s="30"/>
      <c r="F478" s="30"/>
      <c r="G478" s="30"/>
      <c r="H478" s="30"/>
      <c r="J478" s="5" t="str">
        <f t="shared" si="72"/>
        <v>&lt;= Please input 5 scores as numbers</v>
      </c>
      <c r="K478" s="5"/>
      <c r="L478" s="5"/>
      <c r="M478" s="5"/>
      <c r="N478" s="5"/>
      <c r="P478" s="22">
        <v>9</v>
      </c>
      <c r="R478" s="30"/>
      <c r="S478" s="30"/>
      <c r="T478" s="30"/>
      <c r="U478" s="30"/>
      <c r="V478" s="5" t="str">
        <f t="shared" si="73"/>
        <v>.</v>
      </c>
    </row>
    <row r="479" spans="1:22">
      <c r="A479" s="1">
        <f t="shared" si="74"/>
        <v>25</v>
      </c>
      <c r="C479" s="2" t="s">
        <v>48</v>
      </c>
      <c r="D479" s="30"/>
      <c r="E479" s="30"/>
      <c r="F479" s="30"/>
      <c r="G479" s="30"/>
      <c r="H479" s="30"/>
      <c r="J479" s="5" t="str">
        <f t="shared" si="72"/>
        <v>.</v>
      </c>
      <c r="K479" s="5"/>
      <c r="L479" s="5"/>
      <c r="M479" s="5"/>
      <c r="N479" s="5"/>
      <c r="P479" s="22">
        <v>10</v>
      </c>
      <c r="R479" s="30"/>
      <c r="S479" s="30"/>
      <c r="T479" s="30"/>
      <c r="U479" s="30"/>
      <c r="V479" s="5" t="str">
        <f t="shared" si="73"/>
        <v>.</v>
      </c>
    </row>
    <row r="480" spans="1:22">
      <c r="A480" s="1">
        <f t="shared" si="74"/>
        <v>25</v>
      </c>
      <c r="C480" s="2" t="s">
        <v>49</v>
      </c>
      <c r="D480" s="30"/>
      <c r="E480" s="30"/>
      <c r="F480" s="30"/>
      <c r="G480" s="30"/>
      <c r="H480" s="30"/>
      <c r="J480" s="5" t="str">
        <f t="shared" si="72"/>
        <v>.</v>
      </c>
      <c r="K480" s="5"/>
      <c r="L480" s="5"/>
      <c r="M480" s="5"/>
      <c r="N480" s="5"/>
      <c r="P480" s="22">
        <v>11</v>
      </c>
      <c r="R480" s="30"/>
      <c r="S480" s="30"/>
      <c r="T480" s="30"/>
      <c r="U480" s="30"/>
      <c r="V480" s="5" t="str">
        <f t="shared" si="73"/>
        <v>.</v>
      </c>
    </row>
    <row r="481" spans="1:22">
      <c r="C481" s="2"/>
      <c r="D481" s="68" t="s">
        <v>25</v>
      </c>
      <c r="E481" s="2" t="s">
        <v>26</v>
      </c>
      <c r="F481" s="2" t="s">
        <v>27</v>
      </c>
      <c r="G481" s="2" t="s">
        <v>28</v>
      </c>
      <c r="H481" s="2" t="s">
        <v>29</v>
      </c>
      <c r="J481" s="15"/>
      <c r="R481" s="2" t="s">
        <v>30</v>
      </c>
      <c r="S481" s="2" t="s">
        <v>31</v>
      </c>
      <c r="T481" s="2" t="s">
        <v>32</v>
      </c>
    </row>
    <row r="482" spans="1:22">
      <c r="A482" s="1">
        <f>A480</f>
        <v>25</v>
      </c>
      <c r="C482" s="2" t="s">
        <v>50</v>
      </c>
      <c r="D482" s="61"/>
      <c r="E482" s="61"/>
      <c r="F482" s="61"/>
      <c r="G482" s="61"/>
      <c r="H482" s="61"/>
      <c r="J482" s="5" t="str">
        <f>IF(A482&gt;$H$5,IF(COUNTA(D482:H482)=0,"-","&lt;= Please clear inputs"),IF(P482&lt;=$H$7,
IF(AND(COUNTA(D482:H482)=5,ISNUMBER(H482+G482+F482+E482+D482)),IF(AND(D482&gt;=0,D482&lt;=10,E482&gt;=0,E482&lt;=10,F482&gt;=0,F482&lt;=10,G482&gt;=0,G482&lt;=10,H482&gt;=0,H482&lt;=10),"ok","&lt;= scores must be numbers from 0 to 10"),"&lt;= Please input 5 scores as numbers"),
IF(COUNTA(D482:H482)=0,".","Please clear excess line")))</f>
        <v>&lt;= Please input 5 scores as numbers</v>
      </c>
      <c r="K482" s="5"/>
      <c r="L482" s="5"/>
      <c r="M482" s="5"/>
      <c r="N482" s="5"/>
      <c r="P482" s="22">
        <v>1</v>
      </c>
      <c r="R482" s="61"/>
      <c r="S482" s="61"/>
      <c r="T482" s="61"/>
      <c r="U482" s="61"/>
      <c r="V482" s="5" t="str">
        <f t="shared" si="73"/>
        <v>.</v>
      </c>
    </row>
    <row r="483" spans="1:22">
      <c r="A483" s="1">
        <f>A482</f>
        <v>25</v>
      </c>
      <c r="C483" s="2" t="s">
        <v>51</v>
      </c>
      <c r="D483" s="61"/>
      <c r="E483" s="61"/>
      <c r="F483" s="61"/>
      <c r="G483" s="61"/>
      <c r="H483" s="61"/>
      <c r="J483" s="5" t="str">
        <f>IF(A483&gt;$H$5,IF(COUNTA(D483:H483)=0,"-","&lt;= Please clear inputs"),IF(P483&lt;=$H$7,
IF(AND(COUNTA(D483:H483)=5,ISNUMBER(H483+G483+F483+E483+D483)),IF(AND(D483&gt;=0,D483&lt;=10,E483&gt;=0,E483&lt;=10,F483&gt;=0,F483&lt;=10,G483&gt;=0,G483&lt;=10,H483&gt;=0,H483&lt;=10),"ok","&lt;= scores must be numbers from 0 to 10"),"&lt;= Please input 5 scores as numbers"),
IF(COUNTA(D483:H483)=0,".","Please clear excess line")))</f>
        <v>&lt;= Please input 5 scores as numbers</v>
      </c>
      <c r="K483" s="5"/>
      <c r="L483" s="5"/>
      <c r="M483" s="5"/>
      <c r="N483" s="5"/>
      <c r="P483" s="22">
        <v>2</v>
      </c>
      <c r="R483" s="61"/>
      <c r="S483" s="61"/>
      <c r="T483" s="61"/>
      <c r="U483" s="61"/>
      <c r="V483" s="5" t="str">
        <f t="shared" si="73"/>
        <v>.</v>
      </c>
    </row>
    <row r="484" spans="1:22">
      <c r="A484" s="1">
        <f>A483</f>
        <v>25</v>
      </c>
      <c r="C484" s="2" t="s">
        <v>52</v>
      </c>
      <c r="D484" s="61"/>
      <c r="E484" s="61"/>
      <c r="F484" s="61"/>
      <c r="G484" s="61"/>
      <c r="H484" s="61"/>
      <c r="J484" s="5" t="str">
        <f>IF(A484&gt;$H$5,IF(COUNTA(D484:H484)=0,"-","&lt;= Please clear inputs"),IF(P484&lt;=$H$7,
IF(AND(COUNTA(D484:H484)=5,ISNUMBER(H484+G484+F484+E484+D484)),IF(AND(D484&gt;=0,D484&lt;=10,E484&gt;=0,E484&lt;=10,F484&gt;=0,F484&lt;=10,G484&gt;=0,G484&lt;=10,H484&gt;=0,H484&lt;=10),"ok","&lt;= scores must be numbers from 0 to 10"),"&lt;= Please input 5 scores as numbers"),
IF(COUNTA(D484:H484)=0,".","Please clear excess line")))</f>
        <v>&lt;= Please input 5 scores as numbers</v>
      </c>
      <c r="K484" s="5"/>
      <c r="L484" s="5"/>
      <c r="M484" s="5"/>
      <c r="N484" s="5"/>
      <c r="P484" s="22">
        <v>3</v>
      </c>
      <c r="R484" s="61"/>
      <c r="S484" s="61"/>
      <c r="T484" s="61"/>
      <c r="U484" s="61"/>
      <c r="V484" s="5" t="str">
        <f t="shared" si="73"/>
        <v>.</v>
      </c>
    </row>
    <row r="486" spans="1:22">
      <c r="A486" s="1">
        <f>1+A468</f>
        <v>26</v>
      </c>
      <c r="C486" s="17" t="str">
        <f>TEXT(A486,"0")&amp;" - Club:"</f>
        <v>26 - Club:</v>
      </c>
      <c r="D486" s="27"/>
      <c r="E486" s="63"/>
      <c r="F486" s="63"/>
      <c r="G486" s="5"/>
      <c r="H486" s="5"/>
      <c r="I486" s="59" t="s">
        <v>37</v>
      </c>
      <c r="J486" s="3" t="str">
        <f>IF(A486&gt;$H$5,"Please leave scores blank","Please input "&amp;TEXT($H$7,"0")&amp;" lines for Elements and 3 for Impressions")</f>
        <v>Please input 9 lines for Elements and 3 for Impressions</v>
      </c>
      <c r="K486" s="3"/>
      <c r="L486" s="3"/>
      <c r="M486" s="3"/>
      <c r="N486" s="3"/>
      <c r="P486" s="29"/>
      <c r="R486" s="17" t="s">
        <v>38</v>
      </c>
      <c r="S486" s="5"/>
      <c r="T486" s="5"/>
      <c r="V486" s="3"/>
    </row>
    <row r="487" spans="1:22">
      <c r="D487" s="68" t="s">
        <v>15</v>
      </c>
      <c r="E487" s="2" t="s">
        <v>16</v>
      </c>
      <c r="F487" s="2" t="s">
        <v>17</v>
      </c>
      <c r="G487" s="2" t="s">
        <v>18</v>
      </c>
      <c r="H487" s="2" t="s">
        <v>19</v>
      </c>
      <c r="J487" s="15"/>
      <c r="R487" s="2" t="s">
        <v>20</v>
      </c>
      <c r="S487" s="2" t="s">
        <v>21</v>
      </c>
      <c r="T487" s="2" t="s">
        <v>22</v>
      </c>
    </row>
    <row r="488" spans="1:22">
      <c r="A488" s="1">
        <f>A486</f>
        <v>26</v>
      </c>
      <c r="C488" s="2" t="s">
        <v>39</v>
      </c>
      <c r="D488" s="61"/>
      <c r="E488" s="61"/>
      <c r="F488" s="61"/>
      <c r="G488" s="61"/>
      <c r="H488" s="61"/>
      <c r="J488" s="5" t="str">
        <f t="shared" ref="J488:J498" si="75">IF(A488&gt;$H$5,IF(COUNTA(D488:H488)=0,"-","&lt;= Please clear inputs"),IF(P488&lt;=$H$7,
IF(AND(COUNTA(D488:H488)=5,ISNUMBER(H488+G488+F488+E488+D488)),IF(AND(D488&gt;=0,D488&lt;=10,E488&gt;=0,E488&lt;=10,F488&gt;=0,F488&lt;=10,G488&gt;=0,G488&lt;=10,H488&gt;=0,H488&lt;=10),"ok","&lt;= scores must be numbers from 0 to 10"),"&lt;= Please input 5 scores as numbers"),
IF(COUNTA(D488:H488)=0,".","Please clear excess line")))</f>
        <v>&lt;= Please input 5 scores as numbers</v>
      </c>
      <c r="K488" s="5"/>
      <c r="L488" s="5"/>
      <c r="M488" s="5"/>
      <c r="N488" s="5"/>
      <c r="P488" s="22">
        <v>1</v>
      </c>
      <c r="R488" s="30"/>
      <c r="S488" s="30"/>
      <c r="T488" s="30"/>
      <c r="U488" s="30"/>
      <c r="V488" s="5" t="str">
        <f t="shared" ref="V488:V502" si="76">IF(A488&gt;$H$5,IF(COUNTA(R488:T488)=0,"-","Please clear excess line"),".")</f>
        <v>.</v>
      </c>
    </row>
    <row r="489" spans="1:22">
      <c r="A489" s="1">
        <f>A488</f>
        <v>26</v>
      </c>
      <c r="C489" s="2" t="s">
        <v>40</v>
      </c>
      <c r="D489" s="61"/>
      <c r="E489" s="61"/>
      <c r="F489" s="61"/>
      <c r="G489" s="61"/>
      <c r="H489" s="61"/>
      <c r="J489" s="5" t="str">
        <f t="shared" si="75"/>
        <v>&lt;= Please input 5 scores as numbers</v>
      </c>
      <c r="K489" s="5"/>
      <c r="L489" s="5"/>
      <c r="M489" s="5"/>
      <c r="N489" s="5"/>
      <c r="P489" s="22">
        <v>2</v>
      </c>
      <c r="R489" s="30"/>
      <c r="S489" s="30"/>
      <c r="T489" s="30"/>
      <c r="U489" s="30"/>
      <c r="V489" s="5" t="str">
        <f t="shared" si="76"/>
        <v>.</v>
      </c>
    </row>
    <row r="490" spans="1:22">
      <c r="A490" s="1">
        <f t="shared" ref="A490:A498" si="77">A489</f>
        <v>26</v>
      </c>
      <c r="C490" s="2" t="s">
        <v>41</v>
      </c>
      <c r="D490" s="61"/>
      <c r="E490" s="61"/>
      <c r="F490" s="61"/>
      <c r="G490" s="61"/>
      <c r="H490" s="61"/>
      <c r="J490" s="5" t="str">
        <f t="shared" si="75"/>
        <v>&lt;= Please input 5 scores as numbers</v>
      </c>
      <c r="K490" s="5"/>
      <c r="L490" s="5"/>
      <c r="M490" s="5"/>
      <c r="N490" s="5"/>
      <c r="P490" s="22">
        <v>3</v>
      </c>
      <c r="R490" s="30"/>
      <c r="S490" s="30"/>
      <c r="T490" s="30"/>
      <c r="U490" s="30"/>
      <c r="V490" s="5" t="str">
        <f t="shared" si="76"/>
        <v>.</v>
      </c>
    </row>
    <row r="491" spans="1:22">
      <c r="A491" s="1">
        <f t="shared" si="77"/>
        <v>26</v>
      </c>
      <c r="C491" s="2" t="s">
        <v>42</v>
      </c>
      <c r="D491" s="61"/>
      <c r="E491" s="61"/>
      <c r="F491" s="61"/>
      <c r="G491" s="61"/>
      <c r="H491" s="61"/>
      <c r="J491" s="5" t="str">
        <f t="shared" si="75"/>
        <v>&lt;= Please input 5 scores as numbers</v>
      </c>
      <c r="K491" s="5"/>
      <c r="L491" s="5"/>
      <c r="M491" s="5"/>
      <c r="N491" s="5"/>
      <c r="P491" s="22">
        <v>4</v>
      </c>
      <c r="R491" s="30"/>
      <c r="S491" s="30"/>
      <c r="T491" s="30"/>
      <c r="U491" s="30"/>
      <c r="V491" s="5" t="str">
        <f t="shared" si="76"/>
        <v>.</v>
      </c>
    </row>
    <row r="492" spans="1:22">
      <c r="A492" s="1">
        <f t="shared" si="77"/>
        <v>26</v>
      </c>
      <c r="C492" s="2" t="s">
        <v>43</v>
      </c>
      <c r="D492" s="61"/>
      <c r="E492" s="61"/>
      <c r="F492" s="61"/>
      <c r="G492" s="61"/>
      <c r="H492" s="61"/>
      <c r="J492" s="5" t="str">
        <f t="shared" si="75"/>
        <v>&lt;= Please input 5 scores as numbers</v>
      </c>
      <c r="K492" s="5"/>
      <c r="L492" s="5"/>
      <c r="M492" s="5"/>
      <c r="N492" s="5"/>
      <c r="P492" s="22">
        <v>5</v>
      </c>
      <c r="R492" s="30"/>
      <c r="S492" s="30"/>
      <c r="T492" s="30"/>
      <c r="U492" s="30"/>
      <c r="V492" s="5" t="str">
        <f t="shared" si="76"/>
        <v>.</v>
      </c>
    </row>
    <row r="493" spans="1:22">
      <c r="A493" s="1">
        <f t="shared" si="77"/>
        <v>26</v>
      </c>
      <c r="C493" s="2" t="s">
        <v>44</v>
      </c>
      <c r="D493" s="61"/>
      <c r="E493" s="61"/>
      <c r="F493" s="61"/>
      <c r="G493" s="61"/>
      <c r="H493" s="61"/>
      <c r="J493" s="5" t="str">
        <f t="shared" si="75"/>
        <v>&lt;= Please input 5 scores as numbers</v>
      </c>
      <c r="K493" s="5"/>
      <c r="L493" s="5"/>
      <c r="M493" s="5"/>
      <c r="N493" s="5"/>
      <c r="P493" s="22">
        <v>6</v>
      </c>
      <c r="R493" s="30"/>
      <c r="S493" s="30"/>
      <c r="T493" s="30"/>
      <c r="U493" s="30"/>
      <c r="V493" s="5" t="str">
        <f t="shared" si="76"/>
        <v>.</v>
      </c>
    </row>
    <row r="494" spans="1:22">
      <c r="A494" s="1">
        <f t="shared" si="77"/>
        <v>26</v>
      </c>
      <c r="C494" s="2" t="s">
        <v>45</v>
      </c>
      <c r="D494" s="61"/>
      <c r="E494" s="61"/>
      <c r="F494" s="61"/>
      <c r="G494" s="61"/>
      <c r="H494" s="61"/>
      <c r="J494" s="5" t="str">
        <f t="shared" si="75"/>
        <v>&lt;= Please input 5 scores as numbers</v>
      </c>
      <c r="K494" s="5"/>
      <c r="L494" s="5"/>
      <c r="M494" s="5"/>
      <c r="N494" s="5"/>
      <c r="P494" s="22">
        <v>7</v>
      </c>
      <c r="R494" s="30"/>
      <c r="S494" s="30"/>
      <c r="T494" s="30"/>
      <c r="U494" s="30"/>
      <c r="V494" s="5" t="str">
        <f t="shared" si="76"/>
        <v>.</v>
      </c>
    </row>
    <row r="495" spans="1:22">
      <c r="A495" s="1">
        <f t="shared" si="77"/>
        <v>26</v>
      </c>
      <c r="C495" s="2" t="s">
        <v>46</v>
      </c>
      <c r="D495" s="30"/>
      <c r="E495" s="30"/>
      <c r="F495" s="30"/>
      <c r="G495" s="30"/>
      <c r="H495" s="30"/>
      <c r="J495" s="5" t="str">
        <f t="shared" si="75"/>
        <v>&lt;= Please input 5 scores as numbers</v>
      </c>
      <c r="K495" s="5"/>
      <c r="L495" s="5"/>
      <c r="M495" s="5"/>
      <c r="N495" s="5"/>
      <c r="P495" s="22">
        <v>8</v>
      </c>
      <c r="R495" s="30"/>
      <c r="S495" s="30"/>
      <c r="T495" s="30"/>
      <c r="U495" s="30"/>
      <c r="V495" s="5" t="str">
        <f t="shared" si="76"/>
        <v>.</v>
      </c>
    </row>
    <row r="496" spans="1:22">
      <c r="A496" s="1">
        <f t="shared" si="77"/>
        <v>26</v>
      </c>
      <c r="C496" s="2" t="s">
        <v>47</v>
      </c>
      <c r="D496" s="30"/>
      <c r="E496" s="30"/>
      <c r="F496" s="30"/>
      <c r="G496" s="30"/>
      <c r="H496" s="30"/>
      <c r="J496" s="5" t="str">
        <f t="shared" si="75"/>
        <v>&lt;= Please input 5 scores as numbers</v>
      </c>
      <c r="K496" s="5"/>
      <c r="L496" s="5"/>
      <c r="M496" s="5"/>
      <c r="N496" s="5"/>
      <c r="P496" s="22">
        <v>9</v>
      </c>
      <c r="R496" s="30"/>
      <c r="S496" s="30"/>
      <c r="T496" s="30"/>
      <c r="U496" s="30"/>
      <c r="V496" s="5" t="str">
        <f t="shared" si="76"/>
        <v>.</v>
      </c>
    </row>
    <row r="497" spans="1:22">
      <c r="A497" s="1">
        <f t="shared" si="77"/>
        <v>26</v>
      </c>
      <c r="C497" s="2" t="s">
        <v>48</v>
      </c>
      <c r="D497" s="30"/>
      <c r="E497" s="30"/>
      <c r="F497" s="30"/>
      <c r="G497" s="30"/>
      <c r="H497" s="30"/>
      <c r="J497" s="5" t="str">
        <f t="shared" si="75"/>
        <v>.</v>
      </c>
      <c r="K497" s="5"/>
      <c r="L497" s="5"/>
      <c r="M497" s="5"/>
      <c r="N497" s="5"/>
      <c r="P497" s="22">
        <v>10</v>
      </c>
      <c r="R497" s="30"/>
      <c r="S497" s="30"/>
      <c r="T497" s="30"/>
      <c r="U497" s="30"/>
      <c r="V497" s="5" t="str">
        <f t="shared" si="76"/>
        <v>.</v>
      </c>
    </row>
    <row r="498" spans="1:22">
      <c r="A498" s="1">
        <f t="shared" si="77"/>
        <v>26</v>
      </c>
      <c r="C498" s="2" t="s">
        <v>49</v>
      </c>
      <c r="D498" s="30"/>
      <c r="E498" s="30"/>
      <c r="F498" s="30"/>
      <c r="G498" s="30"/>
      <c r="H498" s="30"/>
      <c r="J498" s="5" t="str">
        <f t="shared" si="75"/>
        <v>.</v>
      </c>
      <c r="K498" s="5"/>
      <c r="L498" s="5"/>
      <c r="M498" s="5"/>
      <c r="N498" s="5"/>
      <c r="P498" s="22">
        <v>11</v>
      </c>
      <c r="R498" s="30"/>
      <c r="S498" s="30"/>
      <c r="T498" s="30"/>
      <c r="U498" s="30"/>
      <c r="V498" s="5" t="str">
        <f t="shared" si="76"/>
        <v>.</v>
      </c>
    </row>
    <row r="499" spans="1:22">
      <c r="C499" s="2"/>
      <c r="D499" s="68" t="s">
        <v>25</v>
      </c>
      <c r="E499" s="2" t="s">
        <v>26</v>
      </c>
      <c r="F499" s="2" t="s">
        <v>27</v>
      </c>
      <c r="G499" s="2" t="s">
        <v>28</v>
      </c>
      <c r="H499" s="2" t="s">
        <v>29</v>
      </c>
      <c r="J499" s="15"/>
      <c r="R499" s="2" t="s">
        <v>30</v>
      </c>
      <c r="S499" s="2" t="s">
        <v>31</v>
      </c>
      <c r="T499" s="2" t="s">
        <v>32</v>
      </c>
    </row>
    <row r="500" spans="1:22">
      <c r="A500" s="1">
        <f>A498</f>
        <v>26</v>
      </c>
      <c r="C500" s="2" t="s">
        <v>50</v>
      </c>
      <c r="D500" s="61"/>
      <c r="E500" s="61"/>
      <c r="F500" s="61"/>
      <c r="G500" s="61"/>
      <c r="H500" s="61"/>
      <c r="J500" s="5" t="str">
        <f>IF(A500&gt;$H$5,IF(COUNTA(D500:H500)=0,"-","&lt;= Please clear inputs"),IF(P500&lt;=$H$7,
IF(AND(COUNTA(D500:H500)=5,ISNUMBER(H500+G500+F500+E500+D500)),IF(AND(D500&gt;=0,D500&lt;=10,E500&gt;=0,E500&lt;=10,F500&gt;=0,F500&lt;=10,G500&gt;=0,G500&lt;=10,H500&gt;=0,H500&lt;=10),"ok","&lt;= scores must be numbers from 0 to 10"),"&lt;= Please input 5 scores as numbers"),
IF(COUNTA(D500:H500)=0,".","Please clear excess line")))</f>
        <v>&lt;= Please input 5 scores as numbers</v>
      </c>
      <c r="K500" s="5"/>
      <c r="L500" s="5"/>
      <c r="M500" s="5"/>
      <c r="N500" s="5"/>
      <c r="P500" s="22">
        <v>1</v>
      </c>
      <c r="R500" s="61"/>
      <c r="S500" s="61"/>
      <c r="T500" s="61"/>
      <c r="U500" s="61"/>
      <c r="V500" s="5" t="str">
        <f t="shared" si="76"/>
        <v>.</v>
      </c>
    </row>
    <row r="501" spans="1:22">
      <c r="A501" s="1">
        <f>A500</f>
        <v>26</v>
      </c>
      <c r="C501" s="2" t="s">
        <v>51</v>
      </c>
      <c r="D501" s="61"/>
      <c r="E501" s="61"/>
      <c r="F501" s="61"/>
      <c r="G501" s="61"/>
      <c r="H501" s="61"/>
      <c r="J501" s="5" t="str">
        <f>IF(A501&gt;$H$5,IF(COUNTA(D501:H501)=0,"-","&lt;= Please clear inputs"),IF(P501&lt;=$H$7,
IF(AND(COUNTA(D501:H501)=5,ISNUMBER(H501+G501+F501+E501+D501)),IF(AND(D501&gt;=0,D501&lt;=10,E501&gt;=0,E501&lt;=10,F501&gt;=0,F501&lt;=10,G501&gt;=0,G501&lt;=10,H501&gt;=0,H501&lt;=10),"ok","&lt;= scores must be numbers from 0 to 10"),"&lt;= Please input 5 scores as numbers"),
IF(COUNTA(D501:H501)=0,".","Please clear excess line")))</f>
        <v>&lt;= Please input 5 scores as numbers</v>
      </c>
      <c r="K501" s="5"/>
      <c r="L501" s="5"/>
      <c r="M501" s="5"/>
      <c r="N501" s="5"/>
      <c r="P501" s="22">
        <v>2</v>
      </c>
      <c r="R501" s="61"/>
      <c r="S501" s="61"/>
      <c r="T501" s="61"/>
      <c r="U501" s="61"/>
      <c r="V501" s="5" t="str">
        <f t="shared" si="76"/>
        <v>.</v>
      </c>
    </row>
    <row r="502" spans="1:22">
      <c r="A502" s="1">
        <f>A501</f>
        <v>26</v>
      </c>
      <c r="C502" s="2" t="s">
        <v>52</v>
      </c>
      <c r="D502" s="61"/>
      <c r="E502" s="61"/>
      <c r="F502" s="61"/>
      <c r="G502" s="61"/>
      <c r="H502" s="61"/>
      <c r="J502" s="5" t="str">
        <f>IF(A502&gt;$H$5,IF(COUNTA(D502:H502)=0,"-","&lt;= Please clear inputs"),IF(P502&lt;=$H$7,
IF(AND(COUNTA(D502:H502)=5,ISNUMBER(H502+G502+F502+E502+D502)),IF(AND(D502&gt;=0,D502&lt;=10,E502&gt;=0,E502&lt;=10,F502&gt;=0,F502&lt;=10,G502&gt;=0,G502&lt;=10,H502&gt;=0,H502&lt;=10),"ok","&lt;= scores must be numbers from 0 to 10"),"&lt;= Please input 5 scores as numbers"),
IF(COUNTA(D502:H502)=0,".","Please clear excess line")))</f>
        <v>&lt;= Please input 5 scores as numbers</v>
      </c>
      <c r="K502" s="5"/>
      <c r="L502" s="5"/>
      <c r="M502" s="5"/>
      <c r="N502" s="5"/>
      <c r="P502" s="22">
        <v>3</v>
      </c>
      <c r="R502" s="61"/>
      <c r="S502" s="61"/>
      <c r="T502" s="61"/>
      <c r="U502" s="61"/>
      <c r="V502" s="5" t="str">
        <f t="shared" si="76"/>
        <v>.</v>
      </c>
    </row>
    <row r="504" spans="1:22">
      <c r="A504" s="1">
        <f>1+A486</f>
        <v>27</v>
      </c>
      <c r="C504" s="17" t="str">
        <f>TEXT(A504,"0")&amp;" - Club:"</f>
        <v>27 - Club:</v>
      </c>
      <c r="D504" s="27"/>
      <c r="E504" s="63"/>
      <c r="F504" s="63"/>
      <c r="G504" s="5"/>
      <c r="H504" s="5"/>
      <c r="I504" s="59" t="s">
        <v>37</v>
      </c>
      <c r="J504" s="3" t="str">
        <f>IF(A504&gt;$H$5,"Please leave scores blank","Please input "&amp;TEXT($H$7,"0")&amp;" lines for Elements and 3 for Impressions")</f>
        <v>Please input 9 lines for Elements and 3 for Impressions</v>
      </c>
      <c r="K504" s="3"/>
      <c r="L504" s="3"/>
      <c r="M504" s="3"/>
      <c r="N504" s="3"/>
      <c r="P504" s="29"/>
      <c r="R504" s="17" t="s">
        <v>38</v>
      </c>
      <c r="S504" s="5"/>
      <c r="T504" s="5"/>
      <c r="V504" s="3"/>
    </row>
    <row r="505" spans="1:22">
      <c r="D505" s="68" t="s">
        <v>15</v>
      </c>
      <c r="E505" s="2" t="s">
        <v>16</v>
      </c>
      <c r="F505" s="2" t="s">
        <v>17</v>
      </c>
      <c r="G505" s="2" t="s">
        <v>18</v>
      </c>
      <c r="H505" s="2" t="s">
        <v>19</v>
      </c>
      <c r="J505" s="15"/>
      <c r="R505" s="2" t="s">
        <v>20</v>
      </c>
      <c r="S505" s="2" t="s">
        <v>21</v>
      </c>
      <c r="T505" s="2" t="s">
        <v>22</v>
      </c>
    </row>
    <row r="506" spans="1:22">
      <c r="A506" s="1">
        <f>A504</f>
        <v>27</v>
      </c>
      <c r="C506" s="2" t="s">
        <v>39</v>
      </c>
      <c r="D506" s="61"/>
      <c r="E506" s="61"/>
      <c r="F506" s="61"/>
      <c r="G506" s="61"/>
      <c r="H506" s="61"/>
      <c r="J506" s="5" t="str">
        <f t="shared" ref="J506:J516" si="78">IF(A506&gt;$H$5,IF(COUNTA(D506:H506)=0,"-","&lt;= Please clear inputs"),IF(P506&lt;=$H$7,
IF(AND(COUNTA(D506:H506)=5,ISNUMBER(H506+G506+F506+E506+D506)),IF(AND(D506&gt;=0,D506&lt;=10,E506&gt;=0,E506&lt;=10,F506&gt;=0,F506&lt;=10,G506&gt;=0,G506&lt;=10,H506&gt;=0,H506&lt;=10),"ok","&lt;= scores must be numbers from 0 to 10"),"&lt;= Please input 5 scores as numbers"),
IF(COUNTA(D506:H506)=0,".","Please clear excess line")))</f>
        <v>&lt;= Please input 5 scores as numbers</v>
      </c>
      <c r="K506" s="5"/>
      <c r="L506" s="5"/>
      <c r="M506" s="5"/>
      <c r="N506" s="5"/>
      <c r="P506" s="22">
        <v>1</v>
      </c>
      <c r="R506" s="30"/>
      <c r="S506" s="30"/>
      <c r="T506" s="30"/>
      <c r="U506" s="30"/>
      <c r="V506" s="5" t="str">
        <f t="shared" ref="V506:V520" si="79">IF(A506&gt;$H$5,IF(COUNTA(R506:T506)=0,"-","Please clear excess line"),".")</f>
        <v>.</v>
      </c>
    </row>
    <row r="507" spans="1:22">
      <c r="A507" s="1">
        <f>A506</f>
        <v>27</v>
      </c>
      <c r="C507" s="2" t="s">
        <v>40</v>
      </c>
      <c r="D507" s="61"/>
      <c r="E507" s="61"/>
      <c r="F507" s="61"/>
      <c r="G507" s="61"/>
      <c r="H507" s="61"/>
      <c r="J507" s="5" t="str">
        <f t="shared" si="78"/>
        <v>&lt;= Please input 5 scores as numbers</v>
      </c>
      <c r="K507" s="5"/>
      <c r="L507" s="5"/>
      <c r="M507" s="5"/>
      <c r="N507" s="5"/>
      <c r="P507" s="22">
        <v>2</v>
      </c>
      <c r="R507" s="30"/>
      <c r="S507" s="30"/>
      <c r="T507" s="30"/>
      <c r="U507" s="30"/>
      <c r="V507" s="5" t="str">
        <f t="shared" si="79"/>
        <v>.</v>
      </c>
    </row>
    <row r="508" spans="1:22">
      <c r="A508" s="1">
        <f t="shared" ref="A508:A516" si="80">A507</f>
        <v>27</v>
      </c>
      <c r="C508" s="2" t="s">
        <v>41</v>
      </c>
      <c r="D508" s="61"/>
      <c r="E508" s="61"/>
      <c r="F508" s="61"/>
      <c r="G508" s="61"/>
      <c r="H508" s="61"/>
      <c r="J508" s="5" t="str">
        <f t="shared" si="78"/>
        <v>&lt;= Please input 5 scores as numbers</v>
      </c>
      <c r="K508" s="5"/>
      <c r="L508" s="5"/>
      <c r="M508" s="5"/>
      <c r="N508" s="5"/>
      <c r="P508" s="22">
        <v>3</v>
      </c>
      <c r="R508" s="30"/>
      <c r="S508" s="30"/>
      <c r="T508" s="30"/>
      <c r="U508" s="30"/>
      <c r="V508" s="5" t="str">
        <f t="shared" si="79"/>
        <v>.</v>
      </c>
    </row>
    <row r="509" spans="1:22">
      <c r="A509" s="1">
        <f t="shared" si="80"/>
        <v>27</v>
      </c>
      <c r="C509" s="2" t="s">
        <v>42</v>
      </c>
      <c r="D509" s="61"/>
      <c r="E509" s="61"/>
      <c r="F509" s="61"/>
      <c r="G509" s="61"/>
      <c r="H509" s="61"/>
      <c r="J509" s="5" t="str">
        <f t="shared" si="78"/>
        <v>&lt;= Please input 5 scores as numbers</v>
      </c>
      <c r="K509" s="5"/>
      <c r="L509" s="5"/>
      <c r="M509" s="5"/>
      <c r="N509" s="5"/>
      <c r="P509" s="22">
        <v>4</v>
      </c>
      <c r="R509" s="30"/>
      <c r="S509" s="30"/>
      <c r="T509" s="30"/>
      <c r="U509" s="30"/>
      <c r="V509" s="5" t="str">
        <f t="shared" si="79"/>
        <v>.</v>
      </c>
    </row>
    <row r="510" spans="1:22">
      <c r="A510" s="1">
        <f t="shared" si="80"/>
        <v>27</v>
      </c>
      <c r="C510" s="2" t="s">
        <v>43</v>
      </c>
      <c r="D510" s="61"/>
      <c r="E510" s="61"/>
      <c r="F510" s="61"/>
      <c r="G510" s="61"/>
      <c r="H510" s="61"/>
      <c r="J510" s="5" t="str">
        <f t="shared" si="78"/>
        <v>&lt;= Please input 5 scores as numbers</v>
      </c>
      <c r="K510" s="5"/>
      <c r="L510" s="5"/>
      <c r="M510" s="5"/>
      <c r="N510" s="5"/>
      <c r="P510" s="22">
        <v>5</v>
      </c>
      <c r="R510" s="30"/>
      <c r="S510" s="30"/>
      <c r="T510" s="30"/>
      <c r="U510" s="30"/>
      <c r="V510" s="5" t="str">
        <f t="shared" si="79"/>
        <v>.</v>
      </c>
    </row>
    <row r="511" spans="1:22">
      <c r="A511" s="1">
        <f t="shared" si="80"/>
        <v>27</v>
      </c>
      <c r="C511" s="2" t="s">
        <v>44</v>
      </c>
      <c r="D511" s="61"/>
      <c r="E511" s="61"/>
      <c r="F511" s="61"/>
      <c r="G511" s="61"/>
      <c r="H511" s="61"/>
      <c r="J511" s="5" t="str">
        <f t="shared" si="78"/>
        <v>&lt;= Please input 5 scores as numbers</v>
      </c>
      <c r="K511" s="5"/>
      <c r="L511" s="5"/>
      <c r="M511" s="5"/>
      <c r="N511" s="5"/>
      <c r="P511" s="22">
        <v>6</v>
      </c>
      <c r="R511" s="30"/>
      <c r="S511" s="30"/>
      <c r="T511" s="30"/>
      <c r="U511" s="30"/>
      <c r="V511" s="5" t="str">
        <f t="shared" si="79"/>
        <v>.</v>
      </c>
    </row>
    <row r="512" spans="1:22">
      <c r="A512" s="1">
        <f t="shared" si="80"/>
        <v>27</v>
      </c>
      <c r="C512" s="2" t="s">
        <v>45</v>
      </c>
      <c r="D512" s="61"/>
      <c r="E512" s="61"/>
      <c r="F512" s="61"/>
      <c r="G512" s="61"/>
      <c r="H512" s="61"/>
      <c r="J512" s="5" t="str">
        <f t="shared" si="78"/>
        <v>&lt;= Please input 5 scores as numbers</v>
      </c>
      <c r="K512" s="5"/>
      <c r="L512" s="5"/>
      <c r="M512" s="5"/>
      <c r="N512" s="5"/>
      <c r="P512" s="22">
        <v>7</v>
      </c>
      <c r="R512" s="30"/>
      <c r="S512" s="30"/>
      <c r="T512" s="30"/>
      <c r="U512" s="30"/>
      <c r="V512" s="5" t="str">
        <f t="shared" si="79"/>
        <v>.</v>
      </c>
    </row>
    <row r="513" spans="1:22">
      <c r="A513" s="1">
        <f t="shared" si="80"/>
        <v>27</v>
      </c>
      <c r="C513" s="2" t="s">
        <v>46</v>
      </c>
      <c r="D513" s="30"/>
      <c r="E513" s="30"/>
      <c r="F513" s="30"/>
      <c r="G513" s="30"/>
      <c r="H513" s="30"/>
      <c r="J513" s="5" t="str">
        <f t="shared" si="78"/>
        <v>&lt;= Please input 5 scores as numbers</v>
      </c>
      <c r="K513" s="5"/>
      <c r="L513" s="5"/>
      <c r="M513" s="5"/>
      <c r="N513" s="5"/>
      <c r="P513" s="22">
        <v>8</v>
      </c>
      <c r="R513" s="30"/>
      <c r="S513" s="30"/>
      <c r="T513" s="30"/>
      <c r="U513" s="30"/>
      <c r="V513" s="5" t="str">
        <f t="shared" si="79"/>
        <v>.</v>
      </c>
    </row>
    <row r="514" spans="1:22">
      <c r="A514" s="1">
        <f t="shared" si="80"/>
        <v>27</v>
      </c>
      <c r="C514" s="2" t="s">
        <v>47</v>
      </c>
      <c r="D514" s="30"/>
      <c r="E514" s="30"/>
      <c r="F514" s="30"/>
      <c r="G514" s="30"/>
      <c r="H514" s="30"/>
      <c r="J514" s="5" t="str">
        <f t="shared" si="78"/>
        <v>&lt;= Please input 5 scores as numbers</v>
      </c>
      <c r="K514" s="5"/>
      <c r="L514" s="5"/>
      <c r="M514" s="5"/>
      <c r="N514" s="5"/>
      <c r="P514" s="22">
        <v>9</v>
      </c>
      <c r="R514" s="30"/>
      <c r="S514" s="30"/>
      <c r="T514" s="30"/>
      <c r="U514" s="30"/>
      <c r="V514" s="5" t="str">
        <f t="shared" si="79"/>
        <v>.</v>
      </c>
    </row>
    <row r="515" spans="1:22">
      <c r="A515" s="1">
        <f t="shared" si="80"/>
        <v>27</v>
      </c>
      <c r="C515" s="2" t="s">
        <v>48</v>
      </c>
      <c r="D515" s="30"/>
      <c r="E515" s="30"/>
      <c r="F515" s="30"/>
      <c r="G515" s="30"/>
      <c r="H515" s="30"/>
      <c r="J515" s="5" t="str">
        <f t="shared" si="78"/>
        <v>.</v>
      </c>
      <c r="K515" s="5"/>
      <c r="L515" s="5"/>
      <c r="M515" s="5"/>
      <c r="N515" s="5"/>
      <c r="P515" s="22">
        <v>10</v>
      </c>
      <c r="R515" s="30"/>
      <c r="S515" s="30"/>
      <c r="T515" s="30"/>
      <c r="U515" s="30"/>
      <c r="V515" s="5" t="str">
        <f t="shared" si="79"/>
        <v>.</v>
      </c>
    </row>
    <row r="516" spans="1:22">
      <c r="A516" s="1">
        <f t="shared" si="80"/>
        <v>27</v>
      </c>
      <c r="C516" s="2" t="s">
        <v>49</v>
      </c>
      <c r="D516" s="30"/>
      <c r="E516" s="30"/>
      <c r="F516" s="30"/>
      <c r="G516" s="30"/>
      <c r="H516" s="30"/>
      <c r="J516" s="5" t="str">
        <f t="shared" si="78"/>
        <v>.</v>
      </c>
      <c r="K516" s="5"/>
      <c r="L516" s="5"/>
      <c r="M516" s="5"/>
      <c r="N516" s="5"/>
      <c r="P516" s="22">
        <v>11</v>
      </c>
      <c r="R516" s="30"/>
      <c r="S516" s="30"/>
      <c r="T516" s="30"/>
      <c r="U516" s="30"/>
      <c r="V516" s="5" t="str">
        <f t="shared" si="79"/>
        <v>.</v>
      </c>
    </row>
    <row r="517" spans="1:22">
      <c r="C517" s="2"/>
      <c r="D517" s="68" t="s">
        <v>25</v>
      </c>
      <c r="E517" s="2" t="s">
        <v>26</v>
      </c>
      <c r="F517" s="2" t="s">
        <v>27</v>
      </c>
      <c r="G517" s="2" t="s">
        <v>28</v>
      </c>
      <c r="H517" s="2" t="s">
        <v>29</v>
      </c>
      <c r="J517" s="15"/>
      <c r="R517" s="2" t="s">
        <v>30</v>
      </c>
      <c r="S517" s="2" t="s">
        <v>31</v>
      </c>
      <c r="T517" s="2" t="s">
        <v>32</v>
      </c>
    </row>
    <row r="518" spans="1:22">
      <c r="A518" s="1">
        <f>A516</f>
        <v>27</v>
      </c>
      <c r="C518" s="2" t="s">
        <v>50</v>
      </c>
      <c r="D518" s="61"/>
      <c r="E518" s="61"/>
      <c r="F518" s="61"/>
      <c r="G518" s="61"/>
      <c r="H518" s="61"/>
      <c r="J518" s="5" t="str">
        <f>IF(A518&gt;$H$5,IF(COUNTA(D518:H518)=0,"-","&lt;= Please clear inputs"),IF(P518&lt;=$H$7,
IF(AND(COUNTA(D518:H518)=5,ISNUMBER(H518+G518+F518+E518+D518)),IF(AND(D518&gt;=0,D518&lt;=10,E518&gt;=0,E518&lt;=10,F518&gt;=0,F518&lt;=10,G518&gt;=0,G518&lt;=10,H518&gt;=0,H518&lt;=10),"ok","&lt;= scores must be numbers from 0 to 10"),"&lt;= Please input 5 scores as numbers"),
IF(COUNTA(D518:H518)=0,".","Please clear excess line")))</f>
        <v>&lt;= Please input 5 scores as numbers</v>
      </c>
      <c r="K518" s="5"/>
      <c r="L518" s="5"/>
      <c r="M518" s="5"/>
      <c r="N518" s="5"/>
      <c r="P518" s="22">
        <v>1</v>
      </c>
      <c r="R518" s="61"/>
      <c r="S518" s="61"/>
      <c r="T518" s="61"/>
      <c r="U518" s="61"/>
      <c r="V518" s="5" t="str">
        <f t="shared" si="79"/>
        <v>.</v>
      </c>
    </row>
    <row r="519" spans="1:22">
      <c r="A519" s="1">
        <f>A518</f>
        <v>27</v>
      </c>
      <c r="C519" s="2" t="s">
        <v>51</v>
      </c>
      <c r="D519" s="61"/>
      <c r="E519" s="61"/>
      <c r="F519" s="61"/>
      <c r="G519" s="61"/>
      <c r="H519" s="61"/>
      <c r="J519" s="5" t="str">
        <f>IF(A519&gt;$H$5,IF(COUNTA(D519:H519)=0,"-","&lt;= Please clear inputs"),IF(P519&lt;=$H$7,
IF(AND(COUNTA(D519:H519)=5,ISNUMBER(H519+G519+F519+E519+D519)),IF(AND(D519&gt;=0,D519&lt;=10,E519&gt;=0,E519&lt;=10,F519&gt;=0,F519&lt;=10,G519&gt;=0,G519&lt;=10,H519&gt;=0,H519&lt;=10),"ok","&lt;= scores must be numbers from 0 to 10"),"&lt;= Please input 5 scores as numbers"),
IF(COUNTA(D519:H519)=0,".","Please clear excess line")))</f>
        <v>&lt;= Please input 5 scores as numbers</v>
      </c>
      <c r="K519" s="5"/>
      <c r="L519" s="5"/>
      <c r="M519" s="5"/>
      <c r="N519" s="5"/>
      <c r="P519" s="22">
        <v>2</v>
      </c>
      <c r="R519" s="61"/>
      <c r="S519" s="61"/>
      <c r="T519" s="61"/>
      <c r="U519" s="61"/>
      <c r="V519" s="5" t="str">
        <f t="shared" si="79"/>
        <v>.</v>
      </c>
    </row>
    <row r="520" spans="1:22">
      <c r="A520" s="1">
        <f>A519</f>
        <v>27</v>
      </c>
      <c r="C520" s="2" t="s">
        <v>52</v>
      </c>
      <c r="D520" s="61"/>
      <c r="E520" s="61"/>
      <c r="F520" s="61"/>
      <c r="G520" s="61"/>
      <c r="H520" s="61"/>
      <c r="J520" s="5" t="str">
        <f>IF(A520&gt;$H$5,IF(COUNTA(D520:H520)=0,"-","&lt;= Please clear inputs"),IF(P520&lt;=$H$7,
IF(AND(COUNTA(D520:H520)=5,ISNUMBER(H520+G520+F520+E520+D520)),IF(AND(D520&gt;=0,D520&lt;=10,E520&gt;=0,E520&lt;=10,F520&gt;=0,F520&lt;=10,G520&gt;=0,G520&lt;=10,H520&gt;=0,H520&lt;=10),"ok","&lt;= scores must be numbers from 0 to 10"),"&lt;= Please input 5 scores as numbers"),
IF(COUNTA(D520:H520)=0,".","Please clear excess line")))</f>
        <v>&lt;= Please input 5 scores as numbers</v>
      </c>
      <c r="K520" s="5"/>
      <c r="L520" s="5"/>
      <c r="M520" s="5"/>
      <c r="N520" s="5"/>
      <c r="P520" s="22">
        <v>3</v>
      </c>
      <c r="R520" s="61"/>
      <c r="S520" s="61"/>
      <c r="T520" s="61"/>
      <c r="U520" s="61"/>
      <c r="V520" s="5" t="str">
        <f t="shared" si="79"/>
        <v>.</v>
      </c>
    </row>
    <row r="522" spans="1:22">
      <c r="A522" s="1">
        <f>1+A504</f>
        <v>28</v>
      </c>
      <c r="C522" s="17" t="str">
        <f>TEXT(A522,"0")&amp;" - Club:"</f>
        <v>28 - Club:</v>
      </c>
      <c r="D522" s="27"/>
      <c r="E522" s="63"/>
      <c r="F522" s="63"/>
      <c r="G522" s="5"/>
      <c r="H522" s="5"/>
      <c r="I522" s="59" t="s">
        <v>37</v>
      </c>
      <c r="J522" s="3" t="str">
        <f>IF(A522&gt;$H$5,"Please leave scores blank","Please input "&amp;TEXT($H$7,"0")&amp;" lines for Elements and 3 for Impressions")</f>
        <v>Please input 9 lines for Elements and 3 for Impressions</v>
      </c>
      <c r="K522" s="3"/>
      <c r="L522" s="3"/>
      <c r="M522" s="3"/>
      <c r="N522" s="3"/>
      <c r="P522" s="29"/>
      <c r="R522" s="17" t="s">
        <v>38</v>
      </c>
      <c r="S522" s="5"/>
      <c r="T522" s="5"/>
      <c r="V522" s="3"/>
    </row>
    <row r="523" spans="1:22">
      <c r="D523" s="68" t="s">
        <v>15</v>
      </c>
      <c r="E523" s="2" t="s">
        <v>16</v>
      </c>
      <c r="F523" s="2" t="s">
        <v>17</v>
      </c>
      <c r="G523" s="2" t="s">
        <v>18</v>
      </c>
      <c r="H523" s="2" t="s">
        <v>19</v>
      </c>
      <c r="J523" s="15"/>
      <c r="R523" s="2" t="s">
        <v>20</v>
      </c>
      <c r="S523" s="2" t="s">
        <v>21</v>
      </c>
      <c r="T523" s="2" t="s">
        <v>22</v>
      </c>
    </row>
    <row r="524" spans="1:22">
      <c r="A524" s="1">
        <f>A522</f>
        <v>28</v>
      </c>
      <c r="C524" s="2" t="s">
        <v>39</v>
      </c>
      <c r="D524" s="61"/>
      <c r="E524" s="61"/>
      <c r="F524" s="61"/>
      <c r="G524" s="61"/>
      <c r="H524" s="61"/>
      <c r="J524" s="5" t="str">
        <f t="shared" ref="J524:J534" si="81">IF(A524&gt;$H$5,IF(COUNTA(D524:H524)=0,"-","&lt;= Please clear inputs"),IF(P524&lt;=$H$7,
IF(AND(COUNTA(D524:H524)=5,ISNUMBER(H524+G524+F524+E524+D524)),IF(AND(D524&gt;=0,D524&lt;=10,E524&gt;=0,E524&lt;=10,F524&gt;=0,F524&lt;=10,G524&gt;=0,G524&lt;=10,H524&gt;=0,H524&lt;=10),"ok","&lt;= scores must be numbers from 0 to 10"),"&lt;= Please input 5 scores as numbers"),
IF(COUNTA(D524:H524)=0,".","Please clear excess line")))</f>
        <v>&lt;= Please input 5 scores as numbers</v>
      </c>
      <c r="K524" s="5"/>
      <c r="L524" s="5"/>
      <c r="M524" s="5"/>
      <c r="N524" s="5"/>
      <c r="P524" s="22">
        <v>1</v>
      </c>
      <c r="R524" s="30"/>
      <c r="S524" s="30"/>
      <c r="T524" s="30"/>
      <c r="U524" s="30"/>
      <c r="V524" s="5" t="str">
        <f t="shared" ref="V524:V538" si="82">IF(A524&gt;$H$5,IF(COUNTA(R524:T524)=0,"-","Please clear excess line"),".")</f>
        <v>.</v>
      </c>
    </row>
    <row r="525" spans="1:22">
      <c r="A525" s="1">
        <f>A524</f>
        <v>28</v>
      </c>
      <c r="C525" s="2" t="s">
        <v>40</v>
      </c>
      <c r="D525" s="61"/>
      <c r="E525" s="61"/>
      <c r="F525" s="61"/>
      <c r="G525" s="61"/>
      <c r="H525" s="61"/>
      <c r="J525" s="5" t="str">
        <f t="shared" si="81"/>
        <v>&lt;= Please input 5 scores as numbers</v>
      </c>
      <c r="K525" s="5"/>
      <c r="L525" s="5"/>
      <c r="M525" s="5"/>
      <c r="N525" s="5"/>
      <c r="P525" s="22">
        <v>2</v>
      </c>
      <c r="R525" s="30"/>
      <c r="S525" s="30"/>
      <c r="T525" s="30"/>
      <c r="U525" s="30"/>
      <c r="V525" s="5" t="str">
        <f t="shared" si="82"/>
        <v>.</v>
      </c>
    </row>
    <row r="526" spans="1:22">
      <c r="A526" s="1">
        <f t="shared" ref="A526:A534" si="83">A525</f>
        <v>28</v>
      </c>
      <c r="C526" s="2" t="s">
        <v>41</v>
      </c>
      <c r="D526" s="61"/>
      <c r="E526" s="61"/>
      <c r="F526" s="61"/>
      <c r="G526" s="61"/>
      <c r="H526" s="61"/>
      <c r="J526" s="5" t="str">
        <f t="shared" si="81"/>
        <v>&lt;= Please input 5 scores as numbers</v>
      </c>
      <c r="K526" s="5"/>
      <c r="L526" s="5"/>
      <c r="M526" s="5"/>
      <c r="N526" s="5"/>
      <c r="P526" s="22">
        <v>3</v>
      </c>
      <c r="R526" s="30"/>
      <c r="S526" s="30"/>
      <c r="T526" s="30"/>
      <c r="U526" s="30"/>
      <c r="V526" s="5" t="str">
        <f t="shared" si="82"/>
        <v>.</v>
      </c>
    </row>
    <row r="527" spans="1:22">
      <c r="A527" s="1">
        <f t="shared" si="83"/>
        <v>28</v>
      </c>
      <c r="C527" s="2" t="s">
        <v>42</v>
      </c>
      <c r="D527" s="61"/>
      <c r="E527" s="61"/>
      <c r="F527" s="61"/>
      <c r="G527" s="61"/>
      <c r="H527" s="61"/>
      <c r="J527" s="5" t="str">
        <f t="shared" si="81"/>
        <v>&lt;= Please input 5 scores as numbers</v>
      </c>
      <c r="K527" s="5"/>
      <c r="L527" s="5"/>
      <c r="M527" s="5"/>
      <c r="N527" s="5"/>
      <c r="P527" s="22">
        <v>4</v>
      </c>
      <c r="R527" s="30"/>
      <c r="S527" s="30"/>
      <c r="T527" s="30"/>
      <c r="U527" s="30"/>
      <c r="V527" s="5" t="str">
        <f t="shared" si="82"/>
        <v>.</v>
      </c>
    </row>
    <row r="528" spans="1:22">
      <c r="A528" s="1">
        <f t="shared" si="83"/>
        <v>28</v>
      </c>
      <c r="C528" s="2" t="s">
        <v>43</v>
      </c>
      <c r="D528" s="61"/>
      <c r="E528" s="61"/>
      <c r="F528" s="61"/>
      <c r="G528" s="61"/>
      <c r="H528" s="61"/>
      <c r="J528" s="5" t="str">
        <f t="shared" si="81"/>
        <v>&lt;= Please input 5 scores as numbers</v>
      </c>
      <c r="K528" s="5"/>
      <c r="L528" s="5"/>
      <c r="M528" s="5"/>
      <c r="N528" s="5"/>
      <c r="P528" s="22">
        <v>5</v>
      </c>
      <c r="R528" s="30"/>
      <c r="S528" s="30"/>
      <c r="T528" s="30"/>
      <c r="U528" s="30"/>
      <c r="V528" s="5" t="str">
        <f t="shared" si="82"/>
        <v>.</v>
      </c>
    </row>
    <row r="529" spans="1:22">
      <c r="A529" s="1">
        <f t="shared" si="83"/>
        <v>28</v>
      </c>
      <c r="C529" s="2" t="s">
        <v>44</v>
      </c>
      <c r="D529" s="61"/>
      <c r="E529" s="61"/>
      <c r="F529" s="61"/>
      <c r="G529" s="61"/>
      <c r="H529" s="61"/>
      <c r="J529" s="5" t="str">
        <f t="shared" si="81"/>
        <v>&lt;= Please input 5 scores as numbers</v>
      </c>
      <c r="K529" s="5"/>
      <c r="L529" s="5"/>
      <c r="M529" s="5"/>
      <c r="N529" s="5"/>
      <c r="P529" s="22">
        <v>6</v>
      </c>
      <c r="R529" s="30"/>
      <c r="S529" s="30"/>
      <c r="T529" s="30"/>
      <c r="U529" s="30"/>
      <c r="V529" s="5" t="str">
        <f t="shared" si="82"/>
        <v>.</v>
      </c>
    </row>
    <row r="530" spans="1:22">
      <c r="A530" s="1">
        <f t="shared" si="83"/>
        <v>28</v>
      </c>
      <c r="C530" s="2" t="s">
        <v>45</v>
      </c>
      <c r="D530" s="61"/>
      <c r="E530" s="61"/>
      <c r="F530" s="61"/>
      <c r="G530" s="61"/>
      <c r="H530" s="61"/>
      <c r="J530" s="5" t="str">
        <f t="shared" si="81"/>
        <v>&lt;= Please input 5 scores as numbers</v>
      </c>
      <c r="K530" s="5"/>
      <c r="L530" s="5"/>
      <c r="M530" s="5"/>
      <c r="N530" s="5"/>
      <c r="P530" s="22">
        <v>7</v>
      </c>
      <c r="R530" s="30"/>
      <c r="S530" s="30"/>
      <c r="T530" s="30"/>
      <c r="U530" s="30"/>
      <c r="V530" s="5" t="str">
        <f t="shared" si="82"/>
        <v>.</v>
      </c>
    </row>
    <row r="531" spans="1:22">
      <c r="A531" s="1">
        <f t="shared" si="83"/>
        <v>28</v>
      </c>
      <c r="C531" s="2" t="s">
        <v>46</v>
      </c>
      <c r="D531" s="30"/>
      <c r="E531" s="30"/>
      <c r="F531" s="30"/>
      <c r="G531" s="30"/>
      <c r="H531" s="30"/>
      <c r="J531" s="5" t="str">
        <f t="shared" si="81"/>
        <v>&lt;= Please input 5 scores as numbers</v>
      </c>
      <c r="K531" s="5"/>
      <c r="L531" s="5"/>
      <c r="M531" s="5"/>
      <c r="N531" s="5"/>
      <c r="P531" s="22">
        <v>8</v>
      </c>
      <c r="R531" s="30"/>
      <c r="S531" s="30"/>
      <c r="T531" s="30"/>
      <c r="U531" s="30"/>
      <c r="V531" s="5" t="str">
        <f t="shared" si="82"/>
        <v>.</v>
      </c>
    </row>
    <row r="532" spans="1:22">
      <c r="A532" s="1">
        <f t="shared" si="83"/>
        <v>28</v>
      </c>
      <c r="C532" s="2" t="s">
        <v>47</v>
      </c>
      <c r="D532" s="30"/>
      <c r="E532" s="30"/>
      <c r="F532" s="30"/>
      <c r="G532" s="30"/>
      <c r="H532" s="30"/>
      <c r="J532" s="5" t="str">
        <f t="shared" si="81"/>
        <v>&lt;= Please input 5 scores as numbers</v>
      </c>
      <c r="K532" s="5"/>
      <c r="L532" s="5"/>
      <c r="M532" s="5"/>
      <c r="N532" s="5"/>
      <c r="P532" s="22">
        <v>9</v>
      </c>
      <c r="R532" s="30"/>
      <c r="S532" s="30"/>
      <c r="T532" s="30"/>
      <c r="U532" s="30"/>
      <c r="V532" s="5" t="str">
        <f t="shared" si="82"/>
        <v>.</v>
      </c>
    </row>
    <row r="533" spans="1:22">
      <c r="A533" s="1">
        <f t="shared" si="83"/>
        <v>28</v>
      </c>
      <c r="C533" s="2" t="s">
        <v>48</v>
      </c>
      <c r="D533" s="30"/>
      <c r="E533" s="30"/>
      <c r="F533" s="30"/>
      <c r="G533" s="30"/>
      <c r="H533" s="30"/>
      <c r="J533" s="5" t="str">
        <f t="shared" si="81"/>
        <v>.</v>
      </c>
      <c r="K533" s="5"/>
      <c r="L533" s="5"/>
      <c r="M533" s="5"/>
      <c r="N533" s="5"/>
      <c r="P533" s="22">
        <v>10</v>
      </c>
      <c r="R533" s="30"/>
      <c r="S533" s="30"/>
      <c r="T533" s="30"/>
      <c r="U533" s="30"/>
      <c r="V533" s="5" t="str">
        <f t="shared" si="82"/>
        <v>.</v>
      </c>
    </row>
    <row r="534" spans="1:22">
      <c r="A534" s="1">
        <f t="shared" si="83"/>
        <v>28</v>
      </c>
      <c r="C534" s="2" t="s">
        <v>49</v>
      </c>
      <c r="D534" s="30"/>
      <c r="E534" s="30"/>
      <c r="F534" s="30"/>
      <c r="G534" s="30"/>
      <c r="H534" s="30"/>
      <c r="J534" s="5" t="str">
        <f t="shared" si="81"/>
        <v>.</v>
      </c>
      <c r="K534" s="5"/>
      <c r="L534" s="5"/>
      <c r="M534" s="5"/>
      <c r="N534" s="5"/>
      <c r="P534" s="22">
        <v>11</v>
      </c>
      <c r="R534" s="30"/>
      <c r="S534" s="30"/>
      <c r="T534" s="30"/>
      <c r="U534" s="30"/>
      <c r="V534" s="5" t="str">
        <f t="shared" si="82"/>
        <v>.</v>
      </c>
    </row>
    <row r="535" spans="1:22">
      <c r="C535" s="2"/>
      <c r="D535" s="68" t="s">
        <v>25</v>
      </c>
      <c r="E535" s="2" t="s">
        <v>26</v>
      </c>
      <c r="F535" s="2" t="s">
        <v>27</v>
      </c>
      <c r="G535" s="2" t="s">
        <v>28</v>
      </c>
      <c r="H535" s="2" t="s">
        <v>29</v>
      </c>
      <c r="J535" s="15"/>
      <c r="R535" s="2" t="s">
        <v>30</v>
      </c>
      <c r="S535" s="2" t="s">
        <v>31</v>
      </c>
      <c r="T535" s="2" t="s">
        <v>32</v>
      </c>
    </row>
    <row r="536" spans="1:22">
      <c r="A536" s="1">
        <f>A534</f>
        <v>28</v>
      </c>
      <c r="C536" s="2" t="s">
        <v>50</v>
      </c>
      <c r="D536" s="61"/>
      <c r="E536" s="61"/>
      <c r="F536" s="61"/>
      <c r="G536" s="61"/>
      <c r="H536" s="61"/>
      <c r="J536" s="5" t="str">
        <f>IF(A536&gt;$H$5,IF(COUNTA(D536:H536)=0,"-","&lt;= Please clear inputs"),IF(P536&lt;=$H$7,
IF(AND(COUNTA(D536:H536)=5,ISNUMBER(H536+G536+F536+E536+D536)),IF(AND(D536&gt;=0,D536&lt;=10,E536&gt;=0,E536&lt;=10,F536&gt;=0,F536&lt;=10,G536&gt;=0,G536&lt;=10,H536&gt;=0,H536&lt;=10),"ok","&lt;= scores must be numbers from 0 to 10"),"&lt;= Please input 5 scores as numbers"),
IF(COUNTA(D536:H536)=0,".","Please clear excess line")))</f>
        <v>&lt;= Please input 5 scores as numbers</v>
      </c>
      <c r="K536" s="5"/>
      <c r="L536" s="5"/>
      <c r="M536" s="5"/>
      <c r="N536" s="5"/>
      <c r="P536" s="22">
        <v>1</v>
      </c>
      <c r="R536" s="61"/>
      <c r="S536" s="61"/>
      <c r="T536" s="61"/>
      <c r="U536" s="61"/>
      <c r="V536" s="5" t="str">
        <f t="shared" si="82"/>
        <v>.</v>
      </c>
    </row>
    <row r="537" spans="1:22">
      <c r="A537" s="1">
        <f>A536</f>
        <v>28</v>
      </c>
      <c r="C537" s="2" t="s">
        <v>51</v>
      </c>
      <c r="D537" s="61"/>
      <c r="E537" s="61"/>
      <c r="F537" s="61"/>
      <c r="G537" s="61"/>
      <c r="H537" s="61"/>
      <c r="J537" s="5" t="str">
        <f>IF(A537&gt;$H$5,IF(COUNTA(D537:H537)=0,"-","&lt;= Please clear inputs"),IF(P537&lt;=$H$7,
IF(AND(COUNTA(D537:H537)=5,ISNUMBER(H537+G537+F537+E537+D537)),IF(AND(D537&gt;=0,D537&lt;=10,E537&gt;=0,E537&lt;=10,F537&gt;=0,F537&lt;=10,G537&gt;=0,G537&lt;=10,H537&gt;=0,H537&lt;=10),"ok","&lt;= scores must be numbers from 0 to 10"),"&lt;= Please input 5 scores as numbers"),
IF(COUNTA(D537:H537)=0,".","Please clear excess line")))</f>
        <v>&lt;= Please input 5 scores as numbers</v>
      </c>
      <c r="K537" s="5"/>
      <c r="L537" s="5"/>
      <c r="M537" s="5"/>
      <c r="N537" s="5"/>
      <c r="P537" s="22">
        <v>2</v>
      </c>
      <c r="R537" s="61"/>
      <c r="S537" s="61"/>
      <c r="T537" s="61"/>
      <c r="U537" s="61"/>
      <c r="V537" s="5" t="str">
        <f t="shared" si="82"/>
        <v>.</v>
      </c>
    </row>
    <row r="538" spans="1:22">
      <c r="A538" s="1">
        <f>A537</f>
        <v>28</v>
      </c>
      <c r="C538" s="2" t="s">
        <v>52</v>
      </c>
      <c r="D538" s="61"/>
      <c r="E538" s="61"/>
      <c r="F538" s="61"/>
      <c r="G538" s="61"/>
      <c r="H538" s="61"/>
      <c r="J538" s="5" t="str">
        <f>IF(A538&gt;$H$5,IF(COUNTA(D538:H538)=0,"-","&lt;= Please clear inputs"),IF(P538&lt;=$H$7,
IF(AND(COUNTA(D538:H538)=5,ISNUMBER(H538+G538+F538+E538+D538)),IF(AND(D538&gt;=0,D538&lt;=10,E538&gt;=0,E538&lt;=10,F538&gt;=0,F538&lt;=10,G538&gt;=0,G538&lt;=10,H538&gt;=0,H538&lt;=10),"ok","&lt;= scores must be numbers from 0 to 10"),"&lt;= Please input 5 scores as numbers"),
IF(COUNTA(D538:H538)=0,".","Please clear excess line")))</f>
        <v>&lt;= Please input 5 scores as numbers</v>
      </c>
      <c r="K538" s="5"/>
      <c r="L538" s="5"/>
      <c r="M538" s="5"/>
      <c r="N538" s="5"/>
      <c r="P538" s="22">
        <v>3</v>
      </c>
      <c r="R538" s="61"/>
      <c r="S538" s="61"/>
      <c r="T538" s="61"/>
      <c r="U538" s="61"/>
      <c r="V538" s="5" t="str">
        <f t="shared" si="82"/>
        <v>.</v>
      </c>
    </row>
    <row r="540" spans="1:22">
      <c r="A540" s="1">
        <f>1+A522</f>
        <v>29</v>
      </c>
      <c r="C540" s="17" t="str">
        <f>TEXT(A540,"0")&amp;" - Club:"</f>
        <v>29 - Club:</v>
      </c>
      <c r="D540" s="27"/>
      <c r="E540" s="63"/>
      <c r="F540" s="5"/>
      <c r="G540" s="5"/>
      <c r="H540" s="5"/>
      <c r="I540" s="59" t="s">
        <v>37</v>
      </c>
      <c r="J540" s="3" t="str">
        <f>IF(A540&gt;$H$5,"Please leave scores blank","Please input "&amp;TEXT($H$7,"0")&amp;" lines for Elements and 3 for Impressions")</f>
        <v>Please input 9 lines for Elements and 3 for Impressions</v>
      </c>
      <c r="K540" s="3"/>
      <c r="L540" s="3"/>
      <c r="M540" s="3"/>
      <c r="N540" s="3"/>
      <c r="P540" s="29"/>
      <c r="R540" s="17" t="s">
        <v>38</v>
      </c>
      <c r="S540" s="5"/>
      <c r="T540" s="5"/>
      <c r="V540" s="3"/>
    </row>
    <row r="541" spans="1:22">
      <c r="D541" s="68" t="s">
        <v>15</v>
      </c>
      <c r="E541" s="2" t="s">
        <v>16</v>
      </c>
      <c r="F541" s="2" t="s">
        <v>17</v>
      </c>
      <c r="G541" s="2" t="s">
        <v>18</v>
      </c>
      <c r="H541" s="2" t="s">
        <v>19</v>
      </c>
      <c r="J541" s="15"/>
      <c r="R541" s="2" t="s">
        <v>20</v>
      </c>
      <c r="S541" s="2" t="s">
        <v>21</v>
      </c>
      <c r="T541" s="2" t="s">
        <v>22</v>
      </c>
    </row>
    <row r="542" spans="1:22">
      <c r="A542" s="1">
        <f>A540</f>
        <v>29</v>
      </c>
      <c r="C542" s="2" t="s">
        <v>39</v>
      </c>
      <c r="D542" s="61"/>
      <c r="E542" s="61"/>
      <c r="F542" s="61"/>
      <c r="G542" s="61"/>
      <c r="H542" s="61"/>
      <c r="J542" s="5" t="str">
        <f t="shared" ref="J542:J552" si="84">IF(A542&gt;$H$5,IF(COUNTA(D542:H542)=0,"-","&lt;= Please clear inputs"),IF(P542&lt;=$H$7,
IF(AND(COUNTA(D542:H542)=5,ISNUMBER(H542+G542+F542+E542+D542)),IF(AND(D542&gt;=0,D542&lt;=10,E542&gt;=0,E542&lt;=10,F542&gt;=0,F542&lt;=10,G542&gt;=0,G542&lt;=10,H542&gt;=0,H542&lt;=10),"ok","&lt;= scores must be numbers from 0 to 10"),"&lt;= Please input 5 scores as numbers"),
IF(COUNTA(D542:H542)=0,".","Please clear excess line")))</f>
        <v>&lt;= Please input 5 scores as numbers</v>
      </c>
      <c r="K542" s="5"/>
      <c r="L542" s="5"/>
      <c r="M542" s="5"/>
      <c r="N542" s="5"/>
      <c r="P542" s="22">
        <v>1</v>
      </c>
      <c r="R542" s="30"/>
      <c r="S542" s="30"/>
      <c r="T542" s="30"/>
      <c r="U542" s="30"/>
      <c r="V542" s="5" t="str">
        <f t="shared" ref="V542:V556" si="85">IF(A542&gt;$H$5,IF(COUNTA(R542:T542)=0,"-","Please clear excess line"),".")</f>
        <v>.</v>
      </c>
    </row>
    <row r="543" spans="1:22">
      <c r="A543" s="1">
        <f>A542</f>
        <v>29</v>
      </c>
      <c r="C543" s="2" t="s">
        <v>40</v>
      </c>
      <c r="D543" s="61"/>
      <c r="E543" s="61"/>
      <c r="F543" s="61"/>
      <c r="G543" s="61"/>
      <c r="H543" s="61"/>
      <c r="J543" s="5" t="str">
        <f t="shared" si="84"/>
        <v>&lt;= Please input 5 scores as numbers</v>
      </c>
      <c r="K543" s="5"/>
      <c r="L543" s="5"/>
      <c r="M543" s="5"/>
      <c r="N543" s="5"/>
      <c r="P543" s="22">
        <v>2</v>
      </c>
      <c r="R543" s="30"/>
      <c r="S543" s="30"/>
      <c r="T543" s="30"/>
      <c r="U543" s="30"/>
      <c r="V543" s="5" t="str">
        <f t="shared" si="85"/>
        <v>.</v>
      </c>
    </row>
    <row r="544" spans="1:22">
      <c r="A544" s="1">
        <f t="shared" ref="A544:A552" si="86">A543</f>
        <v>29</v>
      </c>
      <c r="C544" s="2" t="s">
        <v>41</v>
      </c>
      <c r="D544" s="61"/>
      <c r="E544" s="61"/>
      <c r="F544" s="61"/>
      <c r="G544" s="61"/>
      <c r="H544" s="61"/>
      <c r="J544" s="5" t="str">
        <f t="shared" si="84"/>
        <v>&lt;= Please input 5 scores as numbers</v>
      </c>
      <c r="K544" s="5"/>
      <c r="L544" s="5"/>
      <c r="M544" s="5"/>
      <c r="N544" s="5"/>
      <c r="P544" s="22">
        <v>3</v>
      </c>
      <c r="R544" s="30"/>
      <c r="S544" s="30"/>
      <c r="T544" s="30"/>
      <c r="U544" s="30"/>
      <c r="V544" s="5" t="str">
        <f t="shared" si="85"/>
        <v>.</v>
      </c>
    </row>
    <row r="545" spans="1:22">
      <c r="A545" s="1">
        <f t="shared" si="86"/>
        <v>29</v>
      </c>
      <c r="C545" s="2" t="s">
        <v>42</v>
      </c>
      <c r="D545" s="61"/>
      <c r="E545" s="61"/>
      <c r="F545" s="61"/>
      <c r="G545" s="61"/>
      <c r="H545" s="61"/>
      <c r="J545" s="5" t="str">
        <f t="shared" si="84"/>
        <v>&lt;= Please input 5 scores as numbers</v>
      </c>
      <c r="K545" s="5"/>
      <c r="L545" s="5"/>
      <c r="M545" s="5"/>
      <c r="N545" s="5"/>
      <c r="P545" s="22">
        <v>4</v>
      </c>
      <c r="R545" s="30"/>
      <c r="S545" s="30"/>
      <c r="T545" s="30"/>
      <c r="U545" s="30"/>
      <c r="V545" s="5" t="str">
        <f t="shared" si="85"/>
        <v>.</v>
      </c>
    </row>
    <row r="546" spans="1:22">
      <c r="A546" s="1">
        <f t="shared" si="86"/>
        <v>29</v>
      </c>
      <c r="C546" s="2" t="s">
        <v>43</v>
      </c>
      <c r="D546" s="61"/>
      <c r="E546" s="61"/>
      <c r="F546" s="61"/>
      <c r="G546" s="61"/>
      <c r="H546" s="61"/>
      <c r="J546" s="5" t="str">
        <f t="shared" si="84"/>
        <v>&lt;= Please input 5 scores as numbers</v>
      </c>
      <c r="K546" s="5"/>
      <c r="L546" s="5"/>
      <c r="M546" s="5"/>
      <c r="N546" s="5"/>
      <c r="P546" s="22">
        <v>5</v>
      </c>
      <c r="R546" s="30"/>
      <c r="S546" s="30"/>
      <c r="T546" s="30"/>
      <c r="U546" s="30"/>
      <c r="V546" s="5" t="str">
        <f t="shared" si="85"/>
        <v>.</v>
      </c>
    </row>
    <row r="547" spans="1:22">
      <c r="A547" s="1">
        <f t="shared" si="86"/>
        <v>29</v>
      </c>
      <c r="C547" s="2" t="s">
        <v>44</v>
      </c>
      <c r="D547" s="61"/>
      <c r="E547" s="61"/>
      <c r="F547" s="61"/>
      <c r="G547" s="61"/>
      <c r="H547" s="61"/>
      <c r="J547" s="5" t="str">
        <f t="shared" si="84"/>
        <v>&lt;= Please input 5 scores as numbers</v>
      </c>
      <c r="K547" s="5"/>
      <c r="L547" s="5"/>
      <c r="M547" s="5"/>
      <c r="N547" s="5"/>
      <c r="P547" s="22">
        <v>6</v>
      </c>
      <c r="R547" s="30"/>
      <c r="S547" s="30"/>
      <c r="T547" s="30"/>
      <c r="U547" s="30"/>
      <c r="V547" s="5" t="str">
        <f t="shared" si="85"/>
        <v>.</v>
      </c>
    </row>
    <row r="548" spans="1:22">
      <c r="A548" s="1">
        <f t="shared" si="86"/>
        <v>29</v>
      </c>
      <c r="C548" s="2" t="s">
        <v>45</v>
      </c>
      <c r="D548" s="61"/>
      <c r="E548" s="61"/>
      <c r="F548" s="61"/>
      <c r="G548" s="61"/>
      <c r="H548" s="61"/>
      <c r="J548" s="5" t="str">
        <f t="shared" si="84"/>
        <v>&lt;= Please input 5 scores as numbers</v>
      </c>
      <c r="K548" s="5"/>
      <c r="L548" s="5"/>
      <c r="M548" s="5"/>
      <c r="N548" s="5"/>
      <c r="P548" s="22">
        <v>7</v>
      </c>
      <c r="R548" s="30"/>
      <c r="S548" s="30"/>
      <c r="T548" s="30"/>
      <c r="U548" s="30"/>
      <c r="V548" s="5" t="str">
        <f t="shared" si="85"/>
        <v>.</v>
      </c>
    </row>
    <row r="549" spans="1:22">
      <c r="A549" s="1">
        <f t="shared" si="86"/>
        <v>29</v>
      </c>
      <c r="C549" s="2" t="s">
        <v>46</v>
      </c>
      <c r="D549" s="30"/>
      <c r="E549" s="30"/>
      <c r="F549" s="30"/>
      <c r="G549" s="30"/>
      <c r="H549" s="30"/>
      <c r="J549" s="5" t="str">
        <f t="shared" si="84"/>
        <v>&lt;= Please input 5 scores as numbers</v>
      </c>
      <c r="K549" s="5"/>
      <c r="L549" s="5"/>
      <c r="M549" s="5"/>
      <c r="N549" s="5"/>
      <c r="P549" s="22">
        <v>8</v>
      </c>
      <c r="R549" s="30"/>
      <c r="S549" s="30"/>
      <c r="T549" s="30"/>
      <c r="U549" s="30"/>
      <c r="V549" s="5" t="str">
        <f t="shared" si="85"/>
        <v>.</v>
      </c>
    </row>
    <row r="550" spans="1:22">
      <c r="A550" s="1">
        <f t="shared" si="86"/>
        <v>29</v>
      </c>
      <c r="C550" s="2" t="s">
        <v>47</v>
      </c>
      <c r="D550" s="30"/>
      <c r="E550" s="30"/>
      <c r="F550" s="30"/>
      <c r="G550" s="30"/>
      <c r="H550" s="30"/>
      <c r="J550" s="5" t="str">
        <f t="shared" si="84"/>
        <v>&lt;= Please input 5 scores as numbers</v>
      </c>
      <c r="K550" s="5"/>
      <c r="L550" s="5"/>
      <c r="M550" s="5"/>
      <c r="N550" s="5"/>
      <c r="P550" s="22">
        <v>9</v>
      </c>
      <c r="R550" s="30"/>
      <c r="S550" s="30"/>
      <c r="T550" s="30"/>
      <c r="U550" s="30"/>
      <c r="V550" s="5" t="str">
        <f t="shared" si="85"/>
        <v>.</v>
      </c>
    </row>
    <row r="551" spans="1:22">
      <c r="A551" s="1">
        <f t="shared" si="86"/>
        <v>29</v>
      </c>
      <c r="C551" s="2" t="s">
        <v>48</v>
      </c>
      <c r="D551" s="30"/>
      <c r="E551" s="30"/>
      <c r="F551" s="30"/>
      <c r="G551" s="30"/>
      <c r="H551" s="30"/>
      <c r="J551" s="5" t="str">
        <f t="shared" si="84"/>
        <v>.</v>
      </c>
      <c r="K551" s="5"/>
      <c r="L551" s="5"/>
      <c r="M551" s="5"/>
      <c r="N551" s="5"/>
      <c r="P551" s="22">
        <v>10</v>
      </c>
      <c r="R551" s="30"/>
      <c r="S551" s="30"/>
      <c r="T551" s="30"/>
      <c r="U551" s="30"/>
      <c r="V551" s="5" t="str">
        <f t="shared" si="85"/>
        <v>.</v>
      </c>
    </row>
    <row r="552" spans="1:22">
      <c r="A552" s="1">
        <f t="shared" si="86"/>
        <v>29</v>
      </c>
      <c r="C552" s="2" t="s">
        <v>49</v>
      </c>
      <c r="D552" s="30"/>
      <c r="E552" s="30"/>
      <c r="F552" s="30"/>
      <c r="G552" s="30"/>
      <c r="H552" s="30"/>
      <c r="J552" s="5" t="str">
        <f t="shared" si="84"/>
        <v>.</v>
      </c>
      <c r="K552" s="5"/>
      <c r="L552" s="5"/>
      <c r="M552" s="5"/>
      <c r="N552" s="5"/>
      <c r="P552" s="22">
        <v>11</v>
      </c>
      <c r="R552" s="30"/>
      <c r="S552" s="30"/>
      <c r="T552" s="30"/>
      <c r="U552" s="30"/>
      <c r="V552" s="5" t="str">
        <f t="shared" si="85"/>
        <v>.</v>
      </c>
    </row>
    <row r="553" spans="1:22">
      <c r="C553" s="2"/>
      <c r="D553" s="68" t="s">
        <v>25</v>
      </c>
      <c r="E553" s="2" t="s">
        <v>26</v>
      </c>
      <c r="F553" s="2" t="s">
        <v>27</v>
      </c>
      <c r="G553" s="2" t="s">
        <v>28</v>
      </c>
      <c r="H553" s="2" t="s">
        <v>29</v>
      </c>
      <c r="J553" s="15"/>
      <c r="R553" s="2" t="s">
        <v>30</v>
      </c>
      <c r="S553" s="2" t="s">
        <v>31</v>
      </c>
      <c r="T553" s="2" t="s">
        <v>32</v>
      </c>
    </row>
    <row r="554" spans="1:22">
      <c r="A554" s="1">
        <f>A552</f>
        <v>29</v>
      </c>
      <c r="C554" s="2" t="s">
        <v>50</v>
      </c>
      <c r="D554" s="61"/>
      <c r="E554" s="61"/>
      <c r="F554" s="61"/>
      <c r="G554" s="61"/>
      <c r="H554" s="61"/>
      <c r="J554" s="5" t="str">
        <f>IF(A554&gt;$H$5,IF(COUNTA(D554:H554)=0,"-","&lt;= Please clear inputs"),IF(P554&lt;=$H$7,
IF(AND(COUNTA(D554:H554)=5,ISNUMBER(H554+G554+F554+E554+D554)),IF(AND(D554&gt;=0,D554&lt;=10,E554&gt;=0,E554&lt;=10,F554&gt;=0,F554&lt;=10,G554&gt;=0,G554&lt;=10,H554&gt;=0,H554&lt;=10),"ok","&lt;= scores must be numbers from 0 to 10"),"&lt;= Please input 5 scores as numbers"),
IF(COUNTA(D554:H554)=0,".","Please clear excess line")))</f>
        <v>&lt;= Please input 5 scores as numbers</v>
      </c>
      <c r="K554" s="5"/>
      <c r="L554" s="5"/>
      <c r="M554" s="5"/>
      <c r="N554" s="5"/>
      <c r="P554" s="22">
        <v>1</v>
      </c>
      <c r="R554" s="61"/>
      <c r="S554" s="61"/>
      <c r="T554" s="61"/>
      <c r="U554" s="61"/>
      <c r="V554" s="5" t="str">
        <f t="shared" si="85"/>
        <v>.</v>
      </c>
    </row>
    <row r="555" spans="1:22">
      <c r="A555" s="1">
        <f>A554</f>
        <v>29</v>
      </c>
      <c r="C555" s="2" t="s">
        <v>51</v>
      </c>
      <c r="D555" s="61"/>
      <c r="E555" s="61"/>
      <c r="F555" s="61"/>
      <c r="G555" s="61"/>
      <c r="H555" s="61"/>
      <c r="J555" s="5" t="str">
        <f>IF(A555&gt;$H$5,IF(COUNTA(D555:H555)=0,"-","&lt;= Please clear inputs"),IF(P555&lt;=$H$7,
IF(AND(COUNTA(D555:H555)=5,ISNUMBER(H555+G555+F555+E555+D555)),IF(AND(D555&gt;=0,D555&lt;=10,E555&gt;=0,E555&lt;=10,F555&gt;=0,F555&lt;=10,G555&gt;=0,G555&lt;=10,H555&gt;=0,H555&lt;=10),"ok","&lt;= scores must be numbers from 0 to 10"),"&lt;= Please input 5 scores as numbers"),
IF(COUNTA(D555:H555)=0,".","Please clear excess line")))</f>
        <v>&lt;= Please input 5 scores as numbers</v>
      </c>
      <c r="K555" s="5"/>
      <c r="L555" s="5"/>
      <c r="M555" s="5"/>
      <c r="N555" s="5"/>
      <c r="P555" s="22">
        <v>2</v>
      </c>
      <c r="R555" s="61"/>
      <c r="S555" s="61"/>
      <c r="T555" s="61"/>
      <c r="U555" s="61"/>
      <c r="V555" s="5" t="str">
        <f t="shared" si="85"/>
        <v>.</v>
      </c>
    </row>
    <row r="556" spans="1:22">
      <c r="A556" s="1">
        <f>A555</f>
        <v>29</v>
      </c>
      <c r="C556" s="2" t="s">
        <v>52</v>
      </c>
      <c r="D556" s="61"/>
      <c r="E556" s="61"/>
      <c r="F556" s="61"/>
      <c r="G556" s="61"/>
      <c r="H556" s="61"/>
      <c r="J556" s="5" t="str">
        <f>IF(A556&gt;$H$5,IF(COUNTA(D556:H556)=0,"-","&lt;= Please clear inputs"),IF(P556&lt;=$H$7,
IF(AND(COUNTA(D556:H556)=5,ISNUMBER(H556+G556+F556+E556+D556)),IF(AND(D556&gt;=0,D556&lt;=10,E556&gt;=0,E556&lt;=10,F556&gt;=0,F556&lt;=10,G556&gt;=0,G556&lt;=10,H556&gt;=0,H556&lt;=10),"ok","&lt;= scores must be numbers from 0 to 10"),"&lt;= Please input 5 scores as numbers"),
IF(COUNTA(D556:H556)=0,".","Please clear excess line")))</f>
        <v>&lt;= Please input 5 scores as numbers</v>
      </c>
      <c r="K556" s="5"/>
      <c r="L556" s="5"/>
      <c r="M556" s="5"/>
      <c r="N556" s="5"/>
      <c r="P556" s="22">
        <v>3</v>
      </c>
      <c r="R556" s="61"/>
      <c r="S556" s="61"/>
      <c r="T556" s="61"/>
      <c r="U556" s="61"/>
      <c r="V556" s="5" t="str">
        <f t="shared" si="85"/>
        <v>.</v>
      </c>
    </row>
    <row r="558" spans="1:22">
      <c r="A558" s="1">
        <f>1+A540</f>
        <v>30</v>
      </c>
      <c r="C558" s="17" t="str">
        <f>TEXT(A558,"0")&amp;" - Club:"</f>
        <v>30 - Club:</v>
      </c>
      <c r="D558" s="27"/>
      <c r="E558" s="63"/>
      <c r="F558" s="63"/>
      <c r="G558" s="5"/>
      <c r="H558" s="5"/>
      <c r="I558" s="59" t="s">
        <v>37</v>
      </c>
      <c r="J558" s="3" t="str">
        <f>IF(A558&gt;$H$5,"Please leave scores blank","Please input "&amp;TEXT($H$7,"0")&amp;" lines for Elements and 3 for Impressions")</f>
        <v>Please input 9 lines for Elements and 3 for Impressions</v>
      </c>
      <c r="K558" s="3"/>
      <c r="L558" s="3"/>
      <c r="M558" s="3"/>
      <c r="N558" s="3"/>
      <c r="P558" s="29"/>
      <c r="R558" s="17" t="s">
        <v>38</v>
      </c>
      <c r="S558" s="5"/>
      <c r="T558" s="5"/>
      <c r="V558" s="3"/>
    </row>
    <row r="559" spans="1:22">
      <c r="D559" s="68" t="s">
        <v>15</v>
      </c>
      <c r="E559" s="2" t="s">
        <v>16</v>
      </c>
      <c r="F559" s="2" t="s">
        <v>17</v>
      </c>
      <c r="G559" s="2" t="s">
        <v>18</v>
      </c>
      <c r="H559" s="2" t="s">
        <v>19</v>
      </c>
      <c r="J559" s="15"/>
      <c r="R559" s="2" t="s">
        <v>20</v>
      </c>
      <c r="S559" s="2" t="s">
        <v>21</v>
      </c>
      <c r="T559" s="2" t="s">
        <v>22</v>
      </c>
    </row>
    <row r="560" spans="1:22">
      <c r="A560" s="1">
        <f>A558</f>
        <v>30</v>
      </c>
      <c r="C560" s="2" t="s">
        <v>39</v>
      </c>
      <c r="D560" s="61"/>
      <c r="E560" s="61"/>
      <c r="F560" s="61"/>
      <c r="G560" s="61"/>
      <c r="H560" s="61"/>
      <c r="J560" s="5" t="str">
        <f t="shared" ref="J560:J570" si="87">IF(A560&gt;$H$5,IF(COUNTA(D560:H560)=0,"-","&lt;= Please clear inputs"),IF(P560&lt;=$H$7,
IF(AND(COUNTA(D560:H560)=5,ISNUMBER(H560+G560+F560+E560+D560)),IF(AND(D560&gt;=0,D560&lt;=10,E560&gt;=0,E560&lt;=10,F560&gt;=0,F560&lt;=10,G560&gt;=0,G560&lt;=10,H560&gt;=0,H560&lt;=10),"ok","&lt;= scores must be numbers from 0 to 10"),"&lt;= Please input 5 scores as numbers"),
IF(COUNTA(D560:H560)=0,".","Please clear excess line")))</f>
        <v>&lt;= Please input 5 scores as numbers</v>
      </c>
      <c r="K560" s="5"/>
      <c r="L560" s="5"/>
      <c r="M560" s="5"/>
      <c r="N560" s="5"/>
      <c r="P560" s="22">
        <v>1</v>
      </c>
      <c r="R560" s="30"/>
      <c r="S560" s="30"/>
      <c r="T560" s="30"/>
      <c r="U560" s="30"/>
      <c r="V560" s="5" t="str">
        <f t="shared" ref="V560:V574" si="88">IF(A560&gt;$H$5,IF(COUNTA(R560:T560)=0,"-","Please clear excess line"),".")</f>
        <v>.</v>
      </c>
    </row>
    <row r="561" spans="1:22">
      <c r="A561" s="1">
        <f>A560</f>
        <v>30</v>
      </c>
      <c r="C561" s="2" t="s">
        <v>40</v>
      </c>
      <c r="D561" s="61"/>
      <c r="E561" s="61"/>
      <c r="F561" s="61"/>
      <c r="G561" s="61"/>
      <c r="H561" s="61"/>
      <c r="J561" s="5" t="str">
        <f t="shared" si="87"/>
        <v>&lt;= Please input 5 scores as numbers</v>
      </c>
      <c r="K561" s="5"/>
      <c r="L561" s="5"/>
      <c r="M561" s="5"/>
      <c r="N561" s="5"/>
      <c r="P561" s="22">
        <v>2</v>
      </c>
      <c r="R561" s="30"/>
      <c r="S561" s="30"/>
      <c r="T561" s="30"/>
      <c r="U561" s="30"/>
      <c r="V561" s="5" t="str">
        <f t="shared" si="88"/>
        <v>.</v>
      </c>
    </row>
    <row r="562" spans="1:22">
      <c r="A562" s="1">
        <f t="shared" ref="A562:A570" si="89">A561</f>
        <v>30</v>
      </c>
      <c r="C562" s="2" t="s">
        <v>41</v>
      </c>
      <c r="D562" s="61"/>
      <c r="E562" s="61"/>
      <c r="F562" s="61"/>
      <c r="G562" s="61"/>
      <c r="H562" s="61"/>
      <c r="J562" s="5" t="str">
        <f t="shared" si="87"/>
        <v>&lt;= Please input 5 scores as numbers</v>
      </c>
      <c r="K562" s="5"/>
      <c r="L562" s="5"/>
      <c r="M562" s="5"/>
      <c r="N562" s="5"/>
      <c r="P562" s="22">
        <v>3</v>
      </c>
      <c r="R562" s="30"/>
      <c r="S562" s="30"/>
      <c r="T562" s="30"/>
      <c r="U562" s="30"/>
      <c r="V562" s="5" t="str">
        <f t="shared" si="88"/>
        <v>.</v>
      </c>
    </row>
    <row r="563" spans="1:22">
      <c r="A563" s="1">
        <f t="shared" si="89"/>
        <v>30</v>
      </c>
      <c r="C563" s="2" t="s">
        <v>42</v>
      </c>
      <c r="D563" s="61"/>
      <c r="E563" s="61"/>
      <c r="F563" s="61"/>
      <c r="G563" s="61"/>
      <c r="H563" s="61"/>
      <c r="J563" s="5" t="str">
        <f t="shared" si="87"/>
        <v>&lt;= Please input 5 scores as numbers</v>
      </c>
      <c r="K563" s="5"/>
      <c r="L563" s="5"/>
      <c r="M563" s="5"/>
      <c r="N563" s="5"/>
      <c r="P563" s="22">
        <v>4</v>
      </c>
      <c r="R563" s="30"/>
      <c r="S563" s="30"/>
      <c r="T563" s="30"/>
      <c r="U563" s="30"/>
      <c r="V563" s="5" t="str">
        <f t="shared" si="88"/>
        <v>.</v>
      </c>
    </row>
    <row r="564" spans="1:22">
      <c r="A564" s="1">
        <f t="shared" si="89"/>
        <v>30</v>
      </c>
      <c r="C564" s="2" t="s">
        <v>43</v>
      </c>
      <c r="D564" s="61"/>
      <c r="E564" s="61"/>
      <c r="F564" s="61"/>
      <c r="G564" s="61"/>
      <c r="H564" s="61"/>
      <c r="J564" s="5" t="str">
        <f t="shared" si="87"/>
        <v>&lt;= Please input 5 scores as numbers</v>
      </c>
      <c r="K564" s="5"/>
      <c r="L564" s="5"/>
      <c r="M564" s="5"/>
      <c r="N564" s="5"/>
      <c r="P564" s="22">
        <v>5</v>
      </c>
      <c r="R564" s="30"/>
      <c r="S564" s="30"/>
      <c r="T564" s="30"/>
      <c r="U564" s="30"/>
      <c r="V564" s="5" t="str">
        <f t="shared" si="88"/>
        <v>.</v>
      </c>
    </row>
    <row r="565" spans="1:22">
      <c r="A565" s="1">
        <f t="shared" si="89"/>
        <v>30</v>
      </c>
      <c r="C565" s="2" t="s">
        <v>44</v>
      </c>
      <c r="D565" s="61"/>
      <c r="E565" s="61"/>
      <c r="F565" s="61"/>
      <c r="G565" s="61"/>
      <c r="H565" s="61"/>
      <c r="J565" s="5" t="str">
        <f t="shared" si="87"/>
        <v>&lt;= Please input 5 scores as numbers</v>
      </c>
      <c r="K565" s="5"/>
      <c r="L565" s="5"/>
      <c r="M565" s="5"/>
      <c r="N565" s="5"/>
      <c r="P565" s="22">
        <v>6</v>
      </c>
      <c r="R565" s="30"/>
      <c r="S565" s="30"/>
      <c r="T565" s="30"/>
      <c r="U565" s="30"/>
      <c r="V565" s="5" t="str">
        <f t="shared" si="88"/>
        <v>.</v>
      </c>
    </row>
    <row r="566" spans="1:22">
      <c r="A566" s="1">
        <f t="shared" si="89"/>
        <v>30</v>
      </c>
      <c r="C566" s="2" t="s">
        <v>45</v>
      </c>
      <c r="D566" s="61"/>
      <c r="E566" s="61"/>
      <c r="F566" s="61"/>
      <c r="G566" s="61"/>
      <c r="H566" s="61"/>
      <c r="J566" s="5" t="str">
        <f t="shared" si="87"/>
        <v>&lt;= Please input 5 scores as numbers</v>
      </c>
      <c r="K566" s="5"/>
      <c r="L566" s="5"/>
      <c r="M566" s="5"/>
      <c r="N566" s="5"/>
      <c r="P566" s="22">
        <v>7</v>
      </c>
      <c r="R566" s="30"/>
      <c r="S566" s="30"/>
      <c r="T566" s="30"/>
      <c r="U566" s="30"/>
      <c r="V566" s="5" t="str">
        <f t="shared" si="88"/>
        <v>.</v>
      </c>
    </row>
    <row r="567" spans="1:22">
      <c r="A567" s="1">
        <f t="shared" si="89"/>
        <v>30</v>
      </c>
      <c r="C567" s="2" t="s">
        <v>46</v>
      </c>
      <c r="D567" s="30"/>
      <c r="E567" s="30"/>
      <c r="F567" s="30"/>
      <c r="G567" s="30"/>
      <c r="H567" s="30"/>
      <c r="J567" s="5" t="str">
        <f t="shared" si="87"/>
        <v>&lt;= Please input 5 scores as numbers</v>
      </c>
      <c r="K567" s="5"/>
      <c r="L567" s="5"/>
      <c r="M567" s="5"/>
      <c r="N567" s="5"/>
      <c r="P567" s="22">
        <v>8</v>
      </c>
      <c r="R567" s="30"/>
      <c r="S567" s="30"/>
      <c r="T567" s="30"/>
      <c r="U567" s="30"/>
      <c r="V567" s="5" t="str">
        <f t="shared" si="88"/>
        <v>.</v>
      </c>
    </row>
    <row r="568" spans="1:22">
      <c r="A568" s="1">
        <f t="shared" si="89"/>
        <v>30</v>
      </c>
      <c r="C568" s="2" t="s">
        <v>47</v>
      </c>
      <c r="D568" s="30"/>
      <c r="E568" s="30"/>
      <c r="F568" s="30"/>
      <c r="G568" s="30"/>
      <c r="H568" s="30"/>
      <c r="J568" s="5" t="str">
        <f t="shared" si="87"/>
        <v>&lt;= Please input 5 scores as numbers</v>
      </c>
      <c r="K568" s="5"/>
      <c r="L568" s="5"/>
      <c r="M568" s="5"/>
      <c r="N568" s="5"/>
      <c r="P568" s="22">
        <v>9</v>
      </c>
      <c r="R568" s="30"/>
      <c r="S568" s="30"/>
      <c r="T568" s="30"/>
      <c r="U568" s="30"/>
      <c r="V568" s="5" t="str">
        <f t="shared" si="88"/>
        <v>.</v>
      </c>
    </row>
    <row r="569" spans="1:22">
      <c r="A569" s="1">
        <f t="shared" si="89"/>
        <v>30</v>
      </c>
      <c r="C569" s="2" t="s">
        <v>48</v>
      </c>
      <c r="D569" s="30"/>
      <c r="E569" s="30"/>
      <c r="F569" s="30"/>
      <c r="G569" s="30"/>
      <c r="H569" s="30"/>
      <c r="J569" s="5" t="str">
        <f t="shared" si="87"/>
        <v>.</v>
      </c>
      <c r="K569" s="5"/>
      <c r="L569" s="5"/>
      <c r="M569" s="5"/>
      <c r="N569" s="5"/>
      <c r="P569" s="22">
        <v>10</v>
      </c>
      <c r="R569" s="30"/>
      <c r="S569" s="30"/>
      <c r="T569" s="30"/>
      <c r="U569" s="30"/>
      <c r="V569" s="5" t="str">
        <f t="shared" si="88"/>
        <v>.</v>
      </c>
    </row>
    <row r="570" spans="1:22">
      <c r="A570" s="1">
        <f t="shared" si="89"/>
        <v>30</v>
      </c>
      <c r="C570" s="2" t="s">
        <v>49</v>
      </c>
      <c r="D570" s="30"/>
      <c r="E570" s="30"/>
      <c r="F570" s="30"/>
      <c r="G570" s="30"/>
      <c r="H570" s="30"/>
      <c r="J570" s="5" t="str">
        <f t="shared" si="87"/>
        <v>.</v>
      </c>
      <c r="K570" s="5"/>
      <c r="L570" s="5"/>
      <c r="M570" s="5"/>
      <c r="N570" s="5"/>
      <c r="P570" s="22">
        <v>11</v>
      </c>
      <c r="R570" s="30"/>
      <c r="S570" s="30"/>
      <c r="T570" s="30"/>
      <c r="U570" s="30"/>
      <c r="V570" s="5" t="str">
        <f t="shared" si="88"/>
        <v>.</v>
      </c>
    </row>
    <row r="571" spans="1:22">
      <c r="C571" s="2"/>
      <c r="D571" s="68" t="s">
        <v>25</v>
      </c>
      <c r="E571" s="2" t="s">
        <v>26</v>
      </c>
      <c r="F571" s="2" t="s">
        <v>27</v>
      </c>
      <c r="G571" s="2" t="s">
        <v>28</v>
      </c>
      <c r="H571" s="2" t="s">
        <v>29</v>
      </c>
      <c r="J571" s="15"/>
      <c r="R571" s="2" t="s">
        <v>30</v>
      </c>
      <c r="S571" s="2" t="s">
        <v>31</v>
      </c>
      <c r="T571" s="2" t="s">
        <v>32</v>
      </c>
    </row>
    <row r="572" spans="1:22">
      <c r="A572" s="1">
        <f>A570</f>
        <v>30</v>
      </c>
      <c r="C572" s="2" t="s">
        <v>50</v>
      </c>
      <c r="D572" s="61"/>
      <c r="E572" s="61"/>
      <c r="F572" s="61"/>
      <c r="G572" s="61"/>
      <c r="H572" s="61"/>
      <c r="J572" s="5" t="str">
        <f>IF(A572&gt;$H$5,IF(COUNTA(D572:H572)=0,"-","&lt;= Please clear inputs"),IF(P572&lt;=$H$7,
IF(AND(COUNTA(D572:H572)=5,ISNUMBER(H572+G572+F572+E572+D572)),IF(AND(D572&gt;=0,D572&lt;=10,E572&gt;=0,E572&lt;=10,F572&gt;=0,F572&lt;=10,G572&gt;=0,G572&lt;=10,H572&gt;=0,H572&lt;=10),"ok","&lt;= scores must be numbers from 0 to 10"),"&lt;= Please input 5 scores as numbers"),
IF(COUNTA(D572:H572)=0,".","Please clear excess line")))</f>
        <v>&lt;= Please input 5 scores as numbers</v>
      </c>
      <c r="K572" s="5"/>
      <c r="L572" s="5"/>
      <c r="M572" s="5"/>
      <c r="N572" s="5"/>
      <c r="P572" s="22">
        <v>1</v>
      </c>
      <c r="R572" s="61"/>
      <c r="S572" s="61"/>
      <c r="T572" s="61"/>
      <c r="U572" s="61"/>
      <c r="V572" s="5" t="str">
        <f t="shared" si="88"/>
        <v>.</v>
      </c>
    </row>
    <row r="573" spans="1:22">
      <c r="A573" s="1">
        <f>A572</f>
        <v>30</v>
      </c>
      <c r="C573" s="2" t="s">
        <v>51</v>
      </c>
      <c r="D573" s="61"/>
      <c r="E573" s="61"/>
      <c r="F573" s="61"/>
      <c r="G573" s="61"/>
      <c r="H573" s="61"/>
      <c r="J573" s="5" t="str">
        <f>IF(A573&gt;$H$5,IF(COUNTA(D573:H573)=0,"-","&lt;= Please clear inputs"),IF(P573&lt;=$H$7,
IF(AND(COUNTA(D573:H573)=5,ISNUMBER(H573+G573+F573+E573+D573)),IF(AND(D573&gt;=0,D573&lt;=10,E573&gt;=0,E573&lt;=10,F573&gt;=0,F573&lt;=10,G573&gt;=0,G573&lt;=10,H573&gt;=0,H573&lt;=10),"ok","&lt;= scores must be numbers from 0 to 10"),"&lt;= Please input 5 scores as numbers"),
IF(COUNTA(D573:H573)=0,".","Please clear excess line")))</f>
        <v>&lt;= Please input 5 scores as numbers</v>
      </c>
      <c r="K573" s="5"/>
      <c r="L573" s="5"/>
      <c r="M573" s="5"/>
      <c r="N573" s="5"/>
      <c r="P573" s="22">
        <v>2</v>
      </c>
      <c r="R573" s="61"/>
      <c r="S573" s="61"/>
      <c r="T573" s="61"/>
      <c r="U573" s="61"/>
      <c r="V573" s="5" t="str">
        <f t="shared" si="88"/>
        <v>.</v>
      </c>
    </row>
    <row r="574" spans="1:22">
      <c r="A574" s="1">
        <f>A573</f>
        <v>30</v>
      </c>
      <c r="C574" s="2" t="s">
        <v>52</v>
      </c>
      <c r="D574" s="61"/>
      <c r="E574" s="61"/>
      <c r="F574" s="61"/>
      <c r="G574" s="61"/>
      <c r="H574" s="61"/>
      <c r="J574" s="5" t="str">
        <f>IF(A574&gt;$H$5,IF(COUNTA(D574:H574)=0,"-","&lt;= Please clear inputs"),IF(P574&lt;=$H$7,
IF(AND(COUNTA(D574:H574)=5,ISNUMBER(H574+G574+F574+E574+D574)),IF(AND(D574&gt;=0,D574&lt;=10,E574&gt;=0,E574&lt;=10,F574&gt;=0,F574&lt;=10,G574&gt;=0,G574&lt;=10,H574&gt;=0,H574&lt;=10),"ok","&lt;= scores must be numbers from 0 to 10"),"&lt;= Please input 5 scores as numbers"),
IF(COUNTA(D574:H574)=0,".","Please clear excess line")))</f>
        <v>&lt;= Please input 5 scores as numbers</v>
      </c>
      <c r="K574" s="5"/>
      <c r="L574" s="5"/>
      <c r="M574" s="5"/>
      <c r="N574" s="5"/>
      <c r="P574" s="22">
        <v>3</v>
      </c>
      <c r="R574" s="61"/>
      <c r="S574" s="61"/>
      <c r="T574" s="61"/>
      <c r="U574" s="61"/>
      <c r="V574" s="5" t="str">
        <f t="shared" si="88"/>
        <v>.</v>
      </c>
    </row>
    <row r="576" spans="1:22">
      <c r="A576" s="1">
        <f>1+A558</f>
        <v>31</v>
      </c>
      <c r="C576" s="17" t="str">
        <f>TEXT(A576,"0")&amp;" - Fed:"</f>
        <v>31 - Fed:</v>
      </c>
      <c r="D576" s="27"/>
      <c r="E576" s="5" t="str">
        <f>IF(ISBLANK(D576),IF(A576&gt;CompNum,"-","- Please choose a Federation code"),VLOOKUP(D576,Federations,2))</f>
        <v>-</v>
      </c>
      <c r="F576" s="5"/>
      <c r="G576" s="5"/>
      <c r="H576" s="5"/>
      <c r="I576" s="59" t="s">
        <v>37</v>
      </c>
      <c r="J576" s="3" t="str">
        <f>IF(A576&gt;$H$5,"Please leave scores blank","Please input "&amp;TEXT($H$7,"0")&amp;" lines for Elements and 3 for Impressions")</f>
        <v>Please leave scores blank</v>
      </c>
      <c r="K576" s="3"/>
      <c r="L576" s="3"/>
      <c r="M576" s="3"/>
      <c r="N576" s="3"/>
      <c r="P576" s="29"/>
      <c r="R576" s="17" t="s">
        <v>38</v>
      </c>
      <c r="S576" s="5"/>
      <c r="T576" s="5"/>
      <c r="V576" s="3"/>
    </row>
    <row r="577" spans="1:22">
      <c r="D577" s="68" t="s">
        <v>15</v>
      </c>
      <c r="E577" s="2" t="s">
        <v>16</v>
      </c>
      <c r="F577" s="2" t="s">
        <v>17</v>
      </c>
      <c r="G577" s="2" t="s">
        <v>18</v>
      </c>
      <c r="H577" s="2" t="s">
        <v>19</v>
      </c>
      <c r="J577" s="15"/>
      <c r="R577" s="2" t="s">
        <v>20</v>
      </c>
      <c r="S577" s="2" t="s">
        <v>21</v>
      </c>
      <c r="T577" s="2" t="s">
        <v>22</v>
      </c>
    </row>
    <row r="578" spans="1:22">
      <c r="A578" s="1">
        <f>A576</f>
        <v>31</v>
      </c>
      <c r="C578" s="2" t="s">
        <v>39</v>
      </c>
      <c r="D578" s="30"/>
      <c r="E578" s="30"/>
      <c r="F578" s="30"/>
      <c r="G578" s="30"/>
      <c r="H578" s="30"/>
      <c r="J578" s="5" t="str">
        <f t="shared" ref="J578:J588" si="90">IF(A578&gt;$H$5,IF(COUNTA(D578:H578)=0,"-","&lt;= Please clear inputs"),IF(P578&lt;=$H$7,
IF(AND(COUNTA(D578:H578)=5,ISNUMBER(H578+G578+F578+E578+D578)),IF(AND(D578&gt;=0,D578&lt;=10,E578&gt;=0,E578&lt;=10,F578&gt;=0,F578&lt;=10,G578&gt;=0,G578&lt;=10,H578&gt;=0,H578&lt;=10),"ok","&lt;= scores must be numbers from 0 to 10"),"&lt;= Please input 5 scores as numbers"),
IF(COUNTA(D578:H578)=0,".","Please clear excess line")))</f>
        <v>-</v>
      </c>
      <c r="K578" s="5"/>
      <c r="L578" s="5"/>
      <c r="M578" s="5"/>
      <c r="N578" s="5"/>
      <c r="P578" s="22">
        <v>1</v>
      </c>
      <c r="R578" s="30"/>
      <c r="S578" s="30"/>
      <c r="T578" s="30"/>
      <c r="V578" s="5" t="str">
        <f t="shared" ref="V578:V592" si="91">IF(A578&gt;$H$5,IF(COUNTA(R578:T578)=0,"-","Please clear excess line"),".")</f>
        <v>-</v>
      </c>
    </row>
    <row r="579" spans="1:22">
      <c r="A579" s="1">
        <f>A578</f>
        <v>31</v>
      </c>
      <c r="C579" s="2" t="s">
        <v>40</v>
      </c>
      <c r="D579" s="30"/>
      <c r="E579" s="30"/>
      <c r="F579" s="30"/>
      <c r="G579" s="30"/>
      <c r="H579" s="30"/>
      <c r="J579" s="5" t="str">
        <f t="shared" si="90"/>
        <v>-</v>
      </c>
      <c r="K579" s="5"/>
      <c r="L579" s="5"/>
      <c r="M579" s="5"/>
      <c r="N579" s="5"/>
      <c r="P579" s="22">
        <v>2</v>
      </c>
      <c r="R579" s="30"/>
      <c r="S579" s="30"/>
      <c r="T579" s="30"/>
      <c r="V579" s="5" t="str">
        <f t="shared" si="91"/>
        <v>-</v>
      </c>
    </row>
    <row r="580" spans="1:22">
      <c r="A580" s="1">
        <f t="shared" ref="A580:A588" si="92">A579</f>
        <v>31</v>
      </c>
      <c r="C580" s="2" t="s">
        <v>41</v>
      </c>
      <c r="D580" s="30"/>
      <c r="E580" s="30"/>
      <c r="F580" s="30"/>
      <c r="G580" s="30"/>
      <c r="H580" s="30"/>
      <c r="J580" s="5" t="str">
        <f t="shared" si="90"/>
        <v>-</v>
      </c>
      <c r="K580" s="5"/>
      <c r="L580" s="5"/>
      <c r="M580" s="5"/>
      <c r="N580" s="5"/>
      <c r="P580" s="22">
        <v>3</v>
      </c>
      <c r="R580" s="30"/>
      <c r="S580" s="30"/>
      <c r="T580" s="30"/>
      <c r="V580" s="5" t="str">
        <f t="shared" si="91"/>
        <v>-</v>
      </c>
    </row>
    <row r="581" spans="1:22">
      <c r="A581" s="1">
        <f t="shared" si="92"/>
        <v>31</v>
      </c>
      <c r="C581" s="2" t="s">
        <v>42</v>
      </c>
      <c r="D581" s="30"/>
      <c r="E581" s="30"/>
      <c r="F581" s="30"/>
      <c r="G581" s="30"/>
      <c r="H581" s="30"/>
      <c r="J581" s="5" t="str">
        <f t="shared" si="90"/>
        <v>-</v>
      </c>
      <c r="K581" s="5"/>
      <c r="L581" s="5"/>
      <c r="M581" s="5"/>
      <c r="N581" s="5"/>
      <c r="P581" s="22">
        <v>4</v>
      </c>
      <c r="R581" s="30"/>
      <c r="S581" s="30"/>
      <c r="T581" s="30"/>
      <c r="V581" s="5" t="str">
        <f t="shared" si="91"/>
        <v>-</v>
      </c>
    </row>
    <row r="582" spans="1:22">
      <c r="A582" s="1">
        <f t="shared" si="92"/>
        <v>31</v>
      </c>
      <c r="C582" s="2" t="s">
        <v>43</v>
      </c>
      <c r="D582" s="30"/>
      <c r="E582" s="30"/>
      <c r="F582" s="30"/>
      <c r="G582" s="30"/>
      <c r="H582" s="30"/>
      <c r="J582" s="5" t="str">
        <f t="shared" si="90"/>
        <v>-</v>
      </c>
      <c r="K582" s="5"/>
      <c r="L582" s="5"/>
      <c r="M582" s="5"/>
      <c r="N582" s="5"/>
      <c r="P582" s="22">
        <v>5</v>
      </c>
      <c r="R582" s="30"/>
      <c r="S582" s="30"/>
      <c r="T582" s="30"/>
      <c r="V582" s="5" t="str">
        <f t="shared" si="91"/>
        <v>-</v>
      </c>
    </row>
    <row r="583" spans="1:22">
      <c r="A583" s="1">
        <f t="shared" si="92"/>
        <v>31</v>
      </c>
      <c r="C583" s="2" t="s">
        <v>44</v>
      </c>
      <c r="D583" s="30"/>
      <c r="E583" s="30"/>
      <c r="F583" s="30"/>
      <c r="G583" s="30"/>
      <c r="H583" s="30"/>
      <c r="J583" s="5" t="str">
        <f t="shared" si="90"/>
        <v>-</v>
      </c>
      <c r="K583" s="5"/>
      <c r="L583" s="5"/>
      <c r="M583" s="5"/>
      <c r="N583" s="5"/>
      <c r="P583" s="22">
        <v>6</v>
      </c>
      <c r="R583" s="30"/>
      <c r="S583" s="30"/>
      <c r="T583" s="30"/>
      <c r="V583" s="5" t="str">
        <f t="shared" si="91"/>
        <v>-</v>
      </c>
    </row>
    <row r="584" spans="1:22">
      <c r="A584" s="1">
        <f t="shared" si="92"/>
        <v>31</v>
      </c>
      <c r="C584" s="2" t="s">
        <v>45</v>
      </c>
      <c r="D584" s="30"/>
      <c r="E584" s="30"/>
      <c r="F584" s="30"/>
      <c r="G584" s="30"/>
      <c r="H584" s="30"/>
      <c r="J584" s="5" t="str">
        <f t="shared" si="90"/>
        <v>-</v>
      </c>
      <c r="K584" s="5"/>
      <c r="L584" s="5"/>
      <c r="M584" s="5"/>
      <c r="N584" s="5"/>
      <c r="P584" s="22">
        <v>7</v>
      </c>
      <c r="R584" s="30"/>
      <c r="S584" s="30"/>
      <c r="T584" s="30"/>
      <c r="V584" s="5" t="str">
        <f t="shared" si="91"/>
        <v>-</v>
      </c>
    </row>
    <row r="585" spans="1:22">
      <c r="A585" s="1">
        <f t="shared" si="92"/>
        <v>31</v>
      </c>
      <c r="C585" s="2" t="s">
        <v>46</v>
      </c>
      <c r="D585" s="30"/>
      <c r="E585" s="30"/>
      <c r="F585" s="30"/>
      <c r="G585" s="30"/>
      <c r="H585" s="30"/>
      <c r="J585" s="5" t="str">
        <f t="shared" si="90"/>
        <v>-</v>
      </c>
      <c r="K585" s="5"/>
      <c r="L585" s="5"/>
      <c r="M585" s="5"/>
      <c r="N585" s="5"/>
      <c r="P585" s="22">
        <v>8</v>
      </c>
      <c r="R585" s="30"/>
      <c r="S585" s="30"/>
      <c r="T585" s="30"/>
      <c r="V585" s="5" t="str">
        <f t="shared" si="91"/>
        <v>-</v>
      </c>
    </row>
    <row r="586" spans="1:22">
      <c r="A586" s="1">
        <f t="shared" si="92"/>
        <v>31</v>
      </c>
      <c r="C586" s="2" t="s">
        <v>47</v>
      </c>
      <c r="D586" s="30"/>
      <c r="E586" s="30"/>
      <c r="F586" s="30"/>
      <c r="G586" s="30"/>
      <c r="H586" s="30"/>
      <c r="J586" s="5" t="str">
        <f t="shared" si="90"/>
        <v>-</v>
      </c>
      <c r="K586" s="5"/>
      <c r="L586" s="5"/>
      <c r="M586" s="5"/>
      <c r="N586" s="5"/>
      <c r="P586" s="22">
        <v>9</v>
      </c>
      <c r="R586" s="30"/>
      <c r="S586" s="30"/>
      <c r="T586" s="30"/>
      <c r="V586" s="5" t="str">
        <f t="shared" si="91"/>
        <v>-</v>
      </c>
    </row>
    <row r="587" spans="1:22">
      <c r="A587" s="1">
        <f t="shared" si="92"/>
        <v>31</v>
      </c>
      <c r="C587" s="2" t="s">
        <v>48</v>
      </c>
      <c r="D587" s="30"/>
      <c r="E587" s="30"/>
      <c r="F587" s="30"/>
      <c r="G587" s="30"/>
      <c r="H587" s="30"/>
      <c r="J587" s="5" t="str">
        <f t="shared" si="90"/>
        <v>-</v>
      </c>
      <c r="K587" s="5"/>
      <c r="L587" s="5"/>
      <c r="M587" s="5"/>
      <c r="N587" s="5"/>
      <c r="P587" s="22">
        <v>10</v>
      </c>
      <c r="R587" s="30"/>
      <c r="S587" s="30"/>
      <c r="T587" s="30"/>
      <c r="V587" s="5" t="str">
        <f t="shared" si="91"/>
        <v>-</v>
      </c>
    </row>
    <row r="588" spans="1:22">
      <c r="A588" s="1">
        <f t="shared" si="92"/>
        <v>31</v>
      </c>
      <c r="C588" s="2" t="s">
        <v>49</v>
      </c>
      <c r="D588" s="30"/>
      <c r="E588" s="30"/>
      <c r="F588" s="30"/>
      <c r="G588" s="30"/>
      <c r="H588" s="30"/>
      <c r="J588" s="5" t="str">
        <f t="shared" si="90"/>
        <v>-</v>
      </c>
      <c r="K588" s="5"/>
      <c r="L588" s="5"/>
      <c r="M588" s="5"/>
      <c r="N588" s="5"/>
      <c r="P588" s="22">
        <v>11</v>
      </c>
      <c r="R588" s="30"/>
      <c r="S588" s="30"/>
      <c r="T588" s="30"/>
      <c r="V588" s="5" t="str">
        <f t="shared" si="91"/>
        <v>-</v>
      </c>
    </row>
    <row r="589" spans="1:22">
      <c r="C589" s="2"/>
      <c r="D589" s="68" t="s">
        <v>25</v>
      </c>
      <c r="E589" s="2" t="s">
        <v>26</v>
      </c>
      <c r="F589" s="2" t="s">
        <v>27</v>
      </c>
      <c r="G589" s="2" t="s">
        <v>28</v>
      </c>
      <c r="H589" s="2" t="s">
        <v>29</v>
      </c>
      <c r="J589" s="15"/>
      <c r="R589" s="2" t="s">
        <v>30</v>
      </c>
      <c r="S589" s="2" t="s">
        <v>31</v>
      </c>
      <c r="T589" s="2" t="s">
        <v>32</v>
      </c>
    </row>
    <row r="590" spans="1:22">
      <c r="A590" s="1">
        <f>A588</f>
        <v>31</v>
      </c>
      <c r="C590" s="2" t="s">
        <v>50</v>
      </c>
      <c r="D590" s="30"/>
      <c r="E590" s="30"/>
      <c r="F590" s="30"/>
      <c r="G590" s="30"/>
      <c r="H590" s="30"/>
      <c r="J590" s="5" t="str">
        <f>IF(A590&gt;$H$5,IF(COUNTA(D590:H590)=0,"-","&lt;= Please clear inputs"),IF(P590&lt;=$H$7,
IF(AND(COUNTA(D590:H590)=5,ISNUMBER(H590+G590+F590+E590+D590)),IF(AND(D590&gt;=0,D590&lt;=10,E590&gt;=0,E590&lt;=10,F590&gt;=0,F590&lt;=10,G590&gt;=0,G590&lt;=10,H590&gt;=0,H590&lt;=10),"ok","&lt;= scores must be numbers from 0 to 10"),"&lt;= Please input 5 scores as numbers"),
IF(COUNTA(D590:H590)=0,".","Please clear excess line")))</f>
        <v>-</v>
      </c>
      <c r="K590" s="5"/>
      <c r="L590" s="5"/>
      <c r="M590" s="5"/>
      <c r="N590" s="5"/>
      <c r="P590" s="22">
        <v>1</v>
      </c>
      <c r="R590" s="30"/>
      <c r="S590" s="30"/>
      <c r="T590" s="30"/>
      <c r="V590" s="5" t="str">
        <f t="shared" si="91"/>
        <v>-</v>
      </c>
    </row>
    <row r="591" spans="1:22">
      <c r="A591" s="1">
        <f>A590</f>
        <v>31</v>
      </c>
      <c r="C591" s="2" t="s">
        <v>51</v>
      </c>
      <c r="D591" s="30"/>
      <c r="E591" s="30"/>
      <c r="F591" s="30"/>
      <c r="G591" s="30"/>
      <c r="H591" s="30"/>
      <c r="J591" s="5" t="str">
        <f>IF(A591&gt;$H$5,IF(COUNTA(D591:H591)=0,"-","&lt;= Please clear inputs"),IF(P591&lt;=$H$7,
IF(AND(COUNTA(D591:H591)=5,ISNUMBER(H591+G591+F591+E591+D591)),IF(AND(D591&gt;=0,D591&lt;=10,E591&gt;=0,E591&lt;=10,F591&gt;=0,F591&lt;=10,G591&gt;=0,G591&lt;=10,H591&gt;=0,H591&lt;=10),"ok","&lt;= scores must be numbers from 0 to 10"),"&lt;= Please input 5 scores as numbers"),
IF(COUNTA(D591:H591)=0,".","Please clear excess line")))</f>
        <v>-</v>
      </c>
      <c r="K591" s="5"/>
      <c r="L591" s="5"/>
      <c r="M591" s="5"/>
      <c r="N591" s="5"/>
      <c r="P591" s="22">
        <v>2</v>
      </c>
      <c r="R591" s="30"/>
      <c r="S591" s="30"/>
      <c r="T591" s="30"/>
      <c r="V591" s="5" t="str">
        <f t="shared" si="91"/>
        <v>-</v>
      </c>
    </row>
    <row r="592" spans="1:22">
      <c r="A592" s="1">
        <f>A591</f>
        <v>31</v>
      </c>
      <c r="C592" s="2" t="s">
        <v>52</v>
      </c>
      <c r="D592" s="30"/>
      <c r="E592" s="30"/>
      <c r="F592" s="30"/>
      <c r="G592" s="30"/>
      <c r="H592" s="30"/>
      <c r="J592" s="5" t="str">
        <f>IF(A592&gt;$H$5,IF(COUNTA(D592:H592)=0,"-","&lt;= Please clear inputs"),IF(P592&lt;=$H$7,
IF(AND(COUNTA(D592:H592)=5,ISNUMBER(H592+G592+F592+E592+D592)),IF(AND(D592&gt;=0,D592&lt;=10,E592&gt;=0,E592&lt;=10,F592&gt;=0,F592&lt;=10,G592&gt;=0,G592&lt;=10,H592&gt;=0,H592&lt;=10),"ok","&lt;= scores must be numbers from 0 to 10"),"&lt;= Please input 5 scores as numbers"),
IF(COUNTA(D592:H592)=0,".","Please clear excess line")))</f>
        <v>-</v>
      </c>
      <c r="K592" s="5"/>
      <c r="L592" s="5"/>
      <c r="M592" s="5"/>
      <c r="N592" s="5"/>
      <c r="P592" s="22">
        <v>3</v>
      </c>
      <c r="R592" s="30"/>
      <c r="S592" s="30"/>
      <c r="T592" s="30"/>
      <c r="V592" s="5" t="str">
        <f t="shared" si="91"/>
        <v>-</v>
      </c>
    </row>
    <row r="594" spans="1:22">
      <c r="A594" s="1">
        <f>1+A576</f>
        <v>32</v>
      </c>
      <c r="C594" s="17" t="str">
        <f>TEXT(A594,"0")&amp;" - Fed:"</f>
        <v>32 - Fed:</v>
      </c>
      <c r="D594" s="27"/>
      <c r="E594" s="5" t="str">
        <f>IF(ISBLANK(D594),IF(A594&gt;CompNum,"-","- Please choose a Federation code"),VLOOKUP(D594,Federations,2))</f>
        <v>-</v>
      </c>
      <c r="F594" s="5"/>
      <c r="G594" s="5"/>
      <c r="H594" s="5"/>
      <c r="I594" s="59" t="s">
        <v>37</v>
      </c>
      <c r="J594" s="3" t="str">
        <f>IF(A594&gt;$H$5,"Please leave scores blank","Please input "&amp;TEXT($H$7,"0")&amp;" lines for Elements and 3 for Impressions")</f>
        <v>Please leave scores blank</v>
      </c>
      <c r="K594" s="3"/>
      <c r="L594" s="3"/>
      <c r="M594" s="3"/>
      <c r="N594" s="3"/>
      <c r="P594" s="29"/>
      <c r="R594" s="17" t="s">
        <v>38</v>
      </c>
      <c r="S594" s="5"/>
      <c r="T594" s="5"/>
      <c r="V594" s="3"/>
    </row>
    <row r="595" spans="1:22">
      <c r="D595" s="68" t="s">
        <v>15</v>
      </c>
      <c r="E595" s="2" t="s">
        <v>16</v>
      </c>
      <c r="F595" s="2" t="s">
        <v>17</v>
      </c>
      <c r="G595" s="2" t="s">
        <v>18</v>
      </c>
      <c r="H595" s="2" t="s">
        <v>19</v>
      </c>
      <c r="J595" s="15"/>
      <c r="R595" s="2" t="s">
        <v>20</v>
      </c>
      <c r="S595" s="2" t="s">
        <v>21</v>
      </c>
      <c r="T595" s="2" t="s">
        <v>22</v>
      </c>
    </row>
    <row r="596" spans="1:22">
      <c r="A596" s="1">
        <f>A594</f>
        <v>32</v>
      </c>
      <c r="C596" s="2" t="s">
        <v>39</v>
      </c>
      <c r="D596" s="30"/>
      <c r="E596" s="30"/>
      <c r="F596" s="30"/>
      <c r="G596" s="30"/>
      <c r="H596" s="30"/>
      <c r="J596" s="5" t="str">
        <f t="shared" ref="J596:J606" si="93">IF(A596&gt;$H$5,IF(COUNTA(D596:H596)=0,"-","&lt;= Please clear inputs"),IF(P596&lt;=$H$7,
IF(AND(COUNTA(D596:H596)=5,ISNUMBER(H596+G596+F596+E596+D596)),IF(AND(D596&gt;=0,D596&lt;=10,E596&gt;=0,E596&lt;=10,F596&gt;=0,F596&lt;=10,G596&gt;=0,G596&lt;=10,H596&gt;=0,H596&lt;=10),"ok","&lt;= scores must be numbers from 0 to 10"),"&lt;= Please input 5 scores as numbers"),
IF(COUNTA(D596:H596)=0,".","Please clear excess line")))</f>
        <v>-</v>
      </c>
      <c r="K596" s="5"/>
      <c r="L596" s="5"/>
      <c r="M596" s="5"/>
      <c r="N596" s="5"/>
      <c r="P596" s="22">
        <v>1</v>
      </c>
      <c r="R596" s="30"/>
      <c r="S596" s="30"/>
      <c r="T596" s="30"/>
      <c r="V596" s="5" t="str">
        <f t="shared" ref="V596:V610" si="94">IF(A596&gt;$H$5,IF(COUNTA(R596:T596)=0,"-","Please clear excess line"),".")</f>
        <v>-</v>
      </c>
    </row>
    <row r="597" spans="1:22">
      <c r="A597" s="1">
        <f>A596</f>
        <v>32</v>
      </c>
      <c r="C597" s="2" t="s">
        <v>40</v>
      </c>
      <c r="D597" s="30"/>
      <c r="E597" s="30"/>
      <c r="F597" s="30"/>
      <c r="G597" s="30"/>
      <c r="H597" s="30"/>
      <c r="J597" s="5" t="str">
        <f t="shared" si="93"/>
        <v>-</v>
      </c>
      <c r="K597" s="5"/>
      <c r="L597" s="5"/>
      <c r="M597" s="5"/>
      <c r="N597" s="5"/>
      <c r="P597" s="22">
        <v>2</v>
      </c>
      <c r="R597" s="30"/>
      <c r="S597" s="30"/>
      <c r="T597" s="30"/>
      <c r="V597" s="5" t="str">
        <f t="shared" si="94"/>
        <v>-</v>
      </c>
    </row>
    <row r="598" spans="1:22">
      <c r="A598" s="1">
        <f t="shared" ref="A598:A606" si="95">A597</f>
        <v>32</v>
      </c>
      <c r="C598" s="2" t="s">
        <v>41</v>
      </c>
      <c r="D598" s="30"/>
      <c r="E598" s="30"/>
      <c r="F598" s="30"/>
      <c r="G598" s="30"/>
      <c r="H598" s="30"/>
      <c r="J598" s="5" t="str">
        <f t="shared" si="93"/>
        <v>-</v>
      </c>
      <c r="K598" s="5"/>
      <c r="L598" s="5"/>
      <c r="M598" s="5"/>
      <c r="N598" s="5"/>
      <c r="P598" s="22">
        <v>3</v>
      </c>
      <c r="R598" s="30"/>
      <c r="S598" s="30"/>
      <c r="T598" s="30"/>
      <c r="V598" s="5" t="str">
        <f t="shared" si="94"/>
        <v>-</v>
      </c>
    </row>
    <row r="599" spans="1:22">
      <c r="A599" s="1">
        <f t="shared" si="95"/>
        <v>32</v>
      </c>
      <c r="C599" s="2" t="s">
        <v>42</v>
      </c>
      <c r="D599" s="30"/>
      <c r="E599" s="30"/>
      <c r="F599" s="30"/>
      <c r="G599" s="30"/>
      <c r="H599" s="30"/>
      <c r="J599" s="5" t="str">
        <f t="shared" si="93"/>
        <v>-</v>
      </c>
      <c r="K599" s="5"/>
      <c r="L599" s="5"/>
      <c r="M599" s="5"/>
      <c r="N599" s="5"/>
      <c r="P599" s="22">
        <v>4</v>
      </c>
      <c r="R599" s="30"/>
      <c r="S599" s="30"/>
      <c r="T599" s="30"/>
      <c r="V599" s="5" t="str">
        <f t="shared" si="94"/>
        <v>-</v>
      </c>
    </row>
    <row r="600" spans="1:22">
      <c r="A600" s="1">
        <f t="shared" si="95"/>
        <v>32</v>
      </c>
      <c r="C600" s="2" t="s">
        <v>43</v>
      </c>
      <c r="D600" s="30"/>
      <c r="E600" s="30"/>
      <c r="F600" s="30"/>
      <c r="G600" s="30"/>
      <c r="H600" s="30"/>
      <c r="J600" s="5" t="str">
        <f t="shared" si="93"/>
        <v>-</v>
      </c>
      <c r="K600" s="5"/>
      <c r="L600" s="5"/>
      <c r="M600" s="5"/>
      <c r="N600" s="5"/>
      <c r="P600" s="22">
        <v>5</v>
      </c>
      <c r="R600" s="30"/>
      <c r="S600" s="30"/>
      <c r="T600" s="30"/>
      <c r="V600" s="5" t="str">
        <f t="shared" si="94"/>
        <v>-</v>
      </c>
    </row>
    <row r="601" spans="1:22">
      <c r="A601" s="1">
        <f t="shared" si="95"/>
        <v>32</v>
      </c>
      <c r="C601" s="2" t="s">
        <v>44</v>
      </c>
      <c r="D601" s="30"/>
      <c r="E601" s="30"/>
      <c r="F601" s="30"/>
      <c r="G601" s="30"/>
      <c r="H601" s="30"/>
      <c r="J601" s="5" t="str">
        <f t="shared" si="93"/>
        <v>-</v>
      </c>
      <c r="K601" s="5"/>
      <c r="L601" s="5"/>
      <c r="M601" s="5"/>
      <c r="N601" s="5"/>
      <c r="P601" s="22">
        <v>6</v>
      </c>
      <c r="R601" s="30"/>
      <c r="S601" s="30"/>
      <c r="T601" s="30"/>
      <c r="V601" s="5" t="str">
        <f t="shared" si="94"/>
        <v>-</v>
      </c>
    </row>
    <row r="602" spans="1:22">
      <c r="A602" s="1">
        <f t="shared" si="95"/>
        <v>32</v>
      </c>
      <c r="C602" s="2" t="s">
        <v>45</v>
      </c>
      <c r="D602" s="30"/>
      <c r="E602" s="30"/>
      <c r="F602" s="30"/>
      <c r="G602" s="30"/>
      <c r="H602" s="30"/>
      <c r="J602" s="5" t="str">
        <f t="shared" si="93"/>
        <v>-</v>
      </c>
      <c r="K602" s="5"/>
      <c r="L602" s="5"/>
      <c r="M602" s="5"/>
      <c r="N602" s="5"/>
      <c r="P602" s="22">
        <v>7</v>
      </c>
      <c r="R602" s="30"/>
      <c r="S602" s="30"/>
      <c r="T602" s="30"/>
      <c r="V602" s="5" t="str">
        <f t="shared" si="94"/>
        <v>-</v>
      </c>
    </row>
    <row r="603" spans="1:22">
      <c r="A603" s="1">
        <f t="shared" si="95"/>
        <v>32</v>
      </c>
      <c r="C603" s="2" t="s">
        <v>46</v>
      </c>
      <c r="D603" s="30"/>
      <c r="E603" s="30"/>
      <c r="F603" s="30"/>
      <c r="G603" s="30"/>
      <c r="H603" s="30"/>
      <c r="J603" s="5" t="str">
        <f t="shared" si="93"/>
        <v>-</v>
      </c>
      <c r="K603" s="5"/>
      <c r="L603" s="5"/>
      <c r="M603" s="5"/>
      <c r="N603" s="5"/>
      <c r="P603" s="22">
        <v>8</v>
      </c>
      <c r="R603" s="30"/>
      <c r="S603" s="30"/>
      <c r="T603" s="30"/>
      <c r="V603" s="5" t="str">
        <f t="shared" si="94"/>
        <v>-</v>
      </c>
    </row>
    <row r="604" spans="1:22">
      <c r="A604" s="1">
        <f t="shared" si="95"/>
        <v>32</v>
      </c>
      <c r="C604" s="2" t="s">
        <v>47</v>
      </c>
      <c r="D604" s="30"/>
      <c r="E604" s="30"/>
      <c r="F604" s="30"/>
      <c r="G604" s="30"/>
      <c r="H604" s="30"/>
      <c r="J604" s="5" t="str">
        <f t="shared" si="93"/>
        <v>-</v>
      </c>
      <c r="K604" s="5"/>
      <c r="L604" s="5"/>
      <c r="M604" s="5"/>
      <c r="N604" s="5"/>
      <c r="P604" s="22">
        <v>9</v>
      </c>
      <c r="R604" s="30"/>
      <c r="S604" s="30"/>
      <c r="T604" s="30"/>
      <c r="V604" s="5" t="str">
        <f t="shared" si="94"/>
        <v>-</v>
      </c>
    </row>
    <row r="605" spans="1:22">
      <c r="A605" s="1">
        <f t="shared" si="95"/>
        <v>32</v>
      </c>
      <c r="C605" s="2" t="s">
        <v>48</v>
      </c>
      <c r="D605" s="30"/>
      <c r="E605" s="30"/>
      <c r="F605" s="30"/>
      <c r="G605" s="30"/>
      <c r="H605" s="30"/>
      <c r="J605" s="5" t="str">
        <f t="shared" si="93"/>
        <v>-</v>
      </c>
      <c r="K605" s="5"/>
      <c r="L605" s="5"/>
      <c r="M605" s="5"/>
      <c r="N605" s="5"/>
      <c r="P605" s="22">
        <v>10</v>
      </c>
      <c r="R605" s="30"/>
      <c r="S605" s="30"/>
      <c r="T605" s="30"/>
      <c r="V605" s="5" t="str">
        <f t="shared" si="94"/>
        <v>-</v>
      </c>
    </row>
    <row r="606" spans="1:22">
      <c r="A606" s="1">
        <f t="shared" si="95"/>
        <v>32</v>
      </c>
      <c r="C606" s="2" t="s">
        <v>49</v>
      </c>
      <c r="D606" s="30"/>
      <c r="E606" s="30"/>
      <c r="F606" s="30"/>
      <c r="G606" s="30"/>
      <c r="H606" s="30"/>
      <c r="J606" s="5" t="str">
        <f t="shared" si="93"/>
        <v>-</v>
      </c>
      <c r="K606" s="5"/>
      <c r="L606" s="5"/>
      <c r="M606" s="5"/>
      <c r="N606" s="5"/>
      <c r="P606" s="22">
        <v>11</v>
      </c>
      <c r="R606" s="30"/>
      <c r="S606" s="30"/>
      <c r="T606" s="30"/>
      <c r="V606" s="5" t="str">
        <f t="shared" si="94"/>
        <v>-</v>
      </c>
    </row>
    <row r="607" spans="1:22">
      <c r="C607" s="2"/>
      <c r="D607" s="68" t="s">
        <v>25</v>
      </c>
      <c r="E607" s="2" t="s">
        <v>26</v>
      </c>
      <c r="F607" s="2" t="s">
        <v>27</v>
      </c>
      <c r="G607" s="2" t="s">
        <v>28</v>
      </c>
      <c r="H607" s="2" t="s">
        <v>29</v>
      </c>
      <c r="J607" s="15"/>
      <c r="R607" s="2" t="s">
        <v>30</v>
      </c>
      <c r="S607" s="2" t="s">
        <v>31</v>
      </c>
      <c r="T607" s="2" t="s">
        <v>32</v>
      </c>
    </row>
    <row r="608" spans="1:22">
      <c r="A608" s="1">
        <f>A606</f>
        <v>32</v>
      </c>
      <c r="C608" s="2" t="s">
        <v>50</v>
      </c>
      <c r="D608" s="30"/>
      <c r="E608" s="30"/>
      <c r="F608" s="30"/>
      <c r="G608" s="30"/>
      <c r="H608" s="30"/>
      <c r="J608" s="5" t="str">
        <f>IF(A608&gt;$H$5,IF(COUNTA(D608:H608)=0,"-","&lt;= Please clear inputs"),IF(P608&lt;=$H$7,
IF(AND(COUNTA(D608:H608)=5,ISNUMBER(H608+G608+F608+E608+D608)),IF(AND(D608&gt;=0,D608&lt;=10,E608&gt;=0,E608&lt;=10,F608&gt;=0,F608&lt;=10,G608&gt;=0,G608&lt;=10,H608&gt;=0,H608&lt;=10),"ok","&lt;= scores must be numbers from 0 to 10"),"&lt;= Please input 5 scores as numbers"),
IF(COUNTA(D608:H608)=0,".","Please clear excess line")))</f>
        <v>-</v>
      </c>
      <c r="K608" s="5"/>
      <c r="L608" s="5"/>
      <c r="M608" s="5"/>
      <c r="N608" s="5"/>
      <c r="P608" s="22">
        <v>1</v>
      </c>
      <c r="R608" s="30"/>
      <c r="S608" s="30"/>
      <c r="T608" s="30"/>
      <c r="V608" s="5" t="str">
        <f t="shared" si="94"/>
        <v>-</v>
      </c>
    </row>
    <row r="609" spans="1:22">
      <c r="A609" s="1">
        <f>A608</f>
        <v>32</v>
      </c>
      <c r="C609" s="2" t="s">
        <v>51</v>
      </c>
      <c r="D609" s="30"/>
      <c r="E609" s="30"/>
      <c r="F609" s="30"/>
      <c r="G609" s="30"/>
      <c r="H609" s="30"/>
      <c r="J609" s="5" t="str">
        <f>IF(A609&gt;$H$5,IF(COUNTA(D609:H609)=0,"-","&lt;= Please clear inputs"),IF(P609&lt;=$H$7,
IF(AND(COUNTA(D609:H609)=5,ISNUMBER(H609+G609+F609+E609+D609)),IF(AND(D609&gt;=0,D609&lt;=10,E609&gt;=0,E609&lt;=10,F609&gt;=0,F609&lt;=10,G609&gt;=0,G609&lt;=10,H609&gt;=0,H609&lt;=10),"ok","&lt;= scores must be numbers from 0 to 10"),"&lt;= Please input 5 scores as numbers"),
IF(COUNTA(D609:H609)=0,".","Please clear excess line")))</f>
        <v>-</v>
      </c>
      <c r="K609" s="5"/>
      <c r="L609" s="5"/>
      <c r="M609" s="5"/>
      <c r="N609" s="5"/>
      <c r="P609" s="22">
        <v>2</v>
      </c>
      <c r="R609" s="30"/>
      <c r="S609" s="30"/>
      <c r="T609" s="30"/>
      <c r="V609" s="5" t="str">
        <f t="shared" si="94"/>
        <v>-</v>
      </c>
    </row>
    <row r="610" spans="1:22">
      <c r="A610" s="1">
        <f>A609</f>
        <v>32</v>
      </c>
      <c r="C610" s="2" t="s">
        <v>52</v>
      </c>
      <c r="D610" s="30"/>
      <c r="E610" s="30"/>
      <c r="F610" s="30"/>
      <c r="G610" s="30"/>
      <c r="H610" s="30"/>
      <c r="J610" s="5" t="str">
        <f>IF(A610&gt;$H$5,IF(COUNTA(D610:H610)=0,"-","&lt;= Please clear inputs"),IF(P610&lt;=$H$7,
IF(AND(COUNTA(D610:H610)=5,ISNUMBER(H610+G610+F610+E610+D610)),IF(AND(D610&gt;=0,D610&lt;=10,E610&gt;=0,E610&lt;=10,F610&gt;=0,F610&lt;=10,G610&gt;=0,G610&lt;=10,H610&gt;=0,H610&lt;=10),"ok","&lt;= scores must be numbers from 0 to 10"),"&lt;= Please input 5 scores as numbers"),
IF(COUNTA(D610:H610)=0,".","Please clear excess line")))</f>
        <v>-</v>
      </c>
      <c r="K610" s="5"/>
      <c r="L610" s="5"/>
      <c r="M610" s="5"/>
      <c r="N610" s="5"/>
      <c r="P610" s="22">
        <v>3</v>
      </c>
      <c r="R610" s="30"/>
      <c r="S610" s="30"/>
      <c r="T610" s="30"/>
      <c r="V610" s="5" t="str">
        <f t="shared" si="94"/>
        <v>-</v>
      </c>
    </row>
    <row r="612" spans="1:22">
      <c r="A612" s="1">
        <f>1+A594</f>
        <v>33</v>
      </c>
      <c r="C612" s="17" t="str">
        <f>TEXT(A612,"0")&amp;" - Fed:"</f>
        <v>33 - Fed:</v>
      </c>
      <c r="D612" s="27"/>
      <c r="E612" s="5" t="str">
        <f>IF(ISBLANK(D612),IF(A612&gt;CompNum,"-","- Please choose a Federation code"),VLOOKUP(D612,Federations,2))</f>
        <v>-</v>
      </c>
      <c r="F612" s="5"/>
      <c r="G612" s="5"/>
      <c r="H612" s="5"/>
      <c r="I612" s="59" t="s">
        <v>37</v>
      </c>
      <c r="J612" s="3" t="str">
        <f>IF(A612&gt;$H$5,"Please leave scores blank","Please input "&amp;TEXT($H$7,"0")&amp;" lines for Elements and 3 for Impressions")</f>
        <v>Please leave scores blank</v>
      </c>
      <c r="K612" s="3"/>
      <c r="L612" s="3"/>
      <c r="M612" s="3"/>
      <c r="N612" s="3"/>
      <c r="P612" s="29"/>
      <c r="R612" s="17" t="s">
        <v>38</v>
      </c>
      <c r="S612" s="5"/>
      <c r="T612" s="5"/>
      <c r="V612" s="3"/>
    </row>
    <row r="613" spans="1:22">
      <c r="D613" s="68" t="s">
        <v>15</v>
      </c>
      <c r="E613" s="2" t="s">
        <v>16</v>
      </c>
      <c r="F613" s="2" t="s">
        <v>17</v>
      </c>
      <c r="G613" s="2" t="s">
        <v>18</v>
      </c>
      <c r="H613" s="2" t="s">
        <v>19</v>
      </c>
      <c r="J613" s="15"/>
      <c r="R613" s="2" t="s">
        <v>20</v>
      </c>
      <c r="S613" s="2" t="s">
        <v>21</v>
      </c>
      <c r="T613" s="2" t="s">
        <v>22</v>
      </c>
    </row>
    <row r="614" spans="1:22">
      <c r="A614" s="1">
        <f>A612</f>
        <v>33</v>
      </c>
      <c r="C614" s="2" t="s">
        <v>39</v>
      </c>
      <c r="D614" s="30"/>
      <c r="E614" s="30"/>
      <c r="F614" s="30"/>
      <c r="G614" s="30"/>
      <c r="H614" s="30"/>
      <c r="J614" s="5" t="str">
        <f t="shared" ref="J614:J624" si="96">IF(A614&gt;$H$5,IF(COUNTA(D614:H614)=0,"-","&lt;= Please clear inputs"),IF(P614&lt;=$H$7,
IF(AND(COUNTA(D614:H614)=5,ISNUMBER(H614+G614+F614+E614+D614)),IF(AND(D614&gt;=0,D614&lt;=10,E614&gt;=0,E614&lt;=10,F614&gt;=0,F614&lt;=10,G614&gt;=0,G614&lt;=10,H614&gt;=0,H614&lt;=10),"ok","&lt;= scores must be numbers from 0 to 10"),"&lt;= Please input 5 scores as numbers"),
IF(COUNTA(D614:H614)=0,".","Please clear excess line")))</f>
        <v>-</v>
      </c>
      <c r="K614" s="5"/>
      <c r="L614" s="5"/>
      <c r="M614" s="5"/>
      <c r="N614" s="5"/>
      <c r="P614" s="22">
        <v>1</v>
      </c>
      <c r="R614" s="30"/>
      <c r="S614" s="30"/>
      <c r="T614" s="30"/>
      <c r="V614" s="5" t="str">
        <f t="shared" ref="V614:V628" si="97">IF(A614&gt;$H$5,IF(COUNTA(R614:T614)=0,"-","Please clear excess line"),".")</f>
        <v>-</v>
      </c>
    </row>
    <row r="615" spans="1:22">
      <c r="A615" s="1">
        <f>A614</f>
        <v>33</v>
      </c>
      <c r="C615" s="2" t="s">
        <v>40</v>
      </c>
      <c r="D615" s="30"/>
      <c r="E615" s="30"/>
      <c r="F615" s="30"/>
      <c r="G615" s="30"/>
      <c r="H615" s="30"/>
      <c r="J615" s="5" t="str">
        <f t="shared" si="96"/>
        <v>-</v>
      </c>
      <c r="K615" s="5"/>
      <c r="L615" s="5"/>
      <c r="M615" s="5"/>
      <c r="N615" s="5"/>
      <c r="P615" s="22">
        <v>2</v>
      </c>
      <c r="R615" s="30"/>
      <c r="S615" s="30"/>
      <c r="T615" s="30"/>
      <c r="V615" s="5" t="str">
        <f t="shared" si="97"/>
        <v>-</v>
      </c>
    </row>
    <row r="616" spans="1:22">
      <c r="A616" s="1">
        <f t="shared" ref="A616:A624" si="98">A615</f>
        <v>33</v>
      </c>
      <c r="C616" s="2" t="s">
        <v>41</v>
      </c>
      <c r="D616" s="30"/>
      <c r="E616" s="30"/>
      <c r="F616" s="30"/>
      <c r="G616" s="30"/>
      <c r="H616" s="30"/>
      <c r="J616" s="5" t="str">
        <f t="shared" si="96"/>
        <v>-</v>
      </c>
      <c r="K616" s="5"/>
      <c r="L616" s="5"/>
      <c r="M616" s="5"/>
      <c r="N616" s="5"/>
      <c r="P616" s="22">
        <v>3</v>
      </c>
      <c r="R616" s="30"/>
      <c r="S616" s="30"/>
      <c r="T616" s="30"/>
      <c r="V616" s="5" t="str">
        <f t="shared" si="97"/>
        <v>-</v>
      </c>
    </row>
    <row r="617" spans="1:22">
      <c r="A617" s="1">
        <f t="shared" si="98"/>
        <v>33</v>
      </c>
      <c r="C617" s="2" t="s">
        <v>42</v>
      </c>
      <c r="D617" s="30"/>
      <c r="E617" s="30"/>
      <c r="F617" s="30"/>
      <c r="G617" s="30"/>
      <c r="H617" s="30"/>
      <c r="J617" s="5" t="str">
        <f t="shared" si="96"/>
        <v>-</v>
      </c>
      <c r="K617" s="5"/>
      <c r="L617" s="5"/>
      <c r="M617" s="5"/>
      <c r="N617" s="5"/>
      <c r="P617" s="22">
        <v>4</v>
      </c>
      <c r="R617" s="30"/>
      <c r="S617" s="30"/>
      <c r="T617" s="30"/>
      <c r="V617" s="5" t="str">
        <f t="shared" si="97"/>
        <v>-</v>
      </c>
    </row>
    <row r="618" spans="1:22">
      <c r="A618" s="1">
        <f t="shared" si="98"/>
        <v>33</v>
      </c>
      <c r="C618" s="2" t="s">
        <v>43</v>
      </c>
      <c r="D618" s="30"/>
      <c r="E618" s="30"/>
      <c r="F618" s="30"/>
      <c r="G618" s="30"/>
      <c r="H618" s="30"/>
      <c r="J618" s="5" t="str">
        <f t="shared" si="96"/>
        <v>-</v>
      </c>
      <c r="K618" s="5"/>
      <c r="L618" s="5"/>
      <c r="M618" s="5"/>
      <c r="N618" s="5"/>
      <c r="P618" s="22">
        <v>5</v>
      </c>
      <c r="R618" s="30"/>
      <c r="S618" s="30"/>
      <c r="T618" s="30"/>
      <c r="V618" s="5" t="str">
        <f t="shared" si="97"/>
        <v>-</v>
      </c>
    </row>
    <row r="619" spans="1:22">
      <c r="A619" s="1">
        <f t="shared" si="98"/>
        <v>33</v>
      </c>
      <c r="C619" s="2" t="s">
        <v>44</v>
      </c>
      <c r="D619" s="30"/>
      <c r="E619" s="30"/>
      <c r="F619" s="30"/>
      <c r="G619" s="30"/>
      <c r="H619" s="30"/>
      <c r="J619" s="5" t="str">
        <f t="shared" si="96"/>
        <v>-</v>
      </c>
      <c r="K619" s="5"/>
      <c r="L619" s="5"/>
      <c r="M619" s="5"/>
      <c r="N619" s="5"/>
      <c r="P619" s="22">
        <v>6</v>
      </c>
      <c r="R619" s="30"/>
      <c r="S619" s="30"/>
      <c r="T619" s="30"/>
      <c r="V619" s="5" t="str">
        <f t="shared" si="97"/>
        <v>-</v>
      </c>
    </row>
    <row r="620" spans="1:22">
      <c r="A620" s="1">
        <f t="shared" si="98"/>
        <v>33</v>
      </c>
      <c r="C620" s="2" t="s">
        <v>45</v>
      </c>
      <c r="D620" s="30"/>
      <c r="E620" s="30"/>
      <c r="F620" s="30"/>
      <c r="G620" s="30"/>
      <c r="H620" s="30"/>
      <c r="J620" s="5" t="str">
        <f t="shared" si="96"/>
        <v>-</v>
      </c>
      <c r="K620" s="5"/>
      <c r="L620" s="5"/>
      <c r="M620" s="5"/>
      <c r="N620" s="5"/>
      <c r="P620" s="22">
        <v>7</v>
      </c>
      <c r="R620" s="30"/>
      <c r="S620" s="30"/>
      <c r="T620" s="30"/>
      <c r="V620" s="5" t="str">
        <f t="shared" si="97"/>
        <v>-</v>
      </c>
    </row>
    <row r="621" spans="1:22">
      <c r="A621" s="1">
        <f t="shared" si="98"/>
        <v>33</v>
      </c>
      <c r="C621" s="2" t="s">
        <v>46</v>
      </c>
      <c r="D621" s="30"/>
      <c r="E621" s="30"/>
      <c r="F621" s="30"/>
      <c r="G621" s="30"/>
      <c r="H621" s="30"/>
      <c r="J621" s="5" t="str">
        <f t="shared" si="96"/>
        <v>-</v>
      </c>
      <c r="K621" s="5"/>
      <c r="L621" s="5"/>
      <c r="M621" s="5"/>
      <c r="N621" s="5"/>
      <c r="P621" s="22">
        <v>8</v>
      </c>
      <c r="R621" s="30"/>
      <c r="S621" s="30"/>
      <c r="T621" s="30"/>
      <c r="V621" s="5" t="str">
        <f t="shared" si="97"/>
        <v>-</v>
      </c>
    </row>
    <row r="622" spans="1:22">
      <c r="A622" s="1">
        <f t="shared" si="98"/>
        <v>33</v>
      </c>
      <c r="C622" s="2" t="s">
        <v>47</v>
      </c>
      <c r="D622" s="30"/>
      <c r="E622" s="30"/>
      <c r="F622" s="30"/>
      <c r="G622" s="30"/>
      <c r="H622" s="30"/>
      <c r="J622" s="5" t="str">
        <f t="shared" si="96"/>
        <v>-</v>
      </c>
      <c r="K622" s="5"/>
      <c r="L622" s="5"/>
      <c r="M622" s="5"/>
      <c r="N622" s="5"/>
      <c r="P622" s="22">
        <v>9</v>
      </c>
      <c r="R622" s="30"/>
      <c r="S622" s="30"/>
      <c r="T622" s="30"/>
      <c r="V622" s="5" t="str">
        <f t="shared" si="97"/>
        <v>-</v>
      </c>
    </row>
    <row r="623" spans="1:22">
      <c r="A623" s="1">
        <f t="shared" si="98"/>
        <v>33</v>
      </c>
      <c r="C623" s="2" t="s">
        <v>48</v>
      </c>
      <c r="D623" s="30"/>
      <c r="E623" s="30"/>
      <c r="F623" s="30"/>
      <c r="G623" s="30"/>
      <c r="H623" s="30"/>
      <c r="J623" s="5" t="str">
        <f t="shared" si="96"/>
        <v>-</v>
      </c>
      <c r="K623" s="5"/>
      <c r="L623" s="5"/>
      <c r="M623" s="5"/>
      <c r="N623" s="5"/>
      <c r="P623" s="22">
        <v>10</v>
      </c>
      <c r="R623" s="30"/>
      <c r="S623" s="30"/>
      <c r="T623" s="30"/>
      <c r="V623" s="5" t="str">
        <f t="shared" si="97"/>
        <v>-</v>
      </c>
    </row>
    <row r="624" spans="1:22">
      <c r="A624" s="1">
        <f t="shared" si="98"/>
        <v>33</v>
      </c>
      <c r="C624" s="2" t="s">
        <v>49</v>
      </c>
      <c r="D624" s="30"/>
      <c r="E624" s="30"/>
      <c r="F624" s="30"/>
      <c r="G624" s="30"/>
      <c r="H624" s="30"/>
      <c r="J624" s="5" t="str">
        <f t="shared" si="96"/>
        <v>-</v>
      </c>
      <c r="K624" s="5"/>
      <c r="L624" s="5"/>
      <c r="M624" s="5"/>
      <c r="N624" s="5"/>
      <c r="P624" s="22">
        <v>11</v>
      </c>
      <c r="R624" s="30"/>
      <c r="S624" s="30"/>
      <c r="T624" s="30"/>
      <c r="V624" s="5" t="str">
        <f t="shared" si="97"/>
        <v>-</v>
      </c>
    </row>
    <row r="625" spans="1:22">
      <c r="C625" s="2"/>
      <c r="D625" s="68" t="s">
        <v>25</v>
      </c>
      <c r="E625" s="2" t="s">
        <v>26</v>
      </c>
      <c r="F625" s="2" t="s">
        <v>27</v>
      </c>
      <c r="G625" s="2" t="s">
        <v>28</v>
      </c>
      <c r="H625" s="2" t="s">
        <v>29</v>
      </c>
      <c r="J625" s="15"/>
      <c r="R625" s="2" t="s">
        <v>30</v>
      </c>
      <c r="S625" s="2" t="s">
        <v>31</v>
      </c>
      <c r="T625" s="2" t="s">
        <v>32</v>
      </c>
    </row>
    <row r="626" spans="1:22">
      <c r="A626" s="1">
        <f>A624</f>
        <v>33</v>
      </c>
      <c r="C626" s="2" t="s">
        <v>50</v>
      </c>
      <c r="D626" s="30"/>
      <c r="E626" s="30"/>
      <c r="F626" s="30"/>
      <c r="G626" s="30"/>
      <c r="H626" s="30"/>
      <c r="J626" s="5" t="str">
        <f>IF(A626&gt;$H$5,IF(COUNTA(D626:H626)=0,"-","&lt;= Please clear inputs"),IF(P626&lt;=$H$7,
IF(AND(COUNTA(D626:H626)=5,ISNUMBER(H626+G626+F626+E626+D626)),IF(AND(D626&gt;=0,D626&lt;=10,E626&gt;=0,E626&lt;=10,F626&gt;=0,F626&lt;=10,G626&gt;=0,G626&lt;=10,H626&gt;=0,H626&lt;=10),"ok","&lt;= scores must be numbers from 0 to 10"),"&lt;= Please input 5 scores as numbers"),
IF(COUNTA(D626:H626)=0,".","Please clear excess line")))</f>
        <v>-</v>
      </c>
      <c r="K626" s="5"/>
      <c r="L626" s="5"/>
      <c r="M626" s="5"/>
      <c r="N626" s="5"/>
      <c r="P626" s="22">
        <v>1</v>
      </c>
      <c r="R626" s="30"/>
      <c r="S626" s="30"/>
      <c r="T626" s="30"/>
      <c r="V626" s="5" t="str">
        <f t="shared" si="97"/>
        <v>-</v>
      </c>
    </row>
    <row r="627" spans="1:22">
      <c r="A627" s="1">
        <f>A626</f>
        <v>33</v>
      </c>
      <c r="C627" s="2" t="s">
        <v>51</v>
      </c>
      <c r="D627" s="30"/>
      <c r="E627" s="30"/>
      <c r="F627" s="30"/>
      <c r="G627" s="30"/>
      <c r="H627" s="30"/>
      <c r="J627" s="5" t="str">
        <f>IF(A627&gt;$H$5,IF(COUNTA(D627:H627)=0,"-","&lt;= Please clear inputs"),IF(P627&lt;=$H$7,
IF(AND(COUNTA(D627:H627)=5,ISNUMBER(H627+G627+F627+E627+D627)),IF(AND(D627&gt;=0,D627&lt;=10,E627&gt;=0,E627&lt;=10,F627&gt;=0,F627&lt;=10,G627&gt;=0,G627&lt;=10,H627&gt;=0,H627&lt;=10),"ok","&lt;= scores must be numbers from 0 to 10"),"&lt;= Please input 5 scores as numbers"),
IF(COUNTA(D627:H627)=0,".","Please clear excess line")))</f>
        <v>-</v>
      </c>
      <c r="K627" s="5"/>
      <c r="L627" s="5"/>
      <c r="M627" s="5"/>
      <c r="N627" s="5"/>
      <c r="P627" s="22">
        <v>2</v>
      </c>
      <c r="R627" s="30"/>
      <c r="S627" s="30"/>
      <c r="T627" s="30"/>
      <c r="V627" s="5" t="str">
        <f t="shared" si="97"/>
        <v>-</v>
      </c>
    </row>
    <row r="628" spans="1:22">
      <c r="A628" s="1">
        <f>A627</f>
        <v>33</v>
      </c>
      <c r="C628" s="2" t="s">
        <v>52</v>
      </c>
      <c r="D628" s="30"/>
      <c r="E628" s="30"/>
      <c r="F628" s="30"/>
      <c r="G628" s="30"/>
      <c r="H628" s="30"/>
      <c r="J628" s="5" t="str">
        <f>IF(A628&gt;$H$5,IF(COUNTA(D628:H628)=0,"-","&lt;= Please clear inputs"),IF(P628&lt;=$H$7,
IF(AND(COUNTA(D628:H628)=5,ISNUMBER(H628+G628+F628+E628+D628)),IF(AND(D628&gt;=0,D628&lt;=10,E628&gt;=0,E628&lt;=10,F628&gt;=0,F628&lt;=10,G628&gt;=0,G628&lt;=10,H628&gt;=0,H628&lt;=10),"ok","&lt;= scores must be numbers from 0 to 10"),"&lt;= Please input 5 scores as numbers"),
IF(COUNTA(D628:H628)=0,".","Please clear excess line")))</f>
        <v>-</v>
      </c>
      <c r="K628" s="5"/>
      <c r="L628" s="5"/>
      <c r="M628" s="5"/>
      <c r="N628" s="5"/>
      <c r="P628" s="22">
        <v>3</v>
      </c>
      <c r="R628" s="30"/>
      <c r="S628" s="30"/>
      <c r="T628" s="30"/>
      <c r="V628" s="5" t="str">
        <f t="shared" si="97"/>
        <v>-</v>
      </c>
    </row>
    <row r="630" spans="1:22">
      <c r="A630" s="1">
        <f>1+A612</f>
        <v>34</v>
      </c>
      <c r="C630" s="17" t="str">
        <f>TEXT(A630,"0")&amp;" - Fed:"</f>
        <v>34 - Fed:</v>
      </c>
      <c r="D630" s="27"/>
      <c r="E630" s="5" t="str">
        <f>IF(ISBLANK(D630),IF(A630&gt;CompNum,"-","- Please choose a Federation code"),VLOOKUP(D630,Federations,2))</f>
        <v>-</v>
      </c>
      <c r="F630" s="5"/>
      <c r="G630" s="5"/>
      <c r="H630" s="5"/>
      <c r="I630" s="59" t="s">
        <v>37</v>
      </c>
      <c r="J630" s="3" t="str">
        <f>IF(A630&gt;$H$5,"Please leave scores blank","Please input "&amp;TEXT($H$7,"0")&amp;" lines for Elements and 3 for Impressions")</f>
        <v>Please leave scores blank</v>
      </c>
      <c r="K630" s="3"/>
      <c r="L630" s="3"/>
      <c r="M630" s="3"/>
      <c r="N630" s="3"/>
      <c r="P630" s="29"/>
      <c r="R630" s="17" t="s">
        <v>38</v>
      </c>
      <c r="S630" s="5"/>
      <c r="T630" s="5"/>
      <c r="V630" s="3"/>
    </row>
    <row r="631" spans="1:22">
      <c r="D631" s="68" t="s">
        <v>15</v>
      </c>
      <c r="E631" s="2" t="s">
        <v>16</v>
      </c>
      <c r="F631" s="2" t="s">
        <v>17</v>
      </c>
      <c r="G631" s="2" t="s">
        <v>18</v>
      </c>
      <c r="H631" s="2" t="s">
        <v>19</v>
      </c>
      <c r="J631" s="15"/>
      <c r="R631" s="2" t="s">
        <v>20</v>
      </c>
      <c r="S631" s="2" t="s">
        <v>21</v>
      </c>
      <c r="T631" s="2" t="s">
        <v>22</v>
      </c>
    </row>
    <row r="632" spans="1:22">
      <c r="A632" s="1">
        <f>A630</f>
        <v>34</v>
      </c>
      <c r="C632" s="2" t="s">
        <v>39</v>
      </c>
      <c r="D632" s="30"/>
      <c r="E632" s="30"/>
      <c r="F632" s="30"/>
      <c r="G632" s="30"/>
      <c r="H632" s="30"/>
      <c r="J632" s="5" t="str">
        <f t="shared" ref="J632:J642" si="99">IF(A632&gt;$H$5,IF(COUNTA(D632:H632)=0,"-","&lt;= Please clear inputs"),IF(P632&lt;=$H$7,
IF(AND(COUNTA(D632:H632)=5,ISNUMBER(H632+G632+F632+E632+D632)),IF(AND(D632&gt;=0,D632&lt;=10,E632&gt;=0,E632&lt;=10,F632&gt;=0,F632&lt;=10,G632&gt;=0,G632&lt;=10,H632&gt;=0,H632&lt;=10),"ok","&lt;= scores must be numbers from 0 to 10"),"&lt;= Please input 5 scores as numbers"),
IF(COUNTA(D632:H632)=0,".","Please clear excess line")))</f>
        <v>-</v>
      </c>
      <c r="K632" s="5"/>
      <c r="L632" s="5"/>
      <c r="M632" s="5"/>
      <c r="N632" s="5"/>
      <c r="P632" s="22">
        <v>1</v>
      </c>
      <c r="R632" s="30"/>
      <c r="S632" s="30"/>
      <c r="T632" s="30"/>
      <c r="V632" s="5" t="str">
        <f t="shared" ref="V632:V646" si="100">IF(A632&gt;$H$5,IF(COUNTA(R632:T632)=0,"-","Please clear excess line"),".")</f>
        <v>-</v>
      </c>
    </row>
    <row r="633" spans="1:22">
      <c r="A633" s="1">
        <f>A632</f>
        <v>34</v>
      </c>
      <c r="C633" s="2" t="s">
        <v>40</v>
      </c>
      <c r="D633" s="30"/>
      <c r="E633" s="30"/>
      <c r="F633" s="30"/>
      <c r="G633" s="30"/>
      <c r="H633" s="30"/>
      <c r="J633" s="5" t="str">
        <f t="shared" si="99"/>
        <v>-</v>
      </c>
      <c r="K633" s="5"/>
      <c r="L633" s="5"/>
      <c r="M633" s="5"/>
      <c r="N633" s="5"/>
      <c r="P633" s="22">
        <v>2</v>
      </c>
      <c r="R633" s="30"/>
      <c r="S633" s="30"/>
      <c r="T633" s="30"/>
      <c r="V633" s="5" t="str">
        <f t="shared" si="100"/>
        <v>-</v>
      </c>
    </row>
    <row r="634" spans="1:22">
      <c r="A634" s="1">
        <f t="shared" ref="A634:A642" si="101">A633</f>
        <v>34</v>
      </c>
      <c r="C634" s="2" t="s">
        <v>41</v>
      </c>
      <c r="D634" s="30"/>
      <c r="E634" s="30"/>
      <c r="F634" s="30"/>
      <c r="G634" s="30"/>
      <c r="H634" s="30"/>
      <c r="J634" s="5" t="str">
        <f t="shared" si="99"/>
        <v>-</v>
      </c>
      <c r="K634" s="5"/>
      <c r="L634" s="5"/>
      <c r="M634" s="5"/>
      <c r="N634" s="5"/>
      <c r="P634" s="22">
        <v>3</v>
      </c>
      <c r="R634" s="30"/>
      <c r="S634" s="30"/>
      <c r="T634" s="30"/>
      <c r="V634" s="5" t="str">
        <f t="shared" si="100"/>
        <v>-</v>
      </c>
    </row>
    <row r="635" spans="1:22">
      <c r="A635" s="1">
        <f t="shared" si="101"/>
        <v>34</v>
      </c>
      <c r="C635" s="2" t="s">
        <v>42</v>
      </c>
      <c r="D635" s="30"/>
      <c r="E635" s="30"/>
      <c r="F635" s="30"/>
      <c r="G635" s="30"/>
      <c r="H635" s="30"/>
      <c r="J635" s="5" t="str">
        <f t="shared" si="99"/>
        <v>-</v>
      </c>
      <c r="K635" s="5"/>
      <c r="L635" s="5"/>
      <c r="M635" s="5"/>
      <c r="N635" s="5"/>
      <c r="P635" s="22">
        <v>4</v>
      </c>
      <c r="R635" s="30"/>
      <c r="S635" s="30"/>
      <c r="T635" s="30"/>
      <c r="V635" s="5" t="str">
        <f t="shared" si="100"/>
        <v>-</v>
      </c>
    </row>
    <row r="636" spans="1:22">
      <c r="A636" s="1">
        <f t="shared" si="101"/>
        <v>34</v>
      </c>
      <c r="C636" s="2" t="s">
        <v>43</v>
      </c>
      <c r="D636" s="30"/>
      <c r="E636" s="30"/>
      <c r="F636" s="30"/>
      <c r="G636" s="30"/>
      <c r="H636" s="30"/>
      <c r="J636" s="5" t="str">
        <f t="shared" si="99"/>
        <v>-</v>
      </c>
      <c r="K636" s="5"/>
      <c r="L636" s="5"/>
      <c r="M636" s="5"/>
      <c r="N636" s="5"/>
      <c r="P636" s="22">
        <v>5</v>
      </c>
      <c r="R636" s="30"/>
      <c r="S636" s="30"/>
      <c r="T636" s="30"/>
      <c r="V636" s="5" t="str">
        <f t="shared" si="100"/>
        <v>-</v>
      </c>
    </row>
    <row r="637" spans="1:22">
      <c r="A637" s="1">
        <f t="shared" si="101"/>
        <v>34</v>
      </c>
      <c r="C637" s="2" t="s">
        <v>44</v>
      </c>
      <c r="D637" s="30"/>
      <c r="E637" s="30"/>
      <c r="F637" s="30"/>
      <c r="G637" s="30"/>
      <c r="H637" s="30"/>
      <c r="J637" s="5" t="str">
        <f t="shared" si="99"/>
        <v>-</v>
      </c>
      <c r="K637" s="5"/>
      <c r="L637" s="5"/>
      <c r="M637" s="5"/>
      <c r="N637" s="5"/>
      <c r="P637" s="22">
        <v>6</v>
      </c>
      <c r="R637" s="30"/>
      <c r="S637" s="30"/>
      <c r="T637" s="30"/>
      <c r="V637" s="5" t="str">
        <f t="shared" si="100"/>
        <v>-</v>
      </c>
    </row>
    <row r="638" spans="1:22">
      <c r="A638" s="1">
        <f t="shared" si="101"/>
        <v>34</v>
      </c>
      <c r="C638" s="2" t="s">
        <v>45</v>
      </c>
      <c r="D638" s="30"/>
      <c r="E638" s="30"/>
      <c r="F638" s="30"/>
      <c r="G638" s="30"/>
      <c r="H638" s="30"/>
      <c r="J638" s="5" t="str">
        <f t="shared" si="99"/>
        <v>-</v>
      </c>
      <c r="K638" s="5"/>
      <c r="L638" s="5"/>
      <c r="M638" s="5"/>
      <c r="N638" s="5"/>
      <c r="P638" s="22">
        <v>7</v>
      </c>
      <c r="R638" s="30"/>
      <c r="S638" s="30"/>
      <c r="T638" s="30"/>
      <c r="V638" s="5" t="str">
        <f t="shared" si="100"/>
        <v>-</v>
      </c>
    </row>
    <row r="639" spans="1:22">
      <c r="A639" s="1">
        <f t="shared" si="101"/>
        <v>34</v>
      </c>
      <c r="C639" s="2" t="s">
        <v>46</v>
      </c>
      <c r="D639" s="30"/>
      <c r="E639" s="30"/>
      <c r="F639" s="30"/>
      <c r="G639" s="30"/>
      <c r="H639" s="30"/>
      <c r="J639" s="5" t="str">
        <f t="shared" si="99"/>
        <v>-</v>
      </c>
      <c r="K639" s="5"/>
      <c r="L639" s="5"/>
      <c r="M639" s="5"/>
      <c r="N639" s="5"/>
      <c r="P639" s="22">
        <v>8</v>
      </c>
      <c r="R639" s="30"/>
      <c r="S639" s="30"/>
      <c r="T639" s="30"/>
      <c r="V639" s="5" t="str">
        <f t="shared" si="100"/>
        <v>-</v>
      </c>
    </row>
    <row r="640" spans="1:22">
      <c r="A640" s="1">
        <f t="shared" si="101"/>
        <v>34</v>
      </c>
      <c r="C640" s="2" t="s">
        <v>47</v>
      </c>
      <c r="D640" s="30"/>
      <c r="E640" s="30"/>
      <c r="F640" s="30"/>
      <c r="G640" s="30"/>
      <c r="H640" s="30"/>
      <c r="J640" s="5" t="str">
        <f t="shared" si="99"/>
        <v>-</v>
      </c>
      <c r="K640" s="5"/>
      <c r="L640" s="5"/>
      <c r="M640" s="5"/>
      <c r="N640" s="5"/>
      <c r="P640" s="22">
        <v>9</v>
      </c>
      <c r="R640" s="30"/>
      <c r="S640" s="30"/>
      <c r="T640" s="30"/>
      <c r="V640" s="5" t="str">
        <f t="shared" si="100"/>
        <v>-</v>
      </c>
    </row>
    <row r="641" spans="1:22">
      <c r="A641" s="1">
        <f t="shared" si="101"/>
        <v>34</v>
      </c>
      <c r="C641" s="2" t="s">
        <v>48</v>
      </c>
      <c r="D641" s="30"/>
      <c r="E641" s="30"/>
      <c r="F641" s="30"/>
      <c r="G641" s="30"/>
      <c r="H641" s="30"/>
      <c r="J641" s="5" t="str">
        <f t="shared" si="99"/>
        <v>-</v>
      </c>
      <c r="K641" s="5"/>
      <c r="L641" s="5"/>
      <c r="M641" s="5"/>
      <c r="N641" s="5"/>
      <c r="P641" s="22">
        <v>10</v>
      </c>
      <c r="R641" s="30"/>
      <c r="S641" s="30"/>
      <c r="T641" s="30"/>
      <c r="V641" s="5" t="str">
        <f t="shared" si="100"/>
        <v>-</v>
      </c>
    </row>
    <row r="642" spans="1:22">
      <c r="A642" s="1">
        <f t="shared" si="101"/>
        <v>34</v>
      </c>
      <c r="C642" s="2" t="s">
        <v>49</v>
      </c>
      <c r="D642" s="30"/>
      <c r="E642" s="30"/>
      <c r="F642" s="30"/>
      <c r="G642" s="30"/>
      <c r="H642" s="30"/>
      <c r="J642" s="5" t="str">
        <f t="shared" si="99"/>
        <v>-</v>
      </c>
      <c r="K642" s="5"/>
      <c r="L642" s="5"/>
      <c r="M642" s="5"/>
      <c r="N642" s="5"/>
      <c r="P642" s="22">
        <v>11</v>
      </c>
      <c r="R642" s="30"/>
      <c r="S642" s="30"/>
      <c r="T642" s="30"/>
      <c r="V642" s="5" t="str">
        <f t="shared" si="100"/>
        <v>-</v>
      </c>
    </row>
    <row r="643" spans="1:22">
      <c r="C643" s="2"/>
      <c r="D643" s="68" t="s">
        <v>25</v>
      </c>
      <c r="E643" s="2" t="s">
        <v>26</v>
      </c>
      <c r="F643" s="2" t="s">
        <v>27</v>
      </c>
      <c r="G643" s="2" t="s">
        <v>28</v>
      </c>
      <c r="H643" s="2" t="s">
        <v>29</v>
      </c>
      <c r="J643" s="15"/>
      <c r="R643" s="2" t="s">
        <v>30</v>
      </c>
      <c r="S643" s="2" t="s">
        <v>31</v>
      </c>
      <c r="T643" s="2" t="s">
        <v>32</v>
      </c>
    </row>
    <row r="644" spans="1:22">
      <c r="A644" s="1">
        <f>A642</f>
        <v>34</v>
      </c>
      <c r="C644" s="2" t="s">
        <v>50</v>
      </c>
      <c r="D644" s="30"/>
      <c r="E644" s="30"/>
      <c r="F644" s="30"/>
      <c r="G644" s="30"/>
      <c r="H644" s="30"/>
      <c r="J644" s="5" t="str">
        <f>IF(A644&gt;$H$5,IF(COUNTA(D644:H644)=0,"-","&lt;= Please clear inputs"),IF(P644&lt;=$H$7,
IF(AND(COUNTA(D644:H644)=5,ISNUMBER(H644+G644+F644+E644+D644)),IF(AND(D644&gt;=0,D644&lt;=10,E644&gt;=0,E644&lt;=10,F644&gt;=0,F644&lt;=10,G644&gt;=0,G644&lt;=10,H644&gt;=0,H644&lt;=10),"ok","&lt;= scores must be numbers from 0 to 10"),"&lt;= Please input 5 scores as numbers"),
IF(COUNTA(D644:H644)=0,".","Please clear excess line")))</f>
        <v>-</v>
      </c>
      <c r="K644" s="5"/>
      <c r="L644" s="5"/>
      <c r="M644" s="5"/>
      <c r="N644" s="5"/>
      <c r="P644" s="22">
        <v>1</v>
      </c>
      <c r="R644" s="30"/>
      <c r="S644" s="30"/>
      <c r="T644" s="30"/>
      <c r="V644" s="5" t="str">
        <f t="shared" si="100"/>
        <v>-</v>
      </c>
    </row>
    <row r="645" spans="1:22">
      <c r="A645" s="1">
        <f>A644</f>
        <v>34</v>
      </c>
      <c r="C645" s="2" t="s">
        <v>51</v>
      </c>
      <c r="D645" s="30"/>
      <c r="E645" s="30"/>
      <c r="F645" s="30"/>
      <c r="G645" s="30"/>
      <c r="H645" s="30"/>
      <c r="J645" s="5" t="str">
        <f>IF(A645&gt;$H$5,IF(COUNTA(D645:H645)=0,"-","&lt;= Please clear inputs"),IF(P645&lt;=$H$7,
IF(AND(COUNTA(D645:H645)=5,ISNUMBER(H645+G645+F645+E645+D645)),IF(AND(D645&gt;=0,D645&lt;=10,E645&gt;=0,E645&lt;=10,F645&gt;=0,F645&lt;=10,G645&gt;=0,G645&lt;=10,H645&gt;=0,H645&lt;=10),"ok","&lt;= scores must be numbers from 0 to 10"),"&lt;= Please input 5 scores as numbers"),
IF(COUNTA(D645:H645)=0,".","Please clear excess line")))</f>
        <v>-</v>
      </c>
      <c r="K645" s="5"/>
      <c r="L645" s="5"/>
      <c r="M645" s="5"/>
      <c r="N645" s="5"/>
      <c r="P645" s="22">
        <v>2</v>
      </c>
      <c r="R645" s="30"/>
      <c r="S645" s="30"/>
      <c r="T645" s="30"/>
      <c r="V645" s="5" t="str">
        <f t="shared" si="100"/>
        <v>-</v>
      </c>
    </row>
    <row r="646" spans="1:22">
      <c r="A646" s="1">
        <f>A645</f>
        <v>34</v>
      </c>
      <c r="C646" s="2" t="s">
        <v>52</v>
      </c>
      <c r="D646" s="30"/>
      <c r="E646" s="30"/>
      <c r="F646" s="30"/>
      <c r="G646" s="30"/>
      <c r="H646" s="30"/>
      <c r="J646" s="5" t="str">
        <f>IF(A646&gt;$H$5,IF(COUNTA(D646:H646)=0,"-","&lt;= Please clear inputs"),IF(P646&lt;=$H$7,
IF(AND(COUNTA(D646:H646)=5,ISNUMBER(H646+G646+F646+E646+D646)),IF(AND(D646&gt;=0,D646&lt;=10,E646&gt;=0,E646&lt;=10,F646&gt;=0,F646&lt;=10,G646&gt;=0,G646&lt;=10,H646&gt;=0,H646&lt;=10),"ok","&lt;= scores must be numbers from 0 to 10"),"&lt;= Please input 5 scores as numbers"),
IF(COUNTA(D646:H646)=0,".","Please clear excess line")))</f>
        <v>-</v>
      </c>
      <c r="K646" s="5"/>
      <c r="L646" s="5"/>
      <c r="M646" s="5"/>
      <c r="N646" s="5"/>
      <c r="P646" s="22">
        <v>3</v>
      </c>
      <c r="R646" s="30"/>
      <c r="S646" s="30"/>
      <c r="T646" s="30"/>
      <c r="V646" s="5" t="str">
        <f t="shared" si="100"/>
        <v>-</v>
      </c>
    </row>
    <row r="648" spans="1:22">
      <c r="A648" s="1">
        <f>1+A630</f>
        <v>35</v>
      </c>
      <c r="C648" s="17" t="str">
        <f>TEXT(A648,"0")&amp;" - Fed:"</f>
        <v>35 - Fed:</v>
      </c>
      <c r="D648" s="27"/>
      <c r="E648" s="5" t="str">
        <f>IF(ISBLANK(D648),IF(A648&gt;CompNum,"-","- Please choose a Federation code"),VLOOKUP(D648,Federations,2))</f>
        <v>-</v>
      </c>
      <c r="F648" s="5"/>
      <c r="G648" s="5"/>
      <c r="H648" s="5"/>
      <c r="I648" s="59" t="s">
        <v>37</v>
      </c>
      <c r="J648" s="3" t="str">
        <f>IF(A648&gt;$H$5,"Please leave scores blank","Please input "&amp;TEXT($H$7,"0")&amp;" lines for Elements and 3 for Impressions")</f>
        <v>Please leave scores blank</v>
      </c>
      <c r="K648" s="3"/>
      <c r="L648" s="3"/>
      <c r="M648" s="3"/>
      <c r="N648" s="3"/>
      <c r="P648" s="29"/>
      <c r="R648" s="17" t="s">
        <v>38</v>
      </c>
      <c r="S648" s="5"/>
      <c r="T648" s="5"/>
      <c r="V648" s="3"/>
    </row>
    <row r="649" spans="1:22">
      <c r="D649" s="68" t="s">
        <v>15</v>
      </c>
      <c r="E649" s="2" t="s">
        <v>16</v>
      </c>
      <c r="F649" s="2" t="s">
        <v>17</v>
      </c>
      <c r="G649" s="2" t="s">
        <v>18</v>
      </c>
      <c r="H649" s="2" t="s">
        <v>19</v>
      </c>
      <c r="J649" s="15"/>
      <c r="R649" s="2" t="s">
        <v>20</v>
      </c>
      <c r="S649" s="2" t="s">
        <v>21</v>
      </c>
      <c r="T649" s="2" t="s">
        <v>22</v>
      </c>
    </row>
    <row r="650" spans="1:22">
      <c r="A650" s="1">
        <f>A648</f>
        <v>35</v>
      </c>
      <c r="C650" s="2" t="s">
        <v>39</v>
      </c>
      <c r="D650" s="30"/>
      <c r="E650" s="30"/>
      <c r="F650" s="30"/>
      <c r="G650" s="30"/>
      <c r="H650" s="30"/>
      <c r="J650" s="5" t="str">
        <f t="shared" ref="J650:J660" si="102">IF(A650&gt;$H$5,IF(COUNTA(D650:H650)=0,"-","&lt;= Please clear inputs"),IF(P650&lt;=$H$7,
IF(AND(COUNTA(D650:H650)=5,ISNUMBER(H650+G650+F650+E650+D650)),IF(AND(D650&gt;=0,D650&lt;=10,E650&gt;=0,E650&lt;=10,F650&gt;=0,F650&lt;=10,G650&gt;=0,G650&lt;=10,H650&gt;=0,H650&lt;=10),"ok","&lt;= scores must be numbers from 0 to 10"),"&lt;= Please input 5 scores as numbers"),
IF(COUNTA(D650:H650)=0,".","Please clear excess line")))</f>
        <v>-</v>
      </c>
      <c r="K650" s="5"/>
      <c r="L650" s="5"/>
      <c r="M650" s="5"/>
      <c r="N650" s="5"/>
      <c r="P650" s="22">
        <v>1</v>
      </c>
      <c r="R650" s="30"/>
      <c r="S650" s="30"/>
      <c r="T650" s="30"/>
      <c r="V650" s="5" t="str">
        <f t="shared" ref="V650:V664" si="103">IF(A650&gt;$H$5,IF(COUNTA(R650:T650)=0,"-","Please clear excess line"),".")</f>
        <v>-</v>
      </c>
    </row>
    <row r="651" spans="1:22">
      <c r="A651" s="1">
        <f>A650</f>
        <v>35</v>
      </c>
      <c r="C651" s="2" t="s">
        <v>40</v>
      </c>
      <c r="D651" s="30"/>
      <c r="E651" s="30"/>
      <c r="F651" s="30"/>
      <c r="G651" s="30"/>
      <c r="H651" s="30"/>
      <c r="J651" s="5" t="str">
        <f t="shared" si="102"/>
        <v>-</v>
      </c>
      <c r="K651" s="5"/>
      <c r="L651" s="5"/>
      <c r="M651" s="5"/>
      <c r="N651" s="5"/>
      <c r="P651" s="22">
        <v>2</v>
      </c>
      <c r="R651" s="30"/>
      <c r="S651" s="30"/>
      <c r="T651" s="30"/>
      <c r="V651" s="5" t="str">
        <f t="shared" si="103"/>
        <v>-</v>
      </c>
    </row>
    <row r="652" spans="1:22">
      <c r="A652" s="1">
        <f t="shared" ref="A652:A660" si="104">A651</f>
        <v>35</v>
      </c>
      <c r="C652" s="2" t="s">
        <v>41</v>
      </c>
      <c r="D652" s="30"/>
      <c r="E652" s="30"/>
      <c r="F652" s="30"/>
      <c r="G652" s="30"/>
      <c r="H652" s="30"/>
      <c r="J652" s="5" t="str">
        <f t="shared" si="102"/>
        <v>-</v>
      </c>
      <c r="K652" s="5"/>
      <c r="L652" s="5"/>
      <c r="M652" s="5"/>
      <c r="N652" s="5"/>
      <c r="P652" s="22">
        <v>3</v>
      </c>
      <c r="R652" s="30"/>
      <c r="S652" s="30"/>
      <c r="T652" s="30"/>
      <c r="V652" s="5" t="str">
        <f t="shared" si="103"/>
        <v>-</v>
      </c>
    </row>
    <row r="653" spans="1:22">
      <c r="A653" s="1">
        <f t="shared" si="104"/>
        <v>35</v>
      </c>
      <c r="C653" s="2" t="s">
        <v>42</v>
      </c>
      <c r="D653" s="30"/>
      <c r="E653" s="30"/>
      <c r="F653" s="30"/>
      <c r="G653" s="30"/>
      <c r="H653" s="30"/>
      <c r="J653" s="5" t="str">
        <f t="shared" si="102"/>
        <v>-</v>
      </c>
      <c r="K653" s="5"/>
      <c r="L653" s="5"/>
      <c r="M653" s="5"/>
      <c r="N653" s="5"/>
      <c r="P653" s="22">
        <v>4</v>
      </c>
      <c r="R653" s="30"/>
      <c r="S653" s="30"/>
      <c r="T653" s="30"/>
      <c r="V653" s="5" t="str">
        <f t="shared" si="103"/>
        <v>-</v>
      </c>
    </row>
    <row r="654" spans="1:22">
      <c r="A654" s="1">
        <f t="shared" si="104"/>
        <v>35</v>
      </c>
      <c r="C654" s="2" t="s">
        <v>43</v>
      </c>
      <c r="D654" s="30"/>
      <c r="E654" s="30"/>
      <c r="F654" s="30"/>
      <c r="G654" s="30"/>
      <c r="H654" s="30"/>
      <c r="J654" s="5" t="str">
        <f t="shared" si="102"/>
        <v>-</v>
      </c>
      <c r="K654" s="5"/>
      <c r="L654" s="5"/>
      <c r="M654" s="5"/>
      <c r="N654" s="5"/>
      <c r="P654" s="22">
        <v>5</v>
      </c>
      <c r="R654" s="30"/>
      <c r="S654" s="30"/>
      <c r="T654" s="30"/>
      <c r="V654" s="5" t="str">
        <f t="shared" si="103"/>
        <v>-</v>
      </c>
    </row>
    <row r="655" spans="1:22">
      <c r="A655" s="1">
        <f t="shared" si="104"/>
        <v>35</v>
      </c>
      <c r="C655" s="2" t="s">
        <v>44</v>
      </c>
      <c r="D655" s="30"/>
      <c r="E655" s="30"/>
      <c r="F655" s="30"/>
      <c r="G655" s="30"/>
      <c r="H655" s="30"/>
      <c r="J655" s="5" t="str">
        <f t="shared" si="102"/>
        <v>-</v>
      </c>
      <c r="K655" s="5"/>
      <c r="L655" s="5"/>
      <c r="M655" s="5"/>
      <c r="N655" s="5"/>
      <c r="P655" s="22">
        <v>6</v>
      </c>
      <c r="R655" s="30"/>
      <c r="S655" s="30"/>
      <c r="T655" s="30"/>
      <c r="V655" s="5" t="str">
        <f t="shared" si="103"/>
        <v>-</v>
      </c>
    </row>
    <row r="656" spans="1:22">
      <c r="A656" s="1">
        <f t="shared" si="104"/>
        <v>35</v>
      </c>
      <c r="C656" s="2" t="s">
        <v>45</v>
      </c>
      <c r="D656" s="30"/>
      <c r="E656" s="30"/>
      <c r="F656" s="30"/>
      <c r="G656" s="30"/>
      <c r="H656" s="30"/>
      <c r="J656" s="5" t="str">
        <f t="shared" si="102"/>
        <v>-</v>
      </c>
      <c r="K656" s="5"/>
      <c r="L656" s="5"/>
      <c r="M656" s="5"/>
      <c r="N656" s="5"/>
      <c r="P656" s="22">
        <v>7</v>
      </c>
      <c r="R656" s="30"/>
      <c r="S656" s="30"/>
      <c r="T656" s="30"/>
      <c r="V656" s="5" t="str">
        <f t="shared" si="103"/>
        <v>-</v>
      </c>
    </row>
    <row r="657" spans="1:22">
      <c r="A657" s="1">
        <f t="shared" si="104"/>
        <v>35</v>
      </c>
      <c r="C657" s="2" t="s">
        <v>46</v>
      </c>
      <c r="D657" s="30"/>
      <c r="E657" s="30"/>
      <c r="F657" s="30"/>
      <c r="G657" s="30"/>
      <c r="H657" s="30"/>
      <c r="J657" s="5" t="str">
        <f t="shared" si="102"/>
        <v>-</v>
      </c>
      <c r="K657" s="5"/>
      <c r="L657" s="5"/>
      <c r="M657" s="5"/>
      <c r="N657" s="5"/>
      <c r="P657" s="22">
        <v>8</v>
      </c>
      <c r="R657" s="30"/>
      <c r="S657" s="30"/>
      <c r="T657" s="30"/>
      <c r="V657" s="5" t="str">
        <f t="shared" si="103"/>
        <v>-</v>
      </c>
    </row>
    <row r="658" spans="1:22">
      <c r="A658" s="1">
        <f t="shared" si="104"/>
        <v>35</v>
      </c>
      <c r="C658" s="2" t="s">
        <v>47</v>
      </c>
      <c r="D658" s="30"/>
      <c r="E658" s="30"/>
      <c r="F658" s="30"/>
      <c r="G658" s="30"/>
      <c r="H658" s="30"/>
      <c r="J658" s="5" t="str">
        <f t="shared" si="102"/>
        <v>-</v>
      </c>
      <c r="K658" s="5"/>
      <c r="L658" s="5"/>
      <c r="M658" s="5"/>
      <c r="N658" s="5"/>
      <c r="P658" s="22">
        <v>9</v>
      </c>
      <c r="R658" s="30"/>
      <c r="S658" s="30"/>
      <c r="T658" s="30"/>
      <c r="V658" s="5" t="str">
        <f t="shared" si="103"/>
        <v>-</v>
      </c>
    </row>
    <row r="659" spans="1:22">
      <c r="A659" s="1">
        <f t="shared" si="104"/>
        <v>35</v>
      </c>
      <c r="C659" s="2" t="s">
        <v>48</v>
      </c>
      <c r="D659" s="30"/>
      <c r="E659" s="30"/>
      <c r="F659" s="30"/>
      <c r="G659" s="30"/>
      <c r="H659" s="30"/>
      <c r="J659" s="5" t="str">
        <f t="shared" si="102"/>
        <v>-</v>
      </c>
      <c r="K659" s="5"/>
      <c r="L659" s="5"/>
      <c r="M659" s="5"/>
      <c r="N659" s="5"/>
      <c r="P659" s="22">
        <v>10</v>
      </c>
      <c r="R659" s="30"/>
      <c r="S659" s="30"/>
      <c r="T659" s="30"/>
      <c r="V659" s="5" t="str">
        <f t="shared" si="103"/>
        <v>-</v>
      </c>
    </row>
    <row r="660" spans="1:22">
      <c r="A660" s="1">
        <f t="shared" si="104"/>
        <v>35</v>
      </c>
      <c r="C660" s="2" t="s">
        <v>49</v>
      </c>
      <c r="D660" s="30"/>
      <c r="E660" s="30"/>
      <c r="F660" s="30"/>
      <c r="G660" s="30"/>
      <c r="H660" s="30"/>
      <c r="J660" s="5" t="str">
        <f t="shared" si="102"/>
        <v>-</v>
      </c>
      <c r="K660" s="5"/>
      <c r="L660" s="5"/>
      <c r="M660" s="5"/>
      <c r="N660" s="5"/>
      <c r="P660" s="22">
        <v>11</v>
      </c>
      <c r="R660" s="30"/>
      <c r="S660" s="30"/>
      <c r="T660" s="30"/>
      <c r="V660" s="5" t="str">
        <f t="shared" si="103"/>
        <v>-</v>
      </c>
    </row>
    <row r="661" spans="1:22">
      <c r="C661" s="2"/>
      <c r="D661" s="68" t="s">
        <v>25</v>
      </c>
      <c r="E661" s="2" t="s">
        <v>26</v>
      </c>
      <c r="F661" s="2" t="s">
        <v>27</v>
      </c>
      <c r="G661" s="2" t="s">
        <v>28</v>
      </c>
      <c r="H661" s="2" t="s">
        <v>29</v>
      </c>
      <c r="J661" s="15"/>
      <c r="R661" s="2" t="s">
        <v>30</v>
      </c>
      <c r="S661" s="2" t="s">
        <v>31</v>
      </c>
      <c r="T661" s="2" t="s">
        <v>32</v>
      </c>
    </row>
    <row r="662" spans="1:22">
      <c r="A662" s="1">
        <f>A660</f>
        <v>35</v>
      </c>
      <c r="C662" s="2" t="s">
        <v>50</v>
      </c>
      <c r="D662" s="30"/>
      <c r="E662" s="30"/>
      <c r="F662" s="30"/>
      <c r="G662" s="30"/>
      <c r="H662" s="30"/>
      <c r="J662" s="5" t="str">
        <f>IF(A662&gt;$H$5,IF(COUNTA(D662:H662)=0,"-","&lt;= Please clear inputs"),IF(P662&lt;=$H$7,
IF(AND(COUNTA(D662:H662)=5,ISNUMBER(H662+G662+F662+E662+D662)),IF(AND(D662&gt;=0,D662&lt;=10,E662&gt;=0,E662&lt;=10,F662&gt;=0,F662&lt;=10,G662&gt;=0,G662&lt;=10,H662&gt;=0,H662&lt;=10),"ok","&lt;= scores must be numbers from 0 to 10"),"&lt;= Please input 5 scores as numbers"),
IF(COUNTA(D662:H662)=0,".","Please clear excess line")))</f>
        <v>-</v>
      </c>
      <c r="K662" s="5"/>
      <c r="L662" s="5"/>
      <c r="M662" s="5"/>
      <c r="N662" s="5"/>
      <c r="P662" s="22">
        <v>1</v>
      </c>
      <c r="R662" s="30"/>
      <c r="S662" s="30"/>
      <c r="T662" s="30"/>
      <c r="V662" s="5" t="str">
        <f t="shared" si="103"/>
        <v>-</v>
      </c>
    </row>
    <row r="663" spans="1:22">
      <c r="A663" s="1">
        <f>A662</f>
        <v>35</v>
      </c>
      <c r="C663" s="2" t="s">
        <v>51</v>
      </c>
      <c r="D663" s="30"/>
      <c r="E663" s="30"/>
      <c r="F663" s="30"/>
      <c r="G663" s="30"/>
      <c r="H663" s="30"/>
      <c r="J663" s="5" t="str">
        <f>IF(A663&gt;$H$5,IF(COUNTA(D663:H663)=0,"-","&lt;= Please clear inputs"),IF(P663&lt;=$H$7,
IF(AND(COUNTA(D663:H663)=5,ISNUMBER(H663+G663+F663+E663+D663)),IF(AND(D663&gt;=0,D663&lt;=10,E663&gt;=0,E663&lt;=10,F663&gt;=0,F663&lt;=10,G663&gt;=0,G663&lt;=10,H663&gt;=0,H663&lt;=10),"ok","&lt;= scores must be numbers from 0 to 10"),"&lt;= Please input 5 scores as numbers"),
IF(COUNTA(D663:H663)=0,".","Please clear excess line")))</f>
        <v>-</v>
      </c>
      <c r="K663" s="5"/>
      <c r="L663" s="5"/>
      <c r="M663" s="5"/>
      <c r="N663" s="5"/>
      <c r="P663" s="22">
        <v>2</v>
      </c>
      <c r="R663" s="30"/>
      <c r="S663" s="30"/>
      <c r="T663" s="30"/>
      <c r="V663" s="5" t="str">
        <f t="shared" si="103"/>
        <v>-</v>
      </c>
    </row>
    <row r="664" spans="1:22">
      <c r="A664" s="1">
        <f>A663</f>
        <v>35</v>
      </c>
      <c r="C664" s="2" t="s">
        <v>52</v>
      </c>
      <c r="D664" s="30"/>
      <c r="E664" s="30"/>
      <c r="F664" s="30"/>
      <c r="G664" s="30"/>
      <c r="H664" s="30"/>
      <c r="J664" s="5" t="str">
        <f>IF(A664&gt;$H$5,IF(COUNTA(D664:H664)=0,"-","&lt;= Please clear inputs"),IF(P664&lt;=$H$7,
IF(AND(COUNTA(D664:H664)=5,ISNUMBER(H664+G664+F664+E664+D664)),IF(AND(D664&gt;=0,D664&lt;=10,E664&gt;=0,E664&lt;=10,F664&gt;=0,F664&lt;=10,G664&gt;=0,G664&lt;=10,H664&gt;=0,H664&lt;=10),"ok","&lt;= scores must be numbers from 0 to 10"),"&lt;= Please input 5 scores as numbers"),
IF(COUNTA(D664:H664)=0,".","Please clear excess line")))</f>
        <v>-</v>
      </c>
      <c r="K664" s="5"/>
      <c r="L664" s="5"/>
      <c r="M664" s="5"/>
      <c r="N664" s="5"/>
      <c r="P664" s="22">
        <v>3</v>
      </c>
      <c r="R664" s="30"/>
      <c r="S664" s="30"/>
      <c r="T664" s="30"/>
      <c r="V664" s="5" t="str">
        <f t="shared" si="103"/>
        <v>-</v>
      </c>
    </row>
    <row r="666" spans="1:22">
      <c r="A666" s="1">
        <f>1+A648</f>
        <v>36</v>
      </c>
      <c r="C666" s="17" t="str">
        <f>TEXT(A666,"0")&amp;" - Fed:"</f>
        <v>36 - Fed:</v>
      </c>
      <c r="D666" s="27"/>
      <c r="E666" s="5" t="str">
        <f>IF(ISBLANK(D666),IF(A666&gt;CompNum,"-","- Please choose a Federation code"),VLOOKUP(D666,Federations,2))</f>
        <v>-</v>
      </c>
      <c r="F666" s="5"/>
      <c r="G666" s="5"/>
      <c r="H666" s="5"/>
      <c r="I666" s="59" t="s">
        <v>37</v>
      </c>
      <c r="J666" s="3" t="str">
        <f>IF(A666&gt;$H$5,"Please leave scores blank","Please input "&amp;TEXT($H$7,"0")&amp;" lines for Elements and 3 for Impressions")</f>
        <v>Please leave scores blank</v>
      </c>
      <c r="K666" s="3"/>
      <c r="L666" s="3"/>
      <c r="M666" s="3"/>
      <c r="N666" s="3"/>
      <c r="P666" s="29"/>
      <c r="R666" s="17" t="s">
        <v>38</v>
      </c>
      <c r="S666" s="5"/>
      <c r="T666" s="5"/>
      <c r="V666" s="3"/>
    </row>
    <row r="667" spans="1:22">
      <c r="D667" s="68" t="s">
        <v>15</v>
      </c>
      <c r="E667" s="2" t="s">
        <v>16</v>
      </c>
      <c r="F667" s="2" t="s">
        <v>17</v>
      </c>
      <c r="G667" s="2" t="s">
        <v>18</v>
      </c>
      <c r="H667" s="2" t="s">
        <v>19</v>
      </c>
      <c r="J667" s="15"/>
      <c r="R667" s="2" t="s">
        <v>20</v>
      </c>
      <c r="S667" s="2" t="s">
        <v>21</v>
      </c>
      <c r="T667" s="2" t="s">
        <v>22</v>
      </c>
    </row>
    <row r="668" spans="1:22">
      <c r="A668" s="1">
        <f>A666</f>
        <v>36</v>
      </c>
      <c r="C668" s="2" t="s">
        <v>39</v>
      </c>
      <c r="D668" s="30"/>
      <c r="E668" s="30"/>
      <c r="F668" s="30"/>
      <c r="G668" s="30"/>
      <c r="H668" s="30"/>
      <c r="J668" s="5" t="str">
        <f t="shared" ref="J668:J678" si="105">IF(A668&gt;$H$5,IF(COUNTA(D668:H668)=0,"-","&lt;= Please clear inputs"),IF(P668&lt;=$H$7,
IF(AND(COUNTA(D668:H668)=5,ISNUMBER(H668+G668+F668+E668+D668)),IF(AND(D668&gt;=0,D668&lt;=10,E668&gt;=0,E668&lt;=10,F668&gt;=0,F668&lt;=10,G668&gt;=0,G668&lt;=10,H668&gt;=0,H668&lt;=10),"ok","&lt;= scores must be numbers from 0 to 10"),"&lt;= Please input 5 scores as numbers"),
IF(COUNTA(D668:H668)=0,".","Please clear excess line")))</f>
        <v>-</v>
      </c>
      <c r="K668" s="5"/>
      <c r="L668" s="5"/>
      <c r="M668" s="5"/>
      <c r="N668" s="5"/>
      <c r="P668" s="22">
        <v>1</v>
      </c>
      <c r="R668" s="30"/>
      <c r="S668" s="30"/>
      <c r="T668" s="30"/>
      <c r="V668" s="5" t="str">
        <f t="shared" ref="V668:V682" si="106">IF(A668&gt;$H$5,IF(COUNTA(R668:T668)=0,"-","Please clear excess line"),".")</f>
        <v>-</v>
      </c>
    </row>
    <row r="669" spans="1:22">
      <c r="A669" s="1">
        <f>A668</f>
        <v>36</v>
      </c>
      <c r="C669" s="2" t="s">
        <v>40</v>
      </c>
      <c r="D669" s="30"/>
      <c r="E669" s="30"/>
      <c r="F669" s="30"/>
      <c r="G669" s="30"/>
      <c r="H669" s="30"/>
      <c r="J669" s="5" t="str">
        <f t="shared" si="105"/>
        <v>-</v>
      </c>
      <c r="K669" s="5"/>
      <c r="L669" s="5"/>
      <c r="M669" s="5"/>
      <c r="N669" s="5"/>
      <c r="P669" s="22">
        <v>2</v>
      </c>
      <c r="R669" s="30"/>
      <c r="S669" s="30"/>
      <c r="T669" s="30"/>
      <c r="V669" s="5" t="str">
        <f t="shared" si="106"/>
        <v>-</v>
      </c>
    </row>
    <row r="670" spans="1:22">
      <c r="A670" s="1">
        <f t="shared" ref="A670:A678" si="107">A669</f>
        <v>36</v>
      </c>
      <c r="C670" s="2" t="s">
        <v>41</v>
      </c>
      <c r="D670" s="30"/>
      <c r="E670" s="30"/>
      <c r="F670" s="30"/>
      <c r="G670" s="30"/>
      <c r="H670" s="30"/>
      <c r="J670" s="5" t="str">
        <f t="shared" si="105"/>
        <v>-</v>
      </c>
      <c r="K670" s="5"/>
      <c r="L670" s="5"/>
      <c r="M670" s="5"/>
      <c r="N670" s="5"/>
      <c r="P670" s="22">
        <v>3</v>
      </c>
      <c r="R670" s="30"/>
      <c r="S670" s="30"/>
      <c r="T670" s="30"/>
      <c r="V670" s="5" t="str">
        <f t="shared" si="106"/>
        <v>-</v>
      </c>
    </row>
    <row r="671" spans="1:22">
      <c r="A671" s="1">
        <f t="shared" si="107"/>
        <v>36</v>
      </c>
      <c r="C671" s="2" t="s">
        <v>42</v>
      </c>
      <c r="D671" s="30"/>
      <c r="E671" s="30"/>
      <c r="F671" s="30"/>
      <c r="G671" s="30"/>
      <c r="H671" s="30"/>
      <c r="J671" s="5" t="str">
        <f t="shared" si="105"/>
        <v>-</v>
      </c>
      <c r="K671" s="5"/>
      <c r="L671" s="5"/>
      <c r="M671" s="5"/>
      <c r="N671" s="5"/>
      <c r="P671" s="22">
        <v>4</v>
      </c>
      <c r="R671" s="30"/>
      <c r="S671" s="30"/>
      <c r="T671" s="30"/>
      <c r="V671" s="5" t="str">
        <f t="shared" si="106"/>
        <v>-</v>
      </c>
    </row>
    <row r="672" spans="1:22">
      <c r="A672" s="1">
        <f t="shared" si="107"/>
        <v>36</v>
      </c>
      <c r="C672" s="2" t="s">
        <v>43</v>
      </c>
      <c r="D672" s="30"/>
      <c r="E672" s="30"/>
      <c r="F672" s="30"/>
      <c r="G672" s="30"/>
      <c r="H672" s="30"/>
      <c r="J672" s="5" t="str">
        <f t="shared" si="105"/>
        <v>-</v>
      </c>
      <c r="K672" s="5"/>
      <c r="L672" s="5"/>
      <c r="M672" s="5"/>
      <c r="N672" s="5"/>
      <c r="P672" s="22">
        <v>5</v>
      </c>
      <c r="R672" s="30"/>
      <c r="S672" s="30"/>
      <c r="T672" s="30"/>
      <c r="V672" s="5" t="str">
        <f t="shared" si="106"/>
        <v>-</v>
      </c>
    </row>
    <row r="673" spans="1:22">
      <c r="A673" s="1">
        <f t="shared" si="107"/>
        <v>36</v>
      </c>
      <c r="C673" s="2" t="s">
        <v>44</v>
      </c>
      <c r="D673" s="30"/>
      <c r="E673" s="30"/>
      <c r="F673" s="30"/>
      <c r="G673" s="30"/>
      <c r="H673" s="30"/>
      <c r="J673" s="5" t="str">
        <f t="shared" si="105"/>
        <v>-</v>
      </c>
      <c r="K673" s="5"/>
      <c r="L673" s="5"/>
      <c r="M673" s="5"/>
      <c r="N673" s="5"/>
      <c r="P673" s="22">
        <v>6</v>
      </c>
      <c r="R673" s="30"/>
      <c r="S673" s="30"/>
      <c r="T673" s="30"/>
      <c r="V673" s="5" t="str">
        <f t="shared" si="106"/>
        <v>-</v>
      </c>
    </row>
    <row r="674" spans="1:22">
      <c r="A674" s="1">
        <f t="shared" si="107"/>
        <v>36</v>
      </c>
      <c r="C674" s="2" t="s">
        <v>45</v>
      </c>
      <c r="D674" s="30"/>
      <c r="E674" s="30"/>
      <c r="F674" s="30"/>
      <c r="G674" s="30"/>
      <c r="H674" s="30"/>
      <c r="J674" s="5" t="str">
        <f t="shared" si="105"/>
        <v>-</v>
      </c>
      <c r="K674" s="5"/>
      <c r="L674" s="5"/>
      <c r="M674" s="5"/>
      <c r="N674" s="5"/>
      <c r="P674" s="22">
        <v>7</v>
      </c>
      <c r="R674" s="30"/>
      <c r="S674" s="30"/>
      <c r="T674" s="30"/>
      <c r="V674" s="5" t="str">
        <f t="shared" si="106"/>
        <v>-</v>
      </c>
    </row>
    <row r="675" spans="1:22">
      <c r="A675" s="1">
        <f t="shared" si="107"/>
        <v>36</v>
      </c>
      <c r="C675" s="2" t="s">
        <v>46</v>
      </c>
      <c r="D675" s="30"/>
      <c r="E675" s="30"/>
      <c r="F675" s="30"/>
      <c r="G675" s="30"/>
      <c r="H675" s="30"/>
      <c r="J675" s="5" t="str">
        <f t="shared" si="105"/>
        <v>-</v>
      </c>
      <c r="K675" s="5"/>
      <c r="L675" s="5"/>
      <c r="M675" s="5"/>
      <c r="N675" s="5"/>
      <c r="P675" s="22">
        <v>8</v>
      </c>
      <c r="R675" s="30"/>
      <c r="S675" s="30"/>
      <c r="T675" s="30"/>
      <c r="V675" s="5" t="str">
        <f t="shared" si="106"/>
        <v>-</v>
      </c>
    </row>
    <row r="676" spans="1:22">
      <c r="A676" s="1">
        <f t="shared" si="107"/>
        <v>36</v>
      </c>
      <c r="C676" s="2" t="s">
        <v>47</v>
      </c>
      <c r="D676" s="30"/>
      <c r="E676" s="30"/>
      <c r="F676" s="30"/>
      <c r="G676" s="30"/>
      <c r="H676" s="30"/>
      <c r="J676" s="5" t="str">
        <f t="shared" si="105"/>
        <v>-</v>
      </c>
      <c r="K676" s="5"/>
      <c r="L676" s="5"/>
      <c r="M676" s="5"/>
      <c r="N676" s="5"/>
      <c r="P676" s="22">
        <v>9</v>
      </c>
      <c r="R676" s="30"/>
      <c r="S676" s="30"/>
      <c r="T676" s="30"/>
      <c r="V676" s="5" t="str">
        <f t="shared" si="106"/>
        <v>-</v>
      </c>
    </row>
    <row r="677" spans="1:22">
      <c r="A677" s="1">
        <f t="shared" si="107"/>
        <v>36</v>
      </c>
      <c r="C677" s="2" t="s">
        <v>48</v>
      </c>
      <c r="D677" s="30"/>
      <c r="E677" s="30"/>
      <c r="F677" s="30"/>
      <c r="G677" s="30"/>
      <c r="H677" s="30"/>
      <c r="J677" s="5" t="str">
        <f t="shared" si="105"/>
        <v>-</v>
      </c>
      <c r="K677" s="5"/>
      <c r="L677" s="5"/>
      <c r="M677" s="5"/>
      <c r="N677" s="5"/>
      <c r="P677" s="22">
        <v>10</v>
      </c>
      <c r="R677" s="30"/>
      <c r="S677" s="30"/>
      <c r="T677" s="30"/>
      <c r="V677" s="5" t="str">
        <f t="shared" si="106"/>
        <v>-</v>
      </c>
    </row>
    <row r="678" spans="1:22">
      <c r="A678" s="1">
        <f t="shared" si="107"/>
        <v>36</v>
      </c>
      <c r="C678" s="2" t="s">
        <v>49</v>
      </c>
      <c r="D678" s="30"/>
      <c r="E678" s="30"/>
      <c r="F678" s="30"/>
      <c r="G678" s="30"/>
      <c r="H678" s="30"/>
      <c r="J678" s="5" t="str">
        <f t="shared" si="105"/>
        <v>-</v>
      </c>
      <c r="K678" s="5"/>
      <c r="L678" s="5"/>
      <c r="M678" s="5"/>
      <c r="N678" s="5"/>
      <c r="P678" s="22">
        <v>11</v>
      </c>
      <c r="R678" s="30"/>
      <c r="S678" s="30"/>
      <c r="T678" s="30"/>
      <c r="V678" s="5" t="str">
        <f t="shared" si="106"/>
        <v>-</v>
      </c>
    </row>
    <row r="679" spans="1:22">
      <c r="C679" s="2"/>
      <c r="D679" s="68" t="s">
        <v>25</v>
      </c>
      <c r="E679" s="2" t="s">
        <v>26</v>
      </c>
      <c r="F679" s="2" t="s">
        <v>27</v>
      </c>
      <c r="G679" s="2" t="s">
        <v>28</v>
      </c>
      <c r="H679" s="2" t="s">
        <v>29</v>
      </c>
      <c r="J679" s="15"/>
      <c r="R679" s="2" t="s">
        <v>30</v>
      </c>
      <c r="S679" s="2" t="s">
        <v>31</v>
      </c>
      <c r="T679" s="2" t="s">
        <v>32</v>
      </c>
    </row>
    <row r="680" spans="1:22">
      <c r="A680" s="1">
        <f>A678</f>
        <v>36</v>
      </c>
      <c r="C680" s="2" t="s">
        <v>50</v>
      </c>
      <c r="D680" s="30"/>
      <c r="E680" s="30"/>
      <c r="F680" s="30"/>
      <c r="G680" s="30"/>
      <c r="H680" s="30"/>
      <c r="J680" s="5" t="str">
        <f>IF(A680&gt;$H$5,IF(COUNTA(D680:H680)=0,"-","&lt;= Please clear inputs"),IF(P680&lt;=$H$7,
IF(AND(COUNTA(D680:H680)=5,ISNUMBER(H680+G680+F680+E680+D680)),IF(AND(D680&gt;=0,D680&lt;=10,E680&gt;=0,E680&lt;=10,F680&gt;=0,F680&lt;=10,G680&gt;=0,G680&lt;=10,H680&gt;=0,H680&lt;=10),"ok","&lt;= scores must be numbers from 0 to 10"),"&lt;= Please input 5 scores as numbers"),
IF(COUNTA(D680:H680)=0,".","Please clear excess line")))</f>
        <v>-</v>
      </c>
      <c r="K680" s="5"/>
      <c r="L680" s="5"/>
      <c r="M680" s="5"/>
      <c r="N680" s="5"/>
      <c r="P680" s="22">
        <v>1</v>
      </c>
      <c r="R680" s="30"/>
      <c r="S680" s="30"/>
      <c r="T680" s="30"/>
      <c r="V680" s="5" t="str">
        <f t="shared" si="106"/>
        <v>-</v>
      </c>
    </row>
    <row r="681" spans="1:22">
      <c r="A681" s="1">
        <f>A680</f>
        <v>36</v>
      </c>
      <c r="C681" s="2" t="s">
        <v>51</v>
      </c>
      <c r="D681" s="30"/>
      <c r="E681" s="30"/>
      <c r="F681" s="30"/>
      <c r="G681" s="30"/>
      <c r="H681" s="30"/>
      <c r="J681" s="5" t="str">
        <f>IF(A681&gt;$H$5,IF(COUNTA(D681:H681)=0,"-","&lt;= Please clear inputs"),IF(P681&lt;=$H$7,
IF(AND(COUNTA(D681:H681)=5,ISNUMBER(H681+G681+F681+E681+D681)),IF(AND(D681&gt;=0,D681&lt;=10,E681&gt;=0,E681&lt;=10,F681&gt;=0,F681&lt;=10,G681&gt;=0,G681&lt;=10,H681&gt;=0,H681&lt;=10),"ok","&lt;= scores must be numbers from 0 to 10"),"&lt;= Please input 5 scores as numbers"),
IF(COUNTA(D681:H681)=0,".","Please clear excess line")))</f>
        <v>-</v>
      </c>
      <c r="K681" s="5"/>
      <c r="L681" s="5"/>
      <c r="M681" s="5"/>
      <c r="N681" s="5"/>
      <c r="P681" s="22">
        <v>2</v>
      </c>
      <c r="R681" s="30"/>
      <c r="S681" s="30"/>
      <c r="T681" s="30"/>
      <c r="V681" s="5" t="str">
        <f t="shared" si="106"/>
        <v>-</v>
      </c>
    </row>
    <row r="682" spans="1:22">
      <c r="A682" s="1">
        <f>A681</f>
        <v>36</v>
      </c>
      <c r="C682" s="2" t="s">
        <v>52</v>
      </c>
      <c r="D682" s="30"/>
      <c r="E682" s="30"/>
      <c r="F682" s="30"/>
      <c r="G682" s="30"/>
      <c r="H682" s="30"/>
      <c r="J682" s="5" t="str">
        <f>IF(A682&gt;$H$5,IF(COUNTA(D682:H682)=0,"-","&lt;= Please clear inputs"),IF(P682&lt;=$H$7,
IF(AND(COUNTA(D682:H682)=5,ISNUMBER(H682+G682+F682+E682+D682)),IF(AND(D682&gt;=0,D682&lt;=10,E682&gt;=0,E682&lt;=10,F682&gt;=0,F682&lt;=10,G682&gt;=0,G682&lt;=10,H682&gt;=0,H682&lt;=10),"ok","&lt;= scores must be numbers from 0 to 10"),"&lt;= Please input 5 scores as numbers"),
IF(COUNTA(D682:H682)=0,".","Please clear excess line")))</f>
        <v>-</v>
      </c>
      <c r="K682" s="5"/>
      <c r="L682" s="5"/>
      <c r="M682" s="5"/>
      <c r="N682" s="5"/>
      <c r="P682" s="22">
        <v>3</v>
      </c>
      <c r="R682" s="30"/>
      <c r="S682" s="30"/>
      <c r="T682" s="30"/>
      <c r="V682" s="5" t="str">
        <f t="shared" si="106"/>
        <v>-</v>
      </c>
    </row>
    <row r="684" spans="1:22">
      <c r="A684" s="1">
        <f>1+A666</f>
        <v>37</v>
      </c>
      <c r="C684" s="17" t="str">
        <f>TEXT(A684,"0")&amp;" - Fed:"</f>
        <v>37 - Fed:</v>
      </c>
      <c r="D684" s="27"/>
      <c r="E684" s="5" t="str">
        <f>IF(ISBLANK(D684),IF(A684&gt;CompNum,"-","- Please choose a Federation code"),VLOOKUP(D684,Federations,2))</f>
        <v>-</v>
      </c>
      <c r="F684" s="5"/>
      <c r="G684" s="5"/>
      <c r="H684" s="5"/>
      <c r="I684" s="59" t="s">
        <v>37</v>
      </c>
      <c r="J684" s="3" t="str">
        <f>IF(A684&gt;$H$5,"Please leave scores blank","Please input "&amp;TEXT($H$7,"0")&amp;" lines for Elements and 3 for Impressions")</f>
        <v>Please leave scores blank</v>
      </c>
      <c r="K684" s="3"/>
      <c r="L684" s="3"/>
      <c r="M684" s="3"/>
      <c r="N684" s="3"/>
      <c r="P684" s="29"/>
      <c r="R684" s="17" t="s">
        <v>38</v>
      </c>
      <c r="S684" s="5"/>
      <c r="T684" s="5"/>
      <c r="V684" s="3"/>
    </row>
    <row r="685" spans="1:22">
      <c r="D685" s="68" t="s">
        <v>15</v>
      </c>
      <c r="E685" s="2" t="s">
        <v>16</v>
      </c>
      <c r="F685" s="2" t="s">
        <v>17</v>
      </c>
      <c r="G685" s="2" t="s">
        <v>18</v>
      </c>
      <c r="H685" s="2" t="s">
        <v>19</v>
      </c>
      <c r="J685" s="15"/>
      <c r="R685" s="2" t="s">
        <v>20</v>
      </c>
      <c r="S685" s="2" t="s">
        <v>21</v>
      </c>
      <c r="T685" s="2" t="s">
        <v>22</v>
      </c>
    </row>
    <row r="686" spans="1:22">
      <c r="A686" s="1">
        <f>A684</f>
        <v>37</v>
      </c>
      <c r="C686" s="2" t="s">
        <v>39</v>
      </c>
      <c r="D686" s="30"/>
      <c r="E686" s="30"/>
      <c r="F686" s="30"/>
      <c r="G686" s="30"/>
      <c r="H686" s="30"/>
      <c r="J686" s="5" t="str">
        <f t="shared" ref="J686:J696" si="108">IF(A686&gt;$H$5,IF(COUNTA(D686:H686)=0,"-","&lt;= Please clear inputs"),IF(P686&lt;=$H$7,
IF(AND(COUNTA(D686:H686)=5,ISNUMBER(H686+G686+F686+E686+D686)),IF(AND(D686&gt;=0,D686&lt;=10,E686&gt;=0,E686&lt;=10,F686&gt;=0,F686&lt;=10,G686&gt;=0,G686&lt;=10,H686&gt;=0,H686&lt;=10),"ok","&lt;= scores must be numbers from 0 to 10"),"&lt;= Please input 5 scores as numbers"),
IF(COUNTA(D686:H686)=0,".","Please clear excess line")))</f>
        <v>-</v>
      </c>
      <c r="K686" s="5"/>
      <c r="L686" s="5"/>
      <c r="M686" s="5"/>
      <c r="N686" s="5"/>
      <c r="P686" s="22">
        <v>1</v>
      </c>
      <c r="R686" s="30"/>
      <c r="S686" s="30"/>
      <c r="T686" s="30"/>
      <c r="V686" s="5" t="str">
        <f t="shared" ref="V686:V700" si="109">IF(A686&gt;$H$5,IF(COUNTA(R686:T686)=0,"-","Please clear excess line"),".")</f>
        <v>-</v>
      </c>
    </row>
    <row r="687" spans="1:22">
      <c r="A687" s="1">
        <f>A686</f>
        <v>37</v>
      </c>
      <c r="C687" s="2" t="s">
        <v>40</v>
      </c>
      <c r="D687" s="30"/>
      <c r="E687" s="30"/>
      <c r="F687" s="30"/>
      <c r="G687" s="30"/>
      <c r="H687" s="30"/>
      <c r="J687" s="5" t="str">
        <f t="shared" si="108"/>
        <v>-</v>
      </c>
      <c r="K687" s="5"/>
      <c r="L687" s="5"/>
      <c r="M687" s="5"/>
      <c r="N687" s="5"/>
      <c r="P687" s="22">
        <v>2</v>
      </c>
      <c r="R687" s="30"/>
      <c r="S687" s="30"/>
      <c r="T687" s="30"/>
      <c r="V687" s="5" t="str">
        <f t="shared" si="109"/>
        <v>-</v>
      </c>
    </row>
    <row r="688" spans="1:22">
      <c r="A688" s="1">
        <f t="shared" ref="A688:A696" si="110">A687</f>
        <v>37</v>
      </c>
      <c r="C688" s="2" t="s">
        <v>41</v>
      </c>
      <c r="D688" s="30"/>
      <c r="E688" s="30"/>
      <c r="F688" s="30"/>
      <c r="G688" s="30"/>
      <c r="H688" s="30"/>
      <c r="J688" s="5" t="str">
        <f t="shared" si="108"/>
        <v>-</v>
      </c>
      <c r="K688" s="5"/>
      <c r="L688" s="5"/>
      <c r="M688" s="5"/>
      <c r="N688" s="5"/>
      <c r="P688" s="22">
        <v>3</v>
      </c>
      <c r="R688" s="30"/>
      <c r="S688" s="30"/>
      <c r="T688" s="30"/>
      <c r="V688" s="5" t="str">
        <f t="shared" si="109"/>
        <v>-</v>
      </c>
    </row>
    <row r="689" spans="1:22">
      <c r="A689" s="1">
        <f t="shared" si="110"/>
        <v>37</v>
      </c>
      <c r="C689" s="2" t="s">
        <v>42</v>
      </c>
      <c r="D689" s="30"/>
      <c r="E689" s="30"/>
      <c r="F689" s="30"/>
      <c r="G689" s="30"/>
      <c r="H689" s="30"/>
      <c r="J689" s="5" t="str">
        <f t="shared" si="108"/>
        <v>-</v>
      </c>
      <c r="K689" s="5"/>
      <c r="L689" s="5"/>
      <c r="M689" s="5"/>
      <c r="N689" s="5"/>
      <c r="P689" s="22">
        <v>4</v>
      </c>
      <c r="R689" s="30"/>
      <c r="S689" s="30"/>
      <c r="T689" s="30"/>
      <c r="V689" s="5" t="str">
        <f t="shared" si="109"/>
        <v>-</v>
      </c>
    </row>
    <row r="690" spans="1:22">
      <c r="A690" s="1">
        <f t="shared" si="110"/>
        <v>37</v>
      </c>
      <c r="C690" s="2" t="s">
        <v>43</v>
      </c>
      <c r="D690" s="30"/>
      <c r="E690" s="30"/>
      <c r="F690" s="30"/>
      <c r="G690" s="30"/>
      <c r="H690" s="30"/>
      <c r="J690" s="5" t="str">
        <f t="shared" si="108"/>
        <v>-</v>
      </c>
      <c r="K690" s="5"/>
      <c r="L690" s="5"/>
      <c r="M690" s="5"/>
      <c r="N690" s="5"/>
      <c r="P690" s="22">
        <v>5</v>
      </c>
      <c r="R690" s="30"/>
      <c r="S690" s="30"/>
      <c r="T690" s="30"/>
      <c r="V690" s="5" t="str">
        <f t="shared" si="109"/>
        <v>-</v>
      </c>
    </row>
    <row r="691" spans="1:22">
      <c r="A691" s="1">
        <f t="shared" si="110"/>
        <v>37</v>
      </c>
      <c r="C691" s="2" t="s">
        <v>44</v>
      </c>
      <c r="D691" s="30"/>
      <c r="E691" s="30"/>
      <c r="F691" s="30"/>
      <c r="G691" s="30"/>
      <c r="H691" s="30"/>
      <c r="J691" s="5" t="str">
        <f t="shared" si="108"/>
        <v>-</v>
      </c>
      <c r="K691" s="5"/>
      <c r="L691" s="5"/>
      <c r="M691" s="5"/>
      <c r="N691" s="5"/>
      <c r="P691" s="22">
        <v>6</v>
      </c>
      <c r="R691" s="30"/>
      <c r="S691" s="30"/>
      <c r="T691" s="30"/>
      <c r="V691" s="5" t="str">
        <f t="shared" si="109"/>
        <v>-</v>
      </c>
    </row>
    <row r="692" spans="1:22">
      <c r="A692" s="1">
        <f t="shared" si="110"/>
        <v>37</v>
      </c>
      <c r="C692" s="2" t="s">
        <v>45</v>
      </c>
      <c r="D692" s="30"/>
      <c r="E692" s="30"/>
      <c r="F692" s="30"/>
      <c r="G692" s="30"/>
      <c r="H692" s="30"/>
      <c r="J692" s="5" t="str">
        <f t="shared" si="108"/>
        <v>-</v>
      </c>
      <c r="K692" s="5"/>
      <c r="L692" s="5"/>
      <c r="M692" s="5"/>
      <c r="N692" s="5"/>
      <c r="P692" s="22">
        <v>7</v>
      </c>
      <c r="R692" s="30"/>
      <c r="S692" s="30"/>
      <c r="T692" s="30"/>
      <c r="V692" s="5" t="str">
        <f t="shared" si="109"/>
        <v>-</v>
      </c>
    </row>
    <row r="693" spans="1:22">
      <c r="A693" s="1">
        <f t="shared" si="110"/>
        <v>37</v>
      </c>
      <c r="C693" s="2" t="s">
        <v>46</v>
      </c>
      <c r="D693" s="30"/>
      <c r="E693" s="30"/>
      <c r="F693" s="30"/>
      <c r="G693" s="30"/>
      <c r="H693" s="30"/>
      <c r="J693" s="5" t="str">
        <f t="shared" si="108"/>
        <v>-</v>
      </c>
      <c r="K693" s="5"/>
      <c r="L693" s="5"/>
      <c r="M693" s="5"/>
      <c r="N693" s="5"/>
      <c r="P693" s="22">
        <v>8</v>
      </c>
      <c r="R693" s="30"/>
      <c r="S693" s="30"/>
      <c r="T693" s="30"/>
      <c r="V693" s="5" t="str">
        <f t="shared" si="109"/>
        <v>-</v>
      </c>
    </row>
    <row r="694" spans="1:22">
      <c r="A694" s="1">
        <f t="shared" si="110"/>
        <v>37</v>
      </c>
      <c r="C694" s="2" t="s">
        <v>47</v>
      </c>
      <c r="D694" s="30"/>
      <c r="E694" s="30"/>
      <c r="F694" s="30"/>
      <c r="G694" s="30"/>
      <c r="H694" s="30"/>
      <c r="J694" s="5" t="str">
        <f t="shared" si="108"/>
        <v>-</v>
      </c>
      <c r="K694" s="5"/>
      <c r="L694" s="5"/>
      <c r="M694" s="5"/>
      <c r="N694" s="5"/>
      <c r="P694" s="22">
        <v>9</v>
      </c>
      <c r="R694" s="30"/>
      <c r="S694" s="30"/>
      <c r="T694" s="30"/>
      <c r="V694" s="5" t="str">
        <f t="shared" si="109"/>
        <v>-</v>
      </c>
    </row>
    <row r="695" spans="1:22">
      <c r="A695" s="1">
        <f t="shared" si="110"/>
        <v>37</v>
      </c>
      <c r="C695" s="2" t="s">
        <v>48</v>
      </c>
      <c r="D695" s="30"/>
      <c r="E695" s="30"/>
      <c r="F695" s="30"/>
      <c r="G695" s="30"/>
      <c r="H695" s="30"/>
      <c r="J695" s="5" t="str">
        <f t="shared" si="108"/>
        <v>-</v>
      </c>
      <c r="K695" s="5"/>
      <c r="L695" s="5"/>
      <c r="M695" s="5"/>
      <c r="N695" s="5"/>
      <c r="P695" s="22">
        <v>10</v>
      </c>
      <c r="R695" s="30"/>
      <c r="S695" s="30"/>
      <c r="T695" s="30"/>
      <c r="V695" s="5" t="str">
        <f t="shared" si="109"/>
        <v>-</v>
      </c>
    </row>
    <row r="696" spans="1:22">
      <c r="A696" s="1">
        <f t="shared" si="110"/>
        <v>37</v>
      </c>
      <c r="C696" s="2" t="s">
        <v>49</v>
      </c>
      <c r="D696" s="30"/>
      <c r="E696" s="30"/>
      <c r="F696" s="30"/>
      <c r="G696" s="30"/>
      <c r="H696" s="30"/>
      <c r="J696" s="5" t="str">
        <f t="shared" si="108"/>
        <v>-</v>
      </c>
      <c r="K696" s="5"/>
      <c r="L696" s="5"/>
      <c r="M696" s="5"/>
      <c r="N696" s="5"/>
      <c r="P696" s="22">
        <v>11</v>
      </c>
      <c r="R696" s="30"/>
      <c r="S696" s="30"/>
      <c r="T696" s="30"/>
      <c r="V696" s="5" t="str">
        <f t="shared" si="109"/>
        <v>-</v>
      </c>
    </row>
    <row r="697" spans="1:22">
      <c r="C697" s="2"/>
      <c r="D697" s="68" t="s">
        <v>25</v>
      </c>
      <c r="E697" s="2" t="s">
        <v>26</v>
      </c>
      <c r="F697" s="2" t="s">
        <v>27</v>
      </c>
      <c r="G697" s="2" t="s">
        <v>28</v>
      </c>
      <c r="H697" s="2" t="s">
        <v>29</v>
      </c>
      <c r="J697" s="15"/>
      <c r="R697" s="2" t="s">
        <v>30</v>
      </c>
      <c r="S697" s="2" t="s">
        <v>31</v>
      </c>
      <c r="T697" s="2" t="s">
        <v>32</v>
      </c>
    </row>
    <row r="698" spans="1:22">
      <c r="A698" s="1">
        <f>A696</f>
        <v>37</v>
      </c>
      <c r="C698" s="2" t="s">
        <v>50</v>
      </c>
      <c r="D698" s="30"/>
      <c r="E698" s="30"/>
      <c r="F698" s="30"/>
      <c r="G698" s="30"/>
      <c r="H698" s="30"/>
      <c r="J698" s="5" t="str">
        <f>IF(A698&gt;$H$5,IF(COUNTA(D698:H698)=0,"-","&lt;= Please clear inputs"),IF(P698&lt;=$H$7,
IF(AND(COUNTA(D698:H698)=5,ISNUMBER(H698+G698+F698+E698+D698)),IF(AND(D698&gt;=0,D698&lt;=10,E698&gt;=0,E698&lt;=10,F698&gt;=0,F698&lt;=10,G698&gt;=0,G698&lt;=10,H698&gt;=0,H698&lt;=10),"ok","&lt;= scores must be numbers from 0 to 10"),"&lt;= Please input 5 scores as numbers"),
IF(COUNTA(D698:H698)=0,".","Please clear excess line")))</f>
        <v>-</v>
      </c>
      <c r="K698" s="5"/>
      <c r="L698" s="5"/>
      <c r="M698" s="5"/>
      <c r="N698" s="5"/>
      <c r="P698" s="22">
        <v>1</v>
      </c>
      <c r="R698" s="30"/>
      <c r="S698" s="30"/>
      <c r="T698" s="30"/>
      <c r="V698" s="5" t="str">
        <f t="shared" si="109"/>
        <v>-</v>
      </c>
    </row>
    <row r="699" spans="1:22">
      <c r="A699" s="1">
        <f>A698</f>
        <v>37</v>
      </c>
      <c r="C699" s="2" t="s">
        <v>51</v>
      </c>
      <c r="D699" s="30"/>
      <c r="E699" s="30"/>
      <c r="F699" s="30"/>
      <c r="G699" s="30"/>
      <c r="H699" s="30"/>
      <c r="J699" s="5" t="str">
        <f>IF(A699&gt;$H$5,IF(COUNTA(D699:H699)=0,"-","&lt;= Please clear inputs"),IF(P699&lt;=$H$7,
IF(AND(COUNTA(D699:H699)=5,ISNUMBER(H699+G699+F699+E699+D699)),IF(AND(D699&gt;=0,D699&lt;=10,E699&gt;=0,E699&lt;=10,F699&gt;=0,F699&lt;=10,G699&gt;=0,G699&lt;=10,H699&gt;=0,H699&lt;=10),"ok","&lt;= scores must be numbers from 0 to 10"),"&lt;= Please input 5 scores as numbers"),
IF(COUNTA(D699:H699)=0,".","Please clear excess line")))</f>
        <v>-</v>
      </c>
      <c r="K699" s="5"/>
      <c r="L699" s="5"/>
      <c r="M699" s="5"/>
      <c r="N699" s="5"/>
      <c r="P699" s="22">
        <v>2</v>
      </c>
      <c r="R699" s="30"/>
      <c r="S699" s="30"/>
      <c r="T699" s="30"/>
      <c r="V699" s="5" t="str">
        <f t="shared" si="109"/>
        <v>-</v>
      </c>
    </row>
    <row r="700" spans="1:22">
      <c r="A700" s="1">
        <f>A699</f>
        <v>37</v>
      </c>
      <c r="C700" s="2" t="s">
        <v>52</v>
      </c>
      <c r="D700" s="30"/>
      <c r="E700" s="30"/>
      <c r="F700" s="30"/>
      <c r="G700" s="30"/>
      <c r="H700" s="30"/>
      <c r="J700" s="5" t="str">
        <f>IF(A700&gt;$H$5,IF(COUNTA(D700:H700)=0,"-","&lt;= Please clear inputs"),IF(P700&lt;=$H$7,
IF(AND(COUNTA(D700:H700)=5,ISNUMBER(H700+G700+F700+E700+D700)),IF(AND(D700&gt;=0,D700&lt;=10,E700&gt;=0,E700&lt;=10,F700&gt;=0,F700&lt;=10,G700&gt;=0,G700&lt;=10,H700&gt;=0,H700&lt;=10),"ok","&lt;= scores must be numbers from 0 to 10"),"&lt;= Please input 5 scores as numbers"),
IF(COUNTA(D700:H700)=0,".","Please clear excess line")))</f>
        <v>-</v>
      </c>
      <c r="K700" s="5"/>
      <c r="L700" s="5"/>
      <c r="M700" s="5"/>
      <c r="N700" s="5"/>
      <c r="P700" s="22">
        <v>3</v>
      </c>
      <c r="R700" s="30"/>
      <c r="S700" s="30"/>
      <c r="T700" s="30"/>
      <c r="V700" s="5" t="str">
        <f t="shared" si="109"/>
        <v>-</v>
      </c>
    </row>
    <row r="702" spans="1:22">
      <c r="A702" s="1">
        <f>1+A684</f>
        <v>38</v>
      </c>
      <c r="C702" s="17" t="str">
        <f>TEXT(A702,"0")&amp;" - Fed:"</f>
        <v>38 - Fed:</v>
      </c>
      <c r="D702" s="27"/>
      <c r="E702" s="5" t="str">
        <f>IF(ISBLANK(D702),IF(A702&gt;CompNum,"-","- Please choose a Federation code"),VLOOKUP(D702,Federations,2))</f>
        <v>-</v>
      </c>
      <c r="F702" s="5"/>
      <c r="G702" s="5"/>
      <c r="H702" s="5"/>
      <c r="I702" s="59" t="s">
        <v>37</v>
      </c>
      <c r="J702" s="3" t="str">
        <f>IF(A702&gt;$H$5,"Please leave scores blank","Please input "&amp;TEXT($H$7,"0")&amp;" lines for Elements and 3 for Impressions")</f>
        <v>Please leave scores blank</v>
      </c>
      <c r="K702" s="3"/>
      <c r="L702" s="3"/>
      <c r="M702" s="3"/>
      <c r="N702" s="3"/>
      <c r="P702" s="29"/>
      <c r="R702" s="17" t="s">
        <v>38</v>
      </c>
      <c r="S702" s="5"/>
      <c r="T702" s="5"/>
      <c r="V702" s="3"/>
    </row>
    <row r="703" spans="1:22">
      <c r="D703" s="68" t="s">
        <v>15</v>
      </c>
      <c r="E703" s="2" t="s">
        <v>16</v>
      </c>
      <c r="F703" s="2" t="s">
        <v>17</v>
      </c>
      <c r="G703" s="2" t="s">
        <v>18</v>
      </c>
      <c r="H703" s="2" t="s">
        <v>19</v>
      </c>
      <c r="J703" s="15"/>
      <c r="R703" s="2" t="s">
        <v>20</v>
      </c>
      <c r="S703" s="2" t="s">
        <v>21</v>
      </c>
      <c r="T703" s="2" t="s">
        <v>22</v>
      </c>
    </row>
    <row r="704" spans="1:22">
      <c r="A704" s="1">
        <f>A702</f>
        <v>38</v>
      </c>
      <c r="C704" s="2" t="s">
        <v>39</v>
      </c>
      <c r="D704" s="30"/>
      <c r="E704" s="30"/>
      <c r="F704" s="30"/>
      <c r="G704" s="30"/>
      <c r="H704" s="30"/>
      <c r="J704" s="5" t="str">
        <f t="shared" ref="J704:J714" si="111">IF(A704&gt;$H$5,IF(COUNTA(D704:H704)=0,"-","&lt;= Please clear inputs"),IF(P704&lt;=$H$7,
IF(AND(COUNTA(D704:H704)=5,ISNUMBER(H704+G704+F704+E704+D704)),IF(AND(D704&gt;=0,D704&lt;=10,E704&gt;=0,E704&lt;=10,F704&gt;=0,F704&lt;=10,G704&gt;=0,G704&lt;=10,H704&gt;=0,H704&lt;=10),"ok","&lt;= scores must be numbers from 0 to 10"),"&lt;= Please input 5 scores as numbers"),
IF(COUNTA(D704:H704)=0,".","Please clear excess line")))</f>
        <v>-</v>
      </c>
      <c r="K704" s="5"/>
      <c r="L704" s="5"/>
      <c r="M704" s="5"/>
      <c r="N704" s="5"/>
      <c r="P704" s="22">
        <v>1</v>
      </c>
      <c r="R704" s="30"/>
      <c r="S704" s="30"/>
      <c r="T704" s="30"/>
      <c r="V704" s="5" t="str">
        <f t="shared" ref="V704:V718" si="112">IF(A704&gt;$H$5,IF(COUNTA(R704:T704)=0,"-","Please clear excess line"),".")</f>
        <v>-</v>
      </c>
    </row>
    <row r="705" spans="1:22">
      <c r="A705" s="1">
        <f>A704</f>
        <v>38</v>
      </c>
      <c r="C705" s="2" t="s">
        <v>40</v>
      </c>
      <c r="D705" s="30"/>
      <c r="E705" s="30"/>
      <c r="F705" s="30"/>
      <c r="G705" s="30"/>
      <c r="H705" s="30"/>
      <c r="J705" s="5" t="str">
        <f t="shared" si="111"/>
        <v>-</v>
      </c>
      <c r="K705" s="5"/>
      <c r="L705" s="5"/>
      <c r="M705" s="5"/>
      <c r="N705" s="5"/>
      <c r="P705" s="22">
        <v>2</v>
      </c>
      <c r="R705" s="30"/>
      <c r="S705" s="30"/>
      <c r="T705" s="30"/>
      <c r="V705" s="5" t="str">
        <f t="shared" si="112"/>
        <v>-</v>
      </c>
    </row>
    <row r="706" spans="1:22">
      <c r="A706" s="1">
        <f t="shared" ref="A706:A714" si="113">A705</f>
        <v>38</v>
      </c>
      <c r="C706" s="2" t="s">
        <v>41</v>
      </c>
      <c r="D706" s="30"/>
      <c r="E706" s="30"/>
      <c r="F706" s="30"/>
      <c r="G706" s="30"/>
      <c r="H706" s="30"/>
      <c r="J706" s="5" t="str">
        <f t="shared" si="111"/>
        <v>-</v>
      </c>
      <c r="K706" s="5"/>
      <c r="L706" s="5"/>
      <c r="M706" s="5"/>
      <c r="N706" s="5"/>
      <c r="P706" s="22">
        <v>3</v>
      </c>
      <c r="R706" s="30"/>
      <c r="S706" s="30"/>
      <c r="T706" s="30"/>
      <c r="V706" s="5" t="str">
        <f t="shared" si="112"/>
        <v>-</v>
      </c>
    </row>
    <row r="707" spans="1:22">
      <c r="A707" s="1">
        <f t="shared" si="113"/>
        <v>38</v>
      </c>
      <c r="C707" s="2" t="s">
        <v>42</v>
      </c>
      <c r="D707" s="30"/>
      <c r="E707" s="30"/>
      <c r="F707" s="30"/>
      <c r="G707" s="30"/>
      <c r="H707" s="30"/>
      <c r="J707" s="5" t="str">
        <f t="shared" si="111"/>
        <v>-</v>
      </c>
      <c r="K707" s="5"/>
      <c r="L707" s="5"/>
      <c r="M707" s="5"/>
      <c r="N707" s="5"/>
      <c r="P707" s="22">
        <v>4</v>
      </c>
      <c r="R707" s="30"/>
      <c r="S707" s="30"/>
      <c r="T707" s="30"/>
      <c r="V707" s="5" t="str">
        <f t="shared" si="112"/>
        <v>-</v>
      </c>
    </row>
    <row r="708" spans="1:22">
      <c r="A708" s="1">
        <f t="shared" si="113"/>
        <v>38</v>
      </c>
      <c r="C708" s="2" t="s">
        <v>43</v>
      </c>
      <c r="D708" s="30"/>
      <c r="E708" s="30"/>
      <c r="F708" s="30"/>
      <c r="G708" s="30"/>
      <c r="H708" s="30"/>
      <c r="J708" s="5" t="str">
        <f t="shared" si="111"/>
        <v>-</v>
      </c>
      <c r="K708" s="5"/>
      <c r="L708" s="5"/>
      <c r="M708" s="5"/>
      <c r="N708" s="5"/>
      <c r="P708" s="22">
        <v>5</v>
      </c>
      <c r="R708" s="30"/>
      <c r="S708" s="30"/>
      <c r="T708" s="30"/>
      <c r="V708" s="5" t="str">
        <f t="shared" si="112"/>
        <v>-</v>
      </c>
    </row>
    <row r="709" spans="1:22">
      <c r="A709" s="1">
        <f t="shared" si="113"/>
        <v>38</v>
      </c>
      <c r="C709" s="2" t="s">
        <v>44</v>
      </c>
      <c r="D709" s="30"/>
      <c r="E709" s="30"/>
      <c r="F709" s="30"/>
      <c r="G709" s="30"/>
      <c r="H709" s="30"/>
      <c r="J709" s="5" t="str">
        <f t="shared" si="111"/>
        <v>-</v>
      </c>
      <c r="K709" s="5"/>
      <c r="L709" s="5"/>
      <c r="M709" s="5"/>
      <c r="N709" s="5"/>
      <c r="P709" s="22">
        <v>6</v>
      </c>
      <c r="R709" s="30"/>
      <c r="S709" s="30"/>
      <c r="T709" s="30"/>
      <c r="V709" s="5" t="str">
        <f t="shared" si="112"/>
        <v>-</v>
      </c>
    </row>
    <row r="710" spans="1:22">
      <c r="A710" s="1">
        <f t="shared" si="113"/>
        <v>38</v>
      </c>
      <c r="C710" s="2" t="s">
        <v>45</v>
      </c>
      <c r="D710" s="30"/>
      <c r="E710" s="30"/>
      <c r="F710" s="30"/>
      <c r="G710" s="30"/>
      <c r="H710" s="30"/>
      <c r="J710" s="5" t="str">
        <f t="shared" si="111"/>
        <v>-</v>
      </c>
      <c r="K710" s="5"/>
      <c r="L710" s="5"/>
      <c r="M710" s="5"/>
      <c r="N710" s="5"/>
      <c r="P710" s="22">
        <v>7</v>
      </c>
      <c r="R710" s="30"/>
      <c r="S710" s="30"/>
      <c r="T710" s="30"/>
      <c r="V710" s="5" t="str">
        <f t="shared" si="112"/>
        <v>-</v>
      </c>
    </row>
    <row r="711" spans="1:22">
      <c r="A711" s="1">
        <f t="shared" si="113"/>
        <v>38</v>
      </c>
      <c r="C711" s="2" t="s">
        <v>46</v>
      </c>
      <c r="D711" s="30"/>
      <c r="E711" s="30"/>
      <c r="F711" s="30"/>
      <c r="G711" s="30"/>
      <c r="H711" s="30"/>
      <c r="J711" s="5" t="str">
        <f t="shared" si="111"/>
        <v>-</v>
      </c>
      <c r="K711" s="5"/>
      <c r="L711" s="5"/>
      <c r="M711" s="5"/>
      <c r="N711" s="5"/>
      <c r="P711" s="22">
        <v>8</v>
      </c>
      <c r="R711" s="30"/>
      <c r="S711" s="30"/>
      <c r="T711" s="30"/>
      <c r="V711" s="5" t="str">
        <f t="shared" si="112"/>
        <v>-</v>
      </c>
    </row>
    <row r="712" spans="1:22">
      <c r="A712" s="1">
        <f t="shared" si="113"/>
        <v>38</v>
      </c>
      <c r="C712" s="2" t="s">
        <v>47</v>
      </c>
      <c r="D712" s="30"/>
      <c r="E712" s="30"/>
      <c r="F712" s="30"/>
      <c r="G712" s="30"/>
      <c r="H712" s="30"/>
      <c r="J712" s="5" t="str">
        <f t="shared" si="111"/>
        <v>-</v>
      </c>
      <c r="K712" s="5"/>
      <c r="L712" s="5"/>
      <c r="M712" s="5"/>
      <c r="N712" s="5"/>
      <c r="P712" s="22">
        <v>9</v>
      </c>
      <c r="R712" s="30"/>
      <c r="S712" s="30"/>
      <c r="T712" s="30"/>
      <c r="V712" s="5" t="str">
        <f t="shared" si="112"/>
        <v>-</v>
      </c>
    </row>
    <row r="713" spans="1:22">
      <c r="A713" s="1">
        <f t="shared" si="113"/>
        <v>38</v>
      </c>
      <c r="C713" s="2" t="s">
        <v>48</v>
      </c>
      <c r="D713" s="30"/>
      <c r="E713" s="30"/>
      <c r="F713" s="30"/>
      <c r="G713" s="30"/>
      <c r="H713" s="30"/>
      <c r="J713" s="5" t="str">
        <f t="shared" si="111"/>
        <v>-</v>
      </c>
      <c r="K713" s="5"/>
      <c r="L713" s="5"/>
      <c r="M713" s="5"/>
      <c r="N713" s="5"/>
      <c r="P713" s="22">
        <v>10</v>
      </c>
      <c r="R713" s="30"/>
      <c r="S713" s="30"/>
      <c r="T713" s="30"/>
      <c r="V713" s="5" t="str">
        <f t="shared" si="112"/>
        <v>-</v>
      </c>
    </row>
    <row r="714" spans="1:22">
      <c r="A714" s="1">
        <f t="shared" si="113"/>
        <v>38</v>
      </c>
      <c r="C714" s="2" t="s">
        <v>49</v>
      </c>
      <c r="D714" s="30"/>
      <c r="E714" s="30"/>
      <c r="F714" s="30"/>
      <c r="G714" s="30"/>
      <c r="H714" s="30"/>
      <c r="J714" s="5" t="str">
        <f t="shared" si="111"/>
        <v>-</v>
      </c>
      <c r="K714" s="5"/>
      <c r="L714" s="5"/>
      <c r="M714" s="5"/>
      <c r="N714" s="5"/>
      <c r="P714" s="22">
        <v>11</v>
      </c>
      <c r="R714" s="30"/>
      <c r="S714" s="30"/>
      <c r="T714" s="30"/>
      <c r="V714" s="5" t="str">
        <f t="shared" si="112"/>
        <v>-</v>
      </c>
    </row>
    <row r="715" spans="1:22">
      <c r="C715" s="2"/>
      <c r="D715" s="68" t="s">
        <v>25</v>
      </c>
      <c r="E715" s="2" t="s">
        <v>26</v>
      </c>
      <c r="F715" s="2" t="s">
        <v>27</v>
      </c>
      <c r="G715" s="2" t="s">
        <v>28</v>
      </c>
      <c r="H715" s="2" t="s">
        <v>29</v>
      </c>
      <c r="J715" s="15"/>
      <c r="R715" s="2" t="s">
        <v>30</v>
      </c>
      <c r="S715" s="2" t="s">
        <v>31</v>
      </c>
      <c r="T715" s="2" t="s">
        <v>32</v>
      </c>
    </row>
    <row r="716" spans="1:22">
      <c r="A716" s="1">
        <f>A714</f>
        <v>38</v>
      </c>
      <c r="C716" s="2" t="s">
        <v>50</v>
      </c>
      <c r="D716" s="30"/>
      <c r="E716" s="30"/>
      <c r="F716" s="30"/>
      <c r="G716" s="30"/>
      <c r="H716" s="30"/>
      <c r="J716" s="5" t="str">
        <f>IF(A716&gt;$H$5,IF(COUNTA(D716:H716)=0,"-","&lt;= Please clear inputs"),IF(P716&lt;=$H$7,
IF(AND(COUNTA(D716:H716)=5,ISNUMBER(H716+G716+F716+E716+D716)),IF(AND(D716&gt;=0,D716&lt;=10,E716&gt;=0,E716&lt;=10,F716&gt;=0,F716&lt;=10,G716&gt;=0,G716&lt;=10,H716&gt;=0,H716&lt;=10),"ok","&lt;= scores must be numbers from 0 to 10"),"&lt;= Please input 5 scores as numbers"),
IF(COUNTA(D716:H716)=0,".","Please clear excess line")))</f>
        <v>-</v>
      </c>
      <c r="K716" s="5"/>
      <c r="L716" s="5"/>
      <c r="M716" s="5"/>
      <c r="N716" s="5"/>
      <c r="P716" s="22">
        <v>1</v>
      </c>
      <c r="R716" s="30"/>
      <c r="S716" s="30"/>
      <c r="T716" s="30"/>
      <c r="V716" s="5" t="str">
        <f t="shared" si="112"/>
        <v>-</v>
      </c>
    </row>
    <row r="717" spans="1:22">
      <c r="A717" s="1">
        <f>A716</f>
        <v>38</v>
      </c>
      <c r="C717" s="2" t="s">
        <v>51</v>
      </c>
      <c r="D717" s="30"/>
      <c r="E717" s="30"/>
      <c r="F717" s="30"/>
      <c r="G717" s="30"/>
      <c r="H717" s="30"/>
      <c r="J717" s="5" t="str">
        <f>IF(A717&gt;$H$5,IF(COUNTA(D717:H717)=0,"-","&lt;= Please clear inputs"),IF(P717&lt;=$H$7,
IF(AND(COUNTA(D717:H717)=5,ISNUMBER(H717+G717+F717+E717+D717)),IF(AND(D717&gt;=0,D717&lt;=10,E717&gt;=0,E717&lt;=10,F717&gt;=0,F717&lt;=10,G717&gt;=0,G717&lt;=10,H717&gt;=0,H717&lt;=10),"ok","&lt;= scores must be numbers from 0 to 10"),"&lt;= Please input 5 scores as numbers"),
IF(COUNTA(D717:H717)=0,".","Please clear excess line")))</f>
        <v>-</v>
      </c>
      <c r="K717" s="5"/>
      <c r="L717" s="5"/>
      <c r="M717" s="5"/>
      <c r="N717" s="5"/>
      <c r="P717" s="22">
        <v>2</v>
      </c>
      <c r="R717" s="30"/>
      <c r="S717" s="30"/>
      <c r="T717" s="30"/>
      <c r="V717" s="5" t="str">
        <f t="shared" si="112"/>
        <v>-</v>
      </c>
    </row>
    <row r="718" spans="1:22">
      <c r="A718" s="1">
        <f>A717</f>
        <v>38</v>
      </c>
      <c r="C718" s="2" t="s">
        <v>52</v>
      </c>
      <c r="D718" s="30"/>
      <c r="E718" s="30"/>
      <c r="F718" s="30"/>
      <c r="G718" s="30"/>
      <c r="H718" s="30"/>
      <c r="J718" s="5" t="str">
        <f>IF(A718&gt;$H$5,IF(COUNTA(D718:H718)=0,"-","&lt;= Please clear inputs"),IF(P718&lt;=$H$7,
IF(AND(COUNTA(D718:H718)=5,ISNUMBER(H718+G718+F718+E718+D718)),IF(AND(D718&gt;=0,D718&lt;=10,E718&gt;=0,E718&lt;=10,F718&gt;=0,F718&lt;=10,G718&gt;=0,G718&lt;=10,H718&gt;=0,H718&lt;=10),"ok","&lt;= scores must be numbers from 0 to 10"),"&lt;= Please input 5 scores as numbers"),
IF(COUNTA(D718:H718)=0,".","Please clear excess line")))</f>
        <v>-</v>
      </c>
      <c r="K718" s="5"/>
      <c r="L718" s="5"/>
      <c r="M718" s="5"/>
      <c r="N718" s="5"/>
      <c r="P718" s="22">
        <v>3</v>
      </c>
      <c r="R718" s="30"/>
      <c r="S718" s="30"/>
      <c r="T718" s="30"/>
      <c r="V718" s="5" t="str">
        <f t="shared" si="112"/>
        <v>-</v>
      </c>
    </row>
    <row r="720" spans="1:22">
      <c r="A720" s="1">
        <f>1+A702</f>
        <v>39</v>
      </c>
      <c r="C720" s="17" t="str">
        <f>TEXT(A720,"0")&amp;" - Fed:"</f>
        <v>39 - Fed:</v>
      </c>
      <c r="D720" s="27"/>
      <c r="E720" s="5" t="str">
        <f>IF(ISBLANK(D720),IF(A720&gt;CompNum,"-","- Please choose a Federation code"),VLOOKUP(D720,Federations,2))</f>
        <v>-</v>
      </c>
      <c r="F720" s="5"/>
      <c r="G720" s="5"/>
      <c r="H720" s="5"/>
      <c r="I720" s="59" t="s">
        <v>37</v>
      </c>
      <c r="J720" s="3" t="str">
        <f>IF(A720&gt;$H$5,"Please leave scores blank","Please input "&amp;TEXT($H$7,"0")&amp;" lines for Elements and 3 for Impressions")</f>
        <v>Please leave scores blank</v>
      </c>
      <c r="K720" s="3"/>
      <c r="L720" s="3"/>
      <c r="M720" s="3"/>
      <c r="N720" s="3"/>
      <c r="P720" s="29"/>
      <c r="R720" s="17" t="s">
        <v>38</v>
      </c>
      <c r="S720" s="5"/>
      <c r="T720" s="5"/>
      <c r="V720" s="3"/>
    </row>
    <row r="721" spans="1:22">
      <c r="D721" s="68" t="s">
        <v>15</v>
      </c>
      <c r="E721" s="2" t="s">
        <v>16</v>
      </c>
      <c r="F721" s="2" t="s">
        <v>17</v>
      </c>
      <c r="G721" s="2" t="s">
        <v>18</v>
      </c>
      <c r="H721" s="2" t="s">
        <v>19</v>
      </c>
      <c r="J721" s="15"/>
      <c r="R721" s="2" t="s">
        <v>20</v>
      </c>
      <c r="S721" s="2" t="s">
        <v>21</v>
      </c>
      <c r="T721" s="2" t="s">
        <v>22</v>
      </c>
    </row>
    <row r="722" spans="1:22">
      <c r="A722" s="1">
        <f>A720</f>
        <v>39</v>
      </c>
      <c r="C722" s="2" t="s">
        <v>39</v>
      </c>
      <c r="D722" s="30"/>
      <c r="E722" s="30"/>
      <c r="F722" s="30"/>
      <c r="G722" s="30"/>
      <c r="H722" s="30"/>
      <c r="J722" s="5" t="str">
        <f t="shared" ref="J722:J732" si="114">IF(A722&gt;$H$5,IF(COUNTA(D722:H722)=0,"-","&lt;= Please clear inputs"),IF(P722&lt;=$H$7,
IF(AND(COUNTA(D722:H722)=5,ISNUMBER(H722+G722+F722+E722+D722)),IF(AND(D722&gt;=0,D722&lt;=10,E722&gt;=0,E722&lt;=10,F722&gt;=0,F722&lt;=10,G722&gt;=0,G722&lt;=10,H722&gt;=0,H722&lt;=10),"ok","&lt;= scores must be numbers from 0 to 10"),"&lt;= Please input 5 scores as numbers"),
IF(COUNTA(D722:H722)=0,".","Please clear excess line")))</f>
        <v>-</v>
      </c>
      <c r="K722" s="5"/>
      <c r="L722" s="5"/>
      <c r="M722" s="5"/>
      <c r="N722" s="5"/>
      <c r="P722" s="22">
        <v>1</v>
      </c>
      <c r="R722" s="30"/>
      <c r="S722" s="30"/>
      <c r="T722" s="30"/>
      <c r="V722" s="5" t="str">
        <f t="shared" ref="V722:V736" si="115">IF(A722&gt;$H$5,IF(COUNTA(R722:T722)=0,"-","Please clear excess line"),".")</f>
        <v>-</v>
      </c>
    </row>
    <row r="723" spans="1:22">
      <c r="A723" s="1">
        <f>A722</f>
        <v>39</v>
      </c>
      <c r="C723" s="2" t="s">
        <v>40</v>
      </c>
      <c r="D723" s="30"/>
      <c r="E723" s="30"/>
      <c r="F723" s="30"/>
      <c r="G723" s="30"/>
      <c r="H723" s="30"/>
      <c r="J723" s="5" t="str">
        <f t="shared" si="114"/>
        <v>-</v>
      </c>
      <c r="K723" s="5"/>
      <c r="L723" s="5"/>
      <c r="M723" s="5"/>
      <c r="N723" s="5"/>
      <c r="P723" s="22">
        <v>2</v>
      </c>
      <c r="R723" s="30"/>
      <c r="S723" s="30"/>
      <c r="T723" s="30"/>
      <c r="V723" s="5" t="str">
        <f t="shared" si="115"/>
        <v>-</v>
      </c>
    </row>
    <row r="724" spans="1:22">
      <c r="A724" s="1">
        <f t="shared" ref="A724:A732" si="116">A723</f>
        <v>39</v>
      </c>
      <c r="C724" s="2" t="s">
        <v>41</v>
      </c>
      <c r="D724" s="30"/>
      <c r="E724" s="30"/>
      <c r="F724" s="30"/>
      <c r="G724" s="30"/>
      <c r="H724" s="30"/>
      <c r="J724" s="5" t="str">
        <f t="shared" si="114"/>
        <v>-</v>
      </c>
      <c r="K724" s="5"/>
      <c r="L724" s="5"/>
      <c r="M724" s="5"/>
      <c r="N724" s="5"/>
      <c r="P724" s="22">
        <v>3</v>
      </c>
      <c r="R724" s="30"/>
      <c r="S724" s="30"/>
      <c r="T724" s="30"/>
      <c r="V724" s="5" t="str">
        <f t="shared" si="115"/>
        <v>-</v>
      </c>
    </row>
    <row r="725" spans="1:22">
      <c r="A725" s="1">
        <f t="shared" si="116"/>
        <v>39</v>
      </c>
      <c r="C725" s="2" t="s">
        <v>42</v>
      </c>
      <c r="D725" s="30"/>
      <c r="E725" s="30"/>
      <c r="F725" s="30"/>
      <c r="G725" s="30"/>
      <c r="H725" s="30"/>
      <c r="J725" s="5" t="str">
        <f t="shared" si="114"/>
        <v>-</v>
      </c>
      <c r="K725" s="5"/>
      <c r="L725" s="5"/>
      <c r="M725" s="5"/>
      <c r="N725" s="5"/>
      <c r="P725" s="22">
        <v>4</v>
      </c>
      <c r="R725" s="30"/>
      <c r="S725" s="30"/>
      <c r="T725" s="30"/>
      <c r="V725" s="5" t="str">
        <f t="shared" si="115"/>
        <v>-</v>
      </c>
    </row>
    <row r="726" spans="1:22">
      <c r="A726" s="1">
        <f t="shared" si="116"/>
        <v>39</v>
      </c>
      <c r="C726" s="2" t="s">
        <v>43</v>
      </c>
      <c r="D726" s="30"/>
      <c r="E726" s="30"/>
      <c r="F726" s="30"/>
      <c r="G726" s="30"/>
      <c r="H726" s="30"/>
      <c r="J726" s="5" t="str">
        <f t="shared" si="114"/>
        <v>-</v>
      </c>
      <c r="K726" s="5"/>
      <c r="L726" s="5"/>
      <c r="M726" s="5"/>
      <c r="N726" s="5"/>
      <c r="P726" s="22">
        <v>5</v>
      </c>
      <c r="R726" s="30"/>
      <c r="S726" s="30"/>
      <c r="T726" s="30"/>
      <c r="V726" s="5" t="str">
        <f t="shared" si="115"/>
        <v>-</v>
      </c>
    </row>
    <row r="727" spans="1:22">
      <c r="A727" s="1">
        <f t="shared" si="116"/>
        <v>39</v>
      </c>
      <c r="C727" s="2" t="s">
        <v>44</v>
      </c>
      <c r="D727" s="30"/>
      <c r="E727" s="30"/>
      <c r="F727" s="30"/>
      <c r="G727" s="30"/>
      <c r="H727" s="30"/>
      <c r="J727" s="5" t="str">
        <f t="shared" si="114"/>
        <v>-</v>
      </c>
      <c r="K727" s="5"/>
      <c r="L727" s="5"/>
      <c r="M727" s="5"/>
      <c r="N727" s="5"/>
      <c r="P727" s="22">
        <v>6</v>
      </c>
      <c r="R727" s="30"/>
      <c r="S727" s="30"/>
      <c r="T727" s="30"/>
      <c r="V727" s="5" t="str">
        <f t="shared" si="115"/>
        <v>-</v>
      </c>
    </row>
    <row r="728" spans="1:22">
      <c r="A728" s="1">
        <f t="shared" si="116"/>
        <v>39</v>
      </c>
      <c r="C728" s="2" t="s">
        <v>45</v>
      </c>
      <c r="D728" s="30"/>
      <c r="E728" s="30"/>
      <c r="F728" s="30"/>
      <c r="G728" s="30"/>
      <c r="H728" s="30"/>
      <c r="J728" s="5" t="str">
        <f t="shared" si="114"/>
        <v>-</v>
      </c>
      <c r="K728" s="5"/>
      <c r="L728" s="5"/>
      <c r="M728" s="5"/>
      <c r="N728" s="5"/>
      <c r="P728" s="22">
        <v>7</v>
      </c>
      <c r="R728" s="30"/>
      <c r="S728" s="30"/>
      <c r="T728" s="30"/>
      <c r="V728" s="5" t="str">
        <f t="shared" si="115"/>
        <v>-</v>
      </c>
    </row>
    <row r="729" spans="1:22">
      <c r="A729" s="1">
        <f t="shared" si="116"/>
        <v>39</v>
      </c>
      <c r="C729" s="2" t="s">
        <v>46</v>
      </c>
      <c r="D729" s="30"/>
      <c r="E729" s="30"/>
      <c r="F729" s="30"/>
      <c r="G729" s="30"/>
      <c r="H729" s="30"/>
      <c r="J729" s="5" t="str">
        <f t="shared" si="114"/>
        <v>-</v>
      </c>
      <c r="K729" s="5"/>
      <c r="L729" s="5"/>
      <c r="M729" s="5"/>
      <c r="N729" s="5"/>
      <c r="P729" s="22">
        <v>8</v>
      </c>
      <c r="R729" s="30"/>
      <c r="S729" s="30"/>
      <c r="T729" s="30"/>
      <c r="V729" s="5" t="str">
        <f t="shared" si="115"/>
        <v>-</v>
      </c>
    </row>
    <row r="730" spans="1:22">
      <c r="A730" s="1">
        <f t="shared" si="116"/>
        <v>39</v>
      </c>
      <c r="C730" s="2" t="s">
        <v>47</v>
      </c>
      <c r="D730" s="30"/>
      <c r="E730" s="30"/>
      <c r="F730" s="30"/>
      <c r="G730" s="30"/>
      <c r="H730" s="30"/>
      <c r="J730" s="5" t="str">
        <f t="shared" si="114"/>
        <v>-</v>
      </c>
      <c r="K730" s="5"/>
      <c r="L730" s="5"/>
      <c r="M730" s="5"/>
      <c r="N730" s="5"/>
      <c r="P730" s="22">
        <v>9</v>
      </c>
      <c r="R730" s="30"/>
      <c r="S730" s="30"/>
      <c r="T730" s="30"/>
      <c r="V730" s="5" t="str">
        <f t="shared" si="115"/>
        <v>-</v>
      </c>
    </row>
    <row r="731" spans="1:22">
      <c r="A731" s="1">
        <f t="shared" si="116"/>
        <v>39</v>
      </c>
      <c r="C731" s="2" t="s">
        <v>48</v>
      </c>
      <c r="D731" s="30"/>
      <c r="E731" s="30"/>
      <c r="F731" s="30"/>
      <c r="G731" s="30"/>
      <c r="H731" s="30"/>
      <c r="J731" s="5" t="str">
        <f t="shared" si="114"/>
        <v>-</v>
      </c>
      <c r="K731" s="5"/>
      <c r="L731" s="5"/>
      <c r="M731" s="5"/>
      <c r="N731" s="5"/>
      <c r="P731" s="22">
        <v>10</v>
      </c>
      <c r="R731" s="30"/>
      <c r="S731" s="30"/>
      <c r="T731" s="30"/>
      <c r="V731" s="5" t="str">
        <f t="shared" si="115"/>
        <v>-</v>
      </c>
    </row>
    <row r="732" spans="1:22">
      <c r="A732" s="1">
        <f t="shared" si="116"/>
        <v>39</v>
      </c>
      <c r="C732" s="2" t="s">
        <v>49</v>
      </c>
      <c r="D732" s="30"/>
      <c r="E732" s="30"/>
      <c r="F732" s="30"/>
      <c r="G732" s="30"/>
      <c r="H732" s="30"/>
      <c r="J732" s="5" t="str">
        <f t="shared" si="114"/>
        <v>-</v>
      </c>
      <c r="K732" s="5"/>
      <c r="L732" s="5"/>
      <c r="M732" s="5"/>
      <c r="N732" s="5"/>
      <c r="P732" s="22">
        <v>11</v>
      </c>
      <c r="R732" s="30"/>
      <c r="S732" s="30"/>
      <c r="T732" s="30"/>
      <c r="V732" s="5" t="str">
        <f t="shared" si="115"/>
        <v>-</v>
      </c>
    </row>
    <row r="733" spans="1:22">
      <c r="C733" s="2"/>
      <c r="D733" s="68" t="s">
        <v>25</v>
      </c>
      <c r="E733" s="2" t="s">
        <v>26</v>
      </c>
      <c r="F733" s="2" t="s">
        <v>27</v>
      </c>
      <c r="G733" s="2" t="s">
        <v>28</v>
      </c>
      <c r="H733" s="2" t="s">
        <v>29</v>
      </c>
      <c r="J733" s="15"/>
      <c r="R733" s="2" t="s">
        <v>30</v>
      </c>
      <c r="S733" s="2" t="s">
        <v>31</v>
      </c>
      <c r="T733" s="2" t="s">
        <v>32</v>
      </c>
    </row>
    <row r="734" spans="1:22">
      <c r="A734" s="1">
        <f>A732</f>
        <v>39</v>
      </c>
      <c r="C734" s="2" t="s">
        <v>50</v>
      </c>
      <c r="D734" s="30"/>
      <c r="E734" s="30"/>
      <c r="F734" s="30"/>
      <c r="G734" s="30"/>
      <c r="H734" s="30"/>
      <c r="J734" s="5" t="str">
        <f>IF(A734&gt;$H$5,IF(COUNTA(D734:H734)=0,"-","&lt;= Please clear inputs"),IF(P734&lt;=$H$7,
IF(AND(COUNTA(D734:H734)=5,ISNUMBER(H734+G734+F734+E734+D734)),IF(AND(D734&gt;=0,D734&lt;=10,E734&gt;=0,E734&lt;=10,F734&gt;=0,F734&lt;=10,G734&gt;=0,G734&lt;=10,H734&gt;=0,H734&lt;=10),"ok","&lt;= scores must be numbers from 0 to 10"),"&lt;= Please input 5 scores as numbers"),
IF(COUNTA(D734:H734)=0,".","Please clear excess line")))</f>
        <v>-</v>
      </c>
      <c r="K734" s="5"/>
      <c r="L734" s="5"/>
      <c r="M734" s="5"/>
      <c r="N734" s="5"/>
      <c r="P734" s="22">
        <v>1</v>
      </c>
      <c r="R734" s="30"/>
      <c r="S734" s="30"/>
      <c r="T734" s="30"/>
      <c r="V734" s="5" t="str">
        <f t="shared" si="115"/>
        <v>-</v>
      </c>
    </row>
    <row r="735" spans="1:22">
      <c r="A735" s="1">
        <f>A734</f>
        <v>39</v>
      </c>
      <c r="C735" s="2" t="s">
        <v>51</v>
      </c>
      <c r="D735" s="30"/>
      <c r="E735" s="30"/>
      <c r="F735" s="30"/>
      <c r="G735" s="30"/>
      <c r="H735" s="30"/>
      <c r="J735" s="5" t="str">
        <f>IF(A735&gt;$H$5,IF(COUNTA(D735:H735)=0,"-","&lt;= Please clear inputs"),IF(P735&lt;=$H$7,
IF(AND(COUNTA(D735:H735)=5,ISNUMBER(H735+G735+F735+E735+D735)),IF(AND(D735&gt;=0,D735&lt;=10,E735&gt;=0,E735&lt;=10,F735&gt;=0,F735&lt;=10,G735&gt;=0,G735&lt;=10,H735&gt;=0,H735&lt;=10),"ok","&lt;= scores must be numbers from 0 to 10"),"&lt;= Please input 5 scores as numbers"),
IF(COUNTA(D735:H735)=0,".","Please clear excess line")))</f>
        <v>-</v>
      </c>
      <c r="K735" s="5"/>
      <c r="L735" s="5"/>
      <c r="M735" s="5"/>
      <c r="N735" s="5"/>
      <c r="P735" s="22">
        <v>2</v>
      </c>
      <c r="R735" s="30"/>
      <c r="S735" s="30"/>
      <c r="T735" s="30"/>
      <c r="V735" s="5" t="str">
        <f t="shared" si="115"/>
        <v>-</v>
      </c>
    </row>
    <row r="736" spans="1:22">
      <c r="A736" s="1">
        <f>A735</f>
        <v>39</v>
      </c>
      <c r="C736" s="2" t="s">
        <v>52</v>
      </c>
      <c r="D736" s="30"/>
      <c r="E736" s="30"/>
      <c r="F736" s="30"/>
      <c r="G736" s="30"/>
      <c r="H736" s="30"/>
      <c r="J736" s="5" t="str">
        <f>IF(A736&gt;$H$5,IF(COUNTA(D736:H736)=0,"-","&lt;= Please clear inputs"),IF(P736&lt;=$H$7,
IF(AND(COUNTA(D736:H736)=5,ISNUMBER(H736+G736+F736+E736+D736)),IF(AND(D736&gt;=0,D736&lt;=10,E736&gt;=0,E736&lt;=10,F736&gt;=0,F736&lt;=10,G736&gt;=0,G736&lt;=10,H736&gt;=0,H736&lt;=10),"ok","&lt;= scores must be numbers from 0 to 10"),"&lt;= Please input 5 scores as numbers"),
IF(COUNTA(D736:H736)=0,".","Please clear excess line")))</f>
        <v>-</v>
      </c>
      <c r="K736" s="5"/>
      <c r="L736" s="5"/>
      <c r="M736" s="5"/>
      <c r="N736" s="5"/>
      <c r="P736" s="22">
        <v>3</v>
      </c>
      <c r="R736" s="30"/>
      <c r="S736" s="30"/>
      <c r="T736" s="30"/>
      <c r="V736" s="5" t="str">
        <f t="shared" si="115"/>
        <v>-</v>
      </c>
    </row>
    <row r="738" spans="1:22">
      <c r="A738" s="1">
        <f>1+A720</f>
        <v>40</v>
      </c>
      <c r="C738" s="17" t="str">
        <f>TEXT(A738,"0")&amp;" - Fed:"</f>
        <v>40 - Fed:</v>
      </c>
      <c r="D738" s="27"/>
      <c r="E738" s="5" t="str">
        <f>IF(ISBLANK(D738),IF(A738&gt;CompNum,"-","- Please choose a Federation code"),VLOOKUP(D738,Federations,2))</f>
        <v>-</v>
      </c>
      <c r="F738" s="5"/>
      <c r="G738" s="5"/>
      <c r="H738" s="5"/>
      <c r="I738" s="59" t="s">
        <v>37</v>
      </c>
      <c r="J738" s="3" t="str">
        <f>IF(A738&gt;$H$5,"Please leave scores blank","Please input "&amp;TEXT($H$7,"0")&amp;" lines for Elements and 3 for Impressions")</f>
        <v>Please leave scores blank</v>
      </c>
      <c r="K738" s="3"/>
      <c r="L738" s="3"/>
      <c r="M738" s="3"/>
      <c r="N738" s="3"/>
      <c r="P738" s="29"/>
      <c r="R738" s="17" t="s">
        <v>38</v>
      </c>
      <c r="S738" s="5"/>
      <c r="T738" s="5"/>
      <c r="V738" s="3"/>
    </row>
    <row r="739" spans="1:22">
      <c r="D739" s="68" t="s">
        <v>15</v>
      </c>
      <c r="E739" s="2" t="s">
        <v>16</v>
      </c>
      <c r="F739" s="2" t="s">
        <v>17</v>
      </c>
      <c r="G739" s="2" t="s">
        <v>18</v>
      </c>
      <c r="H739" s="2" t="s">
        <v>19</v>
      </c>
      <c r="J739" s="15"/>
      <c r="R739" s="2" t="s">
        <v>20</v>
      </c>
      <c r="S739" s="2" t="s">
        <v>21</v>
      </c>
      <c r="T739" s="2" t="s">
        <v>22</v>
      </c>
    </row>
    <row r="740" spans="1:22">
      <c r="A740" s="1">
        <f>A738</f>
        <v>40</v>
      </c>
      <c r="C740" s="2" t="s">
        <v>39</v>
      </c>
      <c r="D740" s="30"/>
      <c r="E740" s="30"/>
      <c r="F740" s="30"/>
      <c r="G740" s="30"/>
      <c r="H740" s="30"/>
      <c r="J740" s="5" t="str">
        <f t="shared" ref="J740:J750" si="117">IF(A740&gt;$H$5,IF(COUNTA(D740:H740)=0,"-","&lt;= Please clear inputs"),IF(P740&lt;=$H$7,
IF(AND(COUNTA(D740:H740)=5,ISNUMBER(H740+G740+F740+E740+D740)),IF(AND(D740&gt;=0,D740&lt;=10,E740&gt;=0,E740&lt;=10,F740&gt;=0,F740&lt;=10,G740&gt;=0,G740&lt;=10,H740&gt;=0,H740&lt;=10),"ok","&lt;= scores must be numbers from 0 to 10"),"&lt;= Please input 5 scores as numbers"),
IF(COUNTA(D740:H740)=0,".","Please clear excess line")))</f>
        <v>-</v>
      </c>
      <c r="K740" s="5"/>
      <c r="L740" s="5"/>
      <c r="M740" s="5"/>
      <c r="N740" s="5"/>
      <c r="P740" s="22">
        <v>1</v>
      </c>
      <c r="R740" s="30"/>
      <c r="S740" s="30"/>
      <c r="T740" s="30"/>
      <c r="V740" s="5" t="str">
        <f t="shared" ref="V740:V754" si="118">IF(A740&gt;$H$5,IF(COUNTA(R740:T740)=0,"-","Please clear excess line"),".")</f>
        <v>-</v>
      </c>
    </row>
    <row r="741" spans="1:22">
      <c r="A741" s="1">
        <f>A740</f>
        <v>40</v>
      </c>
      <c r="C741" s="2" t="s">
        <v>40</v>
      </c>
      <c r="D741" s="30"/>
      <c r="E741" s="30"/>
      <c r="F741" s="30"/>
      <c r="G741" s="30"/>
      <c r="H741" s="30"/>
      <c r="J741" s="5" t="str">
        <f t="shared" si="117"/>
        <v>-</v>
      </c>
      <c r="K741" s="5"/>
      <c r="L741" s="5"/>
      <c r="M741" s="5"/>
      <c r="N741" s="5"/>
      <c r="P741" s="22">
        <v>2</v>
      </c>
      <c r="R741" s="30"/>
      <c r="S741" s="30"/>
      <c r="T741" s="30"/>
      <c r="V741" s="5" t="str">
        <f t="shared" si="118"/>
        <v>-</v>
      </c>
    </row>
    <row r="742" spans="1:22">
      <c r="A742" s="1">
        <f t="shared" ref="A742:A750" si="119">A741</f>
        <v>40</v>
      </c>
      <c r="C742" s="2" t="s">
        <v>41</v>
      </c>
      <c r="D742" s="30"/>
      <c r="E742" s="30"/>
      <c r="F742" s="30"/>
      <c r="G742" s="30"/>
      <c r="H742" s="30"/>
      <c r="J742" s="5" t="str">
        <f t="shared" si="117"/>
        <v>-</v>
      </c>
      <c r="K742" s="5"/>
      <c r="L742" s="5"/>
      <c r="M742" s="5"/>
      <c r="N742" s="5"/>
      <c r="P742" s="22">
        <v>3</v>
      </c>
      <c r="R742" s="30"/>
      <c r="S742" s="30"/>
      <c r="T742" s="30"/>
      <c r="V742" s="5" t="str">
        <f t="shared" si="118"/>
        <v>-</v>
      </c>
    </row>
    <row r="743" spans="1:22">
      <c r="A743" s="1">
        <f t="shared" si="119"/>
        <v>40</v>
      </c>
      <c r="C743" s="2" t="s">
        <v>42</v>
      </c>
      <c r="D743" s="30"/>
      <c r="E743" s="30"/>
      <c r="F743" s="30"/>
      <c r="G743" s="30"/>
      <c r="H743" s="30"/>
      <c r="J743" s="5" t="str">
        <f t="shared" si="117"/>
        <v>-</v>
      </c>
      <c r="K743" s="5"/>
      <c r="L743" s="5"/>
      <c r="M743" s="5"/>
      <c r="N743" s="5"/>
      <c r="P743" s="22">
        <v>4</v>
      </c>
      <c r="R743" s="30"/>
      <c r="S743" s="30"/>
      <c r="T743" s="30"/>
      <c r="V743" s="5" t="str">
        <f t="shared" si="118"/>
        <v>-</v>
      </c>
    </row>
    <row r="744" spans="1:22">
      <c r="A744" s="1">
        <f t="shared" si="119"/>
        <v>40</v>
      </c>
      <c r="C744" s="2" t="s">
        <v>43</v>
      </c>
      <c r="D744" s="30"/>
      <c r="E744" s="30"/>
      <c r="F744" s="30"/>
      <c r="G744" s="30"/>
      <c r="H744" s="30"/>
      <c r="J744" s="5" t="str">
        <f t="shared" si="117"/>
        <v>-</v>
      </c>
      <c r="K744" s="5"/>
      <c r="L744" s="5"/>
      <c r="M744" s="5"/>
      <c r="N744" s="5"/>
      <c r="P744" s="22">
        <v>5</v>
      </c>
      <c r="R744" s="30"/>
      <c r="S744" s="30"/>
      <c r="T744" s="30"/>
      <c r="V744" s="5" t="str">
        <f t="shared" si="118"/>
        <v>-</v>
      </c>
    </row>
    <row r="745" spans="1:22">
      <c r="A745" s="1">
        <f t="shared" si="119"/>
        <v>40</v>
      </c>
      <c r="C745" s="2" t="s">
        <v>44</v>
      </c>
      <c r="D745" s="30"/>
      <c r="E745" s="30"/>
      <c r="F745" s="30"/>
      <c r="G745" s="30"/>
      <c r="H745" s="30"/>
      <c r="J745" s="5" t="str">
        <f t="shared" si="117"/>
        <v>-</v>
      </c>
      <c r="K745" s="5"/>
      <c r="L745" s="5"/>
      <c r="M745" s="5"/>
      <c r="N745" s="5"/>
      <c r="P745" s="22">
        <v>6</v>
      </c>
      <c r="R745" s="30"/>
      <c r="S745" s="30"/>
      <c r="T745" s="30"/>
      <c r="V745" s="5" t="str">
        <f t="shared" si="118"/>
        <v>-</v>
      </c>
    </row>
    <row r="746" spans="1:22">
      <c r="A746" s="1">
        <f t="shared" si="119"/>
        <v>40</v>
      </c>
      <c r="C746" s="2" t="s">
        <v>45</v>
      </c>
      <c r="D746" s="30"/>
      <c r="E746" s="30"/>
      <c r="F746" s="30"/>
      <c r="G746" s="30"/>
      <c r="H746" s="30"/>
      <c r="J746" s="5" t="str">
        <f t="shared" si="117"/>
        <v>-</v>
      </c>
      <c r="K746" s="5"/>
      <c r="L746" s="5"/>
      <c r="M746" s="5"/>
      <c r="N746" s="5"/>
      <c r="P746" s="22">
        <v>7</v>
      </c>
      <c r="R746" s="30"/>
      <c r="S746" s="30"/>
      <c r="T746" s="30"/>
      <c r="V746" s="5" t="str">
        <f t="shared" si="118"/>
        <v>-</v>
      </c>
    </row>
    <row r="747" spans="1:22">
      <c r="A747" s="1">
        <f t="shared" si="119"/>
        <v>40</v>
      </c>
      <c r="C747" s="2" t="s">
        <v>46</v>
      </c>
      <c r="D747" s="30"/>
      <c r="E747" s="30"/>
      <c r="F747" s="30"/>
      <c r="G747" s="30"/>
      <c r="H747" s="30"/>
      <c r="J747" s="5" t="str">
        <f t="shared" si="117"/>
        <v>-</v>
      </c>
      <c r="K747" s="5"/>
      <c r="L747" s="5"/>
      <c r="M747" s="5"/>
      <c r="N747" s="5"/>
      <c r="P747" s="22">
        <v>8</v>
      </c>
      <c r="R747" s="30"/>
      <c r="S747" s="30"/>
      <c r="T747" s="30"/>
      <c r="V747" s="5" t="str">
        <f t="shared" si="118"/>
        <v>-</v>
      </c>
    </row>
    <row r="748" spans="1:22">
      <c r="A748" s="1">
        <f t="shared" si="119"/>
        <v>40</v>
      </c>
      <c r="C748" s="2" t="s">
        <v>47</v>
      </c>
      <c r="D748" s="30"/>
      <c r="E748" s="30"/>
      <c r="F748" s="30"/>
      <c r="G748" s="30"/>
      <c r="H748" s="30"/>
      <c r="J748" s="5" t="str">
        <f t="shared" si="117"/>
        <v>-</v>
      </c>
      <c r="K748" s="5"/>
      <c r="L748" s="5"/>
      <c r="M748" s="5"/>
      <c r="N748" s="5"/>
      <c r="P748" s="22">
        <v>9</v>
      </c>
      <c r="R748" s="30"/>
      <c r="S748" s="30"/>
      <c r="T748" s="30"/>
      <c r="V748" s="5" t="str">
        <f t="shared" si="118"/>
        <v>-</v>
      </c>
    </row>
    <row r="749" spans="1:22">
      <c r="A749" s="1">
        <f t="shared" si="119"/>
        <v>40</v>
      </c>
      <c r="C749" s="2" t="s">
        <v>48</v>
      </c>
      <c r="D749" s="30"/>
      <c r="E749" s="30"/>
      <c r="F749" s="30"/>
      <c r="G749" s="30"/>
      <c r="H749" s="30"/>
      <c r="J749" s="5" t="str">
        <f t="shared" si="117"/>
        <v>-</v>
      </c>
      <c r="K749" s="5"/>
      <c r="L749" s="5"/>
      <c r="M749" s="5"/>
      <c r="N749" s="5"/>
      <c r="P749" s="22">
        <v>10</v>
      </c>
      <c r="R749" s="30"/>
      <c r="S749" s="30"/>
      <c r="T749" s="30"/>
      <c r="V749" s="5" t="str">
        <f t="shared" si="118"/>
        <v>-</v>
      </c>
    </row>
    <row r="750" spans="1:22">
      <c r="A750" s="1">
        <f t="shared" si="119"/>
        <v>40</v>
      </c>
      <c r="C750" s="2" t="s">
        <v>49</v>
      </c>
      <c r="D750" s="30"/>
      <c r="E750" s="30"/>
      <c r="F750" s="30"/>
      <c r="G750" s="30"/>
      <c r="H750" s="30"/>
      <c r="J750" s="5" t="str">
        <f t="shared" si="117"/>
        <v>-</v>
      </c>
      <c r="K750" s="5"/>
      <c r="L750" s="5"/>
      <c r="M750" s="5"/>
      <c r="N750" s="5"/>
      <c r="P750" s="22">
        <v>11</v>
      </c>
      <c r="R750" s="30"/>
      <c r="S750" s="30"/>
      <c r="T750" s="30"/>
      <c r="V750" s="5" t="str">
        <f t="shared" si="118"/>
        <v>-</v>
      </c>
    </row>
    <row r="751" spans="1:22">
      <c r="C751" s="2"/>
      <c r="D751" s="68" t="s">
        <v>25</v>
      </c>
      <c r="E751" s="2" t="s">
        <v>26</v>
      </c>
      <c r="F751" s="2" t="s">
        <v>27</v>
      </c>
      <c r="G751" s="2" t="s">
        <v>28</v>
      </c>
      <c r="H751" s="2" t="s">
        <v>29</v>
      </c>
      <c r="J751" s="15"/>
      <c r="R751" s="2" t="s">
        <v>30</v>
      </c>
      <c r="S751" s="2" t="s">
        <v>31</v>
      </c>
      <c r="T751" s="2" t="s">
        <v>32</v>
      </c>
    </row>
    <row r="752" spans="1:22">
      <c r="A752" s="1">
        <f>A750</f>
        <v>40</v>
      </c>
      <c r="C752" s="2" t="s">
        <v>50</v>
      </c>
      <c r="D752" s="30"/>
      <c r="E752" s="30"/>
      <c r="F752" s="30"/>
      <c r="G752" s="30"/>
      <c r="H752" s="30"/>
      <c r="J752" s="5" t="str">
        <f>IF(A752&gt;$H$5,IF(COUNTA(D752:H752)=0,"-","&lt;= Please clear inputs"),IF(P752&lt;=$H$7,
IF(AND(COUNTA(D752:H752)=5,ISNUMBER(H752+G752+F752+E752+D752)),IF(AND(D752&gt;=0,D752&lt;=10,E752&gt;=0,E752&lt;=10,F752&gt;=0,F752&lt;=10,G752&gt;=0,G752&lt;=10,H752&gt;=0,H752&lt;=10),"ok","&lt;= scores must be numbers from 0 to 10"),"&lt;= Please input 5 scores as numbers"),
IF(COUNTA(D752:H752)=0,".","Please clear excess line")))</f>
        <v>-</v>
      </c>
      <c r="K752" s="5"/>
      <c r="L752" s="5"/>
      <c r="M752" s="5"/>
      <c r="N752" s="5"/>
      <c r="P752" s="22">
        <v>1</v>
      </c>
      <c r="R752" s="30"/>
      <c r="S752" s="30"/>
      <c r="T752" s="30"/>
      <c r="V752" s="5" t="str">
        <f t="shared" si="118"/>
        <v>-</v>
      </c>
    </row>
    <row r="753" spans="1:22">
      <c r="A753" s="1">
        <f>A752</f>
        <v>40</v>
      </c>
      <c r="C753" s="2" t="s">
        <v>51</v>
      </c>
      <c r="D753" s="30"/>
      <c r="E753" s="30"/>
      <c r="F753" s="30"/>
      <c r="G753" s="30"/>
      <c r="H753" s="30"/>
      <c r="J753" s="5" t="str">
        <f>IF(A753&gt;$H$5,IF(COUNTA(D753:H753)=0,"-","&lt;= Please clear inputs"),IF(P753&lt;=$H$7,
IF(AND(COUNTA(D753:H753)=5,ISNUMBER(H753+G753+F753+E753+D753)),IF(AND(D753&gt;=0,D753&lt;=10,E753&gt;=0,E753&lt;=10,F753&gt;=0,F753&lt;=10,G753&gt;=0,G753&lt;=10,H753&gt;=0,H753&lt;=10),"ok","&lt;= scores must be numbers from 0 to 10"),"&lt;= Please input 5 scores as numbers"),
IF(COUNTA(D753:H753)=0,".","Please clear excess line")))</f>
        <v>-</v>
      </c>
      <c r="K753" s="5"/>
      <c r="L753" s="5"/>
      <c r="M753" s="5"/>
      <c r="N753" s="5"/>
      <c r="P753" s="22">
        <v>2</v>
      </c>
      <c r="R753" s="30"/>
      <c r="S753" s="30"/>
      <c r="T753" s="30"/>
      <c r="V753" s="5" t="str">
        <f t="shared" si="118"/>
        <v>-</v>
      </c>
    </row>
    <row r="754" spans="1:22">
      <c r="A754" s="1">
        <f>A753</f>
        <v>40</v>
      </c>
      <c r="C754" s="2" t="s">
        <v>52</v>
      </c>
      <c r="D754" s="30"/>
      <c r="E754" s="30"/>
      <c r="F754" s="30"/>
      <c r="G754" s="30"/>
      <c r="H754" s="30"/>
      <c r="J754" s="5" t="str">
        <f>IF(A754&gt;$H$5,IF(COUNTA(D754:H754)=0,"-","&lt;= Please clear inputs"),IF(P754&lt;=$H$7,
IF(AND(COUNTA(D754:H754)=5,ISNUMBER(H754+G754+F754+E754+D754)),IF(AND(D754&gt;=0,D754&lt;=10,E754&gt;=0,E754&lt;=10,F754&gt;=0,F754&lt;=10,G754&gt;=0,G754&lt;=10,H754&gt;=0,H754&lt;=10),"ok","&lt;= scores must be numbers from 0 to 10"),"&lt;= Please input 5 scores as numbers"),
IF(COUNTA(D754:H754)=0,".","Please clear excess line")))</f>
        <v>-</v>
      </c>
      <c r="K754" s="5"/>
      <c r="L754" s="5"/>
      <c r="M754" s="5"/>
      <c r="N754" s="5"/>
      <c r="P754" s="22">
        <v>3</v>
      </c>
      <c r="R754" s="30"/>
      <c r="S754" s="30"/>
      <c r="T754" s="30"/>
      <c r="V754" s="5" t="str">
        <f t="shared" si="118"/>
        <v>-</v>
      </c>
    </row>
    <row r="756" spans="1:22">
      <c r="A756" s="1">
        <f>1+A738</f>
        <v>41</v>
      </c>
      <c r="C756" s="17" t="str">
        <f>TEXT(A756,"0")&amp;" - Fed:"</f>
        <v>41 - Fed:</v>
      </c>
      <c r="D756" s="27"/>
      <c r="E756" s="5" t="str">
        <f>IF(ISBLANK(D756),IF(A756&gt;CompNum,"-","- Please choose a Federation code"),VLOOKUP(D756,Federations,2))</f>
        <v>-</v>
      </c>
      <c r="F756" s="5"/>
      <c r="G756" s="5"/>
      <c r="H756" s="5"/>
      <c r="I756" s="59" t="s">
        <v>37</v>
      </c>
      <c r="J756" s="3" t="str">
        <f>IF(A756&gt;$H$5,"Please leave scores blank","Please input "&amp;TEXT($H$7,"0")&amp;" lines for Elements and 3 for Impressions")</f>
        <v>Please leave scores blank</v>
      </c>
      <c r="K756" s="3"/>
      <c r="L756" s="3"/>
      <c r="M756" s="3"/>
      <c r="N756" s="3"/>
      <c r="P756" s="29"/>
      <c r="R756" s="17" t="s">
        <v>38</v>
      </c>
      <c r="S756" s="5"/>
      <c r="T756" s="5"/>
      <c r="V756" s="3"/>
    </row>
    <row r="757" spans="1:22">
      <c r="D757" s="68" t="s">
        <v>15</v>
      </c>
      <c r="E757" s="2" t="s">
        <v>16</v>
      </c>
      <c r="F757" s="2" t="s">
        <v>17</v>
      </c>
      <c r="G757" s="2" t="s">
        <v>18</v>
      </c>
      <c r="H757" s="2" t="s">
        <v>19</v>
      </c>
      <c r="J757" s="15"/>
      <c r="R757" s="2" t="s">
        <v>20</v>
      </c>
      <c r="S757" s="2" t="s">
        <v>21</v>
      </c>
      <c r="T757" s="2" t="s">
        <v>22</v>
      </c>
    </row>
    <row r="758" spans="1:22">
      <c r="A758" s="1">
        <f>A756</f>
        <v>41</v>
      </c>
      <c r="C758" s="2" t="s">
        <v>39</v>
      </c>
      <c r="D758" s="30"/>
      <c r="E758" s="30"/>
      <c r="F758" s="30"/>
      <c r="G758" s="30"/>
      <c r="H758" s="30"/>
      <c r="J758" s="5" t="str">
        <f t="shared" ref="J758:J768" si="120">IF(A758&gt;$H$5,IF(COUNTA(D758:H758)=0,"-","&lt;= Please clear inputs"),IF(P758&lt;=$H$7,
IF(AND(COUNTA(D758:H758)=5,ISNUMBER(H758+G758+F758+E758+D758)),IF(AND(D758&gt;=0,D758&lt;=10,E758&gt;=0,E758&lt;=10,F758&gt;=0,F758&lt;=10,G758&gt;=0,G758&lt;=10,H758&gt;=0,H758&lt;=10),"ok","&lt;= scores must be numbers from 0 to 10"),"&lt;= Please input 5 scores as numbers"),
IF(COUNTA(D758:H758)=0,".","Please clear excess line")))</f>
        <v>-</v>
      </c>
      <c r="K758" s="5"/>
      <c r="L758" s="5"/>
      <c r="M758" s="5"/>
      <c r="N758" s="5"/>
      <c r="P758" s="22">
        <v>1</v>
      </c>
      <c r="R758" s="30"/>
      <c r="S758" s="30"/>
      <c r="T758" s="30"/>
      <c r="V758" s="5" t="str">
        <f t="shared" ref="V758:V772" si="121">IF(A758&gt;$H$5,IF(COUNTA(R758:T758)=0,"-","Please clear excess line"),".")</f>
        <v>-</v>
      </c>
    </row>
    <row r="759" spans="1:22">
      <c r="A759" s="1">
        <f>A758</f>
        <v>41</v>
      </c>
      <c r="C759" s="2" t="s">
        <v>40</v>
      </c>
      <c r="D759" s="30"/>
      <c r="E759" s="30"/>
      <c r="F759" s="30"/>
      <c r="G759" s="30"/>
      <c r="H759" s="30"/>
      <c r="J759" s="5" t="str">
        <f t="shared" si="120"/>
        <v>-</v>
      </c>
      <c r="K759" s="5"/>
      <c r="L759" s="5"/>
      <c r="M759" s="5"/>
      <c r="N759" s="5"/>
      <c r="P759" s="22">
        <v>2</v>
      </c>
      <c r="R759" s="30"/>
      <c r="S759" s="30"/>
      <c r="T759" s="30"/>
      <c r="V759" s="5" t="str">
        <f t="shared" si="121"/>
        <v>-</v>
      </c>
    </row>
    <row r="760" spans="1:22">
      <c r="A760" s="1">
        <f t="shared" ref="A760:A768" si="122">A759</f>
        <v>41</v>
      </c>
      <c r="C760" s="2" t="s">
        <v>41</v>
      </c>
      <c r="D760" s="30"/>
      <c r="E760" s="30"/>
      <c r="F760" s="30"/>
      <c r="G760" s="30"/>
      <c r="H760" s="30"/>
      <c r="J760" s="5" t="str">
        <f t="shared" si="120"/>
        <v>-</v>
      </c>
      <c r="K760" s="5"/>
      <c r="L760" s="5"/>
      <c r="M760" s="5"/>
      <c r="N760" s="5"/>
      <c r="P760" s="22">
        <v>3</v>
      </c>
      <c r="R760" s="30"/>
      <c r="S760" s="30"/>
      <c r="T760" s="30"/>
      <c r="V760" s="5" t="str">
        <f t="shared" si="121"/>
        <v>-</v>
      </c>
    </row>
    <row r="761" spans="1:22">
      <c r="A761" s="1">
        <f t="shared" si="122"/>
        <v>41</v>
      </c>
      <c r="C761" s="2" t="s">
        <v>42</v>
      </c>
      <c r="D761" s="30"/>
      <c r="E761" s="30"/>
      <c r="F761" s="30"/>
      <c r="G761" s="30"/>
      <c r="H761" s="30"/>
      <c r="J761" s="5" t="str">
        <f t="shared" si="120"/>
        <v>-</v>
      </c>
      <c r="K761" s="5"/>
      <c r="L761" s="5"/>
      <c r="M761" s="5"/>
      <c r="N761" s="5"/>
      <c r="P761" s="22">
        <v>4</v>
      </c>
      <c r="R761" s="30"/>
      <c r="S761" s="30"/>
      <c r="T761" s="30"/>
      <c r="V761" s="5" t="str">
        <f t="shared" si="121"/>
        <v>-</v>
      </c>
    </row>
    <row r="762" spans="1:22">
      <c r="A762" s="1">
        <f t="shared" si="122"/>
        <v>41</v>
      </c>
      <c r="C762" s="2" t="s">
        <v>43</v>
      </c>
      <c r="D762" s="30"/>
      <c r="E762" s="30"/>
      <c r="F762" s="30"/>
      <c r="G762" s="30"/>
      <c r="H762" s="30"/>
      <c r="J762" s="5" t="str">
        <f t="shared" si="120"/>
        <v>-</v>
      </c>
      <c r="K762" s="5"/>
      <c r="L762" s="5"/>
      <c r="M762" s="5"/>
      <c r="N762" s="5"/>
      <c r="P762" s="22">
        <v>5</v>
      </c>
      <c r="R762" s="30"/>
      <c r="S762" s="30"/>
      <c r="T762" s="30"/>
      <c r="V762" s="5" t="str">
        <f t="shared" si="121"/>
        <v>-</v>
      </c>
    </row>
    <row r="763" spans="1:22">
      <c r="A763" s="1">
        <f t="shared" si="122"/>
        <v>41</v>
      </c>
      <c r="C763" s="2" t="s">
        <v>44</v>
      </c>
      <c r="D763" s="30"/>
      <c r="E763" s="30"/>
      <c r="F763" s="30"/>
      <c r="G763" s="30"/>
      <c r="H763" s="30"/>
      <c r="J763" s="5" t="str">
        <f t="shared" si="120"/>
        <v>-</v>
      </c>
      <c r="K763" s="5"/>
      <c r="L763" s="5"/>
      <c r="M763" s="5"/>
      <c r="N763" s="5"/>
      <c r="P763" s="22">
        <v>6</v>
      </c>
      <c r="R763" s="30"/>
      <c r="S763" s="30"/>
      <c r="T763" s="30"/>
      <c r="V763" s="5" t="str">
        <f t="shared" si="121"/>
        <v>-</v>
      </c>
    </row>
    <row r="764" spans="1:22">
      <c r="A764" s="1">
        <f t="shared" si="122"/>
        <v>41</v>
      </c>
      <c r="C764" s="2" t="s">
        <v>45</v>
      </c>
      <c r="D764" s="30"/>
      <c r="E764" s="30"/>
      <c r="F764" s="30"/>
      <c r="G764" s="30"/>
      <c r="H764" s="30"/>
      <c r="J764" s="5" t="str">
        <f t="shared" si="120"/>
        <v>-</v>
      </c>
      <c r="K764" s="5"/>
      <c r="L764" s="5"/>
      <c r="M764" s="5"/>
      <c r="N764" s="5"/>
      <c r="P764" s="22">
        <v>7</v>
      </c>
      <c r="R764" s="30"/>
      <c r="S764" s="30"/>
      <c r="T764" s="30"/>
      <c r="V764" s="5" t="str">
        <f t="shared" si="121"/>
        <v>-</v>
      </c>
    </row>
    <row r="765" spans="1:22">
      <c r="A765" s="1">
        <f t="shared" si="122"/>
        <v>41</v>
      </c>
      <c r="C765" s="2" t="s">
        <v>46</v>
      </c>
      <c r="D765" s="30"/>
      <c r="E765" s="30"/>
      <c r="F765" s="30"/>
      <c r="G765" s="30"/>
      <c r="H765" s="30"/>
      <c r="J765" s="5" t="str">
        <f t="shared" si="120"/>
        <v>-</v>
      </c>
      <c r="K765" s="5"/>
      <c r="L765" s="5"/>
      <c r="M765" s="5"/>
      <c r="N765" s="5"/>
      <c r="P765" s="22">
        <v>8</v>
      </c>
      <c r="R765" s="30"/>
      <c r="S765" s="30"/>
      <c r="T765" s="30"/>
      <c r="V765" s="5" t="str">
        <f t="shared" si="121"/>
        <v>-</v>
      </c>
    </row>
    <row r="766" spans="1:22">
      <c r="A766" s="1">
        <f t="shared" si="122"/>
        <v>41</v>
      </c>
      <c r="C766" s="2" t="s">
        <v>47</v>
      </c>
      <c r="D766" s="30"/>
      <c r="E766" s="30"/>
      <c r="F766" s="30"/>
      <c r="G766" s="30"/>
      <c r="H766" s="30"/>
      <c r="J766" s="5" t="str">
        <f t="shared" si="120"/>
        <v>-</v>
      </c>
      <c r="K766" s="5"/>
      <c r="L766" s="5"/>
      <c r="M766" s="5"/>
      <c r="N766" s="5"/>
      <c r="P766" s="22">
        <v>9</v>
      </c>
      <c r="R766" s="30"/>
      <c r="S766" s="30"/>
      <c r="T766" s="30"/>
      <c r="V766" s="5" t="str">
        <f t="shared" si="121"/>
        <v>-</v>
      </c>
    </row>
    <row r="767" spans="1:22">
      <c r="A767" s="1">
        <f t="shared" si="122"/>
        <v>41</v>
      </c>
      <c r="C767" s="2" t="s">
        <v>48</v>
      </c>
      <c r="D767" s="30"/>
      <c r="E767" s="30"/>
      <c r="F767" s="30"/>
      <c r="G767" s="30"/>
      <c r="H767" s="30"/>
      <c r="J767" s="5" t="str">
        <f t="shared" si="120"/>
        <v>-</v>
      </c>
      <c r="K767" s="5"/>
      <c r="L767" s="5"/>
      <c r="M767" s="5"/>
      <c r="N767" s="5"/>
      <c r="P767" s="22">
        <v>10</v>
      </c>
      <c r="R767" s="30"/>
      <c r="S767" s="30"/>
      <c r="T767" s="30"/>
      <c r="V767" s="5" t="str">
        <f t="shared" si="121"/>
        <v>-</v>
      </c>
    </row>
    <row r="768" spans="1:22">
      <c r="A768" s="1">
        <f t="shared" si="122"/>
        <v>41</v>
      </c>
      <c r="C768" s="2" t="s">
        <v>49</v>
      </c>
      <c r="D768" s="30"/>
      <c r="E768" s="30"/>
      <c r="F768" s="30"/>
      <c r="G768" s="30"/>
      <c r="H768" s="30"/>
      <c r="J768" s="5" t="str">
        <f t="shared" si="120"/>
        <v>-</v>
      </c>
      <c r="K768" s="5"/>
      <c r="L768" s="5"/>
      <c r="M768" s="5"/>
      <c r="N768" s="5"/>
      <c r="P768" s="22">
        <v>11</v>
      </c>
      <c r="R768" s="30"/>
      <c r="S768" s="30"/>
      <c r="T768" s="30"/>
      <c r="V768" s="5" t="str">
        <f t="shared" si="121"/>
        <v>-</v>
      </c>
    </row>
    <row r="769" spans="1:22">
      <c r="C769" s="2"/>
      <c r="D769" s="68" t="s">
        <v>25</v>
      </c>
      <c r="E769" s="2" t="s">
        <v>26</v>
      </c>
      <c r="F769" s="2" t="s">
        <v>27</v>
      </c>
      <c r="G769" s="2" t="s">
        <v>28</v>
      </c>
      <c r="H769" s="2" t="s">
        <v>29</v>
      </c>
      <c r="J769" s="15"/>
      <c r="R769" s="2" t="s">
        <v>30</v>
      </c>
      <c r="S769" s="2" t="s">
        <v>31</v>
      </c>
      <c r="T769" s="2" t="s">
        <v>32</v>
      </c>
    </row>
    <row r="770" spans="1:22">
      <c r="A770" s="1">
        <f>A768</f>
        <v>41</v>
      </c>
      <c r="C770" s="2" t="s">
        <v>50</v>
      </c>
      <c r="D770" s="30"/>
      <c r="E770" s="30"/>
      <c r="F770" s="30"/>
      <c r="G770" s="30"/>
      <c r="H770" s="30"/>
      <c r="J770" s="5" t="str">
        <f>IF(A770&gt;$H$5,IF(COUNTA(D770:H770)=0,"-","&lt;= Please clear inputs"),IF(P770&lt;=$H$7,
IF(AND(COUNTA(D770:H770)=5,ISNUMBER(H770+G770+F770+E770+D770)),IF(AND(D770&gt;=0,D770&lt;=10,E770&gt;=0,E770&lt;=10,F770&gt;=0,F770&lt;=10,G770&gt;=0,G770&lt;=10,H770&gt;=0,H770&lt;=10),"ok","&lt;= scores must be numbers from 0 to 10"),"&lt;= Please input 5 scores as numbers"),
IF(COUNTA(D770:H770)=0,".","Please clear excess line")))</f>
        <v>-</v>
      </c>
      <c r="K770" s="5"/>
      <c r="L770" s="5"/>
      <c r="M770" s="5"/>
      <c r="N770" s="5"/>
      <c r="P770" s="22">
        <v>1</v>
      </c>
      <c r="R770" s="30"/>
      <c r="S770" s="30"/>
      <c r="T770" s="30"/>
      <c r="V770" s="5" t="str">
        <f t="shared" si="121"/>
        <v>-</v>
      </c>
    </row>
    <row r="771" spans="1:22">
      <c r="A771" s="1">
        <f>A770</f>
        <v>41</v>
      </c>
      <c r="C771" s="2" t="s">
        <v>51</v>
      </c>
      <c r="D771" s="30"/>
      <c r="E771" s="30"/>
      <c r="F771" s="30"/>
      <c r="G771" s="30"/>
      <c r="H771" s="30"/>
      <c r="J771" s="5" t="str">
        <f>IF(A771&gt;$H$5,IF(COUNTA(D771:H771)=0,"-","&lt;= Please clear inputs"),IF(P771&lt;=$H$7,
IF(AND(COUNTA(D771:H771)=5,ISNUMBER(H771+G771+F771+E771+D771)),IF(AND(D771&gt;=0,D771&lt;=10,E771&gt;=0,E771&lt;=10,F771&gt;=0,F771&lt;=10,G771&gt;=0,G771&lt;=10,H771&gt;=0,H771&lt;=10),"ok","&lt;= scores must be numbers from 0 to 10"),"&lt;= Please input 5 scores as numbers"),
IF(COUNTA(D771:H771)=0,".","Please clear excess line")))</f>
        <v>-</v>
      </c>
      <c r="K771" s="5"/>
      <c r="L771" s="5"/>
      <c r="M771" s="5"/>
      <c r="N771" s="5"/>
      <c r="P771" s="22">
        <v>2</v>
      </c>
      <c r="R771" s="30"/>
      <c r="S771" s="30"/>
      <c r="T771" s="30"/>
      <c r="V771" s="5" t="str">
        <f t="shared" si="121"/>
        <v>-</v>
      </c>
    </row>
    <row r="772" spans="1:22">
      <c r="A772" s="1">
        <f>A771</f>
        <v>41</v>
      </c>
      <c r="C772" s="2" t="s">
        <v>52</v>
      </c>
      <c r="D772" s="30"/>
      <c r="E772" s="30"/>
      <c r="F772" s="30"/>
      <c r="G772" s="30"/>
      <c r="H772" s="30"/>
      <c r="J772" s="5" t="str">
        <f>IF(A772&gt;$H$5,IF(COUNTA(D772:H772)=0,"-","&lt;= Please clear inputs"),IF(P772&lt;=$H$7,
IF(AND(COUNTA(D772:H772)=5,ISNUMBER(H772+G772+F772+E772+D772)),IF(AND(D772&gt;=0,D772&lt;=10,E772&gt;=0,E772&lt;=10,F772&gt;=0,F772&lt;=10,G772&gt;=0,G772&lt;=10,H772&gt;=0,H772&lt;=10),"ok","&lt;= scores must be numbers from 0 to 10"),"&lt;= Please input 5 scores as numbers"),
IF(COUNTA(D772:H772)=0,".","Please clear excess line")))</f>
        <v>-</v>
      </c>
      <c r="K772" s="5"/>
      <c r="L772" s="5"/>
      <c r="M772" s="5"/>
      <c r="N772" s="5"/>
      <c r="P772" s="22">
        <v>3</v>
      </c>
      <c r="R772" s="30"/>
      <c r="S772" s="30"/>
      <c r="T772" s="30"/>
      <c r="V772" s="5" t="str">
        <f t="shared" si="121"/>
        <v>-</v>
      </c>
    </row>
    <row r="774" spans="1:22">
      <c r="A774" s="1">
        <f>1+A756</f>
        <v>42</v>
      </c>
      <c r="C774" s="17" t="str">
        <f>TEXT(A774,"0")&amp;" - Fed:"</f>
        <v>42 - Fed:</v>
      </c>
      <c r="D774" s="27"/>
      <c r="E774" s="5" t="str">
        <f>IF(ISBLANK(D774),IF(A774&gt;CompNum,"-","- Please choose a Federation code"),VLOOKUP(D774,Federations,2))</f>
        <v>-</v>
      </c>
      <c r="F774" s="5"/>
      <c r="G774" s="5"/>
      <c r="H774" s="5"/>
      <c r="I774" s="59" t="s">
        <v>37</v>
      </c>
      <c r="J774" s="3" t="str">
        <f>IF(A774&gt;$H$5,"Please leave scores blank","Please input "&amp;TEXT($H$7,"0")&amp;" lines for Elements and 3 for Impressions")</f>
        <v>Please leave scores blank</v>
      </c>
      <c r="K774" s="3"/>
      <c r="L774" s="3"/>
      <c r="M774" s="3"/>
      <c r="N774" s="3"/>
      <c r="P774" s="29"/>
      <c r="R774" s="17" t="s">
        <v>38</v>
      </c>
      <c r="S774" s="5"/>
      <c r="T774" s="5"/>
      <c r="V774" s="3"/>
    </row>
    <row r="775" spans="1:22">
      <c r="D775" s="68" t="s">
        <v>15</v>
      </c>
      <c r="E775" s="2" t="s">
        <v>16</v>
      </c>
      <c r="F775" s="2" t="s">
        <v>17</v>
      </c>
      <c r="G775" s="2" t="s">
        <v>18</v>
      </c>
      <c r="H775" s="2" t="s">
        <v>19</v>
      </c>
      <c r="J775" s="15"/>
      <c r="R775" s="2" t="s">
        <v>20</v>
      </c>
      <c r="S775" s="2" t="s">
        <v>21</v>
      </c>
      <c r="T775" s="2" t="s">
        <v>22</v>
      </c>
    </row>
    <row r="776" spans="1:22">
      <c r="A776" s="1">
        <f>A774</f>
        <v>42</v>
      </c>
      <c r="C776" s="2" t="s">
        <v>39</v>
      </c>
      <c r="D776" s="30"/>
      <c r="E776" s="30"/>
      <c r="F776" s="30"/>
      <c r="G776" s="30"/>
      <c r="H776" s="30"/>
      <c r="J776" s="5" t="str">
        <f t="shared" ref="J776:J786" si="123">IF(A776&gt;$H$5,IF(COUNTA(D776:H776)=0,"-","&lt;= Please clear inputs"),IF(P776&lt;=$H$7,
IF(AND(COUNTA(D776:H776)=5,ISNUMBER(H776+G776+F776+E776+D776)),IF(AND(D776&gt;=0,D776&lt;=10,E776&gt;=0,E776&lt;=10,F776&gt;=0,F776&lt;=10,G776&gt;=0,G776&lt;=10,H776&gt;=0,H776&lt;=10),"ok","&lt;= scores must be numbers from 0 to 10"),"&lt;= Please input 5 scores as numbers"),
IF(COUNTA(D776:H776)=0,".","Please clear excess line")))</f>
        <v>-</v>
      </c>
      <c r="K776" s="5"/>
      <c r="L776" s="5"/>
      <c r="M776" s="5"/>
      <c r="N776" s="5"/>
      <c r="P776" s="22">
        <v>1</v>
      </c>
      <c r="R776" s="30"/>
      <c r="S776" s="30"/>
      <c r="T776" s="30"/>
      <c r="V776" s="5" t="str">
        <f t="shared" ref="V776:V790" si="124">IF(A776&gt;$H$5,IF(COUNTA(R776:T776)=0,"-","Please clear excess line"),".")</f>
        <v>-</v>
      </c>
    </row>
    <row r="777" spans="1:22">
      <c r="A777" s="1">
        <f>A776</f>
        <v>42</v>
      </c>
      <c r="C777" s="2" t="s">
        <v>40</v>
      </c>
      <c r="D777" s="30"/>
      <c r="E777" s="30"/>
      <c r="F777" s="30"/>
      <c r="G777" s="30"/>
      <c r="H777" s="30"/>
      <c r="J777" s="5" t="str">
        <f t="shared" si="123"/>
        <v>-</v>
      </c>
      <c r="K777" s="5"/>
      <c r="L777" s="5"/>
      <c r="M777" s="5"/>
      <c r="N777" s="5"/>
      <c r="P777" s="22">
        <v>2</v>
      </c>
      <c r="R777" s="30"/>
      <c r="S777" s="30"/>
      <c r="T777" s="30"/>
      <c r="V777" s="5" t="str">
        <f t="shared" si="124"/>
        <v>-</v>
      </c>
    </row>
    <row r="778" spans="1:22">
      <c r="A778" s="1">
        <f t="shared" ref="A778:A786" si="125">A777</f>
        <v>42</v>
      </c>
      <c r="C778" s="2" t="s">
        <v>41</v>
      </c>
      <c r="D778" s="30"/>
      <c r="E778" s="30"/>
      <c r="F778" s="30"/>
      <c r="G778" s="30"/>
      <c r="H778" s="30"/>
      <c r="J778" s="5" t="str">
        <f t="shared" si="123"/>
        <v>-</v>
      </c>
      <c r="K778" s="5"/>
      <c r="L778" s="5"/>
      <c r="M778" s="5"/>
      <c r="N778" s="5"/>
      <c r="P778" s="22">
        <v>3</v>
      </c>
      <c r="R778" s="30"/>
      <c r="S778" s="30"/>
      <c r="T778" s="30"/>
      <c r="V778" s="5" t="str">
        <f t="shared" si="124"/>
        <v>-</v>
      </c>
    </row>
    <row r="779" spans="1:22">
      <c r="A779" s="1">
        <f t="shared" si="125"/>
        <v>42</v>
      </c>
      <c r="C779" s="2" t="s">
        <v>42</v>
      </c>
      <c r="D779" s="30"/>
      <c r="E779" s="30"/>
      <c r="F779" s="30"/>
      <c r="G779" s="30"/>
      <c r="H779" s="30"/>
      <c r="J779" s="5" t="str">
        <f t="shared" si="123"/>
        <v>-</v>
      </c>
      <c r="K779" s="5"/>
      <c r="L779" s="5"/>
      <c r="M779" s="5"/>
      <c r="N779" s="5"/>
      <c r="P779" s="22">
        <v>4</v>
      </c>
      <c r="R779" s="30"/>
      <c r="S779" s="30"/>
      <c r="T779" s="30"/>
      <c r="V779" s="5" t="str">
        <f t="shared" si="124"/>
        <v>-</v>
      </c>
    </row>
    <row r="780" spans="1:22">
      <c r="A780" s="1">
        <f t="shared" si="125"/>
        <v>42</v>
      </c>
      <c r="C780" s="2" t="s">
        <v>43</v>
      </c>
      <c r="D780" s="30"/>
      <c r="E780" s="30"/>
      <c r="F780" s="30"/>
      <c r="G780" s="30"/>
      <c r="H780" s="30"/>
      <c r="J780" s="5" t="str">
        <f t="shared" si="123"/>
        <v>-</v>
      </c>
      <c r="K780" s="5"/>
      <c r="L780" s="5"/>
      <c r="M780" s="5"/>
      <c r="N780" s="5"/>
      <c r="P780" s="22">
        <v>5</v>
      </c>
      <c r="R780" s="30"/>
      <c r="S780" s="30"/>
      <c r="T780" s="30"/>
      <c r="V780" s="5" t="str">
        <f t="shared" si="124"/>
        <v>-</v>
      </c>
    </row>
    <row r="781" spans="1:22">
      <c r="A781" s="1">
        <f t="shared" si="125"/>
        <v>42</v>
      </c>
      <c r="C781" s="2" t="s">
        <v>44</v>
      </c>
      <c r="D781" s="30"/>
      <c r="E781" s="30"/>
      <c r="F781" s="30"/>
      <c r="G781" s="30"/>
      <c r="H781" s="30"/>
      <c r="J781" s="5" t="str">
        <f t="shared" si="123"/>
        <v>-</v>
      </c>
      <c r="K781" s="5"/>
      <c r="L781" s="5"/>
      <c r="M781" s="5"/>
      <c r="N781" s="5"/>
      <c r="P781" s="22">
        <v>6</v>
      </c>
      <c r="R781" s="30"/>
      <c r="S781" s="30"/>
      <c r="T781" s="30"/>
      <c r="V781" s="5" t="str">
        <f t="shared" si="124"/>
        <v>-</v>
      </c>
    </row>
    <row r="782" spans="1:22">
      <c r="A782" s="1">
        <f t="shared" si="125"/>
        <v>42</v>
      </c>
      <c r="C782" s="2" t="s">
        <v>45</v>
      </c>
      <c r="D782" s="30"/>
      <c r="E782" s="30"/>
      <c r="F782" s="30"/>
      <c r="G782" s="30"/>
      <c r="H782" s="30"/>
      <c r="J782" s="5" t="str">
        <f t="shared" si="123"/>
        <v>-</v>
      </c>
      <c r="K782" s="5"/>
      <c r="L782" s="5"/>
      <c r="M782" s="5"/>
      <c r="N782" s="5"/>
      <c r="P782" s="22">
        <v>7</v>
      </c>
      <c r="R782" s="30"/>
      <c r="S782" s="30"/>
      <c r="T782" s="30"/>
      <c r="V782" s="5" t="str">
        <f t="shared" si="124"/>
        <v>-</v>
      </c>
    </row>
    <row r="783" spans="1:22">
      <c r="A783" s="1">
        <f t="shared" si="125"/>
        <v>42</v>
      </c>
      <c r="C783" s="2" t="s">
        <v>46</v>
      </c>
      <c r="D783" s="30"/>
      <c r="E783" s="30"/>
      <c r="F783" s="30"/>
      <c r="G783" s="30"/>
      <c r="H783" s="30"/>
      <c r="J783" s="5" t="str">
        <f t="shared" si="123"/>
        <v>-</v>
      </c>
      <c r="K783" s="5"/>
      <c r="L783" s="5"/>
      <c r="M783" s="5"/>
      <c r="N783" s="5"/>
      <c r="P783" s="22">
        <v>8</v>
      </c>
      <c r="R783" s="30"/>
      <c r="S783" s="30"/>
      <c r="T783" s="30"/>
      <c r="V783" s="5" t="str">
        <f t="shared" si="124"/>
        <v>-</v>
      </c>
    </row>
    <row r="784" spans="1:22">
      <c r="A784" s="1">
        <f t="shared" si="125"/>
        <v>42</v>
      </c>
      <c r="C784" s="2" t="s">
        <v>47</v>
      </c>
      <c r="D784" s="30"/>
      <c r="E784" s="30"/>
      <c r="F784" s="30"/>
      <c r="G784" s="30"/>
      <c r="H784" s="30"/>
      <c r="J784" s="5" t="str">
        <f t="shared" si="123"/>
        <v>-</v>
      </c>
      <c r="K784" s="5"/>
      <c r="L784" s="5"/>
      <c r="M784" s="5"/>
      <c r="N784" s="5"/>
      <c r="P784" s="22">
        <v>9</v>
      </c>
      <c r="R784" s="30"/>
      <c r="S784" s="30"/>
      <c r="T784" s="30"/>
      <c r="V784" s="5" t="str">
        <f t="shared" si="124"/>
        <v>-</v>
      </c>
    </row>
    <row r="785" spans="1:22">
      <c r="A785" s="1">
        <f t="shared" si="125"/>
        <v>42</v>
      </c>
      <c r="C785" s="2" t="s">
        <v>48</v>
      </c>
      <c r="D785" s="30"/>
      <c r="E785" s="30"/>
      <c r="F785" s="30"/>
      <c r="G785" s="30"/>
      <c r="H785" s="30"/>
      <c r="J785" s="5" t="str">
        <f t="shared" si="123"/>
        <v>-</v>
      </c>
      <c r="K785" s="5"/>
      <c r="L785" s="5"/>
      <c r="M785" s="5"/>
      <c r="N785" s="5"/>
      <c r="P785" s="22">
        <v>10</v>
      </c>
      <c r="R785" s="30"/>
      <c r="S785" s="30"/>
      <c r="T785" s="30"/>
      <c r="V785" s="5" t="str">
        <f t="shared" si="124"/>
        <v>-</v>
      </c>
    </row>
    <row r="786" spans="1:22">
      <c r="A786" s="1">
        <f t="shared" si="125"/>
        <v>42</v>
      </c>
      <c r="C786" s="2" t="s">
        <v>49</v>
      </c>
      <c r="D786" s="30"/>
      <c r="E786" s="30"/>
      <c r="F786" s="30"/>
      <c r="G786" s="30"/>
      <c r="H786" s="30"/>
      <c r="J786" s="5" t="str">
        <f t="shared" si="123"/>
        <v>-</v>
      </c>
      <c r="K786" s="5"/>
      <c r="L786" s="5"/>
      <c r="M786" s="5"/>
      <c r="N786" s="5"/>
      <c r="P786" s="22">
        <v>11</v>
      </c>
      <c r="R786" s="30"/>
      <c r="S786" s="30"/>
      <c r="T786" s="30"/>
      <c r="V786" s="5" t="str">
        <f t="shared" si="124"/>
        <v>-</v>
      </c>
    </row>
    <row r="787" spans="1:22">
      <c r="C787" s="2"/>
      <c r="D787" s="68" t="s">
        <v>25</v>
      </c>
      <c r="E787" s="2" t="s">
        <v>26</v>
      </c>
      <c r="F787" s="2" t="s">
        <v>27</v>
      </c>
      <c r="G787" s="2" t="s">
        <v>28</v>
      </c>
      <c r="H787" s="2" t="s">
        <v>29</v>
      </c>
      <c r="J787" s="15"/>
      <c r="R787" s="2" t="s">
        <v>30</v>
      </c>
      <c r="S787" s="2" t="s">
        <v>31</v>
      </c>
      <c r="T787" s="2" t="s">
        <v>32</v>
      </c>
    </row>
    <row r="788" spans="1:22">
      <c r="A788" s="1">
        <f>A786</f>
        <v>42</v>
      </c>
      <c r="C788" s="2" t="s">
        <v>50</v>
      </c>
      <c r="D788" s="30"/>
      <c r="E788" s="30"/>
      <c r="F788" s="30"/>
      <c r="G788" s="30"/>
      <c r="H788" s="30"/>
      <c r="J788" s="5" t="str">
        <f>IF(A788&gt;$H$5,IF(COUNTA(D788:H788)=0,"-","&lt;= Please clear inputs"),IF(P788&lt;=$H$7,
IF(AND(COUNTA(D788:H788)=5,ISNUMBER(H788+G788+F788+E788+D788)),IF(AND(D788&gt;=0,D788&lt;=10,E788&gt;=0,E788&lt;=10,F788&gt;=0,F788&lt;=10,G788&gt;=0,G788&lt;=10,H788&gt;=0,H788&lt;=10),"ok","&lt;= scores must be numbers from 0 to 10"),"&lt;= Please input 5 scores as numbers"),
IF(COUNTA(D788:H788)=0,".","Please clear excess line")))</f>
        <v>-</v>
      </c>
      <c r="K788" s="5"/>
      <c r="L788" s="5"/>
      <c r="M788" s="5"/>
      <c r="N788" s="5"/>
      <c r="P788" s="22">
        <v>1</v>
      </c>
      <c r="R788" s="30"/>
      <c r="S788" s="30"/>
      <c r="T788" s="30"/>
      <c r="V788" s="5" t="str">
        <f t="shared" si="124"/>
        <v>-</v>
      </c>
    </row>
    <row r="789" spans="1:22">
      <c r="A789" s="1">
        <f>A788</f>
        <v>42</v>
      </c>
      <c r="C789" s="2" t="s">
        <v>51</v>
      </c>
      <c r="D789" s="30"/>
      <c r="E789" s="30"/>
      <c r="F789" s="30"/>
      <c r="G789" s="30"/>
      <c r="H789" s="30"/>
      <c r="J789" s="5" t="str">
        <f>IF(A789&gt;$H$5,IF(COUNTA(D789:H789)=0,"-","&lt;= Please clear inputs"),IF(P789&lt;=$H$7,
IF(AND(COUNTA(D789:H789)=5,ISNUMBER(H789+G789+F789+E789+D789)),IF(AND(D789&gt;=0,D789&lt;=10,E789&gt;=0,E789&lt;=10,F789&gt;=0,F789&lt;=10,G789&gt;=0,G789&lt;=10,H789&gt;=0,H789&lt;=10),"ok","&lt;= scores must be numbers from 0 to 10"),"&lt;= Please input 5 scores as numbers"),
IF(COUNTA(D789:H789)=0,".","Please clear excess line")))</f>
        <v>-</v>
      </c>
      <c r="K789" s="5"/>
      <c r="L789" s="5"/>
      <c r="M789" s="5"/>
      <c r="N789" s="5"/>
      <c r="P789" s="22">
        <v>2</v>
      </c>
      <c r="R789" s="30"/>
      <c r="S789" s="30"/>
      <c r="T789" s="30"/>
      <c r="V789" s="5" t="str">
        <f t="shared" si="124"/>
        <v>-</v>
      </c>
    </row>
    <row r="790" spans="1:22">
      <c r="A790" s="1">
        <f>A789</f>
        <v>42</v>
      </c>
      <c r="C790" s="2" t="s">
        <v>52</v>
      </c>
      <c r="D790" s="30"/>
      <c r="E790" s="30"/>
      <c r="F790" s="30"/>
      <c r="G790" s="30"/>
      <c r="H790" s="30"/>
      <c r="J790" s="5" t="str">
        <f>IF(A790&gt;$H$5,IF(COUNTA(D790:H790)=0,"-","&lt;= Please clear inputs"),IF(P790&lt;=$H$7,
IF(AND(COUNTA(D790:H790)=5,ISNUMBER(H790+G790+F790+E790+D790)),IF(AND(D790&gt;=0,D790&lt;=10,E790&gt;=0,E790&lt;=10,F790&gt;=0,F790&lt;=10,G790&gt;=0,G790&lt;=10,H790&gt;=0,H790&lt;=10),"ok","&lt;= scores must be numbers from 0 to 10"),"&lt;= Please input 5 scores as numbers"),
IF(COUNTA(D790:H790)=0,".","Please clear excess line")))</f>
        <v>-</v>
      </c>
      <c r="K790" s="5"/>
      <c r="L790" s="5"/>
      <c r="M790" s="5"/>
      <c r="N790" s="5"/>
      <c r="P790" s="22">
        <v>3</v>
      </c>
      <c r="R790" s="30"/>
      <c r="S790" s="30"/>
      <c r="T790" s="30"/>
      <c r="V790" s="5" t="str">
        <f t="shared" si="124"/>
        <v>-</v>
      </c>
    </row>
    <row r="792" spans="1:22">
      <c r="A792" s="1">
        <f>1+A774</f>
        <v>43</v>
      </c>
      <c r="C792" s="17" t="str">
        <f>TEXT(A792,"0")&amp;" - Fed:"</f>
        <v>43 - Fed:</v>
      </c>
      <c r="D792" s="27"/>
      <c r="E792" s="5" t="str">
        <f>IF(ISBLANK(D792),IF(A792&gt;CompNum,"-","- Please choose a Federation code"),VLOOKUP(D792,Federations,2))</f>
        <v>-</v>
      </c>
      <c r="F792" s="5"/>
      <c r="G792" s="5"/>
      <c r="H792" s="5"/>
      <c r="I792" s="59" t="s">
        <v>37</v>
      </c>
      <c r="J792" s="3" t="str">
        <f>IF(A792&gt;$H$5,"Please leave scores blank","Please input "&amp;TEXT($H$7,"0")&amp;" lines for Elements and 3 for Impressions")</f>
        <v>Please leave scores blank</v>
      </c>
      <c r="K792" s="3"/>
      <c r="L792" s="3"/>
      <c r="M792" s="3"/>
      <c r="N792" s="3"/>
      <c r="P792" s="29"/>
      <c r="R792" s="17" t="s">
        <v>38</v>
      </c>
      <c r="S792" s="5"/>
      <c r="T792" s="5"/>
      <c r="V792" s="3"/>
    </row>
    <row r="793" spans="1:22">
      <c r="D793" s="68" t="s">
        <v>15</v>
      </c>
      <c r="E793" s="2" t="s">
        <v>16</v>
      </c>
      <c r="F793" s="2" t="s">
        <v>17</v>
      </c>
      <c r="G793" s="2" t="s">
        <v>18</v>
      </c>
      <c r="H793" s="2" t="s">
        <v>19</v>
      </c>
      <c r="J793" s="15"/>
      <c r="R793" s="2" t="s">
        <v>20</v>
      </c>
      <c r="S793" s="2" t="s">
        <v>21</v>
      </c>
      <c r="T793" s="2" t="s">
        <v>22</v>
      </c>
    </row>
    <row r="794" spans="1:22">
      <c r="A794" s="1">
        <f>A792</f>
        <v>43</v>
      </c>
      <c r="C794" s="2" t="s">
        <v>39</v>
      </c>
      <c r="D794" s="30"/>
      <c r="E794" s="30"/>
      <c r="F794" s="30"/>
      <c r="G794" s="30"/>
      <c r="H794" s="30"/>
      <c r="J794" s="5" t="str">
        <f t="shared" ref="J794:J804" si="126">IF(A794&gt;$H$5,IF(COUNTA(D794:H794)=0,"-","&lt;= Please clear inputs"),IF(P794&lt;=$H$7,
IF(AND(COUNTA(D794:H794)=5,ISNUMBER(H794+G794+F794+E794+D794)),IF(AND(D794&gt;=0,D794&lt;=10,E794&gt;=0,E794&lt;=10,F794&gt;=0,F794&lt;=10,G794&gt;=0,G794&lt;=10,H794&gt;=0,H794&lt;=10),"ok","&lt;= scores must be numbers from 0 to 10"),"&lt;= Please input 5 scores as numbers"),
IF(COUNTA(D794:H794)=0,".","Please clear excess line")))</f>
        <v>-</v>
      </c>
      <c r="K794" s="5"/>
      <c r="L794" s="5"/>
      <c r="M794" s="5"/>
      <c r="N794" s="5"/>
      <c r="P794" s="22">
        <v>1</v>
      </c>
      <c r="R794" s="30"/>
      <c r="S794" s="30"/>
      <c r="T794" s="30"/>
      <c r="V794" s="5" t="str">
        <f t="shared" ref="V794:V808" si="127">IF(A794&gt;$H$5,IF(COUNTA(R794:T794)=0,"-","Please clear excess line"),".")</f>
        <v>-</v>
      </c>
    </row>
    <row r="795" spans="1:22">
      <c r="A795" s="1">
        <f>A794</f>
        <v>43</v>
      </c>
      <c r="C795" s="2" t="s">
        <v>40</v>
      </c>
      <c r="D795" s="30"/>
      <c r="E795" s="30"/>
      <c r="F795" s="30"/>
      <c r="G795" s="30"/>
      <c r="H795" s="30"/>
      <c r="J795" s="5" t="str">
        <f t="shared" si="126"/>
        <v>-</v>
      </c>
      <c r="K795" s="5"/>
      <c r="L795" s="5"/>
      <c r="M795" s="5"/>
      <c r="N795" s="5"/>
      <c r="P795" s="22">
        <v>2</v>
      </c>
      <c r="R795" s="30"/>
      <c r="S795" s="30"/>
      <c r="T795" s="30"/>
      <c r="V795" s="5" t="str">
        <f t="shared" si="127"/>
        <v>-</v>
      </c>
    </row>
    <row r="796" spans="1:22">
      <c r="A796" s="1">
        <f t="shared" ref="A796:A804" si="128">A795</f>
        <v>43</v>
      </c>
      <c r="C796" s="2" t="s">
        <v>41</v>
      </c>
      <c r="D796" s="30"/>
      <c r="E796" s="30"/>
      <c r="F796" s="30"/>
      <c r="G796" s="30"/>
      <c r="H796" s="30"/>
      <c r="J796" s="5" t="str">
        <f t="shared" si="126"/>
        <v>-</v>
      </c>
      <c r="K796" s="5"/>
      <c r="L796" s="5"/>
      <c r="M796" s="5"/>
      <c r="N796" s="5"/>
      <c r="P796" s="22">
        <v>3</v>
      </c>
      <c r="R796" s="30"/>
      <c r="S796" s="30"/>
      <c r="T796" s="30"/>
      <c r="V796" s="5" t="str">
        <f t="shared" si="127"/>
        <v>-</v>
      </c>
    </row>
    <row r="797" spans="1:22">
      <c r="A797" s="1">
        <f t="shared" si="128"/>
        <v>43</v>
      </c>
      <c r="C797" s="2" t="s">
        <v>42</v>
      </c>
      <c r="D797" s="30"/>
      <c r="E797" s="30"/>
      <c r="F797" s="30"/>
      <c r="G797" s="30"/>
      <c r="H797" s="30"/>
      <c r="J797" s="5" t="str">
        <f t="shared" si="126"/>
        <v>-</v>
      </c>
      <c r="K797" s="5"/>
      <c r="L797" s="5"/>
      <c r="M797" s="5"/>
      <c r="N797" s="5"/>
      <c r="P797" s="22">
        <v>4</v>
      </c>
      <c r="R797" s="30"/>
      <c r="S797" s="30"/>
      <c r="T797" s="30"/>
      <c r="V797" s="5" t="str">
        <f t="shared" si="127"/>
        <v>-</v>
      </c>
    </row>
    <row r="798" spans="1:22">
      <c r="A798" s="1">
        <f t="shared" si="128"/>
        <v>43</v>
      </c>
      <c r="C798" s="2" t="s">
        <v>43</v>
      </c>
      <c r="D798" s="30"/>
      <c r="E798" s="30"/>
      <c r="F798" s="30"/>
      <c r="G798" s="30"/>
      <c r="H798" s="30"/>
      <c r="J798" s="5" t="str">
        <f t="shared" si="126"/>
        <v>-</v>
      </c>
      <c r="K798" s="5"/>
      <c r="L798" s="5"/>
      <c r="M798" s="5"/>
      <c r="N798" s="5"/>
      <c r="P798" s="22">
        <v>5</v>
      </c>
      <c r="R798" s="30"/>
      <c r="S798" s="30"/>
      <c r="T798" s="30"/>
      <c r="V798" s="5" t="str">
        <f t="shared" si="127"/>
        <v>-</v>
      </c>
    </row>
    <row r="799" spans="1:22">
      <c r="A799" s="1">
        <f t="shared" si="128"/>
        <v>43</v>
      </c>
      <c r="C799" s="2" t="s">
        <v>44</v>
      </c>
      <c r="D799" s="30"/>
      <c r="E799" s="30"/>
      <c r="F799" s="30"/>
      <c r="G799" s="30"/>
      <c r="H799" s="30"/>
      <c r="J799" s="5" t="str">
        <f t="shared" si="126"/>
        <v>-</v>
      </c>
      <c r="K799" s="5"/>
      <c r="L799" s="5"/>
      <c r="M799" s="5"/>
      <c r="N799" s="5"/>
      <c r="P799" s="22">
        <v>6</v>
      </c>
      <c r="R799" s="30"/>
      <c r="S799" s="30"/>
      <c r="T799" s="30"/>
      <c r="V799" s="5" t="str">
        <f t="shared" si="127"/>
        <v>-</v>
      </c>
    </row>
    <row r="800" spans="1:22">
      <c r="A800" s="1">
        <f t="shared" si="128"/>
        <v>43</v>
      </c>
      <c r="C800" s="2" t="s">
        <v>45</v>
      </c>
      <c r="D800" s="30"/>
      <c r="E800" s="30"/>
      <c r="F800" s="30"/>
      <c r="G800" s="30"/>
      <c r="H800" s="30"/>
      <c r="J800" s="5" t="str">
        <f t="shared" si="126"/>
        <v>-</v>
      </c>
      <c r="K800" s="5"/>
      <c r="L800" s="5"/>
      <c r="M800" s="5"/>
      <c r="N800" s="5"/>
      <c r="P800" s="22">
        <v>7</v>
      </c>
      <c r="R800" s="30"/>
      <c r="S800" s="30"/>
      <c r="T800" s="30"/>
      <c r="V800" s="5" t="str">
        <f t="shared" si="127"/>
        <v>-</v>
      </c>
    </row>
    <row r="801" spans="1:22">
      <c r="A801" s="1">
        <f t="shared" si="128"/>
        <v>43</v>
      </c>
      <c r="C801" s="2" t="s">
        <v>46</v>
      </c>
      <c r="D801" s="30"/>
      <c r="E801" s="30"/>
      <c r="F801" s="30"/>
      <c r="G801" s="30"/>
      <c r="H801" s="30"/>
      <c r="J801" s="5" t="str">
        <f t="shared" si="126"/>
        <v>-</v>
      </c>
      <c r="K801" s="5"/>
      <c r="L801" s="5"/>
      <c r="M801" s="5"/>
      <c r="N801" s="5"/>
      <c r="P801" s="22">
        <v>8</v>
      </c>
      <c r="R801" s="30"/>
      <c r="S801" s="30"/>
      <c r="T801" s="30"/>
      <c r="V801" s="5" t="str">
        <f t="shared" si="127"/>
        <v>-</v>
      </c>
    </row>
    <row r="802" spans="1:22">
      <c r="A802" s="1">
        <f t="shared" si="128"/>
        <v>43</v>
      </c>
      <c r="C802" s="2" t="s">
        <v>47</v>
      </c>
      <c r="D802" s="30"/>
      <c r="E802" s="30"/>
      <c r="F802" s="30"/>
      <c r="G802" s="30"/>
      <c r="H802" s="30"/>
      <c r="J802" s="5" t="str">
        <f t="shared" si="126"/>
        <v>-</v>
      </c>
      <c r="K802" s="5"/>
      <c r="L802" s="5"/>
      <c r="M802" s="5"/>
      <c r="N802" s="5"/>
      <c r="P802" s="22">
        <v>9</v>
      </c>
      <c r="R802" s="30"/>
      <c r="S802" s="30"/>
      <c r="T802" s="30"/>
      <c r="V802" s="5" t="str">
        <f t="shared" si="127"/>
        <v>-</v>
      </c>
    </row>
    <row r="803" spans="1:22">
      <c r="A803" s="1">
        <f t="shared" si="128"/>
        <v>43</v>
      </c>
      <c r="C803" s="2" t="s">
        <v>48</v>
      </c>
      <c r="D803" s="30"/>
      <c r="E803" s="30"/>
      <c r="F803" s="30"/>
      <c r="G803" s="30"/>
      <c r="H803" s="30"/>
      <c r="J803" s="5" t="str">
        <f t="shared" si="126"/>
        <v>-</v>
      </c>
      <c r="K803" s="5"/>
      <c r="L803" s="5"/>
      <c r="M803" s="5"/>
      <c r="N803" s="5"/>
      <c r="P803" s="22">
        <v>10</v>
      </c>
      <c r="R803" s="30"/>
      <c r="S803" s="30"/>
      <c r="T803" s="30"/>
      <c r="V803" s="5" t="str">
        <f t="shared" si="127"/>
        <v>-</v>
      </c>
    </row>
    <row r="804" spans="1:22">
      <c r="A804" s="1">
        <f t="shared" si="128"/>
        <v>43</v>
      </c>
      <c r="C804" s="2" t="s">
        <v>49</v>
      </c>
      <c r="D804" s="30"/>
      <c r="E804" s="30"/>
      <c r="F804" s="30"/>
      <c r="G804" s="30"/>
      <c r="H804" s="30"/>
      <c r="J804" s="5" t="str">
        <f t="shared" si="126"/>
        <v>-</v>
      </c>
      <c r="K804" s="5"/>
      <c r="L804" s="5"/>
      <c r="M804" s="5"/>
      <c r="N804" s="5"/>
      <c r="P804" s="22">
        <v>11</v>
      </c>
      <c r="R804" s="30"/>
      <c r="S804" s="30"/>
      <c r="T804" s="30"/>
      <c r="V804" s="5" t="str">
        <f t="shared" si="127"/>
        <v>-</v>
      </c>
    </row>
    <row r="805" spans="1:22">
      <c r="C805" s="2"/>
      <c r="D805" s="68" t="s">
        <v>25</v>
      </c>
      <c r="E805" s="2" t="s">
        <v>26</v>
      </c>
      <c r="F805" s="2" t="s">
        <v>27</v>
      </c>
      <c r="G805" s="2" t="s">
        <v>28</v>
      </c>
      <c r="H805" s="2" t="s">
        <v>29</v>
      </c>
      <c r="J805" s="15"/>
      <c r="R805" s="2" t="s">
        <v>30</v>
      </c>
      <c r="S805" s="2" t="s">
        <v>31</v>
      </c>
      <c r="T805" s="2" t="s">
        <v>32</v>
      </c>
    </row>
    <row r="806" spans="1:22">
      <c r="A806" s="1">
        <f>A804</f>
        <v>43</v>
      </c>
      <c r="C806" s="2" t="s">
        <v>50</v>
      </c>
      <c r="D806" s="30"/>
      <c r="E806" s="30"/>
      <c r="F806" s="30"/>
      <c r="G806" s="30"/>
      <c r="H806" s="30"/>
      <c r="J806" s="5" t="str">
        <f>IF(A806&gt;$H$5,IF(COUNTA(D806:H806)=0,"-","&lt;= Please clear inputs"),IF(P806&lt;=$H$7,
IF(AND(COUNTA(D806:H806)=5,ISNUMBER(H806+G806+F806+E806+D806)),IF(AND(D806&gt;=0,D806&lt;=10,E806&gt;=0,E806&lt;=10,F806&gt;=0,F806&lt;=10,G806&gt;=0,G806&lt;=10,H806&gt;=0,H806&lt;=10),"ok","&lt;= scores must be numbers from 0 to 10"),"&lt;= Please input 5 scores as numbers"),
IF(COUNTA(D806:H806)=0,".","Please clear excess line")))</f>
        <v>-</v>
      </c>
      <c r="K806" s="5"/>
      <c r="L806" s="5"/>
      <c r="M806" s="5"/>
      <c r="N806" s="5"/>
      <c r="P806" s="22">
        <v>1</v>
      </c>
      <c r="R806" s="30"/>
      <c r="S806" s="30"/>
      <c r="T806" s="30"/>
      <c r="V806" s="5" t="str">
        <f t="shared" si="127"/>
        <v>-</v>
      </c>
    </row>
    <row r="807" spans="1:22">
      <c r="A807" s="1">
        <f>A806</f>
        <v>43</v>
      </c>
      <c r="C807" s="2" t="s">
        <v>51</v>
      </c>
      <c r="D807" s="30"/>
      <c r="E807" s="30"/>
      <c r="F807" s="30"/>
      <c r="G807" s="30"/>
      <c r="H807" s="30"/>
      <c r="J807" s="5" t="str">
        <f>IF(A807&gt;$H$5,IF(COUNTA(D807:H807)=0,"-","&lt;= Please clear inputs"),IF(P807&lt;=$H$7,
IF(AND(COUNTA(D807:H807)=5,ISNUMBER(H807+G807+F807+E807+D807)),IF(AND(D807&gt;=0,D807&lt;=10,E807&gt;=0,E807&lt;=10,F807&gt;=0,F807&lt;=10,G807&gt;=0,G807&lt;=10,H807&gt;=0,H807&lt;=10),"ok","&lt;= scores must be numbers from 0 to 10"),"&lt;= Please input 5 scores as numbers"),
IF(COUNTA(D807:H807)=0,".","Please clear excess line")))</f>
        <v>-</v>
      </c>
      <c r="K807" s="5"/>
      <c r="L807" s="5"/>
      <c r="M807" s="5"/>
      <c r="N807" s="5"/>
      <c r="P807" s="22">
        <v>2</v>
      </c>
      <c r="R807" s="30"/>
      <c r="S807" s="30"/>
      <c r="T807" s="30"/>
      <c r="V807" s="5" t="str">
        <f t="shared" si="127"/>
        <v>-</v>
      </c>
    </row>
    <row r="808" spans="1:22">
      <c r="A808" s="1">
        <f>A807</f>
        <v>43</v>
      </c>
      <c r="C808" s="2" t="s">
        <v>52</v>
      </c>
      <c r="D808" s="30"/>
      <c r="E808" s="30"/>
      <c r="F808" s="30"/>
      <c r="G808" s="30"/>
      <c r="H808" s="30"/>
      <c r="J808" s="5" t="str">
        <f>IF(A808&gt;$H$5,IF(COUNTA(D808:H808)=0,"-","&lt;= Please clear inputs"),IF(P808&lt;=$H$7,
IF(AND(COUNTA(D808:H808)=5,ISNUMBER(H808+G808+F808+E808+D808)),IF(AND(D808&gt;=0,D808&lt;=10,E808&gt;=0,E808&lt;=10,F808&gt;=0,F808&lt;=10,G808&gt;=0,G808&lt;=10,H808&gt;=0,H808&lt;=10),"ok","&lt;= scores must be numbers from 0 to 10"),"&lt;= Please input 5 scores as numbers"),
IF(COUNTA(D808:H808)=0,".","Please clear excess line")))</f>
        <v>-</v>
      </c>
      <c r="K808" s="5"/>
      <c r="L808" s="5"/>
      <c r="M808" s="5"/>
      <c r="N808" s="5"/>
      <c r="P808" s="22">
        <v>3</v>
      </c>
      <c r="R808" s="30"/>
      <c r="S808" s="30"/>
      <c r="T808" s="30"/>
      <c r="V808" s="5" t="str">
        <f t="shared" si="127"/>
        <v>-</v>
      </c>
    </row>
    <row r="810" spans="1:22">
      <c r="A810" s="1">
        <f>1+A792</f>
        <v>44</v>
      </c>
      <c r="C810" s="17" t="str">
        <f>TEXT(A810,"0")&amp;" - Fed:"</f>
        <v>44 - Fed:</v>
      </c>
      <c r="D810" s="27"/>
      <c r="E810" s="5" t="str">
        <f>IF(ISBLANK(D810),IF(A810&gt;CompNum,"-","- Please choose a Federation code"),VLOOKUP(D810,Federations,2))</f>
        <v>-</v>
      </c>
      <c r="F810" s="5"/>
      <c r="G810" s="5"/>
      <c r="H810" s="5"/>
      <c r="I810" s="59" t="s">
        <v>37</v>
      </c>
      <c r="J810" s="3" t="str">
        <f>IF(A810&gt;$H$5,"Please leave scores blank","Please input "&amp;TEXT($H$7,"0")&amp;" lines for Elements and 3 for Impressions")</f>
        <v>Please leave scores blank</v>
      </c>
      <c r="K810" s="3"/>
      <c r="L810" s="3"/>
      <c r="M810" s="3"/>
      <c r="N810" s="3"/>
      <c r="P810" s="29"/>
      <c r="R810" s="17" t="s">
        <v>38</v>
      </c>
      <c r="S810" s="5"/>
      <c r="T810" s="5"/>
      <c r="V810" s="3"/>
    </row>
    <row r="811" spans="1:22">
      <c r="D811" s="68" t="s">
        <v>15</v>
      </c>
      <c r="E811" s="2" t="s">
        <v>16</v>
      </c>
      <c r="F811" s="2" t="s">
        <v>17</v>
      </c>
      <c r="G811" s="2" t="s">
        <v>18</v>
      </c>
      <c r="H811" s="2" t="s">
        <v>19</v>
      </c>
      <c r="J811" s="15"/>
      <c r="R811" s="2" t="s">
        <v>20</v>
      </c>
      <c r="S811" s="2" t="s">
        <v>21</v>
      </c>
      <c r="T811" s="2" t="s">
        <v>22</v>
      </c>
    </row>
    <row r="812" spans="1:22">
      <c r="A812" s="1">
        <f>A810</f>
        <v>44</v>
      </c>
      <c r="C812" s="2" t="s">
        <v>39</v>
      </c>
      <c r="D812" s="30"/>
      <c r="E812" s="30"/>
      <c r="F812" s="30"/>
      <c r="G812" s="30"/>
      <c r="H812" s="30"/>
      <c r="J812" s="5" t="str">
        <f t="shared" ref="J812:J822" si="129">IF(A812&gt;$H$5,IF(COUNTA(D812:H812)=0,"-","&lt;= Please clear inputs"),IF(P812&lt;=$H$7,
IF(AND(COUNTA(D812:H812)=5,ISNUMBER(H812+G812+F812+E812+D812)),IF(AND(D812&gt;=0,D812&lt;=10,E812&gt;=0,E812&lt;=10,F812&gt;=0,F812&lt;=10,G812&gt;=0,G812&lt;=10,H812&gt;=0,H812&lt;=10),"ok","&lt;= scores must be numbers from 0 to 10"),"&lt;= Please input 5 scores as numbers"),
IF(COUNTA(D812:H812)=0,".","Please clear excess line")))</f>
        <v>-</v>
      </c>
      <c r="K812" s="5"/>
      <c r="L812" s="5"/>
      <c r="M812" s="5"/>
      <c r="N812" s="5"/>
      <c r="P812" s="22">
        <v>1</v>
      </c>
      <c r="R812" s="30"/>
      <c r="S812" s="30"/>
      <c r="T812" s="30"/>
      <c r="V812" s="5" t="str">
        <f t="shared" ref="V812:V826" si="130">IF(A812&gt;$H$5,IF(COUNTA(R812:T812)=0,"-","Please clear excess line"),".")</f>
        <v>-</v>
      </c>
    </row>
    <row r="813" spans="1:22">
      <c r="A813" s="1">
        <f>A812</f>
        <v>44</v>
      </c>
      <c r="C813" s="2" t="s">
        <v>40</v>
      </c>
      <c r="D813" s="30"/>
      <c r="E813" s="30"/>
      <c r="F813" s="30"/>
      <c r="G813" s="30"/>
      <c r="H813" s="30"/>
      <c r="J813" s="5" t="str">
        <f t="shared" si="129"/>
        <v>-</v>
      </c>
      <c r="K813" s="5"/>
      <c r="L813" s="5"/>
      <c r="M813" s="5"/>
      <c r="N813" s="5"/>
      <c r="P813" s="22">
        <v>2</v>
      </c>
      <c r="R813" s="30"/>
      <c r="S813" s="30"/>
      <c r="T813" s="30"/>
      <c r="V813" s="5" t="str">
        <f t="shared" si="130"/>
        <v>-</v>
      </c>
    </row>
    <row r="814" spans="1:22">
      <c r="A814" s="1">
        <f t="shared" ref="A814:A822" si="131">A813</f>
        <v>44</v>
      </c>
      <c r="C814" s="2" t="s">
        <v>41</v>
      </c>
      <c r="D814" s="30"/>
      <c r="E814" s="30"/>
      <c r="F814" s="30"/>
      <c r="G814" s="30"/>
      <c r="H814" s="30"/>
      <c r="J814" s="5" t="str">
        <f t="shared" si="129"/>
        <v>-</v>
      </c>
      <c r="K814" s="5"/>
      <c r="L814" s="5"/>
      <c r="M814" s="5"/>
      <c r="N814" s="5"/>
      <c r="P814" s="22">
        <v>3</v>
      </c>
      <c r="R814" s="30"/>
      <c r="S814" s="30"/>
      <c r="T814" s="30"/>
      <c r="V814" s="5" t="str">
        <f t="shared" si="130"/>
        <v>-</v>
      </c>
    </row>
    <row r="815" spans="1:22">
      <c r="A815" s="1">
        <f t="shared" si="131"/>
        <v>44</v>
      </c>
      <c r="C815" s="2" t="s">
        <v>42</v>
      </c>
      <c r="D815" s="30"/>
      <c r="E815" s="30"/>
      <c r="F815" s="30"/>
      <c r="G815" s="30"/>
      <c r="H815" s="30"/>
      <c r="J815" s="5" t="str">
        <f t="shared" si="129"/>
        <v>-</v>
      </c>
      <c r="K815" s="5"/>
      <c r="L815" s="5"/>
      <c r="M815" s="5"/>
      <c r="N815" s="5"/>
      <c r="P815" s="22">
        <v>4</v>
      </c>
      <c r="R815" s="30"/>
      <c r="S815" s="30"/>
      <c r="T815" s="30"/>
      <c r="V815" s="5" t="str">
        <f t="shared" si="130"/>
        <v>-</v>
      </c>
    </row>
    <row r="816" spans="1:22">
      <c r="A816" s="1">
        <f t="shared" si="131"/>
        <v>44</v>
      </c>
      <c r="C816" s="2" t="s">
        <v>43</v>
      </c>
      <c r="D816" s="30"/>
      <c r="E816" s="30"/>
      <c r="F816" s="30"/>
      <c r="G816" s="30"/>
      <c r="H816" s="30"/>
      <c r="J816" s="5" t="str">
        <f t="shared" si="129"/>
        <v>-</v>
      </c>
      <c r="K816" s="5"/>
      <c r="L816" s="5"/>
      <c r="M816" s="5"/>
      <c r="N816" s="5"/>
      <c r="P816" s="22">
        <v>5</v>
      </c>
      <c r="R816" s="30"/>
      <c r="S816" s="30"/>
      <c r="T816" s="30"/>
      <c r="V816" s="5" t="str">
        <f t="shared" si="130"/>
        <v>-</v>
      </c>
    </row>
    <row r="817" spans="1:22">
      <c r="A817" s="1">
        <f t="shared" si="131"/>
        <v>44</v>
      </c>
      <c r="C817" s="2" t="s">
        <v>44</v>
      </c>
      <c r="D817" s="30"/>
      <c r="E817" s="30"/>
      <c r="F817" s="30"/>
      <c r="G817" s="30"/>
      <c r="H817" s="30"/>
      <c r="J817" s="5" t="str">
        <f t="shared" si="129"/>
        <v>-</v>
      </c>
      <c r="K817" s="5"/>
      <c r="L817" s="5"/>
      <c r="M817" s="5"/>
      <c r="N817" s="5"/>
      <c r="P817" s="22">
        <v>6</v>
      </c>
      <c r="R817" s="30"/>
      <c r="S817" s="30"/>
      <c r="T817" s="30"/>
      <c r="V817" s="5" t="str">
        <f t="shared" si="130"/>
        <v>-</v>
      </c>
    </row>
    <row r="818" spans="1:22">
      <c r="A818" s="1">
        <f t="shared" si="131"/>
        <v>44</v>
      </c>
      <c r="C818" s="2" t="s">
        <v>45</v>
      </c>
      <c r="D818" s="30"/>
      <c r="E818" s="30"/>
      <c r="F818" s="30"/>
      <c r="G818" s="30"/>
      <c r="H818" s="30"/>
      <c r="J818" s="5" t="str">
        <f t="shared" si="129"/>
        <v>-</v>
      </c>
      <c r="K818" s="5"/>
      <c r="L818" s="5"/>
      <c r="M818" s="5"/>
      <c r="N818" s="5"/>
      <c r="P818" s="22">
        <v>7</v>
      </c>
      <c r="R818" s="30"/>
      <c r="S818" s="30"/>
      <c r="T818" s="30"/>
      <c r="V818" s="5" t="str">
        <f t="shared" si="130"/>
        <v>-</v>
      </c>
    </row>
    <row r="819" spans="1:22">
      <c r="A819" s="1">
        <f t="shared" si="131"/>
        <v>44</v>
      </c>
      <c r="C819" s="2" t="s">
        <v>46</v>
      </c>
      <c r="D819" s="30"/>
      <c r="E819" s="30"/>
      <c r="F819" s="30"/>
      <c r="G819" s="30"/>
      <c r="H819" s="30"/>
      <c r="J819" s="5" t="str">
        <f t="shared" si="129"/>
        <v>-</v>
      </c>
      <c r="K819" s="5"/>
      <c r="L819" s="5"/>
      <c r="M819" s="5"/>
      <c r="N819" s="5"/>
      <c r="P819" s="22">
        <v>8</v>
      </c>
      <c r="R819" s="30"/>
      <c r="S819" s="30"/>
      <c r="T819" s="30"/>
      <c r="V819" s="5" t="str">
        <f t="shared" si="130"/>
        <v>-</v>
      </c>
    </row>
    <row r="820" spans="1:22">
      <c r="A820" s="1">
        <f t="shared" si="131"/>
        <v>44</v>
      </c>
      <c r="C820" s="2" t="s">
        <v>47</v>
      </c>
      <c r="D820" s="30"/>
      <c r="E820" s="30"/>
      <c r="F820" s="30"/>
      <c r="G820" s="30"/>
      <c r="H820" s="30"/>
      <c r="J820" s="5" t="str">
        <f t="shared" si="129"/>
        <v>-</v>
      </c>
      <c r="K820" s="5"/>
      <c r="L820" s="5"/>
      <c r="M820" s="5"/>
      <c r="N820" s="5"/>
      <c r="P820" s="22">
        <v>9</v>
      </c>
      <c r="R820" s="30"/>
      <c r="S820" s="30"/>
      <c r="T820" s="30"/>
      <c r="V820" s="5" t="str">
        <f t="shared" si="130"/>
        <v>-</v>
      </c>
    </row>
    <row r="821" spans="1:22">
      <c r="A821" s="1">
        <f t="shared" si="131"/>
        <v>44</v>
      </c>
      <c r="C821" s="2" t="s">
        <v>48</v>
      </c>
      <c r="D821" s="30"/>
      <c r="E821" s="30"/>
      <c r="F821" s="30"/>
      <c r="G821" s="30"/>
      <c r="H821" s="30"/>
      <c r="J821" s="5" t="str">
        <f t="shared" si="129"/>
        <v>-</v>
      </c>
      <c r="K821" s="5"/>
      <c r="L821" s="5"/>
      <c r="M821" s="5"/>
      <c r="N821" s="5"/>
      <c r="P821" s="22">
        <v>10</v>
      </c>
      <c r="R821" s="30"/>
      <c r="S821" s="30"/>
      <c r="T821" s="30"/>
      <c r="V821" s="5" t="str">
        <f t="shared" si="130"/>
        <v>-</v>
      </c>
    </row>
    <row r="822" spans="1:22">
      <c r="A822" s="1">
        <f t="shared" si="131"/>
        <v>44</v>
      </c>
      <c r="C822" s="2" t="s">
        <v>49</v>
      </c>
      <c r="D822" s="30"/>
      <c r="E822" s="30"/>
      <c r="F822" s="30"/>
      <c r="G822" s="30"/>
      <c r="H822" s="30"/>
      <c r="J822" s="5" t="str">
        <f t="shared" si="129"/>
        <v>-</v>
      </c>
      <c r="K822" s="5"/>
      <c r="L822" s="5"/>
      <c r="M822" s="5"/>
      <c r="N822" s="5"/>
      <c r="P822" s="22">
        <v>11</v>
      </c>
      <c r="R822" s="30"/>
      <c r="S822" s="30"/>
      <c r="T822" s="30"/>
      <c r="V822" s="5" t="str">
        <f t="shared" si="130"/>
        <v>-</v>
      </c>
    </row>
    <row r="823" spans="1:22">
      <c r="C823" s="2"/>
      <c r="D823" s="68" t="s">
        <v>25</v>
      </c>
      <c r="E823" s="2" t="s">
        <v>26</v>
      </c>
      <c r="F823" s="2" t="s">
        <v>27</v>
      </c>
      <c r="G823" s="2" t="s">
        <v>28</v>
      </c>
      <c r="H823" s="2" t="s">
        <v>29</v>
      </c>
      <c r="J823" s="15"/>
      <c r="R823" s="2" t="s">
        <v>30</v>
      </c>
      <c r="S823" s="2" t="s">
        <v>31</v>
      </c>
      <c r="T823" s="2" t="s">
        <v>32</v>
      </c>
    </row>
    <row r="824" spans="1:22">
      <c r="A824" s="1">
        <f>A822</f>
        <v>44</v>
      </c>
      <c r="C824" s="2" t="s">
        <v>50</v>
      </c>
      <c r="D824" s="30"/>
      <c r="E824" s="30"/>
      <c r="F824" s="30"/>
      <c r="G824" s="30"/>
      <c r="H824" s="30"/>
      <c r="J824" s="5" t="str">
        <f>IF(A824&gt;$H$5,IF(COUNTA(D824:H824)=0,"-","&lt;= Please clear inputs"),IF(P824&lt;=$H$7,
IF(AND(COUNTA(D824:H824)=5,ISNUMBER(H824+G824+F824+E824+D824)),IF(AND(D824&gt;=0,D824&lt;=10,E824&gt;=0,E824&lt;=10,F824&gt;=0,F824&lt;=10,G824&gt;=0,G824&lt;=10,H824&gt;=0,H824&lt;=10),"ok","&lt;= scores must be numbers from 0 to 10"),"&lt;= Please input 5 scores as numbers"),
IF(COUNTA(D824:H824)=0,".","Please clear excess line")))</f>
        <v>-</v>
      </c>
      <c r="K824" s="5"/>
      <c r="L824" s="5"/>
      <c r="M824" s="5"/>
      <c r="N824" s="5"/>
      <c r="P824" s="22">
        <v>1</v>
      </c>
      <c r="R824" s="30"/>
      <c r="S824" s="30"/>
      <c r="T824" s="30"/>
      <c r="V824" s="5" t="str">
        <f t="shared" si="130"/>
        <v>-</v>
      </c>
    </row>
    <row r="825" spans="1:22">
      <c r="A825" s="1">
        <f>A824</f>
        <v>44</v>
      </c>
      <c r="C825" s="2" t="s">
        <v>51</v>
      </c>
      <c r="D825" s="30"/>
      <c r="E825" s="30"/>
      <c r="F825" s="30"/>
      <c r="G825" s="30"/>
      <c r="H825" s="30"/>
      <c r="J825" s="5" t="str">
        <f>IF(A825&gt;$H$5,IF(COUNTA(D825:H825)=0,"-","&lt;= Please clear inputs"),IF(P825&lt;=$H$7,
IF(AND(COUNTA(D825:H825)=5,ISNUMBER(H825+G825+F825+E825+D825)),IF(AND(D825&gt;=0,D825&lt;=10,E825&gt;=0,E825&lt;=10,F825&gt;=0,F825&lt;=10,G825&gt;=0,G825&lt;=10,H825&gt;=0,H825&lt;=10),"ok","&lt;= scores must be numbers from 0 to 10"),"&lt;= Please input 5 scores as numbers"),
IF(COUNTA(D825:H825)=0,".","Please clear excess line")))</f>
        <v>-</v>
      </c>
      <c r="K825" s="5"/>
      <c r="L825" s="5"/>
      <c r="M825" s="5"/>
      <c r="N825" s="5"/>
      <c r="P825" s="22">
        <v>2</v>
      </c>
      <c r="R825" s="30"/>
      <c r="S825" s="30"/>
      <c r="T825" s="30"/>
      <c r="V825" s="5" t="str">
        <f t="shared" si="130"/>
        <v>-</v>
      </c>
    </row>
    <row r="826" spans="1:22">
      <c r="A826" s="1">
        <f>A825</f>
        <v>44</v>
      </c>
      <c r="C826" s="2" t="s">
        <v>52</v>
      </c>
      <c r="D826" s="30"/>
      <c r="E826" s="30"/>
      <c r="F826" s="30"/>
      <c r="G826" s="30"/>
      <c r="H826" s="30"/>
      <c r="J826" s="5" t="str">
        <f>IF(A826&gt;$H$5,IF(COUNTA(D826:H826)=0,"-","&lt;= Please clear inputs"),IF(P826&lt;=$H$7,
IF(AND(COUNTA(D826:H826)=5,ISNUMBER(H826+G826+F826+E826+D826)),IF(AND(D826&gt;=0,D826&lt;=10,E826&gt;=0,E826&lt;=10,F826&gt;=0,F826&lt;=10,G826&gt;=0,G826&lt;=10,H826&gt;=0,H826&lt;=10),"ok","&lt;= scores must be numbers from 0 to 10"),"&lt;= Please input 5 scores as numbers"),
IF(COUNTA(D826:H826)=0,".","Please clear excess line")))</f>
        <v>-</v>
      </c>
      <c r="K826" s="5"/>
      <c r="L826" s="5"/>
      <c r="M826" s="5"/>
      <c r="N826" s="5"/>
      <c r="P826" s="22">
        <v>3</v>
      </c>
      <c r="R826" s="30"/>
      <c r="S826" s="30"/>
      <c r="T826" s="30"/>
      <c r="V826" s="5" t="str">
        <f t="shared" si="130"/>
        <v>-</v>
      </c>
    </row>
    <row r="828" spans="1:22">
      <c r="A828" s="1">
        <f>1+A810</f>
        <v>45</v>
      </c>
      <c r="C828" s="17" t="str">
        <f>TEXT(A828,"0")&amp;" - Fed:"</f>
        <v>45 - Fed:</v>
      </c>
      <c r="D828" s="27"/>
      <c r="E828" s="5" t="str">
        <f>IF(ISBLANK(D828),IF(A828&gt;CompNum,"-","- Please choose a Federation code"),VLOOKUP(D828,Federations,2))</f>
        <v>-</v>
      </c>
      <c r="F828" s="5"/>
      <c r="G828" s="5"/>
      <c r="H828" s="5"/>
      <c r="I828" s="59" t="s">
        <v>37</v>
      </c>
      <c r="J828" s="3" t="str">
        <f>IF(A828&gt;$H$5,"Please leave scores blank","Please input "&amp;TEXT($H$7,"0")&amp;" lines for Elements and 3 for Impressions")</f>
        <v>Please leave scores blank</v>
      </c>
      <c r="K828" s="3"/>
      <c r="L828" s="3"/>
      <c r="M828" s="3"/>
      <c r="N828" s="3"/>
      <c r="P828" s="29"/>
      <c r="R828" s="17" t="s">
        <v>38</v>
      </c>
      <c r="S828" s="5"/>
      <c r="T828" s="5"/>
      <c r="V828" s="3"/>
    </row>
    <row r="829" spans="1:22">
      <c r="D829" s="68" t="s">
        <v>15</v>
      </c>
      <c r="E829" s="2" t="s">
        <v>16</v>
      </c>
      <c r="F829" s="2" t="s">
        <v>17</v>
      </c>
      <c r="G829" s="2" t="s">
        <v>18</v>
      </c>
      <c r="H829" s="2" t="s">
        <v>19</v>
      </c>
      <c r="J829" s="15"/>
      <c r="R829" s="2" t="s">
        <v>20</v>
      </c>
      <c r="S829" s="2" t="s">
        <v>21</v>
      </c>
      <c r="T829" s="2" t="s">
        <v>22</v>
      </c>
    </row>
    <row r="830" spans="1:22">
      <c r="A830" s="1">
        <f>A828</f>
        <v>45</v>
      </c>
      <c r="C830" s="2" t="s">
        <v>39</v>
      </c>
      <c r="D830" s="30"/>
      <c r="E830" s="30"/>
      <c r="F830" s="30"/>
      <c r="G830" s="30"/>
      <c r="H830" s="30"/>
      <c r="J830" s="5" t="str">
        <f t="shared" ref="J830:J840" si="132">IF(A830&gt;$H$5,IF(COUNTA(D830:H830)=0,"-","&lt;= Please clear inputs"),IF(P830&lt;=$H$7,
IF(AND(COUNTA(D830:H830)=5,ISNUMBER(H830+G830+F830+E830+D830)),IF(AND(D830&gt;=0,D830&lt;=10,E830&gt;=0,E830&lt;=10,F830&gt;=0,F830&lt;=10,G830&gt;=0,G830&lt;=10,H830&gt;=0,H830&lt;=10),"ok","&lt;= scores must be numbers from 0 to 10"),"&lt;= Please input 5 scores as numbers"),
IF(COUNTA(D830:H830)=0,".","Please clear excess line")))</f>
        <v>-</v>
      </c>
      <c r="K830" s="5"/>
      <c r="L830" s="5"/>
      <c r="M830" s="5"/>
      <c r="N830" s="5"/>
      <c r="P830" s="22">
        <v>1</v>
      </c>
      <c r="R830" s="30"/>
      <c r="S830" s="30"/>
      <c r="T830" s="30"/>
      <c r="V830" s="5" t="str">
        <f t="shared" ref="V830:V844" si="133">IF(A830&gt;$H$5,IF(COUNTA(R830:T830)=0,"-","Please clear excess line"),".")</f>
        <v>-</v>
      </c>
    </row>
    <row r="831" spans="1:22">
      <c r="A831" s="1">
        <f>A830</f>
        <v>45</v>
      </c>
      <c r="C831" s="2" t="s">
        <v>40</v>
      </c>
      <c r="D831" s="30"/>
      <c r="E831" s="30"/>
      <c r="F831" s="30"/>
      <c r="G831" s="30"/>
      <c r="H831" s="30"/>
      <c r="J831" s="5" t="str">
        <f t="shared" si="132"/>
        <v>-</v>
      </c>
      <c r="K831" s="5"/>
      <c r="L831" s="5"/>
      <c r="M831" s="5"/>
      <c r="N831" s="5"/>
      <c r="P831" s="22">
        <v>2</v>
      </c>
      <c r="R831" s="30"/>
      <c r="S831" s="30"/>
      <c r="T831" s="30"/>
      <c r="V831" s="5" t="str">
        <f t="shared" si="133"/>
        <v>-</v>
      </c>
    </row>
    <row r="832" spans="1:22">
      <c r="A832" s="1">
        <f t="shared" ref="A832:A840" si="134">A831</f>
        <v>45</v>
      </c>
      <c r="C832" s="2" t="s">
        <v>41</v>
      </c>
      <c r="D832" s="30"/>
      <c r="E832" s="30"/>
      <c r="F832" s="30"/>
      <c r="G832" s="30"/>
      <c r="H832" s="30"/>
      <c r="J832" s="5" t="str">
        <f t="shared" si="132"/>
        <v>-</v>
      </c>
      <c r="K832" s="5"/>
      <c r="L832" s="5"/>
      <c r="M832" s="5"/>
      <c r="N832" s="5"/>
      <c r="P832" s="22">
        <v>3</v>
      </c>
      <c r="R832" s="30"/>
      <c r="S832" s="30"/>
      <c r="T832" s="30"/>
      <c r="V832" s="5" t="str">
        <f t="shared" si="133"/>
        <v>-</v>
      </c>
    </row>
    <row r="833" spans="1:22">
      <c r="A833" s="1">
        <f t="shared" si="134"/>
        <v>45</v>
      </c>
      <c r="C833" s="2" t="s">
        <v>42</v>
      </c>
      <c r="D833" s="30"/>
      <c r="E833" s="30"/>
      <c r="F833" s="30"/>
      <c r="G833" s="30"/>
      <c r="H833" s="30"/>
      <c r="J833" s="5" t="str">
        <f t="shared" si="132"/>
        <v>-</v>
      </c>
      <c r="K833" s="5"/>
      <c r="L833" s="5"/>
      <c r="M833" s="5"/>
      <c r="N833" s="5"/>
      <c r="P833" s="22">
        <v>4</v>
      </c>
      <c r="R833" s="30"/>
      <c r="S833" s="30"/>
      <c r="T833" s="30"/>
      <c r="V833" s="5" t="str">
        <f t="shared" si="133"/>
        <v>-</v>
      </c>
    </row>
    <row r="834" spans="1:22">
      <c r="A834" s="1">
        <f t="shared" si="134"/>
        <v>45</v>
      </c>
      <c r="C834" s="2" t="s">
        <v>43</v>
      </c>
      <c r="D834" s="30"/>
      <c r="E834" s="30"/>
      <c r="F834" s="30"/>
      <c r="G834" s="30"/>
      <c r="H834" s="30"/>
      <c r="J834" s="5" t="str">
        <f t="shared" si="132"/>
        <v>-</v>
      </c>
      <c r="K834" s="5"/>
      <c r="L834" s="5"/>
      <c r="M834" s="5"/>
      <c r="N834" s="5"/>
      <c r="P834" s="22">
        <v>5</v>
      </c>
      <c r="R834" s="30"/>
      <c r="S834" s="30"/>
      <c r="T834" s="30"/>
      <c r="V834" s="5" t="str">
        <f t="shared" si="133"/>
        <v>-</v>
      </c>
    </row>
    <row r="835" spans="1:22">
      <c r="A835" s="1">
        <f t="shared" si="134"/>
        <v>45</v>
      </c>
      <c r="C835" s="2" t="s">
        <v>44</v>
      </c>
      <c r="D835" s="30"/>
      <c r="E835" s="30"/>
      <c r="F835" s="30"/>
      <c r="G835" s="30"/>
      <c r="H835" s="30"/>
      <c r="J835" s="5" t="str">
        <f t="shared" si="132"/>
        <v>-</v>
      </c>
      <c r="K835" s="5"/>
      <c r="L835" s="5"/>
      <c r="M835" s="5"/>
      <c r="N835" s="5"/>
      <c r="P835" s="22">
        <v>6</v>
      </c>
      <c r="R835" s="30"/>
      <c r="S835" s="30"/>
      <c r="T835" s="30"/>
      <c r="V835" s="5" t="str">
        <f t="shared" si="133"/>
        <v>-</v>
      </c>
    </row>
    <row r="836" spans="1:22">
      <c r="A836" s="1">
        <f t="shared" si="134"/>
        <v>45</v>
      </c>
      <c r="C836" s="2" t="s">
        <v>45</v>
      </c>
      <c r="D836" s="30"/>
      <c r="E836" s="30"/>
      <c r="F836" s="30"/>
      <c r="G836" s="30"/>
      <c r="H836" s="30"/>
      <c r="J836" s="5" t="str">
        <f t="shared" si="132"/>
        <v>-</v>
      </c>
      <c r="K836" s="5"/>
      <c r="L836" s="5"/>
      <c r="M836" s="5"/>
      <c r="N836" s="5"/>
      <c r="P836" s="22">
        <v>7</v>
      </c>
      <c r="R836" s="30"/>
      <c r="S836" s="30"/>
      <c r="T836" s="30"/>
      <c r="V836" s="5" t="str">
        <f t="shared" si="133"/>
        <v>-</v>
      </c>
    </row>
    <row r="837" spans="1:22">
      <c r="A837" s="1">
        <f t="shared" si="134"/>
        <v>45</v>
      </c>
      <c r="C837" s="2" t="s">
        <v>46</v>
      </c>
      <c r="D837" s="30"/>
      <c r="E837" s="30"/>
      <c r="F837" s="30"/>
      <c r="G837" s="30"/>
      <c r="H837" s="30"/>
      <c r="J837" s="5" t="str">
        <f t="shared" si="132"/>
        <v>-</v>
      </c>
      <c r="K837" s="5"/>
      <c r="L837" s="5"/>
      <c r="M837" s="5"/>
      <c r="N837" s="5"/>
      <c r="P837" s="22">
        <v>8</v>
      </c>
      <c r="R837" s="30"/>
      <c r="S837" s="30"/>
      <c r="T837" s="30"/>
      <c r="V837" s="5" t="str">
        <f t="shared" si="133"/>
        <v>-</v>
      </c>
    </row>
    <row r="838" spans="1:22">
      <c r="A838" s="1">
        <f t="shared" si="134"/>
        <v>45</v>
      </c>
      <c r="C838" s="2" t="s">
        <v>47</v>
      </c>
      <c r="D838" s="30"/>
      <c r="E838" s="30"/>
      <c r="F838" s="30"/>
      <c r="G838" s="30"/>
      <c r="H838" s="30"/>
      <c r="J838" s="5" t="str">
        <f t="shared" si="132"/>
        <v>-</v>
      </c>
      <c r="K838" s="5"/>
      <c r="L838" s="5"/>
      <c r="M838" s="5"/>
      <c r="N838" s="5"/>
      <c r="P838" s="22">
        <v>9</v>
      </c>
      <c r="R838" s="30"/>
      <c r="S838" s="30"/>
      <c r="T838" s="30"/>
      <c r="V838" s="5" t="str">
        <f t="shared" si="133"/>
        <v>-</v>
      </c>
    </row>
    <row r="839" spans="1:22">
      <c r="A839" s="1">
        <f t="shared" si="134"/>
        <v>45</v>
      </c>
      <c r="C839" s="2" t="s">
        <v>48</v>
      </c>
      <c r="D839" s="30"/>
      <c r="E839" s="30"/>
      <c r="F839" s="30"/>
      <c r="G839" s="30"/>
      <c r="H839" s="30"/>
      <c r="J839" s="5" t="str">
        <f t="shared" si="132"/>
        <v>-</v>
      </c>
      <c r="K839" s="5"/>
      <c r="L839" s="5"/>
      <c r="M839" s="5"/>
      <c r="N839" s="5"/>
      <c r="P839" s="22">
        <v>10</v>
      </c>
      <c r="R839" s="30"/>
      <c r="S839" s="30"/>
      <c r="T839" s="30"/>
      <c r="V839" s="5" t="str">
        <f t="shared" si="133"/>
        <v>-</v>
      </c>
    </row>
    <row r="840" spans="1:22">
      <c r="A840" s="1">
        <f t="shared" si="134"/>
        <v>45</v>
      </c>
      <c r="C840" s="2" t="s">
        <v>49</v>
      </c>
      <c r="D840" s="30"/>
      <c r="E840" s="30"/>
      <c r="F840" s="30"/>
      <c r="G840" s="30"/>
      <c r="H840" s="30"/>
      <c r="J840" s="5" t="str">
        <f t="shared" si="132"/>
        <v>-</v>
      </c>
      <c r="K840" s="5"/>
      <c r="L840" s="5"/>
      <c r="M840" s="5"/>
      <c r="N840" s="5"/>
      <c r="P840" s="22">
        <v>11</v>
      </c>
      <c r="R840" s="30"/>
      <c r="S840" s="30"/>
      <c r="T840" s="30"/>
      <c r="V840" s="5" t="str">
        <f t="shared" si="133"/>
        <v>-</v>
      </c>
    </row>
    <row r="841" spans="1:22">
      <c r="C841" s="2"/>
      <c r="D841" s="68" t="s">
        <v>25</v>
      </c>
      <c r="E841" s="2" t="s">
        <v>26</v>
      </c>
      <c r="F841" s="2" t="s">
        <v>27</v>
      </c>
      <c r="G841" s="2" t="s">
        <v>28</v>
      </c>
      <c r="H841" s="2" t="s">
        <v>29</v>
      </c>
      <c r="J841" s="15"/>
      <c r="R841" s="2" t="s">
        <v>30</v>
      </c>
      <c r="S841" s="2" t="s">
        <v>31</v>
      </c>
      <c r="T841" s="2" t="s">
        <v>32</v>
      </c>
    </row>
    <row r="842" spans="1:22">
      <c r="A842" s="1">
        <f>A840</f>
        <v>45</v>
      </c>
      <c r="C842" s="2" t="s">
        <v>50</v>
      </c>
      <c r="D842" s="30"/>
      <c r="E842" s="30"/>
      <c r="F842" s="30"/>
      <c r="G842" s="30"/>
      <c r="H842" s="30"/>
      <c r="J842" s="5" t="str">
        <f>IF(A842&gt;$H$5,IF(COUNTA(D842:H842)=0,"-","&lt;= Please clear inputs"),IF(P842&lt;=$H$7,
IF(AND(COUNTA(D842:H842)=5,ISNUMBER(H842+G842+F842+E842+D842)),IF(AND(D842&gt;=0,D842&lt;=10,E842&gt;=0,E842&lt;=10,F842&gt;=0,F842&lt;=10,G842&gt;=0,G842&lt;=10,H842&gt;=0,H842&lt;=10),"ok","&lt;= scores must be numbers from 0 to 10"),"&lt;= Please input 5 scores as numbers"),
IF(COUNTA(D842:H842)=0,".","Please clear excess line")))</f>
        <v>-</v>
      </c>
      <c r="K842" s="5"/>
      <c r="L842" s="5"/>
      <c r="M842" s="5"/>
      <c r="N842" s="5"/>
      <c r="P842" s="22">
        <v>1</v>
      </c>
      <c r="R842" s="30"/>
      <c r="S842" s="30"/>
      <c r="T842" s="30"/>
      <c r="V842" s="5" t="str">
        <f t="shared" si="133"/>
        <v>-</v>
      </c>
    </row>
    <row r="843" spans="1:22">
      <c r="A843" s="1">
        <f>A842</f>
        <v>45</v>
      </c>
      <c r="C843" s="2" t="s">
        <v>51</v>
      </c>
      <c r="D843" s="30"/>
      <c r="E843" s="30"/>
      <c r="F843" s="30"/>
      <c r="G843" s="30"/>
      <c r="H843" s="30"/>
      <c r="J843" s="5" t="str">
        <f>IF(A843&gt;$H$5,IF(COUNTA(D843:H843)=0,"-","&lt;= Please clear inputs"),IF(P843&lt;=$H$7,
IF(AND(COUNTA(D843:H843)=5,ISNUMBER(H843+G843+F843+E843+D843)),IF(AND(D843&gt;=0,D843&lt;=10,E843&gt;=0,E843&lt;=10,F843&gt;=0,F843&lt;=10,G843&gt;=0,G843&lt;=10,H843&gt;=0,H843&lt;=10),"ok","&lt;= scores must be numbers from 0 to 10"),"&lt;= Please input 5 scores as numbers"),
IF(COUNTA(D843:H843)=0,".","Please clear excess line")))</f>
        <v>-</v>
      </c>
      <c r="K843" s="5"/>
      <c r="L843" s="5"/>
      <c r="M843" s="5"/>
      <c r="N843" s="5"/>
      <c r="P843" s="22">
        <v>2</v>
      </c>
      <c r="R843" s="30"/>
      <c r="S843" s="30"/>
      <c r="T843" s="30"/>
      <c r="V843" s="5" t="str">
        <f t="shared" si="133"/>
        <v>-</v>
      </c>
    </row>
    <row r="844" spans="1:22">
      <c r="A844" s="1">
        <f>A843</f>
        <v>45</v>
      </c>
      <c r="C844" s="2" t="s">
        <v>52</v>
      </c>
      <c r="D844" s="30"/>
      <c r="E844" s="30"/>
      <c r="F844" s="30"/>
      <c r="G844" s="30"/>
      <c r="H844" s="30"/>
      <c r="J844" s="5" t="str">
        <f>IF(A844&gt;$H$5,IF(COUNTA(D844:H844)=0,"-","&lt;= Please clear inputs"),IF(P844&lt;=$H$7,
IF(AND(COUNTA(D844:H844)=5,ISNUMBER(H844+G844+F844+E844+D844)),IF(AND(D844&gt;=0,D844&lt;=10,E844&gt;=0,E844&lt;=10,F844&gt;=0,F844&lt;=10,G844&gt;=0,G844&lt;=10,H844&gt;=0,H844&lt;=10),"ok","&lt;= scores must be numbers from 0 to 10"),"&lt;= Please input 5 scores as numbers"),
IF(COUNTA(D844:H844)=0,".","Please clear excess line")))</f>
        <v>-</v>
      </c>
      <c r="K844" s="5"/>
      <c r="L844" s="5"/>
      <c r="M844" s="5"/>
      <c r="N844" s="5"/>
      <c r="P844" s="22">
        <v>3</v>
      </c>
      <c r="R844" s="30"/>
      <c r="S844" s="30"/>
      <c r="T844" s="30"/>
      <c r="V844" s="5" t="str">
        <f t="shared" si="133"/>
        <v>-</v>
      </c>
    </row>
    <row r="846" spans="1:22">
      <c r="A846" s="1">
        <f>1+A828</f>
        <v>46</v>
      </c>
      <c r="C846" s="17" t="str">
        <f>TEXT(A846,"0")&amp;" - Fed:"</f>
        <v>46 - Fed:</v>
      </c>
      <c r="D846" s="27"/>
      <c r="E846" s="5" t="str">
        <f>IF(ISBLANK(D846),IF(A846&gt;CompNum,"-","- Please choose a Federation code"),VLOOKUP(D846,Federations,2))</f>
        <v>-</v>
      </c>
      <c r="F846" s="5"/>
      <c r="G846" s="5"/>
      <c r="H846" s="5"/>
      <c r="I846" s="59" t="s">
        <v>37</v>
      </c>
      <c r="J846" s="3" t="str">
        <f>IF(A846&gt;$H$5,"Please leave scores blank","Please input "&amp;TEXT($H$7,"0")&amp;" lines for Elements and 3 for Impressions")</f>
        <v>Please leave scores blank</v>
      </c>
      <c r="K846" s="3"/>
      <c r="L846" s="3"/>
      <c r="M846" s="3"/>
      <c r="N846" s="3"/>
      <c r="P846" s="29"/>
      <c r="R846" s="17" t="s">
        <v>38</v>
      </c>
      <c r="S846" s="5"/>
      <c r="T846" s="5"/>
      <c r="V846" s="3"/>
    </row>
    <row r="847" spans="1:22">
      <c r="D847" s="68" t="s">
        <v>15</v>
      </c>
      <c r="E847" s="2" t="s">
        <v>16</v>
      </c>
      <c r="F847" s="2" t="s">
        <v>17</v>
      </c>
      <c r="G847" s="2" t="s">
        <v>18</v>
      </c>
      <c r="H847" s="2" t="s">
        <v>19</v>
      </c>
      <c r="J847" s="15"/>
      <c r="R847" s="2" t="s">
        <v>20</v>
      </c>
      <c r="S847" s="2" t="s">
        <v>21</v>
      </c>
      <c r="T847" s="2" t="s">
        <v>22</v>
      </c>
    </row>
    <row r="848" spans="1:22">
      <c r="A848" s="1">
        <f>A846</f>
        <v>46</v>
      </c>
      <c r="C848" s="2" t="s">
        <v>39</v>
      </c>
      <c r="D848" s="30"/>
      <c r="E848" s="30"/>
      <c r="F848" s="30"/>
      <c r="G848" s="30"/>
      <c r="H848" s="30"/>
      <c r="J848" s="5" t="str">
        <f t="shared" ref="J848:J858" si="135">IF(A848&gt;$H$5,IF(COUNTA(D848:H848)=0,"-","&lt;= Please clear inputs"),IF(P848&lt;=$H$7,
IF(AND(COUNTA(D848:H848)=5,ISNUMBER(H848+G848+F848+E848+D848)),IF(AND(D848&gt;=0,D848&lt;=10,E848&gt;=0,E848&lt;=10,F848&gt;=0,F848&lt;=10,G848&gt;=0,G848&lt;=10,H848&gt;=0,H848&lt;=10),"ok","&lt;= scores must be numbers from 0 to 10"),"&lt;= Please input 5 scores as numbers"),
IF(COUNTA(D848:H848)=0,".","Please clear excess line")))</f>
        <v>-</v>
      </c>
      <c r="K848" s="5"/>
      <c r="L848" s="5"/>
      <c r="M848" s="5"/>
      <c r="N848" s="5"/>
      <c r="P848" s="22">
        <v>1</v>
      </c>
      <c r="R848" s="30"/>
      <c r="S848" s="30"/>
      <c r="T848" s="30"/>
      <c r="V848" s="5" t="str">
        <f t="shared" ref="V848:V862" si="136">IF(A848&gt;$H$5,IF(COUNTA(R848:T848)=0,"-","Please clear excess line"),".")</f>
        <v>-</v>
      </c>
    </row>
    <row r="849" spans="1:22">
      <c r="A849" s="1">
        <f>A848</f>
        <v>46</v>
      </c>
      <c r="C849" s="2" t="s">
        <v>40</v>
      </c>
      <c r="D849" s="30"/>
      <c r="E849" s="30"/>
      <c r="F849" s="30"/>
      <c r="G849" s="30"/>
      <c r="H849" s="30"/>
      <c r="J849" s="5" t="str">
        <f t="shared" si="135"/>
        <v>-</v>
      </c>
      <c r="K849" s="5"/>
      <c r="L849" s="5"/>
      <c r="M849" s="5"/>
      <c r="N849" s="5"/>
      <c r="P849" s="22">
        <v>2</v>
      </c>
      <c r="R849" s="30"/>
      <c r="S849" s="30"/>
      <c r="T849" s="30"/>
      <c r="V849" s="5" t="str">
        <f t="shared" si="136"/>
        <v>-</v>
      </c>
    </row>
    <row r="850" spans="1:22">
      <c r="A850" s="1">
        <f t="shared" ref="A850:A858" si="137">A849</f>
        <v>46</v>
      </c>
      <c r="C850" s="2" t="s">
        <v>41</v>
      </c>
      <c r="D850" s="30"/>
      <c r="E850" s="30"/>
      <c r="F850" s="30"/>
      <c r="G850" s="30"/>
      <c r="H850" s="30"/>
      <c r="J850" s="5" t="str">
        <f t="shared" si="135"/>
        <v>-</v>
      </c>
      <c r="K850" s="5"/>
      <c r="L850" s="5"/>
      <c r="M850" s="5"/>
      <c r="N850" s="5"/>
      <c r="P850" s="22">
        <v>3</v>
      </c>
      <c r="R850" s="30"/>
      <c r="S850" s="30"/>
      <c r="T850" s="30"/>
      <c r="V850" s="5" t="str">
        <f t="shared" si="136"/>
        <v>-</v>
      </c>
    </row>
    <row r="851" spans="1:22">
      <c r="A851" s="1">
        <f t="shared" si="137"/>
        <v>46</v>
      </c>
      <c r="C851" s="2" t="s">
        <v>42</v>
      </c>
      <c r="D851" s="30"/>
      <c r="E851" s="30"/>
      <c r="F851" s="30"/>
      <c r="G851" s="30"/>
      <c r="H851" s="30"/>
      <c r="J851" s="5" t="str">
        <f t="shared" si="135"/>
        <v>-</v>
      </c>
      <c r="K851" s="5"/>
      <c r="L851" s="5"/>
      <c r="M851" s="5"/>
      <c r="N851" s="5"/>
      <c r="P851" s="22">
        <v>4</v>
      </c>
      <c r="R851" s="30"/>
      <c r="S851" s="30"/>
      <c r="T851" s="30"/>
      <c r="V851" s="5" t="str">
        <f t="shared" si="136"/>
        <v>-</v>
      </c>
    </row>
    <row r="852" spans="1:22">
      <c r="A852" s="1">
        <f t="shared" si="137"/>
        <v>46</v>
      </c>
      <c r="C852" s="2" t="s">
        <v>43</v>
      </c>
      <c r="D852" s="30"/>
      <c r="E852" s="30"/>
      <c r="F852" s="30"/>
      <c r="G852" s="30"/>
      <c r="H852" s="30"/>
      <c r="J852" s="5" t="str">
        <f t="shared" si="135"/>
        <v>-</v>
      </c>
      <c r="K852" s="5"/>
      <c r="L852" s="5"/>
      <c r="M852" s="5"/>
      <c r="N852" s="5"/>
      <c r="P852" s="22">
        <v>5</v>
      </c>
      <c r="R852" s="30"/>
      <c r="S852" s="30"/>
      <c r="T852" s="30"/>
      <c r="V852" s="5" t="str">
        <f t="shared" si="136"/>
        <v>-</v>
      </c>
    </row>
    <row r="853" spans="1:22">
      <c r="A853" s="1">
        <f t="shared" si="137"/>
        <v>46</v>
      </c>
      <c r="C853" s="2" t="s">
        <v>44</v>
      </c>
      <c r="D853" s="30"/>
      <c r="E853" s="30"/>
      <c r="F853" s="30"/>
      <c r="G853" s="30"/>
      <c r="H853" s="30"/>
      <c r="J853" s="5" t="str">
        <f t="shared" si="135"/>
        <v>-</v>
      </c>
      <c r="K853" s="5"/>
      <c r="L853" s="5"/>
      <c r="M853" s="5"/>
      <c r="N853" s="5"/>
      <c r="P853" s="22">
        <v>6</v>
      </c>
      <c r="R853" s="30"/>
      <c r="S853" s="30"/>
      <c r="T853" s="30"/>
      <c r="V853" s="5" t="str">
        <f t="shared" si="136"/>
        <v>-</v>
      </c>
    </row>
    <row r="854" spans="1:22">
      <c r="A854" s="1">
        <f t="shared" si="137"/>
        <v>46</v>
      </c>
      <c r="C854" s="2" t="s">
        <v>45</v>
      </c>
      <c r="D854" s="30"/>
      <c r="E854" s="30"/>
      <c r="F854" s="30"/>
      <c r="G854" s="30"/>
      <c r="H854" s="30"/>
      <c r="J854" s="5" t="str">
        <f t="shared" si="135"/>
        <v>-</v>
      </c>
      <c r="K854" s="5"/>
      <c r="L854" s="5"/>
      <c r="M854" s="5"/>
      <c r="N854" s="5"/>
      <c r="P854" s="22">
        <v>7</v>
      </c>
      <c r="R854" s="30"/>
      <c r="S854" s="30"/>
      <c r="T854" s="30"/>
      <c r="V854" s="5" t="str">
        <f t="shared" si="136"/>
        <v>-</v>
      </c>
    </row>
    <row r="855" spans="1:22">
      <c r="A855" s="1">
        <f t="shared" si="137"/>
        <v>46</v>
      </c>
      <c r="C855" s="2" t="s">
        <v>46</v>
      </c>
      <c r="D855" s="30"/>
      <c r="E855" s="30"/>
      <c r="F855" s="30"/>
      <c r="G855" s="30"/>
      <c r="H855" s="30"/>
      <c r="J855" s="5" t="str">
        <f t="shared" si="135"/>
        <v>-</v>
      </c>
      <c r="K855" s="5"/>
      <c r="L855" s="5"/>
      <c r="M855" s="5"/>
      <c r="N855" s="5"/>
      <c r="P855" s="22">
        <v>8</v>
      </c>
      <c r="R855" s="30"/>
      <c r="S855" s="30"/>
      <c r="T855" s="30"/>
      <c r="V855" s="5" t="str">
        <f t="shared" si="136"/>
        <v>-</v>
      </c>
    </row>
    <row r="856" spans="1:22">
      <c r="A856" s="1">
        <f t="shared" si="137"/>
        <v>46</v>
      </c>
      <c r="C856" s="2" t="s">
        <v>47</v>
      </c>
      <c r="D856" s="30"/>
      <c r="E856" s="30"/>
      <c r="F856" s="30"/>
      <c r="G856" s="30"/>
      <c r="H856" s="30"/>
      <c r="J856" s="5" t="str">
        <f t="shared" si="135"/>
        <v>-</v>
      </c>
      <c r="K856" s="5"/>
      <c r="L856" s="5"/>
      <c r="M856" s="5"/>
      <c r="N856" s="5"/>
      <c r="P856" s="22">
        <v>9</v>
      </c>
      <c r="R856" s="30"/>
      <c r="S856" s="30"/>
      <c r="T856" s="30"/>
      <c r="V856" s="5" t="str">
        <f t="shared" si="136"/>
        <v>-</v>
      </c>
    </row>
    <row r="857" spans="1:22">
      <c r="A857" s="1">
        <f t="shared" si="137"/>
        <v>46</v>
      </c>
      <c r="C857" s="2" t="s">
        <v>48</v>
      </c>
      <c r="D857" s="30"/>
      <c r="E857" s="30"/>
      <c r="F857" s="30"/>
      <c r="G857" s="30"/>
      <c r="H857" s="30"/>
      <c r="J857" s="5" t="str">
        <f t="shared" si="135"/>
        <v>-</v>
      </c>
      <c r="K857" s="5"/>
      <c r="L857" s="5"/>
      <c r="M857" s="5"/>
      <c r="N857" s="5"/>
      <c r="P857" s="22">
        <v>10</v>
      </c>
      <c r="R857" s="30"/>
      <c r="S857" s="30"/>
      <c r="T857" s="30"/>
      <c r="V857" s="5" t="str">
        <f t="shared" si="136"/>
        <v>-</v>
      </c>
    </row>
    <row r="858" spans="1:22">
      <c r="A858" s="1">
        <f t="shared" si="137"/>
        <v>46</v>
      </c>
      <c r="C858" s="2" t="s">
        <v>49</v>
      </c>
      <c r="D858" s="30"/>
      <c r="E858" s="30"/>
      <c r="F858" s="30"/>
      <c r="G858" s="30"/>
      <c r="H858" s="30"/>
      <c r="J858" s="5" t="str">
        <f t="shared" si="135"/>
        <v>-</v>
      </c>
      <c r="K858" s="5"/>
      <c r="L858" s="5"/>
      <c r="M858" s="5"/>
      <c r="N858" s="5"/>
      <c r="P858" s="22">
        <v>11</v>
      </c>
      <c r="R858" s="30"/>
      <c r="S858" s="30"/>
      <c r="T858" s="30"/>
      <c r="V858" s="5" t="str">
        <f t="shared" si="136"/>
        <v>-</v>
      </c>
    </row>
    <row r="859" spans="1:22">
      <c r="C859" s="2"/>
      <c r="D859" s="68" t="s">
        <v>25</v>
      </c>
      <c r="E859" s="2" t="s">
        <v>26</v>
      </c>
      <c r="F859" s="2" t="s">
        <v>27</v>
      </c>
      <c r="G859" s="2" t="s">
        <v>28</v>
      </c>
      <c r="H859" s="2" t="s">
        <v>29</v>
      </c>
      <c r="J859" s="15"/>
      <c r="R859" s="2" t="s">
        <v>30</v>
      </c>
      <c r="S859" s="2" t="s">
        <v>31</v>
      </c>
      <c r="T859" s="2" t="s">
        <v>32</v>
      </c>
    </row>
    <row r="860" spans="1:22">
      <c r="A860" s="1">
        <f>A858</f>
        <v>46</v>
      </c>
      <c r="C860" s="2" t="s">
        <v>50</v>
      </c>
      <c r="D860" s="30"/>
      <c r="E860" s="30"/>
      <c r="F860" s="30"/>
      <c r="G860" s="30"/>
      <c r="H860" s="30"/>
      <c r="J860" s="5" t="str">
        <f>IF(A860&gt;$H$5,IF(COUNTA(D860:H860)=0,"-","&lt;= Please clear inputs"),IF(P860&lt;=$H$7,
IF(AND(COUNTA(D860:H860)=5,ISNUMBER(H860+G860+F860+E860+D860)),IF(AND(D860&gt;=0,D860&lt;=10,E860&gt;=0,E860&lt;=10,F860&gt;=0,F860&lt;=10,G860&gt;=0,G860&lt;=10,H860&gt;=0,H860&lt;=10),"ok","&lt;= scores must be numbers from 0 to 10"),"&lt;= Please input 5 scores as numbers"),
IF(COUNTA(D860:H860)=0,".","Please clear excess line")))</f>
        <v>-</v>
      </c>
      <c r="K860" s="5"/>
      <c r="L860" s="5"/>
      <c r="M860" s="5"/>
      <c r="N860" s="5"/>
      <c r="P860" s="22">
        <v>1</v>
      </c>
      <c r="R860" s="30"/>
      <c r="S860" s="30"/>
      <c r="T860" s="30"/>
      <c r="V860" s="5" t="str">
        <f t="shared" si="136"/>
        <v>-</v>
      </c>
    </row>
    <row r="861" spans="1:22">
      <c r="A861" s="1">
        <f>A860</f>
        <v>46</v>
      </c>
      <c r="C861" s="2" t="s">
        <v>51</v>
      </c>
      <c r="D861" s="30"/>
      <c r="E861" s="30"/>
      <c r="F861" s="30"/>
      <c r="G861" s="30"/>
      <c r="H861" s="30"/>
      <c r="J861" s="5" t="str">
        <f>IF(A861&gt;$H$5,IF(COUNTA(D861:H861)=0,"-","&lt;= Please clear inputs"),IF(P861&lt;=$H$7,
IF(AND(COUNTA(D861:H861)=5,ISNUMBER(H861+G861+F861+E861+D861)),IF(AND(D861&gt;=0,D861&lt;=10,E861&gt;=0,E861&lt;=10,F861&gt;=0,F861&lt;=10,G861&gt;=0,G861&lt;=10,H861&gt;=0,H861&lt;=10),"ok","&lt;= scores must be numbers from 0 to 10"),"&lt;= Please input 5 scores as numbers"),
IF(COUNTA(D861:H861)=0,".","Please clear excess line")))</f>
        <v>-</v>
      </c>
      <c r="K861" s="5"/>
      <c r="L861" s="5"/>
      <c r="M861" s="5"/>
      <c r="N861" s="5"/>
      <c r="P861" s="22">
        <v>2</v>
      </c>
      <c r="R861" s="30"/>
      <c r="S861" s="30"/>
      <c r="T861" s="30"/>
      <c r="V861" s="5" t="str">
        <f t="shared" si="136"/>
        <v>-</v>
      </c>
    </row>
    <row r="862" spans="1:22">
      <c r="A862" s="1">
        <f>A861</f>
        <v>46</v>
      </c>
      <c r="C862" s="2" t="s">
        <v>52</v>
      </c>
      <c r="D862" s="30"/>
      <c r="E862" s="30"/>
      <c r="F862" s="30"/>
      <c r="G862" s="30"/>
      <c r="H862" s="30"/>
      <c r="J862" s="5" t="str">
        <f>IF(A862&gt;$H$5,IF(COUNTA(D862:H862)=0,"-","&lt;= Please clear inputs"),IF(P862&lt;=$H$7,
IF(AND(COUNTA(D862:H862)=5,ISNUMBER(H862+G862+F862+E862+D862)),IF(AND(D862&gt;=0,D862&lt;=10,E862&gt;=0,E862&lt;=10,F862&gt;=0,F862&lt;=10,G862&gt;=0,G862&lt;=10,H862&gt;=0,H862&lt;=10),"ok","&lt;= scores must be numbers from 0 to 10"),"&lt;= Please input 5 scores as numbers"),
IF(COUNTA(D862:H862)=0,".","Please clear excess line")))</f>
        <v>-</v>
      </c>
      <c r="K862" s="5"/>
      <c r="L862" s="5"/>
      <c r="M862" s="5"/>
      <c r="N862" s="5"/>
      <c r="P862" s="22">
        <v>3</v>
      </c>
      <c r="R862" s="30"/>
      <c r="S862" s="30"/>
      <c r="T862" s="30"/>
      <c r="V862" s="5" t="str">
        <f t="shared" si="136"/>
        <v>-</v>
      </c>
    </row>
    <row r="864" spans="1:22">
      <c r="A864" s="1">
        <f>1+A846</f>
        <v>47</v>
      </c>
      <c r="C864" s="17" t="str">
        <f>TEXT(A864,"0")&amp;" - Fed:"</f>
        <v>47 - Fed:</v>
      </c>
      <c r="D864" s="27"/>
      <c r="E864" s="5" t="str">
        <f>IF(ISBLANK(D864),IF(A864&gt;CompNum,"-","- Please choose a Federation code"),VLOOKUP(D864,Federations,2))</f>
        <v>-</v>
      </c>
      <c r="F864" s="5"/>
      <c r="G864" s="5"/>
      <c r="H864" s="5"/>
      <c r="I864" s="59" t="s">
        <v>37</v>
      </c>
      <c r="J864" s="3" t="str">
        <f>IF(A864&gt;$H$5,"Please leave scores blank","Please input "&amp;TEXT($H$7,"0")&amp;" lines for Elements and 3 for Impressions")</f>
        <v>Please leave scores blank</v>
      </c>
      <c r="K864" s="3"/>
      <c r="L864" s="3"/>
      <c r="M864" s="3"/>
      <c r="N864" s="3"/>
      <c r="P864" s="29"/>
      <c r="R864" s="17" t="s">
        <v>38</v>
      </c>
      <c r="S864" s="5"/>
      <c r="T864" s="5"/>
      <c r="V864" s="3"/>
    </row>
    <row r="865" spans="1:22">
      <c r="D865" s="68" t="s">
        <v>15</v>
      </c>
      <c r="E865" s="2" t="s">
        <v>16</v>
      </c>
      <c r="F865" s="2" t="s">
        <v>17</v>
      </c>
      <c r="G865" s="2" t="s">
        <v>18</v>
      </c>
      <c r="H865" s="2" t="s">
        <v>19</v>
      </c>
      <c r="J865" s="15"/>
      <c r="R865" s="2" t="s">
        <v>20</v>
      </c>
      <c r="S865" s="2" t="s">
        <v>21</v>
      </c>
      <c r="T865" s="2" t="s">
        <v>22</v>
      </c>
    </row>
    <row r="866" spans="1:22">
      <c r="A866" s="1">
        <f>A864</f>
        <v>47</v>
      </c>
      <c r="C866" s="2" t="s">
        <v>39</v>
      </c>
      <c r="D866" s="30"/>
      <c r="E866" s="30"/>
      <c r="F866" s="30"/>
      <c r="G866" s="30"/>
      <c r="H866" s="30"/>
      <c r="J866" s="5" t="str">
        <f t="shared" ref="J866:J876" si="138">IF(A866&gt;$H$5,IF(COUNTA(D866:H866)=0,"-","&lt;= Please clear inputs"),IF(P866&lt;=$H$7,
IF(AND(COUNTA(D866:H866)=5,ISNUMBER(H866+G866+F866+E866+D866)),IF(AND(D866&gt;=0,D866&lt;=10,E866&gt;=0,E866&lt;=10,F866&gt;=0,F866&lt;=10,G866&gt;=0,G866&lt;=10,H866&gt;=0,H866&lt;=10),"ok","&lt;= scores must be numbers from 0 to 10"),"&lt;= Please input 5 scores as numbers"),
IF(COUNTA(D866:H866)=0,".","Please clear excess line")))</f>
        <v>-</v>
      </c>
      <c r="K866" s="5"/>
      <c r="L866" s="5"/>
      <c r="M866" s="5"/>
      <c r="N866" s="5"/>
      <c r="P866" s="22">
        <v>1</v>
      </c>
      <c r="R866" s="30"/>
      <c r="S866" s="30"/>
      <c r="T866" s="30"/>
      <c r="V866" s="5" t="str">
        <f t="shared" ref="V866:V880" si="139">IF(A866&gt;$H$5,IF(COUNTA(R866:T866)=0,"-","Please clear excess line"),".")</f>
        <v>-</v>
      </c>
    </row>
    <row r="867" spans="1:22">
      <c r="A867" s="1">
        <f>A866</f>
        <v>47</v>
      </c>
      <c r="C867" s="2" t="s">
        <v>40</v>
      </c>
      <c r="D867" s="30"/>
      <c r="E867" s="30"/>
      <c r="F867" s="30"/>
      <c r="G867" s="30"/>
      <c r="H867" s="30"/>
      <c r="J867" s="5" t="str">
        <f t="shared" si="138"/>
        <v>-</v>
      </c>
      <c r="K867" s="5"/>
      <c r="L867" s="5"/>
      <c r="M867" s="5"/>
      <c r="N867" s="5"/>
      <c r="P867" s="22">
        <v>2</v>
      </c>
      <c r="R867" s="30"/>
      <c r="S867" s="30"/>
      <c r="T867" s="30"/>
      <c r="V867" s="5" t="str">
        <f t="shared" si="139"/>
        <v>-</v>
      </c>
    </row>
    <row r="868" spans="1:22">
      <c r="A868" s="1">
        <f t="shared" ref="A868:A876" si="140">A867</f>
        <v>47</v>
      </c>
      <c r="C868" s="2" t="s">
        <v>41</v>
      </c>
      <c r="D868" s="30"/>
      <c r="E868" s="30"/>
      <c r="F868" s="30"/>
      <c r="G868" s="30"/>
      <c r="H868" s="30"/>
      <c r="J868" s="5" t="str">
        <f t="shared" si="138"/>
        <v>-</v>
      </c>
      <c r="K868" s="5"/>
      <c r="L868" s="5"/>
      <c r="M868" s="5"/>
      <c r="N868" s="5"/>
      <c r="P868" s="22">
        <v>3</v>
      </c>
      <c r="R868" s="30"/>
      <c r="S868" s="30"/>
      <c r="T868" s="30"/>
      <c r="V868" s="5" t="str">
        <f t="shared" si="139"/>
        <v>-</v>
      </c>
    </row>
    <row r="869" spans="1:22">
      <c r="A869" s="1">
        <f t="shared" si="140"/>
        <v>47</v>
      </c>
      <c r="C869" s="2" t="s">
        <v>42</v>
      </c>
      <c r="D869" s="30"/>
      <c r="E869" s="30"/>
      <c r="F869" s="30"/>
      <c r="G869" s="30"/>
      <c r="H869" s="30"/>
      <c r="J869" s="5" t="str">
        <f t="shared" si="138"/>
        <v>-</v>
      </c>
      <c r="K869" s="5"/>
      <c r="L869" s="5"/>
      <c r="M869" s="5"/>
      <c r="N869" s="5"/>
      <c r="P869" s="22">
        <v>4</v>
      </c>
      <c r="R869" s="30"/>
      <c r="S869" s="30"/>
      <c r="T869" s="30"/>
      <c r="V869" s="5" t="str">
        <f t="shared" si="139"/>
        <v>-</v>
      </c>
    </row>
    <row r="870" spans="1:22">
      <c r="A870" s="1">
        <f t="shared" si="140"/>
        <v>47</v>
      </c>
      <c r="C870" s="2" t="s">
        <v>43</v>
      </c>
      <c r="D870" s="30"/>
      <c r="E870" s="30"/>
      <c r="F870" s="30"/>
      <c r="G870" s="30"/>
      <c r="H870" s="30"/>
      <c r="J870" s="5" t="str">
        <f t="shared" si="138"/>
        <v>-</v>
      </c>
      <c r="K870" s="5"/>
      <c r="L870" s="5"/>
      <c r="M870" s="5"/>
      <c r="N870" s="5"/>
      <c r="P870" s="22">
        <v>5</v>
      </c>
      <c r="R870" s="30"/>
      <c r="S870" s="30"/>
      <c r="T870" s="30"/>
      <c r="V870" s="5" t="str">
        <f t="shared" si="139"/>
        <v>-</v>
      </c>
    </row>
    <row r="871" spans="1:22">
      <c r="A871" s="1">
        <f t="shared" si="140"/>
        <v>47</v>
      </c>
      <c r="C871" s="2" t="s">
        <v>44</v>
      </c>
      <c r="D871" s="30"/>
      <c r="E871" s="30"/>
      <c r="F871" s="30"/>
      <c r="G871" s="30"/>
      <c r="H871" s="30"/>
      <c r="J871" s="5" t="str">
        <f t="shared" si="138"/>
        <v>-</v>
      </c>
      <c r="K871" s="5"/>
      <c r="L871" s="5"/>
      <c r="M871" s="5"/>
      <c r="N871" s="5"/>
      <c r="P871" s="22">
        <v>6</v>
      </c>
      <c r="R871" s="30"/>
      <c r="S871" s="30"/>
      <c r="T871" s="30"/>
      <c r="V871" s="5" t="str">
        <f t="shared" si="139"/>
        <v>-</v>
      </c>
    </row>
    <row r="872" spans="1:22">
      <c r="A872" s="1">
        <f t="shared" si="140"/>
        <v>47</v>
      </c>
      <c r="C872" s="2" t="s">
        <v>45</v>
      </c>
      <c r="D872" s="30"/>
      <c r="E872" s="30"/>
      <c r="F872" s="30"/>
      <c r="G872" s="30"/>
      <c r="H872" s="30"/>
      <c r="J872" s="5" t="str">
        <f t="shared" si="138"/>
        <v>-</v>
      </c>
      <c r="K872" s="5"/>
      <c r="L872" s="5"/>
      <c r="M872" s="5"/>
      <c r="N872" s="5"/>
      <c r="P872" s="22">
        <v>7</v>
      </c>
      <c r="R872" s="30"/>
      <c r="S872" s="30"/>
      <c r="T872" s="30"/>
      <c r="V872" s="5" t="str">
        <f t="shared" si="139"/>
        <v>-</v>
      </c>
    </row>
    <row r="873" spans="1:22">
      <c r="A873" s="1">
        <f t="shared" si="140"/>
        <v>47</v>
      </c>
      <c r="C873" s="2" t="s">
        <v>46</v>
      </c>
      <c r="D873" s="30"/>
      <c r="E873" s="30"/>
      <c r="F873" s="30"/>
      <c r="G873" s="30"/>
      <c r="H873" s="30"/>
      <c r="J873" s="5" t="str">
        <f t="shared" si="138"/>
        <v>-</v>
      </c>
      <c r="K873" s="5"/>
      <c r="L873" s="5"/>
      <c r="M873" s="5"/>
      <c r="N873" s="5"/>
      <c r="P873" s="22">
        <v>8</v>
      </c>
      <c r="R873" s="30"/>
      <c r="S873" s="30"/>
      <c r="T873" s="30"/>
      <c r="V873" s="5" t="str">
        <f t="shared" si="139"/>
        <v>-</v>
      </c>
    </row>
    <row r="874" spans="1:22">
      <c r="A874" s="1">
        <f t="shared" si="140"/>
        <v>47</v>
      </c>
      <c r="C874" s="2" t="s">
        <v>47</v>
      </c>
      <c r="D874" s="30"/>
      <c r="E874" s="30"/>
      <c r="F874" s="30"/>
      <c r="G874" s="30"/>
      <c r="H874" s="30"/>
      <c r="J874" s="5" t="str">
        <f t="shared" si="138"/>
        <v>-</v>
      </c>
      <c r="K874" s="5"/>
      <c r="L874" s="5"/>
      <c r="M874" s="5"/>
      <c r="N874" s="5"/>
      <c r="P874" s="22">
        <v>9</v>
      </c>
      <c r="R874" s="30"/>
      <c r="S874" s="30"/>
      <c r="T874" s="30"/>
      <c r="V874" s="5" t="str">
        <f t="shared" si="139"/>
        <v>-</v>
      </c>
    </row>
    <row r="875" spans="1:22">
      <c r="A875" s="1">
        <f t="shared" si="140"/>
        <v>47</v>
      </c>
      <c r="C875" s="2" t="s">
        <v>48</v>
      </c>
      <c r="D875" s="30"/>
      <c r="E875" s="30"/>
      <c r="F875" s="30"/>
      <c r="G875" s="30"/>
      <c r="H875" s="30"/>
      <c r="J875" s="5" t="str">
        <f t="shared" si="138"/>
        <v>-</v>
      </c>
      <c r="K875" s="5"/>
      <c r="L875" s="5"/>
      <c r="M875" s="5"/>
      <c r="N875" s="5"/>
      <c r="P875" s="22">
        <v>10</v>
      </c>
      <c r="R875" s="30"/>
      <c r="S875" s="30"/>
      <c r="T875" s="30"/>
      <c r="V875" s="5" t="str">
        <f t="shared" si="139"/>
        <v>-</v>
      </c>
    </row>
    <row r="876" spans="1:22">
      <c r="A876" s="1">
        <f t="shared" si="140"/>
        <v>47</v>
      </c>
      <c r="C876" s="2" t="s">
        <v>49</v>
      </c>
      <c r="D876" s="30"/>
      <c r="E876" s="30"/>
      <c r="F876" s="30"/>
      <c r="G876" s="30"/>
      <c r="H876" s="30"/>
      <c r="J876" s="5" t="str">
        <f t="shared" si="138"/>
        <v>-</v>
      </c>
      <c r="K876" s="5"/>
      <c r="L876" s="5"/>
      <c r="M876" s="5"/>
      <c r="N876" s="5"/>
      <c r="P876" s="22">
        <v>11</v>
      </c>
      <c r="R876" s="30"/>
      <c r="S876" s="30"/>
      <c r="T876" s="30"/>
      <c r="V876" s="5" t="str">
        <f t="shared" si="139"/>
        <v>-</v>
      </c>
    </row>
    <row r="877" spans="1:22">
      <c r="C877" s="2"/>
      <c r="D877" s="68" t="s">
        <v>25</v>
      </c>
      <c r="E877" s="2" t="s">
        <v>26</v>
      </c>
      <c r="F877" s="2" t="s">
        <v>27</v>
      </c>
      <c r="G877" s="2" t="s">
        <v>28</v>
      </c>
      <c r="H877" s="2" t="s">
        <v>29</v>
      </c>
      <c r="J877" s="15"/>
      <c r="R877" s="2" t="s">
        <v>30</v>
      </c>
      <c r="S877" s="2" t="s">
        <v>31</v>
      </c>
      <c r="T877" s="2" t="s">
        <v>32</v>
      </c>
    </row>
    <row r="878" spans="1:22">
      <c r="A878" s="1">
        <f>A876</f>
        <v>47</v>
      </c>
      <c r="C878" s="2" t="s">
        <v>50</v>
      </c>
      <c r="D878" s="30"/>
      <c r="E878" s="30"/>
      <c r="F878" s="30"/>
      <c r="G878" s="30"/>
      <c r="H878" s="30"/>
      <c r="J878" s="5" t="str">
        <f>IF(A878&gt;$H$5,IF(COUNTA(D878:H878)=0,"-","&lt;= Please clear inputs"),IF(P878&lt;=$H$7,
IF(AND(COUNTA(D878:H878)=5,ISNUMBER(H878+G878+F878+E878+D878)),IF(AND(D878&gt;=0,D878&lt;=10,E878&gt;=0,E878&lt;=10,F878&gt;=0,F878&lt;=10,G878&gt;=0,G878&lt;=10,H878&gt;=0,H878&lt;=10),"ok","&lt;= scores must be numbers from 0 to 10"),"&lt;= Please input 5 scores as numbers"),
IF(COUNTA(D878:H878)=0,".","Please clear excess line")))</f>
        <v>-</v>
      </c>
      <c r="K878" s="5"/>
      <c r="L878" s="5"/>
      <c r="M878" s="5"/>
      <c r="N878" s="5"/>
      <c r="P878" s="22">
        <v>1</v>
      </c>
      <c r="R878" s="30"/>
      <c r="S878" s="30"/>
      <c r="T878" s="30"/>
      <c r="V878" s="5" t="str">
        <f t="shared" si="139"/>
        <v>-</v>
      </c>
    </row>
    <row r="879" spans="1:22">
      <c r="A879" s="1">
        <f>A878</f>
        <v>47</v>
      </c>
      <c r="C879" s="2" t="s">
        <v>51</v>
      </c>
      <c r="D879" s="30"/>
      <c r="E879" s="30"/>
      <c r="F879" s="30"/>
      <c r="G879" s="30"/>
      <c r="H879" s="30"/>
      <c r="J879" s="5" t="str">
        <f>IF(A879&gt;$H$5,IF(COUNTA(D879:H879)=0,"-","&lt;= Please clear inputs"),IF(P879&lt;=$H$7,
IF(AND(COUNTA(D879:H879)=5,ISNUMBER(H879+G879+F879+E879+D879)),IF(AND(D879&gt;=0,D879&lt;=10,E879&gt;=0,E879&lt;=10,F879&gt;=0,F879&lt;=10,G879&gt;=0,G879&lt;=10,H879&gt;=0,H879&lt;=10),"ok","&lt;= scores must be numbers from 0 to 10"),"&lt;= Please input 5 scores as numbers"),
IF(COUNTA(D879:H879)=0,".","Please clear excess line")))</f>
        <v>-</v>
      </c>
      <c r="K879" s="5"/>
      <c r="L879" s="5"/>
      <c r="M879" s="5"/>
      <c r="N879" s="5"/>
      <c r="P879" s="22">
        <v>2</v>
      </c>
      <c r="R879" s="30"/>
      <c r="S879" s="30"/>
      <c r="T879" s="30"/>
      <c r="V879" s="5" t="str">
        <f t="shared" si="139"/>
        <v>-</v>
      </c>
    </row>
    <row r="880" spans="1:22">
      <c r="A880" s="1">
        <f>A879</f>
        <v>47</v>
      </c>
      <c r="C880" s="2" t="s">
        <v>52</v>
      </c>
      <c r="D880" s="30"/>
      <c r="E880" s="30"/>
      <c r="F880" s="30"/>
      <c r="G880" s="30"/>
      <c r="H880" s="30"/>
      <c r="J880" s="5" t="str">
        <f>IF(A880&gt;$H$5,IF(COUNTA(D880:H880)=0,"-","&lt;= Please clear inputs"),IF(P880&lt;=$H$7,
IF(AND(COUNTA(D880:H880)=5,ISNUMBER(H880+G880+F880+E880+D880)),IF(AND(D880&gt;=0,D880&lt;=10,E880&gt;=0,E880&lt;=10,F880&gt;=0,F880&lt;=10,G880&gt;=0,G880&lt;=10,H880&gt;=0,H880&lt;=10),"ok","&lt;= scores must be numbers from 0 to 10"),"&lt;= Please input 5 scores as numbers"),
IF(COUNTA(D880:H880)=0,".","Please clear excess line")))</f>
        <v>-</v>
      </c>
      <c r="K880" s="5"/>
      <c r="L880" s="5"/>
      <c r="M880" s="5"/>
      <c r="N880" s="5"/>
      <c r="P880" s="22">
        <v>3</v>
      </c>
      <c r="R880" s="30"/>
      <c r="S880" s="30"/>
      <c r="T880" s="30"/>
      <c r="V880" s="5" t="str">
        <f t="shared" si="139"/>
        <v>-</v>
      </c>
    </row>
    <row r="882" spans="1:22">
      <c r="A882" s="1">
        <f>1+A864</f>
        <v>48</v>
      </c>
      <c r="C882" s="17" t="str">
        <f>TEXT(A882,"0")&amp;" - Fed:"</f>
        <v>48 - Fed:</v>
      </c>
      <c r="D882" s="27"/>
      <c r="E882" s="5" t="str">
        <f>IF(ISBLANK(D882),IF(A882&gt;CompNum,"-","- Please choose a Federation code"),VLOOKUP(D882,Federations,2))</f>
        <v>-</v>
      </c>
      <c r="F882" s="5"/>
      <c r="G882" s="5"/>
      <c r="H882" s="5"/>
      <c r="I882" s="59" t="s">
        <v>37</v>
      </c>
      <c r="J882" s="3" t="str">
        <f>IF(A882&gt;$H$5,"Please leave scores blank","Please input "&amp;TEXT($H$7,"0")&amp;" lines for Elements and 3 for Impressions")</f>
        <v>Please leave scores blank</v>
      </c>
      <c r="K882" s="3"/>
      <c r="L882" s="3"/>
      <c r="M882" s="3"/>
      <c r="N882" s="3"/>
      <c r="P882" s="29"/>
      <c r="R882" s="17" t="s">
        <v>38</v>
      </c>
      <c r="S882" s="5"/>
      <c r="T882" s="5"/>
      <c r="V882" s="3"/>
    </row>
    <row r="883" spans="1:22">
      <c r="D883" s="68" t="s">
        <v>15</v>
      </c>
      <c r="E883" s="2" t="s">
        <v>16</v>
      </c>
      <c r="F883" s="2" t="s">
        <v>17</v>
      </c>
      <c r="G883" s="2" t="s">
        <v>18</v>
      </c>
      <c r="H883" s="2" t="s">
        <v>19</v>
      </c>
      <c r="J883" s="15"/>
      <c r="R883" s="2" t="s">
        <v>20</v>
      </c>
      <c r="S883" s="2" t="s">
        <v>21</v>
      </c>
      <c r="T883" s="2" t="s">
        <v>22</v>
      </c>
    </row>
    <row r="884" spans="1:22">
      <c r="A884" s="1">
        <f>A882</f>
        <v>48</v>
      </c>
      <c r="C884" s="2" t="s">
        <v>39</v>
      </c>
      <c r="D884" s="30"/>
      <c r="E884" s="30"/>
      <c r="F884" s="30"/>
      <c r="G884" s="30"/>
      <c r="H884" s="30"/>
      <c r="J884" s="5" t="str">
        <f t="shared" ref="J884:J894" si="141">IF(A884&gt;$H$5,IF(COUNTA(D884:H884)=0,"-","&lt;= Please clear inputs"),IF(P884&lt;=$H$7,
IF(AND(COUNTA(D884:H884)=5,ISNUMBER(H884+G884+F884+E884+D884)),IF(AND(D884&gt;=0,D884&lt;=10,E884&gt;=0,E884&lt;=10,F884&gt;=0,F884&lt;=10,G884&gt;=0,G884&lt;=10,H884&gt;=0,H884&lt;=10),"ok","&lt;= scores must be numbers from 0 to 10"),"&lt;= Please input 5 scores as numbers"),
IF(COUNTA(D884:H884)=0,".","Please clear excess line")))</f>
        <v>-</v>
      </c>
      <c r="K884" s="5"/>
      <c r="L884" s="5"/>
      <c r="M884" s="5"/>
      <c r="N884" s="5"/>
      <c r="P884" s="22">
        <v>1</v>
      </c>
      <c r="R884" s="30"/>
      <c r="S884" s="30"/>
      <c r="T884" s="30"/>
      <c r="V884" s="5" t="str">
        <f t="shared" ref="V884:V898" si="142">IF(A884&gt;$H$5,IF(COUNTA(R884:T884)=0,"-","Please clear excess line"),".")</f>
        <v>-</v>
      </c>
    </row>
    <row r="885" spans="1:22">
      <c r="A885" s="1">
        <f>A884</f>
        <v>48</v>
      </c>
      <c r="C885" s="2" t="s">
        <v>40</v>
      </c>
      <c r="D885" s="30"/>
      <c r="E885" s="30"/>
      <c r="F885" s="30"/>
      <c r="G885" s="30"/>
      <c r="H885" s="30"/>
      <c r="J885" s="5" t="str">
        <f t="shared" si="141"/>
        <v>-</v>
      </c>
      <c r="K885" s="5"/>
      <c r="L885" s="5"/>
      <c r="M885" s="5"/>
      <c r="N885" s="5"/>
      <c r="P885" s="22">
        <v>2</v>
      </c>
      <c r="R885" s="30"/>
      <c r="S885" s="30"/>
      <c r="T885" s="30"/>
      <c r="V885" s="5" t="str">
        <f t="shared" si="142"/>
        <v>-</v>
      </c>
    </row>
    <row r="886" spans="1:22">
      <c r="A886" s="1">
        <f t="shared" ref="A886:A894" si="143">A885</f>
        <v>48</v>
      </c>
      <c r="C886" s="2" t="s">
        <v>41</v>
      </c>
      <c r="D886" s="30"/>
      <c r="E886" s="30"/>
      <c r="F886" s="30"/>
      <c r="G886" s="30"/>
      <c r="H886" s="30"/>
      <c r="J886" s="5" t="str">
        <f t="shared" si="141"/>
        <v>-</v>
      </c>
      <c r="K886" s="5"/>
      <c r="L886" s="5"/>
      <c r="M886" s="5"/>
      <c r="N886" s="5"/>
      <c r="P886" s="22">
        <v>3</v>
      </c>
      <c r="R886" s="30"/>
      <c r="S886" s="30"/>
      <c r="T886" s="30"/>
      <c r="V886" s="5" t="str">
        <f t="shared" si="142"/>
        <v>-</v>
      </c>
    </row>
    <row r="887" spans="1:22">
      <c r="A887" s="1">
        <f t="shared" si="143"/>
        <v>48</v>
      </c>
      <c r="C887" s="2" t="s">
        <v>42</v>
      </c>
      <c r="D887" s="30"/>
      <c r="E887" s="30"/>
      <c r="F887" s="30"/>
      <c r="G887" s="30"/>
      <c r="H887" s="30"/>
      <c r="J887" s="5" t="str">
        <f t="shared" si="141"/>
        <v>-</v>
      </c>
      <c r="K887" s="5"/>
      <c r="L887" s="5"/>
      <c r="M887" s="5"/>
      <c r="N887" s="5"/>
      <c r="P887" s="22">
        <v>4</v>
      </c>
      <c r="R887" s="30"/>
      <c r="S887" s="30"/>
      <c r="T887" s="30"/>
      <c r="V887" s="5" t="str">
        <f t="shared" si="142"/>
        <v>-</v>
      </c>
    </row>
    <row r="888" spans="1:22">
      <c r="A888" s="1">
        <f t="shared" si="143"/>
        <v>48</v>
      </c>
      <c r="C888" s="2" t="s">
        <v>43</v>
      </c>
      <c r="D888" s="30"/>
      <c r="E888" s="30"/>
      <c r="F888" s="30"/>
      <c r="G888" s="30"/>
      <c r="H888" s="30"/>
      <c r="J888" s="5" t="str">
        <f t="shared" si="141"/>
        <v>-</v>
      </c>
      <c r="K888" s="5"/>
      <c r="L888" s="5"/>
      <c r="M888" s="5"/>
      <c r="N888" s="5"/>
      <c r="P888" s="22">
        <v>5</v>
      </c>
      <c r="R888" s="30"/>
      <c r="S888" s="30"/>
      <c r="T888" s="30"/>
      <c r="V888" s="5" t="str">
        <f t="shared" si="142"/>
        <v>-</v>
      </c>
    </row>
    <row r="889" spans="1:22">
      <c r="A889" s="1">
        <f t="shared" si="143"/>
        <v>48</v>
      </c>
      <c r="C889" s="2" t="s">
        <v>44</v>
      </c>
      <c r="D889" s="30"/>
      <c r="E889" s="30"/>
      <c r="F889" s="30"/>
      <c r="G889" s="30"/>
      <c r="H889" s="30"/>
      <c r="J889" s="5" t="str">
        <f t="shared" si="141"/>
        <v>-</v>
      </c>
      <c r="K889" s="5"/>
      <c r="L889" s="5"/>
      <c r="M889" s="5"/>
      <c r="N889" s="5"/>
      <c r="P889" s="22">
        <v>6</v>
      </c>
      <c r="R889" s="30"/>
      <c r="S889" s="30"/>
      <c r="T889" s="30"/>
      <c r="V889" s="5" t="str">
        <f t="shared" si="142"/>
        <v>-</v>
      </c>
    </row>
    <row r="890" spans="1:22">
      <c r="A890" s="1">
        <f t="shared" si="143"/>
        <v>48</v>
      </c>
      <c r="C890" s="2" t="s">
        <v>45</v>
      </c>
      <c r="D890" s="30"/>
      <c r="E890" s="30"/>
      <c r="F890" s="30"/>
      <c r="G890" s="30"/>
      <c r="H890" s="30"/>
      <c r="J890" s="5" t="str">
        <f t="shared" si="141"/>
        <v>-</v>
      </c>
      <c r="K890" s="5"/>
      <c r="L890" s="5"/>
      <c r="M890" s="5"/>
      <c r="N890" s="5"/>
      <c r="P890" s="22">
        <v>7</v>
      </c>
      <c r="R890" s="30"/>
      <c r="S890" s="30"/>
      <c r="T890" s="30"/>
      <c r="V890" s="5" t="str">
        <f t="shared" si="142"/>
        <v>-</v>
      </c>
    </row>
    <row r="891" spans="1:22">
      <c r="A891" s="1">
        <f t="shared" si="143"/>
        <v>48</v>
      </c>
      <c r="C891" s="2" t="s">
        <v>46</v>
      </c>
      <c r="D891" s="30"/>
      <c r="E891" s="30"/>
      <c r="F891" s="30"/>
      <c r="G891" s="30"/>
      <c r="H891" s="30"/>
      <c r="J891" s="5" t="str">
        <f t="shared" si="141"/>
        <v>-</v>
      </c>
      <c r="K891" s="5"/>
      <c r="L891" s="5"/>
      <c r="M891" s="5"/>
      <c r="N891" s="5"/>
      <c r="P891" s="22">
        <v>8</v>
      </c>
      <c r="R891" s="30"/>
      <c r="S891" s="30"/>
      <c r="T891" s="30"/>
      <c r="V891" s="5" t="str">
        <f t="shared" si="142"/>
        <v>-</v>
      </c>
    </row>
    <row r="892" spans="1:22">
      <c r="A892" s="1">
        <f t="shared" si="143"/>
        <v>48</v>
      </c>
      <c r="C892" s="2" t="s">
        <v>47</v>
      </c>
      <c r="D892" s="30"/>
      <c r="E892" s="30"/>
      <c r="F892" s="30"/>
      <c r="G892" s="30"/>
      <c r="H892" s="30"/>
      <c r="J892" s="5" t="str">
        <f t="shared" si="141"/>
        <v>-</v>
      </c>
      <c r="K892" s="5"/>
      <c r="L892" s="5"/>
      <c r="M892" s="5"/>
      <c r="N892" s="5"/>
      <c r="P892" s="22">
        <v>9</v>
      </c>
      <c r="R892" s="30"/>
      <c r="S892" s="30"/>
      <c r="T892" s="30"/>
      <c r="V892" s="5" t="str">
        <f t="shared" si="142"/>
        <v>-</v>
      </c>
    </row>
    <row r="893" spans="1:22">
      <c r="A893" s="1">
        <f t="shared" si="143"/>
        <v>48</v>
      </c>
      <c r="C893" s="2" t="s">
        <v>48</v>
      </c>
      <c r="D893" s="30"/>
      <c r="E893" s="30"/>
      <c r="F893" s="30"/>
      <c r="G893" s="30"/>
      <c r="H893" s="30"/>
      <c r="J893" s="5" t="str">
        <f t="shared" si="141"/>
        <v>-</v>
      </c>
      <c r="K893" s="5"/>
      <c r="L893" s="5"/>
      <c r="M893" s="5"/>
      <c r="N893" s="5"/>
      <c r="P893" s="22">
        <v>10</v>
      </c>
      <c r="R893" s="30"/>
      <c r="S893" s="30"/>
      <c r="T893" s="30"/>
      <c r="V893" s="5" t="str">
        <f t="shared" si="142"/>
        <v>-</v>
      </c>
    </row>
    <row r="894" spans="1:22">
      <c r="A894" s="1">
        <f t="shared" si="143"/>
        <v>48</v>
      </c>
      <c r="C894" s="2" t="s">
        <v>49</v>
      </c>
      <c r="D894" s="30"/>
      <c r="E894" s="30"/>
      <c r="F894" s="30"/>
      <c r="G894" s="30"/>
      <c r="H894" s="30"/>
      <c r="J894" s="5" t="str">
        <f t="shared" si="141"/>
        <v>-</v>
      </c>
      <c r="K894" s="5"/>
      <c r="L894" s="5"/>
      <c r="M894" s="5"/>
      <c r="N894" s="5"/>
      <c r="P894" s="22">
        <v>11</v>
      </c>
      <c r="R894" s="30"/>
      <c r="S894" s="30"/>
      <c r="T894" s="30"/>
      <c r="V894" s="5" t="str">
        <f t="shared" si="142"/>
        <v>-</v>
      </c>
    </row>
    <row r="895" spans="1:22">
      <c r="C895" s="2"/>
      <c r="D895" s="68" t="s">
        <v>25</v>
      </c>
      <c r="E895" s="2" t="s">
        <v>26</v>
      </c>
      <c r="F895" s="2" t="s">
        <v>27</v>
      </c>
      <c r="G895" s="2" t="s">
        <v>28</v>
      </c>
      <c r="H895" s="2" t="s">
        <v>29</v>
      </c>
      <c r="J895" s="15"/>
      <c r="R895" s="2" t="s">
        <v>30</v>
      </c>
      <c r="S895" s="2" t="s">
        <v>31</v>
      </c>
      <c r="T895" s="2" t="s">
        <v>32</v>
      </c>
    </row>
    <row r="896" spans="1:22">
      <c r="A896" s="1">
        <f>A894</f>
        <v>48</v>
      </c>
      <c r="C896" s="2" t="s">
        <v>50</v>
      </c>
      <c r="D896" s="30"/>
      <c r="E896" s="30"/>
      <c r="F896" s="30"/>
      <c r="G896" s="30"/>
      <c r="H896" s="30"/>
      <c r="J896" s="5" t="str">
        <f>IF(A896&gt;$H$5,IF(COUNTA(D896:H896)=0,"-","&lt;= Please clear inputs"),IF(P896&lt;=$H$7,
IF(AND(COUNTA(D896:H896)=5,ISNUMBER(H896+G896+F896+E896+D896)),IF(AND(D896&gt;=0,D896&lt;=10,E896&gt;=0,E896&lt;=10,F896&gt;=0,F896&lt;=10,G896&gt;=0,G896&lt;=10,H896&gt;=0,H896&lt;=10),"ok","&lt;= scores must be numbers from 0 to 10"),"&lt;= Please input 5 scores as numbers"),
IF(COUNTA(D896:H896)=0,".","Please clear excess line")))</f>
        <v>-</v>
      </c>
      <c r="K896" s="5"/>
      <c r="L896" s="5"/>
      <c r="M896" s="5"/>
      <c r="N896" s="5"/>
      <c r="P896" s="22">
        <v>1</v>
      </c>
      <c r="R896" s="30"/>
      <c r="S896" s="30"/>
      <c r="T896" s="30"/>
      <c r="V896" s="5" t="str">
        <f t="shared" si="142"/>
        <v>-</v>
      </c>
    </row>
    <row r="897" spans="1:22">
      <c r="A897" s="1">
        <f>A896</f>
        <v>48</v>
      </c>
      <c r="C897" s="2" t="s">
        <v>51</v>
      </c>
      <c r="D897" s="30"/>
      <c r="E897" s="30"/>
      <c r="F897" s="30"/>
      <c r="G897" s="30"/>
      <c r="H897" s="30"/>
      <c r="J897" s="5" t="str">
        <f>IF(A897&gt;$H$5,IF(COUNTA(D897:H897)=0,"-","&lt;= Please clear inputs"),IF(P897&lt;=$H$7,
IF(AND(COUNTA(D897:H897)=5,ISNUMBER(H897+G897+F897+E897+D897)),IF(AND(D897&gt;=0,D897&lt;=10,E897&gt;=0,E897&lt;=10,F897&gt;=0,F897&lt;=10,G897&gt;=0,G897&lt;=10,H897&gt;=0,H897&lt;=10),"ok","&lt;= scores must be numbers from 0 to 10"),"&lt;= Please input 5 scores as numbers"),
IF(COUNTA(D897:H897)=0,".","Please clear excess line")))</f>
        <v>-</v>
      </c>
      <c r="K897" s="5"/>
      <c r="L897" s="5"/>
      <c r="M897" s="5"/>
      <c r="N897" s="5"/>
      <c r="P897" s="22">
        <v>2</v>
      </c>
      <c r="R897" s="30"/>
      <c r="S897" s="30"/>
      <c r="T897" s="30"/>
      <c r="V897" s="5" t="str">
        <f t="shared" si="142"/>
        <v>-</v>
      </c>
    </row>
    <row r="898" spans="1:22">
      <c r="A898" s="1">
        <f>A897</f>
        <v>48</v>
      </c>
      <c r="C898" s="2" t="s">
        <v>52</v>
      </c>
      <c r="D898" s="30"/>
      <c r="E898" s="30"/>
      <c r="F898" s="30"/>
      <c r="G898" s="30"/>
      <c r="H898" s="30"/>
      <c r="J898" s="5" t="str">
        <f>IF(A898&gt;$H$5,IF(COUNTA(D898:H898)=0,"-","&lt;= Please clear inputs"),IF(P898&lt;=$H$7,
IF(AND(COUNTA(D898:H898)=5,ISNUMBER(H898+G898+F898+E898+D898)),IF(AND(D898&gt;=0,D898&lt;=10,E898&gt;=0,E898&lt;=10,F898&gt;=0,F898&lt;=10,G898&gt;=0,G898&lt;=10,H898&gt;=0,H898&lt;=10),"ok","&lt;= scores must be numbers from 0 to 10"),"&lt;= Please input 5 scores as numbers"),
IF(COUNTA(D898:H898)=0,".","Please clear excess line")))</f>
        <v>-</v>
      </c>
      <c r="K898" s="5"/>
      <c r="L898" s="5"/>
      <c r="M898" s="5"/>
      <c r="N898" s="5"/>
      <c r="P898" s="22">
        <v>3</v>
      </c>
      <c r="R898" s="30"/>
      <c r="S898" s="30"/>
      <c r="T898" s="30"/>
      <c r="V898" s="5" t="str">
        <f t="shared" si="142"/>
        <v>-</v>
      </c>
    </row>
    <row r="900" spans="1:22">
      <c r="A900" s="1">
        <f>1+A882</f>
        <v>49</v>
      </c>
      <c r="C900" s="17" t="str">
        <f>TEXT(A900,"0")&amp;" - Fed:"</f>
        <v>49 - Fed:</v>
      </c>
      <c r="D900" s="27"/>
      <c r="E900" s="5" t="str">
        <f>IF(ISBLANK(D900),IF(A900&gt;CompNum,"-","- Please choose a Federation code"),VLOOKUP(D900,Federations,2))</f>
        <v>-</v>
      </c>
      <c r="F900" s="5"/>
      <c r="G900" s="5"/>
      <c r="H900" s="5"/>
      <c r="I900" s="59" t="s">
        <v>37</v>
      </c>
      <c r="J900" s="3" t="str">
        <f>IF(A900&gt;$H$5,"Please leave scores blank","Please input "&amp;TEXT($H$7,"0")&amp;" lines for Elements and 3 for Impressions")</f>
        <v>Please leave scores blank</v>
      </c>
      <c r="K900" s="3"/>
      <c r="L900" s="3"/>
      <c r="M900" s="3"/>
      <c r="N900" s="3"/>
      <c r="P900" s="29"/>
      <c r="R900" s="17" t="s">
        <v>38</v>
      </c>
      <c r="S900" s="5"/>
      <c r="T900" s="5"/>
      <c r="V900" s="3"/>
    </row>
    <row r="901" spans="1:22">
      <c r="D901" s="68" t="s">
        <v>15</v>
      </c>
      <c r="E901" s="2" t="s">
        <v>16</v>
      </c>
      <c r="F901" s="2" t="s">
        <v>17</v>
      </c>
      <c r="G901" s="2" t="s">
        <v>18</v>
      </c>
      <c r="H901" s="2" t="s">
        <v>19</v>
      </c>
      <c r="J901" s="15"/>
      <c r="R901" s="2" t="s">
        <v>20</v>
      </c>
      <c r="S901" s="2" t="s">
        <v>21</v>
      </c>
      <c r="T901" s="2" t="s">
        <v>22</v>
      </c>
    </row>
    <row r="902" spans="1:22">
      <c r="A902" s="1">
        <f>A900</f>
        <v>49</v>
      </c>
      <c r="C902" s="2" t="s">
        <v>39</v>
      </c>
      <c r="D902" s="30"/>
      <c r="E902" s="30"/>
      <c r="F902" s="30"/>
      <c r="G902" s="30"/>
      <c r="H902" s="30"/>
      <c r="J902" s="5" t="str">
        <f t="shared" ref="J902:J912" si="144">IF(A902&gt;$H$5,IF(COUNTA(D902:H902)=0,"-","&lt;= Please clear inputs"),IF(P902&lt;=$H$7,
IF(AND(COUNTA(D902:H902)=5,ISNUMBER(H902+G902+F902+E902+D902)),IF(AND(D902&gt;=0,D902&lt;=10,E902&gt;=0,E902&lt;=10,F902&gt;=0,F902&lt;=10,G902&gt;=0,G902&lt;=10,H902&gt;=0,H902&lt;=10),"ok","&lt;= scores must be numbers from 0 to 10"),"&lt;= Please input 5 scores as numbers"),
IF(COUNTA(D902:H902)=0,".","Please clear excess line")))</f>
        <v>-</v>
      </c>
      <c r="K902" s="5"/>
      <c r="L902" s="5"/>
      <c r="M902" s="5"/>
      <c r="N902" s="5"/>
      <c r="P902" s="22">
        <v>1</v>
      </c>
      <c r="R902" s="30"/>
      <c r="S902" s="30"/>
      <c r="T902" s="30"/>
      <c r="V902" s="5" t="str">
        <f t="shared" ref="V902:V916" si="145">IF(A902&gt;$H$5,IF(COUNTA(R902:T902)=0,"-","Please clear excess line"),".")</f>
        <v>-</v>
      </c>
    </row>
    <row r="903" spans="1:22">
      <c r="A903" s="1">
        <f>A902</f>
        <v>49</v>
      </c>
      <c r="C903" s="2" t="s">
        <v>40</v>
      </c>
      <c r="D903" s="30"/>
      <c r="E903" s="30"/>
      <c r="F903" s="30"/>
      <c r="G903" s="30"/>
      <c r="H903" s="30"/>
      <c r="J903" s="5" t="str">
        <f t="shared" si="144"/>
        <v>-</v>
      </c>
      <c r="K903" s="5"/>
      <c r="L903" s="5"/>
      <c r="M903" s="5"/>
      <c r="N903" s="5"/>
      <c r="P903" s="22">
        <v>2</v>
      </c>
      <c r="R903" s="30"/>
      <c r="S903" s="30"/>
      <c r="T903" s="30"/>
      <c r="V903" s="5" t="str">
        <f t="shared" si="145"/>
        <v>-</v>
      </c>
    </row>
    <row r="904" spans="1:22">
      <c r="A904" s="1">
        <f t="shared" ref="A904:A912" si="146">A903</f>
        <v>49</v>
      </c>
      <c r="C904" s="2" t="s">
        <v>41</v>
      </c>
      <c r="D904" s="30"/>
      <c r="E904" s="30"/>
      <c r="F904" s="30"/>
      <c r="G904" s="30"/>
      <c r="H904" s="30"/>
      <c r="J904" s="5" t="str">
        <f t="shared" si="144"/>
        <v>-</v>
      </c>
      <c r="K904" s="5"/>
      <c r="L904" s="5"/>
      <c r="M904" s="5"/>
      <c r="N904" s="5"/>
      <c r="P904" s="22">
        <v>3</v>
      </c>
      <c r="R904" s="30"/>
      <c r="S904" s="30"/>
      <c r="T904" s="30"/>
      <c r="V904" s="5" t="str">
        <f t="shared" si="145"/>
        <v>-</v>
      </c>
    </row>
    <row r="905" spans="1:22">
      <c r="A905" s="1">
        <f t="shared" si="146"/>
        <v>49</v>
      </c>
      <c r="C905" s="2" t="s">
        <v>42</v>
      </c>
      <c r="D905" s="30"/>
      <c r="E905" s="30"/>
      <c r="F905" s="30"/>
      <c r="G905" s="30"/>
      <c r="H905" s="30"/>
      <c r="J905" s="5" t="str">
        <f t="shared" si="144"/>
        <v>-</v>
      </c>
      <c r="K905" s="5"/>
      <c r="L905" s="5"/>
      <c r="M905" s="5"/>
      <c r="N905" s="5"/>
      <c r="P905" s="22">
        <v>4</v>
      </c>
      <c r="R905" s="30"/>
      <c r="S905" s="30"/>
      <c r="T905" s="30"/>
      <c r="V905" s="5" t="str">
        <f t="shared" si="145"/>
        <v>-</v>
      </c>
    </row>
    <row r="906" spans="1:22">
      <c r="A906" s="1">
        <f t="shared" si="146"/>
        <v>49</v>
      </c>
      <c r="C906" s="2" t="s">
        <v>43</v>
      </c>
      <c r="D906" s="30"/>
      <c r="E906" s="30"/>
      <c r="F906" s="30"/>
      <c r="G906" s="30"/>
      <c r="H906" s="30"/>
      <c r="J906" s="5" t="str">
        <f t="shared" si="144"/>
        <v>-</v>
      </c>
      <c r="K906" s="5"/>
      <c r="L906" s="5"/>
      <c r="M906" s="5"/>
      <c r="N906" s="5"/>
      <c r="P906" s="22">
        <v>5</v>
      </c>
      <c r="R906" s="30"/>
      <c r="S906" s="30"/>
      <c r="T906" s="30"/>
      <c r="V906" s="5" t="str">
        <f t="shared" si="145"/>
        <v>-</v>
      </c>
    </row>
    <row r="907" spans="1:22">
      <c r="A907" s="1">
        <f t="shared" si="146"/>
        <v>49</v>
      </c>
      <c r="C907" s="2" t="s">
        <v>44</v>
      </c>
      <c r="D907" s="30"/>
      <c r="E907" s="30"/>
      <c r="F907" s="30"/>
      <c r="G907" s="30"/>
      <c r="H907" s="30"/>
      <c r="J907" s="5" t="str">
        <f t="shared" si="144"/>
        <v>-</v>
      </c>
      <c r="K907" s="5"/>
      <c r="L907" s="5"/>
      <c r="M907" s="5"/>
      <c r="N907" s="5"/>
      <c r="P907" s="22">
        <v>6</v>
      </c>
      <c r="R907" s="30"/>
      <c r="S907" s="30"/>
      <c r="T907" s="30"/>
      <c r="V907" s="5" t="str">
        <f t="shared" si="145"/>
        <v>-</v>
      </c>
    </row>
    <row r="908" spans="1:22">
      <c r="A908" s="1">
        <f t="shared" si="146"/>
        <v>49</v>
      </c>
      <c r="C908" s="2" t="s">
        <v>45</v>
      </c>
      <c r="D908" s="30"/>
      <c r="E908" s="30"/>
      <c r="F908" s="30"/>
      <c r="G908" s="30"/>
      <c r="H908" s="30"/>
      <c r="J908" s="5" t="str">
        <f t="shared" si="144"/>
        <v>-</v>
      </c>
      <c r="K908" s="5"/>
      <c r="L908" s="5"/>
      <c r="M908" s="5"/>
      <c r="N908" s="5"/>
      <c r="P908" s="22">
        <v>7</v>
      </c>
      <c r="R908" s="30"/>
      <c r="S908" s="30"/>
      <c r="T908" s="30"/>
      <c r="V908" s="5" t="str">
        <f t="shared" si="145"/>
        <v>-</v>
      </c>
    </row>
    <row r="909" spans="1:22">
      <c r="A909" s="1">
        <f t="shared" si="146"/>
        <v>49</v>
      </c>
      <c r="C909" s="2" t="s">
        <v>46</v>
      </c>
      <c r="D909" s="30"/>
      <c r="E909" s="30"/>
      <c r="F909" s="30"/>
      <c r="G909" s="30"/>
      <c r="H909" s="30"/>
      <c r="J909" s="5" t="str">
        <f t="shared" si="144"/>
        <v>-</v>
      </c>
      <c r="K909" s="5"/>
      <c r="L909" s="5"/>
      <c r="M909" s="5"/>
      <c r="N909" s="5"/>
      <c r="P909" s="22">
        <v>8</v>
      </c>
      <c r="R909" s="30"/>
      <c r="S909" s="30"/>
      <c r="T909" s="30"/>
      <c r="V909" s="5" t="str">
        <f t="shared" si="145"/>
        <v>-</v>
      </c>
    </row>
    <row r="910" spans="1:22">
      <c r="A910" s="1">
        <f t="shared" si="146"/>
        <v>49</v>
      </c>
      <c r="C910" s="2" t="s">
        <v>47</v>
      </c>
      <c r="D910" s="30"/>
      <c r="E910" s="30"/>
      <c r="F910" s="30"/>
      <c r="G910" s="30"/>
      <c r="H910" s="30"/>
      <c r="J910" s="5" t="str">
        <f t="shared" si="144"/>
        <v>-</v>
      </c>
      <c r="K910" s="5"/>
      <c r="L910" s="5"/>
      <c r="M910" s="5"/>
      <c r="N910" s="5"/>
      <c r="P910" s="22">
        <v>9</v>
      </c>
      <c r="R910" s="30"/>
      <c r="S910" s="30"/>
      <c r="T910" s="30"/>
      <c r="V910" s="5" t="str">
        <f t="shared" si="145"/>
        <v>-</v>
      </c>
    </row>
    <row r="911" spans="1:22">
      <c r="A911" s="1">
        <f t="shared" si="146"/>
        <v>49</v>
      </c>
      <c r="C911" s="2" t="s">
        <v>48</v>
      </c>
      <c r="D911" s="30"/>
      <c r="E911" s="30"/>
      <c r="F911" s="30"/>
      <c r="G911" s="30"/>
      <c r="H911" s="30"/>
      <c r="J911" s="5" t="str">
        <f t="shared" si="144"/>
        <v>-</v>
      </c>
      <c r="K911" s="5"/>
      <c r="L911" s="5"/>
      <c r="M911" s="5"/>
      <c r="N911" s="5"/>
      <c r="P911" s="22">
        <v>10</v>
      </c>
      <c r="R911" s="30"/>
      <c r="S911" s="30"/>
      <c r="T911" s="30"/>
      <c r="V911" s="5" t="str">
        <f t="shared" si="145"/>
        <v>-</v>
      </c>
    </row>
    <row r="912" spans="1:22">
      <c r="A912" s="1">
        <f t="shared" si="146"/>
        <v>49</v>
      </c>
      <c r="C912" s="2" t="s">
        <v>49</v>
      </c>
      <c r="D912" s="30"/>
      <c r="E912" s="30"/>
      <c r="F912" s="30"/>
      <c r="G912" s="30"/>
      <c r="H912" s="30"/>
      <c r="J912" s="5" t="str">
        <f t="shared" si="144"/>
        <v>-</v>
      </c>
      <c r="K912" s="5"/>
      <c r="L912" s="5"/>
      <c r="M912" s="5"/>
      <c r="N912" s="5"/>
      <c r="P912" s="22">
        <v>11</v>
      </c>
      <c r="R912" s="30"/>
      <c r="S912" s="30"/>
      <c r="T912" s="30"/>
      <c r="V912" s="5" t="str">
        <f t="shared" si="145"/>
        <v>-</v>
      </c>
    </row>
    <row r="913" spans="1:22">
      <c r="C913" s="2"/>
      <c r="D913" s="68" t="s">
        <v>25</v>
      </c>
      <c r="E913" s="2" t="s">
        <v>26</v>
      </c>
      <c r="F913" s="2" t="s">
        <v>27</v>
      </c>
      <c r="G913" s="2" t="s">
        <v>28</v>
      </c>
      <c r="H913" s="2" t="s">
        <v>29</v>
      </c>
      <c r="J913" s="15"/>
      <c r="R913" s="2" t="s">
        <v>30</v>
      </c>
      <c r="S913" s="2" t="s">
        <v>31</v>
      </c>
      <c r="T913" s="2" t="s">
        <v>32</v>
      </c>
    </row>
    <row r="914" spans="1:22">
      <c r="A914" s="1">
        <f>A912</f>
        <v>49</v>
      </c>
      <c r="C914" s="2" t="s">
        <v>50</v>
      </c>
      <c r="D914" s="30"/>
      <c r="E914" s="30"/>
      <c r="F914" s="30"/>
      <c r="G914" s="30"/>
      <c r="H914" s="30"/>
      <c r="J914" s="5" t="str">
        <f>IF(A914&gt;$H$5,IF(COUNTA(D914:H914)=0,"-","&lt;= Please clear inputs"),IF(P914&lt;=$H$7,
IF(AND(COUNTA(D914:H914)=5,ISNUMBER(H914+G914+F914+E914+D914)),IF(AND(D914&gt;=0,D914&lt;=10,E914&gt;=0,E914&lt;=10,F914&gt;=0,F914&lt;=10,G914&gt;=0,G914&lt;=10,H914&gt;=0,H914&lt;=10),"ok","&lt;= scores must be numbers from 0 to 10"),"&lt;= Please input 5 scores as numbers"),
IF(COUNTA(D914:H914)=0,".","Please clear excess line")))</f>
        <v>-</v>
      </c>
      <c r="K914" s="5"/>
      <c r="L914" s="5"/>
      <c r="M914" s="5"/>
      <c r="N914" s="5"/>
      <c r="P914" s="22">
        <v>1</v>
      </c>
      <c r="R914" s="30"/>
      <c r="S914" s="30"/>
      <c r="T914" s="30"/>
      <c r="V914" s="5" t="str">
        <f t="shared" si="145"/>
        <v>-</v>
      </c>
    </row>
    <row r="915" spans="1:22">
      <c r="A915" s="1">
        <f>A914</f>
        <v>49</v>
      </c>
      <c r="C915" s="2" t="s">
        <v>51</v>
      </c>
      <c r="D915" s="30"/>
      <c r="E915" s="30"/>
      <c r="F915" s="30"/>
      <c r="G915" s="30"/>
      <c r="H915" s="30"/>
      <c r="J915" s="5" t="str">
        <f>IF(A915&gt;$H$5,IF(COUNTA(D915:H915)=0,"-","&lt;= Please clear inputs"),IF(P915&lt;=$H$7,
IF(AND(COUNTA(D915:H915)=5,ISNUMBER(H915+G915+F915+E915+D915)),IF(AND(D915&gt;=0,D915&lt;=10,E915&gt;=0,E915&lt;=10,F915&gt;=0,F915&lt;=10,G915&gt;=0,G915&lt;=10,H915&gt;=0,H915&lt;=10),"ok","&lt;= scores must be numbers from 0 to 10"),"&lt;= Please input 5 scores as numbers"),
IF(COUNTA(D915:H915)=0,".","Please clear excess line")))</f>
        <v>-</v>
      </c>
      <c r="K915" s="5"/>
      <c r="L915" s="5"/>
      <c r="M915" s="5"/>
      <c r="N915" s="5"/>
      <c r="P915" s="22">
        <v>2</v>
      </c>
      <c r="R915" s="30"/>
      <c r="S915" s="30"/>
      <c r="T915" s="30"/>
      <c r="V915" s="5" t="str">
        <f t="shared" si="145"/>
        <v>-</v>
      </c>
    </row>
    <row r="916" spans="1:22">
      <c r="A916" s="1">
        <f>A915</f>
        <v>49</v>
      </c>
      <c r="C916" s="2" t="s">
        <v>52</v>
      </c>
      <c r="D916" s="30"/>
      <c r="E916" s="30"/>
      <c r="F916" s="30"/>
      <c r="G916" s="30"/>
      <c r="H916" s="30"/>
      <c r="J916" s="5" t="str">
        <f>IF(A916&gt;$H$5,IF(COUNTA(D916:H916)=0,"-","&lt;= Please clear inputs"),IF(P916&lt;=$H$7,
IF(AND(COUNTA(D916:H916)=5,ISNUMBER(H916+G916+F916+E916+D916)),IF(AND(D916&gt;=0,D916&lt;=10,E916&gt;=0,E916&lt;=10,F916&gt;=0,F916&lt;=10,G916&gt;=0,G916&lt;=10,H916&gt;=0,H916&lt;=10),"ok","&lt;= scores must be numbers from 0 to 10"),"&lt;= Please input 5 scores as numbers"),
IF(COUNTA(D916:H916)=0,".","Please clear excess line")))</f>
        <v>-</v>
      </c>
      <c r="K916" s="5"/>
      <c r="L916" s="5"/>
      <c r="M916" s="5"/>
      <c r="N916" s="5"/>
      <c r="P916" s="22">
        <v>3</v>
      </c>
      <c r="R916" s="30"/>
      <c r="S916" s="30"/>
      <c r="T916" s="30"/>
      <c r="V916" s="5" t="str">
        <f t="shared" si="145"/>
        <v>-</v>
      </c>
    </row>
    <row r="918" spans="1:22">
      <c r="A918" s="1">
        <f>1+A900</f>
        <v>50</v>
      </c>
      <c r="C918" s="17" t="str">
        <f>TEXT(A918,"0")&amp;" - Fed:"</f>
        <v>50 - Fed:</v>
      </c>
      <c r="D918" s="27"/>
      <c r="E918" s="5" t="str">
        <f>IF(ISBLANK(D918),IF(A918&gt;CompNum,"-","- Please choose a Federation code"),VLOOKUP(D918,Federations,2))</f>
        <v>-</v>
      </c>
      <c r="F918" s="5"/>
      <c r="G918" s="5"/>
      <c r="H918" s="5"/>
      <c r="I918" s="59" t="s">
        <v>37</v>
      </c>
      <c r="J918" s="3" t="str">
        <f>IF(A918&gt;$H$5,"Please leave scores blank","Please input "&amp;TEXT($H$7,"0")&amp;" lines for Elements and 3 for Impressions")</f>
        <v>Please leave scores blank</v>
      </c>
      <c r="K918" s="3"/>
      <c r="L918" s="3"/>
      <c r="M918" s="3"/>
      <c r="N918" s="3"/>
      <c r="P918" s="29"/>
      <c r="R918" s="17" t="s">
        <v>38</v>
      </c>
      <c r="S918" s="5"/>
      <c r="T918" s="5"/>
      <c r="V918" s="3"/>
    </row>
    <row r="919" spans="1:22">
      <c r="D919" s="68" t="s">
        <v>15</v>
      </c>
      <c r="E919" s="2" t="s">
        <v>16</v>
      </c>
      <c r="F919" s="2" t="s">
        <v>17</v>
      </c>
      <c r="G919" s="2" t="s">
        <v>18</v>
      </c>
      <c r="H919" s="2" t="s">
        <v>19</v>
      </c>
      <c r="J919" s="15"/>
      <c r="R919" s="2" t="s">
        <v>20</v>
      </c>
      <c r="S919" s="2" t="s">
        <v>21</v>
      </c>
      <c r="T919" s="2" t="s">
        <v>22</v>
      </c>
    </row>
    <row r="920" spans="1:22">
      <c r="A920" s="1">
        <f>A918</f>
        <v>50</v>
      </c>
      <c r="C920" s="2" t="s">
        <v>39</v>
      </c>
      <c r="D920" s="30"/>
      <c r="E920" s="30"/>
      <c r="F920" s="30"/>
      <c r="G920" s="30"/>
      <c r="H920" s="30"/>
      <c r="J920" s="5" t="str">
        <f t="shared" ref="J920:J930" si="147">IF(A920&gt;$H$5,IF(COUNTA(D920:H920)=0,"-","&lt;= Please clear inputs"),IF(P920&lt;=$H$7,
IF(AND(COUNTA(D920:H920)=5,ISNUMBER(H920+G920+F920+E920+D920)),IF(AND(D920&gt;=0,D920&lt;=10,E920&gt;=0,E920&lt;=10,F920&gt;=0,F920&lt;=10,G920&gt;=0,G920&lt;=10,H920&gt;=0,H920&lt;=10),"ok","&lt;= scores must be numbers from 0 to 10"),"&lt;= Please input 5 scores as numbers"),
IF(COUNTA(D920:H920)=0,".","Please clear excess line")))</f>
        <v>-</v>
      </c>
      <c r="K920" s="5"/>
      <c r="L920" s="5"/>
      <c r="M920" s="5"/>
      <c r="N920" s="5"/>
      <c r="P920" s="22">
        <v>1</v>
      </c>
      <c r="R920" s="30"/>
      <c r="S920" s="30"/>
      <c r="T920" s="30"/>
      <c r="V920" s="5" t="str">
        <f t="shared" ref="V920:V934" si="148">IF(A920&gt;$H$5,IF(COUNTA(R920:T920)=0,"-","Please clear excess line"),".")</f>
        <v>-</v>
      </c>
    </row>
    <row r="921" spans="1:22">
      <c r="A921" s="1">
        <f>A920</f>
        <v>50</v>
      </c>
      <c r="C921" s="2" t="s">
        <v>40</v>
      </c>
      <c r="D921" s="30"/>
      <c r="E921" s="30"/>
      <c r="F921" s="30"/>
      <c r="G921" s="30"/>
      <c r="H921" s="30"/>
      <c r="J921" s="5" t="str">
        <f t="shared" si="147"/>
        <v>-</v>
      </c>
      <c r="K921" s="5"/>
      <c r="L921" s="5"/>
      <c r="M921" s="5"/>
      <c r="N921" s="5"/>
      <c r="P921" s="22">
        <v>2</v>
      </c>
      <c r="R921" s="30"/>
      <c r="S921" s="30"/>
      <c r="T921" s="30"/>
      <c r="V921" s="5" t="str">
        <f t="shared" si="148"/>
        <v>-</v>
      </c>
    </row>
    <row r="922" spans="1:22">
      <c r="A922" s="1">
        <f t="shared" ref="A922:A930" si="149">A921</f>
        <v>50</v>
      </c>
      <c r="C922" s="2" t="s">
        <v>41</v>
      </c>
      <c r="D922" s="30"/>
      <c r="E922" s="30"/>
      <c r="F922" s="30"/>
      <c r="G922" s="30"/>
      <c r="H922" s="30"/>
      <c r="J922" s="5" t="str">
        <f t="shared" si="147"/>
        <v>-</v>
      </c>
      <c r="K922" s="5"/>
      <c r="L922" s="5"/>
      <c r="M922" s="5"/>
      <c r="N922" s="5"/>
      <c r="P922" s="22">
        <v>3</v>
      </c>
      <c r="R922" s="30"/>
      <c r="S922" s="30"/>
      <c r="T922" s="30"/>
      <c r="V922" s="5" t="str">
        <f t="shared" si="148"/>
        <v>-</v>
      </c>
    </row>
    <row r="923" spans="1:22">
      <c r="A923" s="1">
        <f t="shared" si="149"/>
        <v>50</v>
      </c>
      <c r="C923" s="2" t="s">
        <v>42</v>
      </c>
      <c r="D923" s="30"/>
      <c r="E923" s="30"/>
      <c r="F923" s="30"/>
      <c r="G923" s="30"/>
      <c r="H923" s="30"/>
      <c r="J923" s="5" t="str">
        <f t="shared" si="147"/>
        <v>-</v>
      </c>
      <c r="K923" s="5"/>
      <c r="L923" s="5"/>
      <c r="M923" s="5"/>
      <c r="N923" s="5"/>
      <c r="P923" s="22">
        <v>4</v>
      </c>
      <c r="R923" s="30"/>
      <c r="S923" s="30"/>
      <c r="T923" s="30"/>
      <c r="V923" s="5" t="str">
        <f t="shared" si="148"/>
        <v>-</v>
      </c>
    </row>
    <row r="924" spans="1:22">
      <c r="A924" s="1">
        <f t="shared" si="149"/>
        <v>50</v>
      </c>
      <c r="C924" s="2" t="s">
        <v>43</v>
      </c>
      <c r="D924" s="30"/>
      <c r="E924" s="30"/>
      <c r="F924" s="30"/>
      <c r="G924" s="30"/>
      <c r="H924" s="30"/>
      <c r="J924" s="5" t="str">
        <f t="shared" si="147"/>
        <v>-</v>
      </c>
      <c r="K924" s="5"/>
      <c r="L924" s="5"/>
      <c r="M924" s="5"/>
      <c r="N924" s="5"/>
      <c r="P924" s="22">
        <v>5</v>
      </c>
      <c r="R924" s="30"/>
      <c r="S924" s="30"/>
      <c r="T924" s="30"/>
      <c r="V924" s="5" t="str">
        <f t="shared" si="148"/>
        <v>-</v>
      </c>
    </row>
    <row r="925" spans="1:22">
      <c r="A925" s="1">
        <f t="shared" si="149"/>
        <v>50</v>
      </c>
      <c r="C925" s="2" t="s">
        <v>44</v>
      </c>
      <c r="D925" s="30"/>
      <c r="E925" s="30"/>
      <c r="F925" s="30"/>
      <c r="G925" s="30"/>
      <c r="H925" s="30"/>
      <c r="J925" s="5" t="str">
        <f t="shared" si="147"/>
        <v>-</v>
      </c>
      <c r="K925" s="5"/>
      <c r="L925" s="5"/>
      <c r="M925" s="5"/>
      <c r="N925" s="5"/>
      <c r="P925" s="22">
        <v>6</v>
      </c>
      <c r="R925" s="30"/>
      <c r="S925" s="30"/>
      <c r="T925" s="30"/>
      <c r="V925" s="5" t="str">
        <f t="shared" si="148"/>
        <v>-</v>
      </c>
    </row>
    <row r="926" spans="1:22">
      <c r="A926" s="1">
        <f t="shared" si="149"/>
        <v>50</v>
      </c>
      <c r="C926" s="2" t="s">
        <v>45</v>
      </c>
      <c r="D926" s="30"/>
      <c r="E926" s="30"/>
      <c r="F926" s="30"/>
      <c r="G926" s="30"/>
      <c r="H926" s="30"/>
      <c r="J926" s="5" t="str">
        <f t="shared" si="147"/>
        <v>-</v>
      </c>
      <c r="K926" s="5"/>
      <c r="L926" s="5"/>
      <c r="M926" s="5"/>
      <c r="N926" s="5"/>
      <c r="P926" s="22">
        <v>7</v>
      </c>
      <c r="R926" s="30"/>
      <c r="S926" s="30"/>
      <c r="T926" s="30"/>
      <c r="V926" s="5" t="str">
        <f t="shared" si="148"/>
        <v>-</v>
      </c>
    </row>
    <row r="927" spans="1:22">
      <c r="A927" s="1">
        <f t="shared" si="149"/>
        <v>50</v>
      </c>
      <c r="C927" s="2" t="s">
        <v>46</v>
      </c>
      <c r="D927" s="30"/>
      <c r="E927" s="30"/>
      <c r="F927" s="30"/>
      <c r="G927" s="30"/>
      <c r="H927" s="30"/>
      <c r="J927" s="5" t="str">
        <f t="shared" si="147"/>
        <v>-</v>
      </c>
      <c r="K927" s="5"/>
      <c r="L927" s="5"/>
      <c r="M927" s="5"/>
      <c r="N927" s="5"/>
      <c r="P927" s="22">
        <v>8</v>
      </c>
      <c r="R927" s="30"/>
      <c r="S927" s="30"/>
      <c r="T927" s="30"/>
      <c r="V927" s="5" t="str">
        <f t="shared" si="148"/>
        <v>-</v>
      </c>
    </row>
    <row r="928" spans="1:22">
      <c r="A928" s="1">
        <f t="shared" si="149"/>
        <v>50</v>
      </c>
      <c r="C928" s="2" t="s">
        <v>47</v>
      </c>
      <c r="D928" s="30"/>
      <c r="E928" s="30"/>
      <c r="F928" s="30"/>
      <c r="G928" s="30"/>
      <c r="H928" s="30"/>
      <c r="J928" s="5" t="str">
        <f t="shared" si="147"/>
        <v>-</v>
      </c>
      <c r="K928" s="5"/>
      <c r="L928" s="5"/>
      <c r="M928" s="5"/>
      <c r="N928" s="5"/>
      <c r="P928" s="22">
        <v>9</v>
      </c>
      <c r="R928" s="30"/>
      <c r="S928" s="30"/>
      <c r="T928" s="30"/>
      <c r="V928" s="5" t="str">
        <f t="shared" si="148"/>
        <v>-</v>
      </c>
    </row>
    <row r="929" spans="1:22">
      <c r="A929" s="1">
        <f t="shared" si="149"/>
        <v>50</v>
      </c>
      <c r="C929" s="2" t="s">
        <v>48</v>
      </c>
      <c r="D929" s="30"/>
      <c r="E929" s="30"/>
      <c r="F929" s="30"/>
      <c r="G929" s="30"/>
      <c r="H929" s="30"/>
      <c r="J929" s="5" t="str">
        <f t="shared" si="147"/>
        <v>-</v>
      </c>
      <c r="K929" s="5"/>
      <c r="L929" s="5"/>
      <c r="M929" s="5"/>
      <c r="N929" s="5"/>
      <c r="P929" s="22">
        <v>10</v>
      </c>
      <c r="R929" s="30"/>
      <c r="S929" s="30"/>
      <c r="T929" s="30"/>
      <c r="V929" s="5" t="str">
        <f t="shared" si="148"/>
        <v>-</v>
      </c>
    </row>
    <row r="930" spans="1:22">
      <c r="A930" s="1">
        <f t="shared" si="149"/>
        <v>50</v>
      </c>
      <c r="C930" s="2" t="s">
        <v>49</v>
      </c>
      <c r="D930" s="30"/>
      <c r="E930" s="30"/>
      <c r="F930" s="30"/>
      <c r="G930" s="30"/>
      <c r="H930" s="30"/>
      <c r="J930" s="5" t="str">
        <f t="shared" si="147"/>
        <v>-</v>
      </c>
      <c r="K930" s="5"/>
      <c r="L930" s="5"/>
      <c r="M930" s="5"/>
      <c r="N930" s="5"/>
      <c r="P930" s="22">
        <v>11</v>
      </c>
      <c r="R930" s="30"/>
      <c r="S930" s="30"/>
      <c r="T930" s="30"/>
      <c r="V930" s="5" t="str">
        <f t="shared" si="148"/>
        <v>-</v>
      </c>
    </row>
    <row r="931" spans="1:22">
      <c r="C931" s="2"/>
      <c r="D931" s="68" t="s">
        <v>25</v>
      </c>
      <c r="E931" s="2" t="s">
        <v>26</v>
      </c>
      <c r="F931" s="2" t="s">
        <v>27</v>
      </c>
      <c r="G931" s="2" t="s">
        <v>28</v>
      </c>
      <c r="H931" s="2" t="s">
        <v>29</v>
      </c>
      <c r="J931" s="15"/>
      <c r="R931" s="2" t="s">
        <v>30</v>
      </c>
      <c r="S931" s="2" t="s">
        <v>31</v>
      </c>
      <c r="T931" s="2" t="s">
        <v>32</v>
      </c>
    </row>
    <row r="932" spans="1:22">
      <c r="A932" s="1">
        <f>A930</f>
        <v>50</v>
      </c>
      <c r="C932" s="2" t="s">
        <v>50</v>
      </c>
      <c r="D932" s="30"/>
      <c r="E932" s="30"/>
      <c r="F932" s="30"/>
      <c r="G932" s="30"/>
      <c r="H932" s="30"/>
      <c r="J932" s="5" t="str">
        <f>IF(A932&gt;$H$5,IF(COUNTA(D932:H932)=0,"-","&lt;= Please clear inputs"),IF(P932&lt;=$H$7,
IF(AND(COUNTA(D932:H932)=5,ISNUMBER(H932+G932+F932+E932+D932)),IF(AND(D932&gt;=0,D932&lt;=10,E932&gt;=0,E932&lt;=10,F932&gt;=0,F932&lt;=10,G932&gt;=0,G932&lt;=10,H932&gt;=0,H932&lt;=10),"ok","&lt;= scores must be numbers from 0 to 10"),"&lt;= Please input 5 scores as numbers"),
IF(COUNTA(D932:H932)=0,".","Please clear excess line")))</f>
        <v>-</v>
      </c>
      <c r="K932" s="5"/>
      <c r="L932" s="5"/>
      <c r="M932" s="5"/>
      <c r="N932" s="5"/>
      <c r="P932" s="22">
        <v>1</v>
      </c>
      <c r="R932" s="30"/>
      <c r="S932" s="30"/>
      <c r="T932" s="30"/>
      <c r="V932" s="5" t="str">
        <f t="shared" si="148"/>
        <v>-</v>
      </c>
    </row>
    <row r="933" spans="1:22">
      <c r="A933" s="1">
        <f>A932</f>
        <v>50</v>
      </c>
      <c r="C933" s="2" t="s">
        <v>51</v>
      </c>
      <c r="D933" s="30"/>
      <c r="E933" s="30"/>
      <c r="F933" s="30"/>
      <c r="G933" s="30"/>
      <c r="H933" s="30"/>
      <c r="J933" s="5" t="str">
        <f>IF(A933&gt;$H$5,IF(COUNTA(D933:H933)=0,"-","&lt;= Please clear inputs"),IF(P933&lt;=$H$7,
IF(AND(COUNTA(D933:H933)=5,ISNUMBER(H933+G933+F933+E933+D933)),IF(AND(D933&gt;=0,D933&lt;=10,E933&gt;=0,E933&lt;=10,F933&gt;=0,F933&lt;=10,G933&gt;=0,G933&lt;=10,H933&gt;=0,H933&lt;=10),"ok","&lt;= scores must be numbers from 0 to 10"),"&lt;= Please input 5 scores as numbers"),
IF(COUNTA(D933:H933)=0,".","Please clear excess line")))</f>
        <v>-</v>
      </c>
      <c r="K933" s="5"/>
      <c r="L933" s="5"/>
      <c r="M933" s="5"/>
      <c r="N933" s="5"/>
      <c r="P933" s="22">
        <v>2</v>
      </c>
      <c r="R933" s="30"/>
      <c r="S933" s="30"/>
      <c r="T933" s="30"/>
      <c r="V933" s="5" t="str">
        <f t="shared" si="148"/>
        <v>-</v>
      </c>
    </row>
    <row r="934" spans="1:22">
      <c r="A934" s="1">
        <f>A933</f>
        <v>50</v>
      </c>
      <c r="C934" s="2" t="s">
        <v>52</v>
      </c>
      <c r="D934" s="30"/>
      <c r="E934" s="30"/>
      <c r="F934" s="30"/>
      <c r="G934" s="30"/>
      <c r="H934" s="30"/>
      <c r="J934" s="5" t="str">
        <f>IF(A934&gt;$H$5,IF(COUNTA(D934:H934)=0,"-","&lt;= Please clear inputs"),IF(P934&lt;=$H$7,
IF(AND(COUNTA(D934:H934)=5,ISNUMBER(H934+G934+F934+E934+D934)),IF(AND(D934&gt;=0,D934&lt;=10,E934&gt;=0,E934&lt;=10,F934&gt;=0,F934&lt;=10,G934&gt;=0,G934&lt;=10,H934&gt;=0,H934&lt;=10),"ok","&lt;= scores must be numbers from 0 to 10"),"&lt;= Please input 5 scores as numbers"),
IF(COUNTA(D934:H934)=0,".","Please clear excess line")))</f>
        <v>-</v>
      </c>
      <c r="K934" s="5"/>
      <c r="L934" s="5"/>
      <c r="M934" s="5"/>
      <c r="N934" s="5"/>
      <c r="P934" s="22">
        <v>3</v>
      </c>
      <c r="R934" s="30"/>
      <c r="S934" s="30"/>
      <c r="T934" s="30"/>
      <c r="V934" s="5" t="str">
        <f t="shared" si="148"/>
        <v>-</v>
      </c>
    </row>
    <row r="936" spans="1:22">
      <c r="D936" s="70" t="s">
        <v>505</v>
      </c>
      <c r="E936" s="23">
        <f>SUM(E36:E934)</f>
        <v>0</v>
      </c>
      <c r="F936" s="23">
        <f>SUM(F36:F934)</f>
        <v>0</v>
      </c>
      <c r="G936" s="23">
        <f>SUM(G36:G934)</f>
        <v>0</v>
      </c>
      <c r="H936" s="23">
        <f>SUM(H36:H934)</f>
        <v>0</v>
      </c>
      <c r="R936" s="23">
        <f t="shared" ref="R936:S936" si="150">SUM(R36:R934)</f>
        <v>0</v>
      </c>
      <c r="S936" s="23">
        <f t="shared" si="150"/>
        <v>0</v>
      </c>
      <c r="T936" s="23">
        <f>SUM(T36:T934)</f>
        <v>0</v>
      </c>
    </row>
    <row r="937" spans="1:22">
      <c r="D937" s="23"/>
      <c r="E937" s="23"/>
      <c r="F937" s="23"/>
      <c r="G937" s="23"/>
      <c r="H937" s="23"/>
      <c r="R937" s="23"/>
      <c r="S937" s="23"/>
      <c r="T937" s="23"/>
    </row>
  </sheetData>
  <sheetProtection pivotTables="0"/>
  <mergeCells count="50">
    <mergeCell ref="L33:N33"/>
    <mergeCell ref="D270:F270"/>
    <mergeCell ref="D180:F180"/>
    <mergeCell ref="D198:F198"/>
    <mergeCell ref="D216:F216"/>
    <mergeCell ref="D234:F234"/>
    <mergeCell ref="D252:F252"/>
    <mergeCell ref="D90:F90"/>
    <mergeCell ref="D108:F108"/>
    <mergeCell ref="D126:F126"/>
    <mergeCell ref="D144:F144"/>
    <mergeCell ref="D162:F162"/>
    <mergeCell ref="J32:K32"/>
    <mergeCell ref="D36:F36"/>
    <mergeCell ref="D54:F54"/>
    <mergeCell ref="D72:F72"/>
    <mergeCell ref="J26:K26"/>
    <mergeCell ref="J27:K27"/>
    <mergeCell ref="J28:K28"/>
    <mergeCell ref="J30:K30"/>
    <mergeCell ref="J31:K31"/>
    <mergeCell ref="J33:K33"/>
    <mergeCell ref="J19:K19"/>
    <mergeCell ref="J20:K20"/>
    <mergeCell ref="J21:K21"/>
    <mergeCell ref="J24:K24"/>
    <mergeCell ref="J25:K25"/>
    <mergeCell ref="J22:K22"/>
    <mergeCell ref="J13:K13"/>
    <mergeCell ref="J14:K14"/>
    <mergeCell ref="J15:K15"/>
    <mergeCell ref="J16:K16"/>
    <mergeCell ref="J17:K17"/>
    <mergeCell ref="L19:N19"/>
    <mergeCell ref="L13:N13"/>
    <mergeCell ref="L14:N14"/>
    <mergeCell ref="L15:N15"/>
    <mergeCell ref="L16:N16"/>
    <mergeCell ref="L17:N17"/>
    <mergeCell ref="L27:N27"/>
    <mergeCell ref="L28:N28"/>
    <mergeCell ref="L30:N30"/>
    <mergeCell ref="L31:N31"/>
    <mergeCell ref="L32:N32"/>
    <mergeCell ref="L20:N20"/>
    <mergeCell ref="L21:N21"/>
    <mergeCell ref="L24:N24"/>
    <mergeCell ref="L25:N25"/>
    <mergeCell ref="L26:N26"/>
    <mergeCell ref="L22:N22"/>
  </mergeCells>
  <phoneticPr fontId="1" type="noConversion"/>
  <conditionalFormatting sqref="D580:E580">
    <cfRule type="cellIs" dxfId="204" priority="419" operator="between">
      <formula>#REF!</formula>
      <formula>#REF!</formula>
    </cfRule>
  </conditionalFormatting>
  <conditionalFormatting sqref="D582:E582">
    <cfRule type="cellIs" dxfId="203" priority="417" operator="between">
      <formula>#REF!</formula>
      <formula>#REF!</formula>
    </cfRule>
  </conditionalFormatting>
  <conditionalFormatting sqref="D584:E584">
    <cfRule type="cellIs" dxfId="202" priority="420" operator="between">
      <formula>#REF!</formula>
      <formula>#REF!</formula>
    </cfRule>
  </conditionalFormatting>
  <conditionalFormatting sqref="D598:E598">
    <cfRule type="cellIs" dxfId="201" priority="414" operator="between">
      <formula>#REF!</formula>
      <formula>#REF!</formula>
    </cfRule>
  </conditionalFormatting>
  <conditionalFormatting sqref="D600:E600">
    <cfRule type="cellIs" dxfId="200" priority="412" operator="between">
      <formula>#REF!</formula>
      <formula>#REF!</formula>
    </cfRule>
  </conditionalFormatting>
  <conditionalFormatting sqref="D602:E602">
    <cfRule type="cellIs" dxfId="199" priority="415" operator="between">
      <formula>#REF!</formula>
      <formula>#REF!</formula>
    </cfRule>
  </conditionalFormatting>
  <conditionalFormatting sqref="D616:E616">
    <cfRule type="cellIs" dxfId="198" priority="409" operator="between">
      <formula>#REF!</formula>
      <formula>#REF!</formula>
    </cfRule>
  </conditionalFormatting>
  <conditionalFormatting sqref="D618:E618">
    <cfRule type="cellIs" dxfId="197" priority="407" operator="between">
      <formula>#REF!</formula>
      <formula>#REF!</formula>
    </cfRule>
  </conditionalFormatting>
  <conditionalFormatting sqref="D620:E620">
    <cfRule type="cellIs" dxfId="196" priority="410" operator="between">
      <formula>#REF!</formula>
      <formula>#REF!</formula>
    </cfRule>
  </conditionalFormatting>
  <conditionalFormatting sqref="D634:E634">
    <cfRule type="cellIs" dxfId="195" priority="404" operator="between">
      <formula>#REF!</formula>
      <formula>#REF!</formula>
    </cfRule>
  </conditionalFormatting>
  <conditionalFormatting sqref="D636:E636">
    <cfRule type="cellIs" dxfId="194" priority="402" operator="between">
      <formula>#REF!</formula>
      <formula>#REF!</formula>
    </cfRule>
  </conditionalFormatting>
  <conditionalFormatting sqref="D638:E638">
    <cfRule type="cellIs" dxfId="193" priority="405" operator="between">
      <formula>#REF!</formula>
      <formula>#REF!</formula>
    </cfRule>
  </conditionalFormatting>
  <conditionalFormatting sqref="D652:E652">
    <cfRule type="cellIs" dxfId="192" priority="399" operator="between">
      <formula>#REF!</formula>
      <formula>#REF!</formula>
    </cfRule>
  </conditionalFormatting>
  <conditionalFormatting sqref="D654:E654">
    <cfRule type="cellIs" dxfId="191" priority="397" operator="between">
      <formula>#REF!</formula>
      <formula>#REF!</formula>
    </cfRule>
  </conditionalFormatting>
  <conditionalFormatting sqref="D656:E656">
    <cfRule type="cellIs" dxfId="190" priority="400" operator="between">
      <formula>#REF!</formula>
      <formula>#REF!</formula>
    </cfRule>
  </conditionalFormatting>
  <conditionalFormatting sqref="D670:E670">
    <cfRule type="cellIs" dxfId="189" priority="394" operator="between">
      <formula>#REF!</formula>
      <formula>#REF!</formula>
    </cfRule>
  </conditionalFormatting>
  <conditionalFormatting sqref="D672:E672">
    <cfRule type="cellIs" dxfId="188" priority="392" operator="between">
      <formula>#REF!</formula>
      <formula>#REF!</formula>
    </cfRule>
  </conditionalFormatting>
  <conditionalFormatting sqref="D674:E674">
    <cfRule type="cellIs" dxfId="187" priority="395" operator="between">
      <formula>#REF!</formula>
      <formula>#REF!</formula>
    </cfRule>
  </conditionalFormatting>
  <conditionalFormatting sqref="D688:E688">
    <cfRule type="cellIs" dxfId="186" priority="389" operator="between">
      <formula>#REF!</formula>
      <formula>#REF!</formula>
    </cfRule>
  </conditionalFormatting>
  <conditionalFormatting sqref="D690:E690">
    <cfRule type="cellIs" dxfId="185" priority="387" operator="between">
      <formula>#REF!</formula>
      <formula>#REF!</formula>
    </cfRule>
  </conditionalFormatting>
  <conditionalFormatting sqref="D692:E692">
    <cfRule type="cellIs" dxfId="184" priority="390" operator="between">
      <formula>#REF!</formula>
      <formula>#REF!</formula>
    </cfRule>
  </conditionalFormatting>
  <conditionalFormatting sqref="D706:E706">
    <cfRule type="cellIs" dxfId="183" priority="384" operator="between">
      <formula>#REF!</formula>
      <formula>#REF!</formula>
    </cfRule>
  </conditionalFormatting>
  <conditionalFormatting sqref="D708:E708">
    <cfRule type="cellIs" dxfId="182" priority="382" operator="between">
      <formula>#REF!</formula>
      <formula>#REF!</formula>
    </cfRule>
  </conditionalFormatting>
  <conditionalFormatting sqref="D710:E710">
    <cfRule type="cellIs" dxfId="181" priority="385" operator="between">
      <formula>#REF!</formula>
      <formula>#REF!</formula>
    </cfRule>
  </conditionalFormatting>
  <conditionalFormatting sqref="D724:E724">
    <cfRule type="cellIs" dxfId="180" priority="379" operator="between">
      <formula>#REF!</formula>
      <formula>#REF!</formula>
    </cfRule>
  </conditionalFormatting>
  <conditionalFormatting sqref="D726:E726">
    <cfRule type="cellIs" dxfId="179" priority="377" operator="between">
      <formula>#REF!</formula>
      <formula>#REF!</formula>
    </cfRule>
  </conditionalFormatting>
  <conditionalFormatting sqref="D728:E728">
    <cfRule type="cellIs" dxfId="178" priority="380" operator="between">
      <formula>#REF!</formula>
      <formula>#REF!</formula>
    </cfRule>
  </conditionalFormatting>
  <conditionalFormatting sqref="D742:E742">
    <cfRule type="cellIs" dxfId="177" priority="175" operator="between">
      <formula>#REF!</formula>
      <formula>#REF!</formula>
    </cfRule>
  </conditionalFormatting>
  <conditionalFormatting sqref="D744:E744">
    <cfRule type="cellIs" dxfId="176" priority="173" operator="between">
      <formula>#REF!</formula>
      <formula>#REF!</formula>
    </cfRule>
  </conditionalFormatting>
  <conditionalFormatting sqref="D746:E746">
    <cfRule type="cellIs" dxfId="175" priority="176" operator="between">
      <formula>#REF!</formula>
      <formula>#REF!</formula>
    </cfRule>
  </conditionalFormatting>
  <conditionalFormatting sqref="D760:E760">
    <cfRule type="cellIs" dxfId="174" priority="170" operator="between">
      <formula>#REF!</formula>
      <formula>#REF!</formula>
    </cfRule>
  </conditionalFormatting>
  <conditionalFormatting sqref="D762:E762">
    <cfRule type="cellIs" dxfId="173" priority="168" operator="between">
      <formula>#REF!</formula>
      <formula>#REF!</formula>
    </cfRule>
  </conditionalFormatting>
  <conditionalFormatting sqref="D764:E764">
    <cfRule type="cellIs" dxfId="172" priority="171" operator="between">
      <formula>#REF!</formula>
      <formula>#REF!</formula>
    </cfRule>
  </conditionalFormatting>
  <conditionalFormatting sqref="D778:E778">
    <cfRule type="cellIs" dxfId="171" priority="165" operator="between">
      <formula>#REF!</formula>
      <formula>#REF!</formula>
    </cfRule>
  </conditionalFormatting>
  <conditionalFormatting sqref="D780:E780">
    <cfRule type="cellIs" dxfId="170" priority="163" operator="between">
      <formula>#REF!</formula>
      <formula>#REF!</formula>
    </cfRule>
  </conditionalFormatting>
  <conditionalFormatting sqref="D782:E782">
    <cfRule type="cellIs" dxfId="169" priority="166" operator="between">
      <formula>#REF!</formula>
      <formula>#REF!</formula>
    </cfRule>
  </conditionalFormatting>
  <conditionalFormatting sqref="D796:E796">
    <cfRule type="cellIs" dxfId="168" priority="160" operator="between">
      <formula>#REF!</formula>
      <formula>#REF!</formula>
    </cfRule>
  </conditionalFormatting>
  <conditionalFormatting sqref="D798:E798">
    <cfRule type="cellIs" dxfId="167" priority="158" operator="between">
      <formula>#REF!</formula>
      <formula>#REF!</formula>
    </cfRule>
  </conditionalFormatting>
  <conditionalFormatting sqref="D800:E800">
    <cfRule type="cellIs" dxfId="166" priority="161" operator="between">
      <formula>#REF!</formula>
      <formula>#REF!</formula>
    </cfRule>
  </conditionalFormatting>
  <conditionalFormatting sqref="D814:E814">
    <cfRule type="cellIs" dxfId="165" priority="155" operator="between">
      <formula>#REF!</formula>
      <formula>#REF!</formula>
    </cfRule>
  </conditionalFormatting>
  <conditionalFormatting sqref="D816:E816">
    <cfRule type="cellIs" dxfId="164" priority="153" operator="between">
      <formula>#REF!</formula>
      <formula>#REF!</formula>
    </cfRule>
  </conditionalFormatting>
  <conditionalFormatting sqref="D818:E818">
    <cfRule type="cellIs" dxfId="163" priority="156" operator="between">
      <formula>#REF!</formula>
      <formula>#REF!</formula>
    </cfRule>
  </conditionalFormatting>
  <conditionalFormatting sqref="D832:E832">
    <cfRule type="cellIs" dxfId="162" priority="150" operator="between">
      <formula>#REF!</formula>
      <formula>#REF!</formula>
    </cfRule>
  </conditionalFormatting>
  <conditionalFormatting sqref="D834:E834">
    <cfRule type="cellIs" dxfId="161" priority="148" operator="between">
      <formula>#REF!</formula>
      <formula>#REF!</formula>
    </cfRule>
  </conditionalFormatting>
  <conditionalFormatting sqref="D836:E836">
    <cfRule type="cellIs" dxfId="160" priority="151" operator="between">
      <formula>#REF!</formula>
      <formula>#REF!</formula>
    </cfRule>
  </conditionalFormatting>
  <conditionalFormatting sqref="D850:E850">
    <cfRule type="cellIs" dxfId="159" priority="145" operator="between">
      <formula>#REF!</formula>
      <formula>#REF!</formula>
    </cfRule>
  </conditionalFormatting>
  <conditionalFormatting sqref="D852:E852">
    <cfRule type="cellIs" dxfId="158" priority="143" operator="between">
      <formula>#REF!</formula>
      <formula>#REF!</formula>
    </cfRule>
  </conditionalFormatting>
  <conditionalFormatting sqref="D854:E854">
    <cfRule type="cellIs" dxfId="157" priority="146" operator="between">
      <formula>#REF!</formula>
      <formula>#REF!</formula>
    </cfRule>
  </conditionalFormatting>
  <conditionalFormatting sqref="D868:E868">
    <cfRule type="cellIs" dxfId="156" priority="140" operator="between">
      <formula>#REF!</formula>
      <formula>#REF!</formula>
    </cfRule>
  </conditionalFormatting>
  <conditionalFormatting sqref="D870:E870">
    <cfRule type="cellIs" dxfId="155" priority="138" operator="between">
      <formula>#REF!</formula>
      <formula>#REF!</formula>
    </cfRule>
  </conditionalFormatting>
  <conditionalFormatting sqref="D872:E872">
    <cfRule type="cellIs" dxfId="154" priority="141" operator="between">
      <formula>#REF!</formula>
      <formula>#REF!</formula>
    </cfRule>
  </conditionalFormatting>
  <conditionalFormatting sqref="D886:E886">
    <cfRule type="cellIs" dxfId="153" priority="135" operator="between">
      <formula>#REF!</formula>
      <formula>#REF!</formula>
    </cfRule>
  </conditionalFormatting>
  <conditionalFormatting sqref="D888:E888">
    <cfRule type="cellIs" dxfId="152" priority="133" operator="between">
      <formula>#REF!</formula>
      <formula>#REF!</formula>
    </cfRule>
  </conditionalFormatting>
  <conditionalFormatting sqref="D890:E890">
    <cfRule type="cellIs" dxfId="151" priority="136" operator="between">
      <formula>#REF!</formula>
      <formula>#REF!</formula>
    </cfRule>
  </conditionalFormatting>
  <conditionalFormatting sqref="D904:E904">
    <cfRule type="cellIs" dxfId="150" priority="130" operator="between">
      <formula>#REF!</formula>
      <formula>#REF!</formula>
    </cfRule>
  </conditionalFormatting>
  <conditionalFormatting sqref="D906:E906">
    <cfRule type="cellIs" dxfId="149" priority="128" operator="between">
      <formula>#REF!</formula>
      <formula>#REF!</formula>
    </cfRule>
  </conditionalFormatting>
  <conditionalFormatting sqref="D908:E908">
    <cfRule type="cellIs" dxfId="148" priority="131" operator="between">
      <formula>#REF!</formula>
      <formula>#REF!</formula>
    </cfRule>
  </conditionalFormatting>
  <conditionalFormatting sqref="D38:H48">
    <cfRule type="cellIs" dxfId="147" priority="369" operator="between">
      <formula>#REF!</formula>
      <formula>#REF!</formula>
    </cfRule>
  </conditionalFormatting>
  <conditionalFormatting sqref="D50:H52">
    <cfRule type="cellIs" dxfId="146" priority="566" operator="between">
      <formula>#REF!</formula>
      <formula>#REF!</formula>
    </cfRule>
  </conditionalFormatting>
  <conditionalFormatting sqref="D56:H66">
    <cfRule type="cellIs" dxfId="145" priority="71" operator="between">
      <formula>#REF!</formula>
      <formula>#REF!</formula>
    </cfRule>
  </conditionalFormatting>
  <conditionalFormatting sqref="D68:H70">
    <cfRule type="cellIs" dxfId="144" priority="70" operator="between">
      <formula>#REF!</formula>
      <formula>#REF!</formula>
    </cfRule>
  </conditionalFormatting>
  <conditionalFormatting sqref="D74:H84">
    <cfRule type="cellIs" dxfId="143" priority="69" operator="between">
      <formula>#REF!</formula>
      <formula>#REF!</formula>
    </cfRule>
  </conditionalFormatting>
  <conditionalFormatting sqref="D86:H88">
    <cfRule type="cellIs" dxfId="142" priority="53" operator="between">
      <formula>#REF!</formula>
      <formula>#REF!</formula>
    </cfRule>
  </conditionalFormatting>
  <conditionalFormatting sqref="D92:H102">
    <cfRule type="cellIs" dxfId="141" priority="19" operator="between">
      <formula>#REF!</formula>
      <formula>#REF!</formula>
    </cfRule>
  </conditionalFormatting>
  <conditionalFormatting sqref="D104:H106 D122:H124 D140:H142 D158:H160">
    <cfRule type="cellIs" dxfId="140" priority="14" operator="between">
      <formula>#REF!</formula>
      <formula>#REF!</formula>
    </cfRule>
  </conditionalFormatting>
  <conditionalFormatting sqref="D110:H120 D128:H138 D146:H156">
    <cfRule type="cellIs" dxfId="139" priority="18" operator="between">
      <formula>#REF!</formula>
      <formula>#REF!</formula>
    </cfRule>
  </conditionalFormatting>
  <conditionalFormatting sqref="D164:H174 D182:H192 D200:H210 D218:H228 D236:H246 D254:H264 D272:H282 D290:H300 D308:H318 D326:H336">
    <cfRule type="cellIs" dxfId="138" priority="17" operator="between">
      <formula>#REF!</formula>
      <formula>#REF!</formula>
    </cfRule>
  </conditionalFormatting>
  <conditionalFormatting sqref="D176:H178 D194:H196 D212:H214 D230:H232 D248:H250 D266:H268 D284:H286 D302:H304 D320:H322 D338:H340 D356:H358 D374:H376 D392:H394">
    <cfRule type="cellIs" dxfId="137" priority="13" operator="between">
      <formula>#REF!</formula>
      <formula>#REF!</formula>
    </cfRule>
  </conditionalFormatting>
  <conditionalFormatting sqref="D344:H354 D362:H372 D380:H390 D398:H408 D416:H426 D434:H444 D452:H462">
    <cfRule type="cellIs" dxfId="136" priority="16" operator="between">
      <formula>#REF!</formula>
      <formula>#REF!</formula>
    </cfRule>
  </conditionalFormatting>
  <conditionalFormatting sqref="D410:H412 D428:H430">
    <cfRule type="cellIs" dxfId="135" priority="12" operator="between">
      <formula>#REF!</formula>
      <formula>#REF!</formula>
    </cfRule>
  </conditionalFormatting>
  <conditionalFormatting sqref="D446:H448">
    <cfRule type="cellIs" dxfId="134" priority="11" operator="between">
      <formula>#REF!</formula>
      <formula>#REF!</formula>
    </cfRule>
  </conditionalFormatting>
  <conditionalFormatting sqref="D464:H466 D482:H484">
    <cfRule type="cellIs" dxfId="133" priority="10" operator="between">
      <formula>#REF!</formula>
      <formula>#REF!</formula>
    </cfRule>
  </conditionalFormatting>
  <conditionalFormatting sqref="D470:H480 D488:H498 D506:H516 D524:H534 D542:H552 D560:H570">
    <cfRule type="cellIs" dxfId="132" priority="15" operator="between">
      <formula>#REF!</formula>
      <formula>#REF!</formula>
    </cfRule>
  </conditionalFormatting>
  <conditionalFormatting sqref="D500:H502 D518:H520 D536:H538 D554:H556 D572:H574">
    <cfRule type="cellIs" dxfId="131" priority="9" operator="between">
      <formula>#REF!</formula>
      <formula>#REF!</formula>
    </cfRule>
  </conditionalFormatting>
  <conditionalFormatting sqref="D578:H588">
    <cfRule type="cellIs" dxfId="130" priority="418" operator="between">
      <formula>#REF!</formula>
      <formula>#REF!</formula>
    </cfRule>
  </conditionalFormatting>
  <conditionalFormatting sqref="D590:H592">
    <cfRule type="cellIs" dxfId="129" priority="416" operator="between">
      <formula>#REF!</formula>
      <formula>#REF!</formula>
    </cfRule>
  </conditionalFormatting>
  <conditionalFormatting sqref="D596:H606">
    <cfRule type="cellIs" dxfId="128" priority="413" operator="between">
      <formula>#REF!</formula>
      <formula>#REF!</formula>
    </cfRule>
  </conditionalFormatting>
  <conditionalFormatting sqref="D608:H610">
    <cfRule type="cellIs" dxfId="127" priority="411" operator="between">
      <formula>#REF!</formula>
      <formula>#REF!</formula>
    </cfRule>
  </conditionalFormatting>
  <conditionalFormatting sqref="D614:H624">
    <cfRule type="cellIs" dxfId="126" priority="408" operator="between">
      <formula>#REF!</formula>
      <formula>#REF!</formula>
    </cfRule>
  </conditionalFormatting>
  <conditionalFormatting sqref="D626:H628">
    <cfRule type="cellIs" dxfId="125" priority="406" operator="between">
      <formula>#REF!</formula>
      <formula>#REF!</formula>
    </cfRule>
  </conditionalFormatting>
  <conditionalFormatting sqref="D632:H642">
    <cfRule type="cellIs" dxfId="124" priority="403" operator="between">
      <formula>#REF!</formula>
      <formula>#REF!</formula>
    </cfRule>
  </conditionalFormatting>
  <conditionalFormatting sqref="D644:H646">
    <cfRule type="cellIs" dxfId="123" priority="401" operator="between">
      <formula>#REF!</formula>
      <formula>#REF!</formula>
    </cfRule>
  </conditionalFormatting>
  <conditionalFormatting sqref="D650:H660">
    <cfRule type="cellIs" dxfId="122" priority="398" operator="between">
      <formula>#REF!</formula>
      <formula>#REF!</formula>
    </cfRule>
  </conditionalFormatting>
  <conditionalFormatting sqref="D662:H664">
    <cfRule type="cellIs" dxfId="121" priority="396" operator="between">
      <formula>#REF!</formula>
      <formula>#REF!</formula>
    </cfRule>
  </conditionalFormatting>
  <conditionalFormatting sqref="D668:H678">
    <cfRule type="cellIs" dxfId="120" priority="393" operator="between">
      <formula>#REF!</formula>
      <formula>#REF!</formula>
    </cfRule>
  </conditionalFormatting>
  <conditionalFormatting sqref="D680:H682">
    <cfRule type="cellIs" dxfId="119" priority="391" operator="between">
      <formula>#REF!</formula>
      <formula>#REF!</formula>
    </cfRule>
  </conditionalFormatting>
  <conditionalFormatting sqref="D686:H696">
    <cfRule type="cellIs" dxfId="118" priority="388" operator="between">
      <formula>#REF!</formula>
      <formula>#REF!</formula>
    </cfRule>
  </conditionalFormatting>
  <conditionalFormatting sqref="D698:H700">
    <cfRule type="cellIs" dxfId="117" priority="386" operator="between">
      <formula>#REF!</formula>
      <formula>#REF!</formula>
    </cfRule>
  </conditionalFormatting>
  <conditionalFormatting sqref="D704:H714">
    <cfRule type="cellIs" dxfId="116" priority="383" operator="between">
      <formula>#REF!</formula>
      <formula>#REF!</formula>
    </cfRule>
  </conditionalFormatting>
  <conditionalFormatting sqref="D716:H718">
    <cfRule type="cellIs" dxfId="115" priority="381" operator="between">
      <formula>#REF!</formula>
      <formula>#REF!</formula>
    </cfRule>
  </conditionalFormatting>
  <conditionalFormatting sqref="D722:H732">
    <cfRule type="cellIs" dxfId="114" priority="378" operator="between">
      <formula>#REF!</formula>
      <formula>#REF!</formula>
    </cfRule>
  </conditionalFormatting>
  <conditionalFormatting sqref="D734:H736">
    <cfRule type="cellIs" dxfId="113" priority="376" operator="between">
      <formula>#REF!</formula>
      <formula>#REF!</formula>
    </cfRule>
  </conditionalFormatting>
  <conditionalFormatting sqref="D740:H750">
    <cfRule type="cellIs" dxfId="112" priority="174" operator="between">
      <formula>#REF!</formula>
      <formula>#REF!</formula>
    </cfRule>
  </conditionalFormatting>
  <conditionalFormatting sqref="D752:H754">
    <cfRule type="cellIs" dxfId="111" priority="172" operator="between">
      <formula>#REF!</formula>
      <formula>#REF!</formula>
    </cfRule>
  </conditionalFormatting>
  <conditionalFormatting sqref="D758:H768">
    <cfRule type="cellIs" dxfId="110" priority="169" operator="between">
      <formula>#REF!</formula>
      <formula>#REF!</formula>
    </cfRule>
  </conditionalFormatting>
  <conditionalFormatting sqref="D770:H772">
    <cfRule type="cellIs" dxfId="109" priority="167" operator="between">
      <formula>#REF!</formula>
      <formula>#REF!</formula>
    </cfRule>
  </conditionalFormatting>
  <conditionalFormatting sqref="D776:H786">
    <cfRule type="cellIs" dxfId="108" priority="164" operator="between">
      <formula>#REF!</formula>
      <formula>#REF!</formula>
    </cfRule>
  </conditionalFormatting>
  <conditionalFormatting sqref="D788:H790">
    <cfRule type="cellIs" dxfId="107" priority="162" operator="between">
      <formula>#REF!</formula>
      <formula>#REF!</formula>
    </cfRule>
  </conditionalFormatting>
  <conditionalFormatting sqref="D794:H804">
    <cfRule type="cellIs" dxfId="106" priority="159" operator="between">
      <formula>#REF!</formula>
      <formula>#REF!</formula>
    </cfRule>
  </conditionalFormatting>
  <conditionalFormatting sqref="D806:H808">
    <cfRule type="cellIs" dxfId="105" priority="157" operator="between">
      <formula>#REF!</formula>
      <formula>#REF!</formula>
    </cfRule>
  </conditionalFormatting>
  <conditionalFormatting sqref="D812:H822">
    <cfRule type="cellIs" dxfId="104" priority="154" operator="between">
      <formula>#REF!</formula>
      <formula>#REF!</formula>
    </cfRule>
  </conditionalFormatting>
  <conditionalFormatting sqref="D824:H826">
    <cfRule type="cellIs" dxfId="103" priority="152" operator="between">
      <formula>#REF!</formula>
      <formula>#REF!</formula>
    </cfRule>
  </conditionalFormatting>
  <conditionalFormatting sqref="D830:H840">
    <cfRule type="cellIs" dxfId="102" priority="149" operator="between">
      <formula>#REF!</formula>
      <formula>#REF!</formula>
    </cfRule>
  </conditionalFormatting>
  <conditionalFormatting sqref="D842:H844">
    <cfRule type="cellIs" dxfId="101" priority="147" operator="between">
      <formula>#REF!</formula>
      <formula>#REF!</formula>
    </cfRule>
  </conditionalFormatting>
  <conditionalFormatting sqref="D848:H858">
    <cfRule type="cellIs" dxfId="100" priority="144" operator="between">
      <formula>#REF!</formula>
      <formula>#REF!</formula>
    </cfRule>
  </conditionalFormatting>
  <conditionalFormatting sqref="D860:H862">
    <cfRule type="cellIs" dxfId="99" priority="142" operator="between">
      <formula>#REF!</formula>
      <formula>#REF!</formula>
    </cfRule>
  </conditionalFormatting>
  <conditionalFormatting sqref="D866:H876">
    <cfRule type="cellIs" dxfId="98" priority="139" operator="between">
      <formula>#REF!</formula>
      <formula>#REF!</formula>
    </cfRule>
  </conditionalFormatting>
  <conditionalFormatting sqref="D878:H880">
    <cfRule type="cellIs" dxfId="97" priority="137" operator="between">
      <formula>#REF!</formula>
      <formula>#REF!</formula>
    </cfRule>
  </conditionalFormatting>
  <conditionalFormatting sqref="D884:H894">
    <cfRule type="cellIs" dxfId="96" priority="134" operator="between">
      <formula>#REF!</formula>
      <formula>#REF!</formula>
    </cfRule>
  </conditionalFormatting>
  <conditionalFormatting sqref="D896:H898">
    <cfRule type="cellIs" dxfId="95" priority="132" operator="between">
      <formula>#REF!</formula>
      <formula>#REF!</formula>
    </cfRule>
  </conditionalFormatting>
  <conditionalFormatting sqref="D902:H912">
    <cfRule type="cellIs" dxfId="94" priority="129" operator="between">
      <formula>#REF!</formula>
      <formula>#REF!</formula>
    </cfRule>
  </conditionalFormatting>
  <conditionalFormatting sqref="D914:H916">
    <cfRule type="cellIs" dxfId="93" priority="127" operator="between">
      <formula>#REF!</formula>
      <formula>#REF!</formula>
    </cfRule>
  </conditionalFormatting>
  <conditionalFormatting sqref="D920:H930">
    <cfRule type="cellIs" dxfId="92" priority="93" operator="between">
      <formula>#REF!</formula>
      <formula>#REF!</formula>
    </cfRule>
  </conditionalFormatting>
  <conditionalFormatting sqref="D932:H934">
    <cfRule type="cellIs" dxfId="91" priority="92" operator="between">
      <formula>#REF!</formula>
      <formula>#REF!</formula>
    </cfRule>
  </conditionalFormatting>
  <conditionalFormatting sqref="E922">
    <cfRule type="cellIs" dxfId="90" priority="100" operator="between">
      <formula>#REF!</formula>
      <formula>#REF!</formula>
    </cfRule>
  </conditionalFormatting>
  <conditionalFormatting sqref="E924">
    <cfRule type="cellIs" dxfId="89" priority="98" operator="between">
      <formula>#REF!</formula>
      <formula>#REF!</formula>
    </cfRule>
  </conditionalFormatting>
  <conditionalFormatting sqref="E926">
    <cfRule type="cellIs" dxfId="88" priority="101" operator="between">
      <formula>#REF!</formula>
      <formula>#REF!</formula>
    </cfRule>
  </conditionalFormatting>
  <conditionalFormatting sqref="L13:L17">
    <cfRule type="containsErrors" dxfId="87" priority="73">
      <formula>ISERROR(L13)</formula>
    </cfRule>
  </conditionalFormatting>
  <conditionalFormatting sqref="L19:L22">
    <cfRule type="containsErrors" dxfId="86" priority="3">
      <formula>ISERROR(L19)</formula>
    </cfRule>
  </conditionalFormatting>
  <conditionalFormatting sqref="L24:L28">
    <cfRule type="containsErrors" dxfId="85" priority="2">
      <formula>ISERROR(L24)</formula>
    </cfRule>
  </conditionalFormatting>
  <conditionalFormatting sqref="L30:L33">
    <cfRule type="containsErrors" dxfId="84" priority="1">
      <formula>ISERROR(L30)</formula>
    </cfRule>
  </conditionalFormatting>
  <conditionalFormatting sqref="R724:S724">
    <cfRule type="cellIs" dxfId="83" priority="191" operator="between">
      <formula>#REF!</formula>
      <formula>#REF!</formula>
    </cfRule>
  </conditionalFormatting>
  <conditionalFormatting sqref="R726:S726">
    <cfRule type="cellIs" dxfId="82" priority="189" operator="between">
      <formula>#REF!</formula>
      <formula>#REF!</formula>
    </cfRule>
  </conditionalFormatting>
  <conditionalFormatting sqref="R728:S728">
    <cfRule type="cellIs" dxfId="81" priority="192" operator="between">
      <formula>#REF!</formula>
      <formula>#REF!</formula>
    </cfRule>
  </conditionalFormatting>
  <conditionalFormatting sqref="R904:S904">
    <cfRule type="cellIs" dxfId="80" priority="117" operator="between">
      <formula>#REF!</formula>
      <formula>#REF!</formula>
    </cfRule>
  </conditionalFormatting>
  <conditionalFormatting sqref="R906:S906">
    <cfRule type="cellIs" dxfId="79" priority="115" operator="between">
      <formula>#REF!</formula>
      <formula>#REF!</formula>
    </cfRule>
  </conditionalFormatting>
  <conditionalFormatting sqref="R908:S908">
    <cfRule type="cellIs" dxfId="78" priority="118" operator="between">
      <formula>#REF!</formula>
      <formula>#REF!</formula>
    </cfRule>
  </conditionalFormatting>
  <conditionalFormatting sqref="R922:S922">
    <cfRule type="cellIs" dxfId="77" priority="105" operator="between">
      <formula>#REF!</formula>
      <formula>#REF!</formula>
    </cfRule>
  </conditionalFormatting>
  <conditionalFormatting sqref="R924:S924">
    <cfRule type="cellIs" dxfId="76" priority="103" operator="between">
      <formula>#REF!</formula>
      <formula>#REF!</formula>
    </cfRule>
  </conditionalFormatting>
  <conditionalFormatting sqref="R926:S926">
    <cfRule type="cellIs" dxfId="75" priority="106" operator="between">
      <formula>#REF!</formula>
      <formula>#REF!</formula>
    </cfRule>
  </conditionalFormatting>
  <conditionalFormatting sqref="R578:T588">
    <cfRule type="cellIs" dxfId="74" priority="225" operator="between">
      <formula>#REF!</formula>
      <formula>#REF!</formula>
    </cfRule>
  </conditionalFormatting>
  <conditionalFormatting sqref="R590:T592">
    <cfRule type="cellIs" dxfId="73" priority="926" operator="between">
      <formula>#REF!</formula>
      <formula>#REF!</formula>
    </cfRule>
  </conditionalFormatting>
  <conditionalFormatting sqref="R596:T606">
    <cfRule type="cellIs" dxfId="72" priority="223" operator="between">
      <formula>#REF!</formula>
      <formula>#REF!</formula>
    </cfRule>
  </conditionalFormatting>
  <conditionalFormatting sqref="R608:T610">
    <cfRule type="cellIs" dxfId="71" priority="927" operator="between">
      <formula>#REF!</formula>
      <formula>#REF!</formula>
    </cfRule>
  </conditionalFormatting>
  <conditionalFormatting sqref="R614:T624">
    <cfRule type="cellIs" dxfId="70" priority="187" operator="between">
      <formula>#REF!</formula>
      <formula>#REF!</formula>
    </cfRule>
  </conditionalFormatting>
  <conditionalFormatting sqref="R626:T628">
    <cfRule type="cellIs" dxfId="69" priority="928" operator="between">
      <formula>#REF!</formula>
      <formula>#REF!</formula>
    </cfRule>
  </conditionalFormatting>
  <conditionalFormatting sqref="R632:T642">
    <cfRule type="cellIs" dxfId="68" priority="185" operator="between">
      <formula>#REF!</formula>
      <formula>#REF!</formula>
    </cfRule>
  </conditionalFormatting>
  <conditionalFormatting sqref="R644:T646">
    <cfRule type="cellIs" dxfId="67" priority="929" operator="between">
      <formula>#REF!</formula>
      <formula>#REF!</formula>
    </cfRule>
  </conditionalFormatting>
  <conditionalFormatting sqref="R650:T660">
    <cfRule type="cellIs" dxfId="66" priority="217" operator="between">
      <formula>#REF!</formula>
      <formula>#REF!</formula>
    </cfRule>
  </conditionalFormatting>
  <conditionalFormatting sqref="R662:T664">
    <cfRule type="cellIs" dxfId="65" priority="930" operator="between">
      <formula>#REF!</formula>
      <formula>#REF!</formula>
    </cfRule>
  </conditionalFormatting>
  <conditionalFormatting sqref="R668:T678">
    <cfRule type="cellIs" dxfId="64" priority="215" operator="between">
      <formula>#REF!</formula>
      <formula>#REF!</formula>
    </cfRule>
  </conditionalFormatting>
  <conditionalFormatting sqref="R680:T682">
    <cfRule type="cellIs" dxfId="63" priority="931" operator="between">
      <formula>#REF!</formula>
      <formula>#REF!</formula>
    </cfRule>
  </conditionalFormatting>
  <conditionalFormatting sqref="R686:T696">
    <cfRule type="cellIs" dxfId="62" priority="213" operator="between">
      <formula>#REF!</formula>
      <formula>#REF!</formula>
    </cfRule>
  </conditionalFormatting>
  <conditionalFormatting sqref="R698:T700">
    <cfRule type="cellIs" dxfId="61" priority="932" operator="between">
      <formula>#REF!</formula>
      <formula>#REF!</formula>
    </cfRule>
  </conditionalFormatting>
  <conditionalFormatting sqref="R704:T714">
    <cfRule type="cellIs" dxfId="60" priority="211" operator="between">
      <formula>#REF!</formula>
      <formula>#REF!</formula>
    </cfRule>
  </conditionalFormatting>
  <conditionalFormatting sqref="R716:T718">
    <cfRule type="cellIs" dxfId="59" priority="933" operator="between">
      <formula>#REF!</formula>
      <formula>#REF!</formula>
    </cfRule>
  </conditionalFormatting>
  <conditionalFormatting sqref="R722:T732">
    <cfRule type="cellIs" dxfId="58" priority="190" operator="between">
      <formula>#REF!</formula>
      <formula>#REF!</formula>
    </cfRule>
  </conditionalFormatting>
  <conditionalFormatting sqref="R734:T736">
    <cfRule type="cellIs" dxfId="57" priority="188" operator="between">
      <formula>#REF!</formula>
      <formula>#REF!</formula>
    </cfRule>
  </conditionalFormatting>
  <conditionalFormatting sqref="R740:T750">
    <cfRule type="cellIs" dxfId="56" priority="125" operator="between">
      <formula>#REF!</formula>
      <formula>#REF!</formula>
    </cfRule>
  </conditionalFormatting>
  <conditionalFormatting sqref="R752:T754">
    <cfRule type="cellIs" dxfId="55" priority="126" operator="between">
      <formula>#REF!</formula>
      <formula>#REF!</formula>
    </cfRule>
  </conditionalFormatting>
  <conditionalFormatting sqref="R758:T768">
    <cfRule type="cellIs" dxfId="54" priority="124" operator="between">
      <formula>#REF!</formula>
      <formula>#REF!</formula>
    </cfRule>
  </conditionalFormatting>
  <conditionalFormatting sqref="R770:T772">
    <cfRule type="cellIs" dxfId="53" priority="177" operator="between">
      <formula>#REF!</formula>
      <formula>#REF!</formula>
    </cfRule>
  </conditionalFormatting>
  <conditionalFormatting sqref="R776:T786">
    <cfRule type="cellIs" dxfId="52" priority="123" operator="between">
      <formula>#REF!</formula>
      <formula>#REF!</formula>
    </cfRule>
  </conditionalFormatting>
  <conditionalFormatting sqref="R788:T790">
    <cfRule type="cellIs" dxfId="51" priority="178" operator="between">
      <formula>#REF!</formula>
      <formula>#REF!</formula>
    </cfRule>
  </conditionalFormatting>
  <conditionalFormatting sqref="R794:T804">
    <cfRule type="cellIs" dxfId="50" priority="113" operator="between">
      <formula>#REF!</formula>
      <formula>#REF!</formula>
    </cfRule>
  </conditionalFormatting>
  <conditionalFormatting sqref="R806:T808">
    <cfRule type="cellIs" dxfId="49" priority="179" operator="between">
      <formula>#REF!</formula>
      <formula>#REF!</formula>
    </cfRule>
  </conditionalFormatting>
  <conditionalFormatting sqref="R812:T822">
    <cfRule type="cellIs" dxfId="48" priority="112" operator="between">
      <formula>#REF!</formula>
      <formula>#REF!</formula>
    </cfRule>
  </conditionalFormatting>
  <conditionalFormatting sqref="R824:T826">
    <cfRule type="cellIs" dxfId="47" priority="180" operator="between">
      <formula>#REF!</formula>
      <formula>#REF!</formula>
    </cfRule>
  </conditionalFormatting>
  <conditionalFormatting sqref="R830:T840">
    <cfRule type="cellIs" dxfId="46" priority="122" operator="between">
      <formula>#REF!</formula>
      <formula>#REF!</formula>
    </cfRule>
  </conditionalFormatting>
  <conditionalFormatting sqref="R842:T844">
    <cfRule type="cellIs" dxfId="45" priority="181" operator="between">
      <formula>#REF!</formula>
      <formula>#REF!</formula>
    </cfRule>
  </conditionalFormatting>
  <conditionalFormatting sqref="R848:T858">
    <cfRule type="cellIs" dxfId="44" priority="121" operator="between">
      <formula>#REF!</formula>
      <formula>#REF!</formula>
    </cfRule>
  </conditionalFormatting>
  <conditionalFormatting sqref="R860:T862">
    <cfRule type="cellIs" dxfId="43" priority="182" operator="between">
      <formula>#REF!</formula>
      <formula>#REF!</formula>
    </cfRule>
  </conditionalFormatting>
  <conditionalFormatting sqref="R866:T876">
    <cfRule type="cellIs" dxfId="42" priority="120" operator="between">
      <formula>#REF!</formula>
      <formula>#REF!</formula>
    </cfRule>
  </conditionalFormatting>
  <conditionalFormatting sqref="R878:T880">
    <cfRule type="cellIs" dxfId="41" priority="183" operator="between">
      <formula>#REF!</formula>
      <formula>#REF!</formula>
    </cfRule>
  </conditionalFormatting>
  <conditionalFormatting sqref="R884:T894">
    <cfRule type="cellIs" dxfId="40" priority="119" operator="between">
      <formula>#REF!</formula>
      <formula>#REF!</formula>
    </cfRule>
  </conditionalFormatting>
  <conditionalFormatting sqref="R896:T898">
    <cfRule type="cellIs" dxfId="39" priority="184" operator="between">
      <formula>#REF!</formula>
      <formula>#REF!</formula>
    </cfRule>
  </conditionalFormatting>
  <conditionalFormatting sqref="R902:T912">
    <cfRule type="cellIs" dxfId="38" priority="116" operator="between">
      <formula>#REF!</formula>
      <formula>#REF!</formula>
    </cfRule>
  </conditionalFormatting>
  <conditionalFormatting sqref="R914:T916">
    <cfRule type="cellIs" dxfId="37" priority="114" operator="between">
      <formula>#REF!</formula>
      <formula>#REF!</formula>
    </cfRule>
  </conditionalFormatting>
  <conditionalFormatting sqref="R920:T930">
    <cfRule type="cellIs" dxfId="36" priority="104" operator="between">
      <formula>#REF!</formula>
      <formula>#REF!</formula>
    </cfRule>
  </conditionalFormatting>
  <conditionalFormatting sqref="R932:T934">
    <cfRule type="cellIs" dxfId="35" priority="102" operator="between">
      <formula>#REF!</formula>
      <formula>#REF!</formula>
    </cfRule>
  </conditionalFormatting>
  <conditionalFormatting sqref="R38:U48">
    <cfRule type="cellIs" dxfId="34" priority="7" operator="between">
      <formula>#REF!</formula>
      <formula>#REF!</formula>
    </cfRule>
  </conditionalFormatting>
  <conditionalFormatting sqref="R50:U52">
    <cfRule type="cellIs" dxfId="33" priority="6" operator="between">
      <formula>#REF!</formula>
      <formula>#REF!</formula>
    </cfRule>
  </conditionalFormatting>
  <conditionalFormatting sqref="R56:U66">
    <cfRule type="cellIs" dxfId="32" priority="4" operator="between">
      <formula>#REF!</formula>
      <formula>#REF!</formula>
    </cfRule>
  </conditionalFormatting>
  <conditionalFormatting sqref="R68:U70">
    <cfRule type="cellIs" dxfId="31" priority="49" operator="between">
      <formula>#REF!</formula>
      <formula>#REF!</formula>
    </cfRule>
  </conditionalFormatting>
  <conditionalFormatting sqref="R74:U84">
    <cfRule type="cellIs" dxfId="30" priority="52" operator="between">
      <formula>#REF!</formula>
      <formula>#REF!</formula>
    </cfRule>
  </conditionalFormatting>
  <conditionalFormatting sqref="R86:U88">
    <cfRule type="cellIs" dxfId="29" priority="48" operator="between">
      <formula>#REF!</formula>
      <formula>#REF!</formula>
    </cfRule>
  </conditionalFormatting>
  <conditionalFormatting sqref="R92:U102">
    <cfRule type="cellIs" dxfId="28" priority="51" operator="between">
      <formula>#REF!</formula>
      <formula>#REF!</formula>
    </cfRule>
  </conditionalFormatting>
  <conditionalFormatting sqref="R104:U106">
    <cfRule type="cellIs" dxfId="27" priority="47" operator="between">
      <formula>#REF!</formula>
      <formula>#REF!</formula>
    </cfRule>
  </conditionalFormatting>
  <conditionalFormatting sqref="R110:U120">
    <cfRule type="cellIs" dxfId="26" priority="22" operator="between">
      <formula>#REF!</formula>
      <formula>#REF!</formula>
    </cfRule>
  </conditionalFormatting>
  <conditionalFormatting sqref="R122:U124">
    <cfRule type="cellIs" dxfId="25" priority="46" operator="between">
      <formula>#REF!</formula>
      <formula>#REF!</formula>
    </cfRule>
  </conditionalFormatting>
  <conditionalFormatting sqref="R128:U138 R146:U156 R164:U174 R182:U192 R200:U210 R218:U228 R236:U246 R254:U264 R272:U282 R290:U300 R308:U318 R326:U336 R344:U354 R362:U372 R380:U390 R398:U408">
    <cfRule type="cellIs" dxfId="24" priority="21" operator="between">
      <formula>#REF!</formula>
      <formula>#REF!</formula>
    </cfRule>
  </conditionalFormatting>
  <conditionalFormatting sqref="R140:U142">
    <cfRule type="cellIs" dxfId="23" priority="45" operator="between">
      <formula>#REF!</formula>
      <formula>#REF!</formula>
    </cfRule>
  </conditionalFormatting>
  <conditionalFormatting sqref="R158:U160">
    <cfRule type="cellIs" dxfId="22" priority="44" operator="between">
      <formula>#REF!</formula>
      <formula>#REF!</formula>
    </cfRule>
  </conditionalFormatting>
  <conditionalFormatting sqref="R176:U178">
    <cfRule type="cellIs" dxfId="21" priority="43" operator="between">
      <formula>#REF!</formula>
      <formula>#REF!</formula>
    </cfRule>
  </conditionalFormatting>
  <conditionalFormatting sqref="R194:U196">
    <cfRule type="cellIs" dxfId="20" priority="42" operator="between">
      <formula>#REF!</formula>
      <formula>#REF!</formula>
    </cfRule>
  </conditionalFormatting>
  <conditionalFormatting sqref="R212:U214 R230:U232 R248:U250">
    <cfRule type="cellIs" dxfId="19" priority="41" operator="between">
      <formula>#REF!</formula>
      <formula>#REF!</formula>
    </cfRule>
  </conditionalFormatting>
  <conditionalFormatting sqref="R266:U268">
    <cfRule type="cellIs" dxfId="18" priority="40" operator="between">
      <formula>#REF!</formula>
      <formula>#REF!</formula>
    </cfRule>
  </conditionalFormatting>
  <conditionalFormatting sqref="R284:U286">
    <cfRule type="cellIs" dxfId="17" priority="39" operator="between">
      <formula>#REF!</formula>
      <formula>#REF!</formula>
    </cfRule>
  </conditionalFormatting>
  <conditionalFormatting sqref="R302:U304">
    <cfRule type="cellIs" dxfId="16" priority="38" operator="between">
      <formula>#REF!</formula>
      <formula>#REF!</formula>
    </cfRule>
  </conditionalFormatting>
  <conditionalFormatting sqref="R320:U322">
    <cfRule type="cellIs" dxfId="15" priority="37" operator="between">
      <formula>#REF!</formula>
      <formula>#REF!</formula>
    </cfRule>
  </conditionalFormatting>
  <conditionalFormatting sqref="R338:U340">
    <cfRule type="cellIs" dxfId="14" priority="36" operator="between">
      <formula>#REF!</formula>
      <formula>#REF!</formula>
    </cfRule>
  </conditionalFormatting>
  <conditionalFormatting sqref="R356:U358">
    <cfRule type="cellIs" dxfId="13" priority="35" operator="between">
      <formula>#REF!</formula>
      <formula>#REF!</formula>
    </cfRule>
  </conditionalFormatting>
  <conditionalFormatting sqref="R374:U376">
    <cfRule type="cellIs" dxfId="12" priority="34" operator="between">
      <formula>#REF!</formula>
      <formula>#REF!</formula>
    </cfRule>
  </conditionalFormatting>
  <conditionalFormatting sqref="R392:U394">
    <cfRule type="cellIs" dxfId="11" priority="33" operator="between">
      <formula>#REF!</formula>
      <formula>#REF!</formula>
    </cfRule>
  </conditionalFormatting>
  <conditionalFormatting sqref="R410:U412">
    <cfRule type="cellIs" dxfId="10" priority="32" operator="between">
      <formula>#REF!</formula>
      <formula>#REF!</formula>
    </cfRule>
  </conditionalFormatting>
  <conditionalFormatting sqref="R416:U426 R434:U444 R452:U462 R470:U480 R488:U498 R506:U516 R524:U534 R542:U552 R560:U570">
    <cfRule type="cellIs" dxfId="9" priority="20" operator="between">
      <formula>#REF!</formula>
      <formula>#REF!</formula>
    </cfRule>
  </conditionalFormatting>
  <conditionalFormatting sqref="R428:U430">
    <cfRule type="cellIs" dxfId="8" priority="31" operator="between">
      <formula>#REF!</formula>
      <formula>#REF!</formula>
    </cfRule>
  </conditionalFormatting>
  <conditionalFormatting sqref="R446:U448">
    <cfRule type="cellIs" dxfId="7" priority="30" operator="between">
      <formula>#REF!</formula>
      <formula>#REF!</formula>
    </cfRule>
  </conditionalFormatting>
  <conditionalFormatting sqref="R464:U466">
    <cfRule type="cellIs" dxfId="6" priority="29" operator="between">
      <formula>#REF!</formula>
      <formula>#REF!</formula>
    </cfRule>
  </conditionalFormatting>
  <conditionalFormatting sqref="R482:U484">
    <cfRule type="cellIs" dxfId="5" priority="28" operator="between">
      <formula>#REF!</formula>
      <formula>#REF!</formula>
    </cfRule>
  </conditionalFormatting>
  <conditionalFormatting sqref="R500:U502">
    <cfRule type="cellIs" dxfId="4" priority="27" operator="between">
      <formula>#REF!</formula>
      <formula>#REF!</formula>
    </cfRule>
  </conditionalFormatting>
  <conditionalFormatting sqref="R518:U520">
    <cfRule type="cellIs" dxfId="3" priority="26" operator="between">
      <formula>#REF!</formula>
      <formula>#REF!</formula>
    </cfRule>
  </conditionalFormatting>
  <conditionalFormatting sqref="R536:U538">
    <cfRule type="cellIs" dxfId="2" priority="25" operator="between">
      <formula>#REF!</formula>
      <formula>#REF!</formula>
    </cfRule>
  </conditionalFormatting>
  <conditionalFormatting sqref="R554:U556">
    <cfRule type="cellIs" dxfId="1" priority="24" operator="between">
      <formula>#REF!</formula>
      <formula>#REF!</formula>
    </cfRule>
  </conditionalFormatting>
  <conditionalFormatting sqref="R572:U574">
    <cfRule type="cellIs" dxfId="0" priority="23" operator="between">
      <formula>#REF!</formula>
      <formula>#REF!</formula>
    </cfRule>
  </conditionalFormatting>
  <dataValidations count="1">
    <dataValidation type="list" allowBlank="1" showInputMessage="1" showErrorMessage="1" sqref="D918 D19:D21 D738 D630 D30:D32 D24:D28 D864 D846 D756 D828 D13:D17 D810 D612 D594 D576 D648 D666 D684 D702 D720 D900 D774 D792 D882" xr:uid="{00000000-0002-0000-0000-000000000000}">
      <formula1>FedCode</formula1>
    </dataValidation>
  </dataValidations>
  <pageMargins left="0.51181102362204722" right="0.51181102362204722" top="0.78740157480314965" bottom="0.78740157480314965" header="0.31496062992125984" footer="0.31496062992125984"/>
  <pageSetup paperSize="9" scale="64" fitToHeight="20" orientation="portrait" r:id="rId1"/>
  <rowBreaks count="10" manualBreakCount="10">
    <brk id="88" max="16383" man="1"/>
    <brk id="160" max="16383" man="1"/>
    <brk id="232" max="16383" man="1"/>
    <brk id="304" max="16383" man="1"/>
    <brk id="376" max="16383" man="1"/>
    <brk id="448" max="16383" man="1"/>
    <brk id="520" max="16383" man="1"/>
    <brk id="592" max="16383" man="1"/>
    <brk id="664" max="16383" man="1"/>
    <brk id="736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4FB5495-2DE4-4399-839A-1A2303732AE1}">
          <x14:formula1>
            <xm:f>'Clubs-Juges'!$B:$B</xm:f>
          </x14:formula1>
          <xm:sqref>J13:J17 J19:J22 J24:J28 J30:J33</xm:sqref>
        </x14:dataValidation>
        <x14:dataValidation type="list" allowBlank="1" showInputMessage="1" showErrorMessage="1" xr:uid="{6B191EF7-920C-4BA3-B713-A671DB95BDC5}">
          <x14:formula1>
            <xm:f>'Clubs-Juges'!$A:$A</xm:f>
          </x14:formula1>
          <xm:sqref>D36 D270 D252 D234 D216 D198 D180 D162 D144 D126 D108 D90 D72 D54</xm:sqref>
        </x14:dataValidation>
        <x14:dataValidation type="list" allowBlank="1" showInputMessage="1" showErrorMessage="1" xr:uid="{7F65EA22-8B2E-4479-A6B3-48FDC97411CF}">
          <x14:formula1>
            <xm:f>Tables!#REF!</xm:f>
          </x14:formula1>
          <xm:sqref>D558 D342 D324 D306 D288 D468 D396 D360 D378 D414 D432 D450 D486 D504 D522 D540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51FE4-1455-4ABB-8B9D-AF7A0C43D6D9}">
  <sheetPr>
    <tabColor rgb="FFC00000"/>
  </sheetPr>
  <dimension ref="A1:CM3110"/>
  <sheetViews>
    <sheetView workbookViewId="0">
      <selection activeCell="B11" sqref="B11"/>
    </sheetView>
  </sheetViews>
  <sheetFormatPr baseColWidth="10" defaultRowHeight="15"/>
  <cols>
    <col min="1" max="1" width="43" bestFit="1" customWidth="1"/>
    <col min="2" max="2" width="36.5703125" bestFit="1" customWidth="1"/>
    <col min="3" max="3" width="43.7109375" customWidth="1"/>
    <col min="4" max="4" width="11.5703125" style="60"/>
    <col min="5" max="5" width="15.28515625" style="60" bestFit="1" customWidth="1"/>
    <col min="6" max="91" width="11.5703125" style="60"/>
  </cols>
  <sheetData>
    <row r="1" spans="1:3">
      <c r="A1" s="72"/>
      <c r="B1" s="72"/>
      <c r="C1" s="72"/>
    </row>
    <row r="2" spans="1:3">
      <c r="A2" s="72"/>
      <c r="B2" s="72"/>
      <c r="C2" s="72"/>
    </row>
    <row r="3" spans="1:3">
      <c r="A3" s="72"/>
      <c r="B3" s="72"/>
      <c r="C3" s="72"/>
    </row>
    <row r="4" spans="1:3">
      <c r="A4" s="72"/>
      <c r="B4" s="72"/>
      <c r="C4" s="72"/>
    </row>
    <row r="5" spans="1:3">
      <c r="A5" s="72"/>
      <c r="B5" s="72"/>
      <c r="C5" s="72"/>
    </row>
    <row r="6" spans="1:3">
      <c r="A6" s="72"/>
      <c r="B6" s="72"/>
      <c r="C6" s="72"/>
    </row>
    <row r="7" spans="1:3">
      <c r="A7" s="72"/>
      <c r="B7" s="72"/>
      <c r="C7" s="72"/>
    </row>
    <row r="8" spans="1:3">
      <c r="A8" s="72"/>
      <c r="B8" s="72"/>
      <c r="C8" s="72"/>
    </row>
    <row r="9" spans="1:3">
      <c r="A9" s="72"/>
      <c r="B9" s="72"/>
      <c r="C9" s="72"/>
    </row>
    <row r="10" spans="1:3">
      <c r="A10" s="72"/>
      <c r="B10" s="72"/>
      <c r="C10" s="72"/>
    </row>
    <row r="11" spans="1:3">
      <c r="A11" s="73" t="s">
        <v>532</v>
      </c>
      <c r="B11" s="60" t="s">
        <v>508</v>
      </c>
      <c r="C11" s="60" t="s">
        <v>528</v>
      </c>
    </row>
    <row r="12" spans="1:3">
      <c r="A12" s="73" t="s">
        <v>533</v>
      </c>
      <c r="B12" s="60" t="s">
        <v>509</v>
      </c>
      <c r="C12" s="60" t="s">
        <v>529</v>
      </c>
    </row>
    <row r="13" spans="1:3">
      <c r="A13" s="73" t="s">
        <v>534</v>
      </c>
      <c r="B13" s="60" t="s">
        <v>510</v>
      </c>
      <c r="C13" s="60" t="s">
        <v>530</v>
      </c>
    </row>
    <row r="14" spans="1:3">
      <c r="A14" s="73" t="s">
        <v>535</v>
      </c>
      <c r="B14" s="60" t="s">
        <v>511</v>
      </c>
      <c r="C14" s="60" t="s">
        <v>531</v>
      </c>
    </row>
    <row r="15" spans="1:3">
      <c r="A15" s="73" t="s">
        <v>536</v>
      </c>
      <c r="B15" s="60" t="s">
        <v>512</v>
      </c>
      <c r="C15" s="60" t="s">
        <v>528</v>
      </c>
    </row>
    <row r="16" spans="1:3">
      <c r="A16" s="73" t="s">
        <v>537</v>
      </c>
      <c r="B16" s="60" t="s">
        <v>513</v>
      </c>
      <c r="C16" s="60" t="s">
        <v>529</v>
      </c>
    </row>
    <row r="17" spans="1:3">
      <c r="A17" s="73" t="s">
        <v>538</v>
      </c>
      <c r="B17" s="60" t="s">
        <v>514</v>
      </c>
      <c r="C17" s="60" t="s">
        <v>530</v>
      </c>
    </row>
    <row r="18" spans="1:3">
      <c r="A18" s="73" t="s">
        <v>539</v>
      </c>
      <c r="B18" s="60" t="s">
        <v>515</v>
      </c>
      <c r="C18" s="60" t="s">
        <v>531</v>
      </c>
    </row>
    <row r="19" spans="1:3">
      <c r="A19" s="73" t="s">
        <v>540</v>
      </c>
      <c r="B19" s="60" t="s">
        <v>516</v>
      </c>
      <c r="C19" s="60" t="s">
        <v>528</v>
      </c>
    </row>
    <row r="20" spans="1:3">
      <c r="A20" s="73" t="s">
        <v>541</v>
      </c>
      <c r="B20" s="60" t="s">
        <v>517</v>
      </c>
      <c r="C20" s="60" t="s">
        <v>528</v>
      </c>
    </row>
    <row r="21" spans="1:3">
      <c r="A21" s="73" t="s">
        <v>542</v>
      </c>
      <c r="B21" s="60" t="s">
        <v>518</v>
      </c>
      <c r="C21" s="60" t="s">
        <v>528</v>
      </c>
    </row>
    <row r="22" spans="1:3">
      <c r="A22" s="73" t="s">
        <v>543</v>
      </c>
      <c r="B22" s="60" t="s">
        <v>519</v>
      </c>
      <c r="C22" s="60" t="s">
        <v>528</v>
      </c>
    </row>
    <row r="23" spans="1:3">
      <c r="A23" s="73" t="s">
        <v>544</v>
      </c>
      <c r="B23" s="60" t="s">
        <v>520</v>
      </c>
      <c r="C23" s="60" t="s">
        <v>530</v>
      </c>
    </row>
    <row r="24" spans="1:3">
      <c r="A24" s="73" t="s">
        <v>545</v>
      </c>
      <c r="B24" s="60" t="s">
        <v>521</v>
      </c>
      <c r="C24" s="60" t="s">
        <v>530</v>
      </c>
    </row>
    <row r="25" spans="1:3">
      <c r="A25" s="73" t="s">
        <v>546</v>
      </c>
      <c r="B25" s="60" t="s">
        <v>522</v>
      </c>
      <c r="C25" s="60" t="s">
        <v>530</v>
      </c>
    </row>
    <row r="26" spans="1:3">
      <c r="A26" s="73" t="s">
        <v>547</v>
      </c>
      <c r="B26" s="60" t="s">
        <v>523</v>
      </c>
      <c r="C26" s="60" t="s">
        <v>531</v>
      </c>
    </row>
    <row r="27" spans="1:3">
      <c r="A27" s="73" t="s">
        <v>548</v>
      </c>
      <c r="B27" s="60" t="s">
        <v>524</v>
      </c>
      <c r="C27" s="60" t="s">
        <v>531</v>
      </c>
    </row>
    <row r="28" spans="1:3">
      <c r="A28" s="73" t="s">
        <v>549</v>
      </c>
      <c r="B28" s="60" t="s">
        <v>525</v>
      </c>
      <c r="C28" s="60" t="s">
        <v>531</v>
      </c>
    </row>
    <row r="29" spans="1:3">
      <c r="A29" s="73" t="s">
        <v>550</v>
      </c>
      <c r="B29" s="60" t="s">
        <v>526</v>
      </c>
      <c r="C29" s="60" t="s">
        <v>529</v>
      </c>
    </row>
    <row r="30" spans="1:3">
      <c r="A30" s="73" t="s">
        <v>551</v>
      </c>
      <c r="B30" s="60" t="s">
        <v>527</v>
      </c>
      <c r="C30" s="60" t="s">
        <v>529</v>
      </c>
    </row>
    <row r="31" spans="1:3">
      <c r="A31" s="73" t="s">
        <v>552</v>
      </c>
      <c r="B31" s="60"/>
      <c r="C31" s="60"/>
    </row>
    <row r="32" spans="1:3">
      <c r="A32" s="73" t="s">
        <v>553</v>
      </c>
      <c r="B32" s="60"/>
      <c r="C32" s="60"/>
    </row>
    <row r="33" spans="1:3">
      <c r="A33" s="73" t="s">
        <v>554</v>
      </c>
      <c r="B33" s="60"/>
      <c r="C33" s="60"/>
    </row>
    <row r="34" spans="1:3">
      <c r="A34" s="73" t="s">
        <v>555</v>
      </c>
      <c r="B34" s="60"/>
      <c r="C34" s="60"/>
    </row>
    <row r="35" spans="1:3">
      <c r="A35" s="73" t="s">
        <v>556</v>
      </c>
      <c r="B35" s="60"/>
      <c r="C35" s="60"/>
    </row>
    <row r="36" spans="1:3">
      <c r="A36" s="73" t="s">
        <v>557</v>
      </c>
      <c r="B36" s="60"/>
      <c r="C36" s="60"/>
    </row>
    <row r="37" spans="1:3">
      <c r="A37" s="73" t="s">
        <v>558</v>
      </c>
      <c r="B37" s="60"/>
      <c r="C37" s="60"/>
    </row>
    <row r="38" spans="1:3">
      <c r="A38" s="73" t="s">
        <v>559</v>
      </c>
      <c r="B38" s="60"/>
      <c r="C38" s="60"/>
    </row>
    <row r="39" spans="1:3">
      <c r="A39" s="73" t="s">
        <v>560</v>
      </c>
      <c r="B39" s="60"/>
      <c r="C39" s="60"/>
    </row>
    <row r="40" spans="1:3">
      <c r="A40" s="73" t="s">
        <v>561</v>
      </c>
      <c r="B40" s="60"/>
      <c r="C40" s="60"/>
    </row>
    <row r="41" spans="1:3">
      <c r="A41" s="73" t="s">
        <v>562</v>
      </c>
      <c r="B41" s="60"/>
      <c r="C41" s="60"/>
    </row>
    <row r="42" spans="1:3">
      <c r="A42" s="73" t="s">
        <v>563</v>
      </c>
      <c r="B42" s="60"/>
      <c r="C42" s="60"/>
    </row>
    <row r="43" spans="1:3">
      <c r="A43" s="73" t="s">
        <v>564</v>
      </c>
      <c r="B43" s="60"/>
      <c r="C43" s="60"/>
    </row>
    <row r="44" spans="1:3">
      <c r="A44" s="73" t="s">
        <v>565</v>
      </c>
      <c r="B44" s="60"/>
      <c r="C44" s="60"/>
    </row>
    <row r="45" spans="1:3">
      <c r="A45" s="73" t="s">
        <v>566</v>
      </c>
      <c r="B45" s="60"/>
      <c r="C45" s="60"/>
    </row>
    <row r="46" spans="1:3">
      <c r="A46" s="73" t="s">
        <v>567</v>
      </c>
      <c r="B46" s="60"/>
      <c r="C46" s="60"/>
    </row>
    <row r="47" spans="1:3">
      <c r="A47" s="73" t="s">
        <v>568</v>
      </c>
      <c r="B47" s="60"/>
      <c r="C47" s="60"/>
    </row>
    <row r="48" spans="1:3">
      <c r="A48" s="73" t="s">
        <v>569</v>
      </c>
      <c r="B48" s="60"/>
      <c r="C48" s="60"/>
    </row>
    <row r="49" spans="1:3">
      <c r="A49" s="73" t="s">
        <v>570</v>
      </c>
      <c r="B49" s="60"/>
      <c r="C49" s="60"/>
    </row>
    <row r="50" spans="1:3">
      <c r="A50" s="73" t="s">
        <v>571</v>
      </c>
      <c r="B50" s="60"/>
      <c r="C50" s="60"/>
    </row>
    <row r="51" spans="1:3">
      <c r="A51" s="73" t="s">
        <v>572</v>
      </c>
      <c r="B51" s="60"/>
      <c r="C51" s="60"/>
    </row>
    <row r="52" spans="1:3">
      <c r="A52" s="73" t="s">
        <v>573</v>
      </c>
      <c r="B52" s="60"/>
      <c r="C52" s="60"/>
    </row>
    <row r="53" spans="1:3">
      <c r="A53" s="73" t="s">
        <v>574</v>
      </c>
      <c r="B53" s="60"/>
      <c r="C53" s="60"/>
    </row>
    <row r="54" spans="1:3">
      <c r="A54" s="73" t="s">
        <v>575</v>
      </c>
      <c r="B54" s="60"/>
      <c r="C54" s="60"/>
    </row>
    <row r="55" spans="1:3">
      <c r="A55" s="73" t="s">
        <v>576</v>
      </c>
      <c r="B55" s="60"/>
      <c r="C55" s="60"/>
    </row>
    <row r="56" spans="1:3">
      <c r="A56" s="73" t="s">
        <v>577</v>
      </c>
      <c r="B56" s="60"/>
      <c r="C56" s="60"/>
    </row>
    <row r="57" spans="1:3">
      <c r="A57" s="73" t="s">
        <v>578</v>
      </c>
      <c r="B57" s="60"/>
      <c r="C57" s="60"/>
    </row>
    <row r="58" spans="1:3">
      <c r="A58" s="73" t="s">
        <v>579</v>
      </c>
      <c r="B58" s="60"/>
      <c r="C58" s="60"/>
    </row>
    <row r="59" spans="1:3">
      <c r="A59" s="73" t="s">
        <v>580</v>
      </c>
      <c r="B59" s="60"/>
      <c r="C59" s="60"/>
    </row>
    <row r="60" spans="1:3">
      <c r="A60" s="73" t="s">
        <v>581</v>
      </c>
      <c r="B60" s="60"/>
      <c r="C60" s="60"/>
    </row>
    <row r="61" spans="1:3">
      <c r="A61" s="73" t="s">
        <v>582</v>
      </c>
      <c r="B61" s="60"/>
      <c r="C61" s="60"/>
    </row>
    <row r="62" spans="1:3">
      <c r="A62" s="73" t="s">
        <v>583</v>
      </c>
      <c r="B62" s="60"/>
      <c r="C62" s="60"/>
    </row>
    <row r="63" spans="1:3">
      <c r="A63" s="73" t="s">
        <v>584</v>
      </c>
      <c r="B63" s="60"/>
      <c r="C63" s="60"/>
    </row>
    <row r="64" spans="1:3">
      <c r="A64" s="73" t="s">
        <v>585</v>
      </c>
      <c r="B64" s="60"/>
      <c r="C64" s="60"/>
    </row>
    <row r="65" spans="1:3">
      <c r="A65" s="73" t="s">
        <v>586</v>
      </c>
      <c r="B65" s="60"/>
      <c r="C65" s="60"/>
    </row>
    <row r="66" spans="1:3">
      <c r="A66" s="73" t="s">
        <v>587</v>
      </c>
      <c r="B66" s="60"/>
      <c r="C66" s="60"/>
    </row>
    <row r="67" spans="1:3">
      <c r="A67" s="73" t="s">
        <v>588</v>
      </c>
      <c r="B67" s="60"/>
      <c r="C67" s="60"/>
    </row>
    <row r="68" spans="1:3">
      <c r="A68" s="73" t="s">
        <v>589</v>
      </c>
      <c r="B68" s="60"/>
      <c r="C68" s="60"/>
    </row>
    <row r="69" spans="1:3">
      <c r="A69" s="73" t="s">
        <v>590</v>
      </c>
      <c r="B69" s="60"/>
      <c r="C69" s="60"/>
    </row>
    <row r="70" spans="1:3">
      <c r="A70" s="73" t="s">
        <v>591</v>
      </c>
      <c r="B70" s="60"/>
      <c r="C70" s="60"/>
    </row>
    <row r="71" spans="1:3">
      <c r="A71" s="73" t="s">
        <v>592</v>
      </c>
      <c r="B71" s="60"/>
      <c r="C71" s="60"/>
    </row>
    <row r="72" spans="1:3">
      <c r="A72" s="73" t="s">
        <v>593</v>
      </c>
      <c r="B72" s="60"/>
      <c r="C72" s="60"/>
    </row>
    <row r="73" spans="1:3">
      <c r="A73" s="73" t="s">
        <v>594</v>
      </c>
      <c r="B73" s="60"/>
      <c r="C73" s="60"/>
    </row>
    <row r="74" spans="1:3">
      <c r="A74" s="73" t="s">
        <v>595</v>
      </c>
      <c r="B74" s="60"/>
      <c r="C74" s="60"/>
    </row>
    <row r="75" spans="1:3">
      <c r="A75" s="73" t="s">
        <v>596</v>
      </c>
      <c r="B75" s="60"/>
      <c r="C75" s="60"/>
    </row>
    <row r="76" spans="1:3">
      <c r="A76" s="73" t="s">
        <v>597</v>
      </c>
      <c r="B76" s="60"/>
      <c r="C76" s="60"/>
    </row>
    <row r="77" spans="1:3">
      <c r="A77" s="73" t="s">
        <v>598</v>
      </c>
      <c r="B77" s="60"/>
      <c r="C77" s="60"/>
    </row>
    <row r="78" spans="1:3">
      <c r="A78" s="73" t="s">
        <v>599</v>
      </c>
      <c r="B78" s="60"/>
      <c r="C78" s="60"/>
    </row>
    <row r="79" spans="1:3">
      <c r="A79" s="73" t="s">
        <v>600</v>
      </c>
      <c r="B79" s="60"/>
      <c r="C79" s="60"/>
    </row>
    <row r="80" spans="1:3">
      <c r="A80" s="73" t="s">
        <v>601</v>
      </c>
      <c r="B80" s="60"/>
      <c r="C80" s="60"/>
    </row>
    <row r="81" spans="1:3">
      <c r="A81" s="73" t="s">
        <v>602</v>
      </c>
      <c r="B81" s="60"/>
      <c r="C81" s="60"/>
    </row>
    <row r="82" spans="1:3">
      <c r="A82" s="73" t="s">
        <v>603</v>
      </c>
      <c r="B82" s="60"/>
      <c r="C82" s="60"/>
    </row>
    <row r="83" spans="1:3">
      <c r="A83" s="73" t="s">
        <v>604</v>
      </c>
      <c r="B83" s="60"/>
      <c r="C83" s="60"/>
    </row>
    <row r="84" spans="1:3">
      <c r="A84" s="73" t="s">
        <v>605</v>
      </c>
      <c r="B84" s="60"/>
      <c r="C84" s="60"/>
    </row>
    <row r="85" spans="1:3">
      <c r="A85" s="73" t="s">
        <v>606</v>
      </c>
      <c r="B85" s="60"/>
      <c r="C85" s="60"/>
    </row>
    <row r="86" spans="1:3">
      <c r="A86" s="73" t="s">
        <v>607</v>
      </c>
      <c r="B86" s="60"/>
      <c r="C86" s="60"/>
    </row>
    <row r="87" spans="1:3">
      <c r="A87" s="73" t="s">
        <v>608</v>
      </c>
      <c r="B87" s="60"/>
      <c r="C87" s="60"/>
    </row>
    <row r="88" spans="1:3">
      <c r="A88" s="73" t="s">
        <v>609</v>
      </c>
      <c r="B88" s="60"/>
      <c r="C88" s="60"/>
    </row>
    <row r="89" spans="1:3">
      <c r="A89" s="73" t="s">
        <v>610</v>
      </c>
      <c r="B89" s="60"/>
      <c r="C89" s="60"/>
    </row>
    <row r="90" spans="1:3">
      <c r="A90" s="73" t="s">
        <v>611</v>
      </c>
      <c r="B90" s="60"/>
      <c r="C90" s="60"/>
    </row>
    <row r="91" spans="1:3">
      <c r="A91" s="73" t="s">
        <v>612</v>
      </c>
      <c r="B91" s="60"/>
      <c r="C91" s="60"/>
    </row>
    <row r="92" spans="1:3">
      <c r="A92" s="73" t="s">
        <v>613</v>
      </c>
      <c r="B92" s="60"/>
      <c r="C92" s="60"/>
    </row>
    <row r="93" spans="1:3">
      <c r="A93" s="73" t="s">
        <v>614</v>
      </c>
      <c r="B93" s="60"/>
      <c r="C93" s="60"/>
    </row>
    <row r="94" spans="1:3">
      <c r="A94" s="73" t="s">
        <v>615</v>
      </c>
      <c r="B94" s="60"/>
      <c r="C94" s="60"/>
    </row>
    <row r="95" spans="1:3">
      <c r="A95" s="73" t="s">
        <v>616</v>
      </c>
      <c r="B95" s="60"/>
      <c r="C95" s="60"/>
    </row>
    <row r="96" spans="1:3">
      <c r="A96" s="73" t="s">
        <v>617</v>
      </c>
      <c r="B96" s="60"/>
      <c r="C96" s="60"/>
    </row>
    <row r="97" spans="1:3">
      <c r="A97" s="73" t="s">
        <v>618</v>
      </c>
      <c r="B97" s="60"/>
      <c r="C97" s="60"/>
    </row>
    <row r="98" spans="1:3">
      <c r="A98" s="73" t="s">
        <v>619</v>
      </c>
      <c r="B98" s="60"/>
      <c r="C98" s="60"/>
    </row>
    <row r="99" spans="1:3">
      <c r="A99" s="73" t="s">
        <v>620</v>
      </c>
      <c r="B99" s="60"/>
      <c r="C99" s="60"/>
    </row>
    <row r="100" spans="1:3">
      <c r="A100" s="73" t="s">
        <v>621</v>
      </c>
      <c r="B100" s="60"/>
      <c r="C100" s="60"/>
    </row>
    <row r="101" spans="1:3">
      <c r="A101" s="73" t="s">
        <v>622</v>
      </c>
      <c r="B101" s="60"/>
      <c r="C101" s="60"/>
    </row>
    <row r="102" spans="1:3">
      <c r="A102" s="73" t="s">
        <v>623</v>
      </c>
      <c r="B102" s="60"/>
      <c r="C102" s="60"/>
    </row>
    <row r="103" spans="1:3">
      <c r="A103" s="73" t="s">
        <v>624</v>
      </c>
      <c r="B103" s="60"/>
      <c r="C103" s="60"/>
    </row>
    <row r="104" spans="1:3">
      <c r="A104" s="73" t="s">
        <v>625</v>
      </c>
      <c r="B104" s="60"/>
      <c r="C104" s="60"/>
    </row>
    <row r="105" spans="1:3">
      <c r="A105" s="73" t="s">
        <v>626</v>
      </c>
      <c r="B105" s="60"/>
      <c r="C105" s="60"/>
    </row>
    <row r="106" spans="1:3">
      <c r="A106" s="73" t="s">
        <v>627</v>
      </c>
      <c r="B106" s="60"/>
      <c r="C106" s="60"/>
    </row>
    <row r="107" spans="1:3">
      <c r="A107" s="73" t="s">
        <v>628</v>
      </c>
      <c r="B107" s="60"/>
      <c r="C107" s="60"/>
    </row>
    <row r="108" spans="1:3">
      <c r="A108" s="73" t="s">
        <v>629</v>
      </c>
      <c r="B108" s="60"/>
      <c r="C108" s="60"/>
    </row>
    <row r="109" spans="1:3">
      <c r="A109" s="73" t="s">
        <v>630</v>
      </c>
      <c r="B109" s="60"/>
      <c r="C109" s="60"/>
    </row>
    <row r="110" spans="1:3">
      <c r="A110" s="73" t="s">
        <v>631</v>
      </c>
      <c r="B110" s="60"/>
      <c r="C110" s="60"/>
    </row>
    <row r="111" spans="1:3">
      <c r="A111" s="73" t="s">
        <v>632</v>
      </c>
      <c r="B111" s="60"/>
      <c r="C111" s="60"/>
    </row>
    <row r="112" spans="1:3">
      <c r="A112" s="73" t="s">
        <v>633</v>
      </c>
      <c r="B112" s="60"/>
      <c r="C112" s="60"/>
    </row>
    <row r="113" spans="1:3">
      <c r="A113" s="73" t="s">
        <v>634</v>
      </c>
      <c r="B113" s="60"/>
      <c r="C113" s="60"/>
    </row>
    <row r="114" spans="1:3">
      <c r="A114" s="73" t="s">
        <v>635</v>
      </c>
      <c r="B114" s="60"/>
      <c r="C114" s="60"/>
    </row>
    <row r="115" spans="1:3">
      <c r="A115" s="73" t="s">
        <v>636</v>
      </c>
      <c r="B115" s="60"/>
      <c r="C115" s="60"/>
    </row>
    <row r="116" spans="1:3">
      <c r="A116" s="73" t="s">
        <v>637</v>
      </c>
      <c r="B116" s="60"/>
      <c r="C116" s="60"/>
    </row>
    <row r="117" spans="1:3">
      <c r="A117" s="73" t="s">
        <v>638</v>
      </c>
      <c r="B117" s="60"/>
      <c r="C117" s="60"/>
    </row>
    <row r="118" spans="1:3">
      <c r="A118" s="73" t="s">
        <v>639</v>
      </c>
      <c r="B118" s="60"/>
      <c r="C118" s="60"/>
    </row>
    <row r="119" spans="1:3">
      <c r="A119" s="73" t="s">
        <v>640</v>
      </c>
      <c r="B119" s="60"/>
      <c r="C119" s="60"/>
    </row>
    <row r="120" spans="1:3">
      <c r="A120" s="73" t="s">
        <v>641</v>
      </c>
      <c r="B120" s="60"/>
      <c r="C120" s="60"/>
    </row>
    <row r="121" spans="1:3">
      <c r="A121" s="73" t="s">
        <v>642</v>
      </c>
      <c r="B121" s="60"/>
      <c r="C121" s="60"/>
    </row>
    <row r="122" spans="1:3">
      <c r="A122" s="73" t="s">
        <v>643</v>
      </c>
      <c r="B122" s="60"/>
      <c r="C122" s="60"/>
    </row>
    <row r="123" spans="1:3">
      <c r="A123" s="73" t="s">
        <v>644</v>
      </c>
      <c r="B123" s="60"/>
      <c r="C123" s="60"/>
    </row>
    <row r="124" spans="1:3">
      <c r="A124" s="73" t="s">
        <v>645</v>
      </c>
      <c r="B124" s="60"/>
      <c r="C124" s="60"/>
    </row>
    <row r="125" spans="1:3">
      <c r="A125" s="73" t="s">
        <v>646</v>
      </c>
      <c r="B125" s="60"/>
      <c r="C125" s="60"/>
    </row>
    <row r="126" spans="1:3">
      <c r="A126" s="73" t="s">
        <v>647</v>
      </c>
      <c r="B126" s="60"/>
      <c r="C126" s="60"/>
    </row>
    <row r="127" spans="1:3">
      <c r="A127" s="73" t="s">
        <v>648</v>
      </c>
      <c r="B127" s="60"/>
      <c r="C127" s="60"/>
    </row>
    <row r="128" spans="1:3">
      <c r="A128" s="73" t="s">
        <v>649</v>
      </c>
      <c r="B128" s="60"/>
      <c r="C128" s="60"/>
    </row>
    <row r="129" spans="1:3">
      <c r="A129" s="73" t="s">
        <v>650</v>
      </c>
      <c r="B129" s="60"/>
      <c r="C129" s="60"/>
    </row>
    <row r="130" spans="1:3">
      <c r="A130" s="73" t="s">
        <v>651</v>
      </c>
      <c r="B130" s="60"/>
      <c r="C130" s="60"/>
    </row>
    <row r="131" spans="1:3">
      <c r="A131" s="73" t="s">
        <v>652</v>
      </c>
      <c r="B131" s="60"/>
      <c r="C131" s="60"/>
    </row>
    <row r="132" spans="1:3">
      <c r="A132" s="73" t="s">
        <v>653</v>
      </c>
      <c r="B132" s="60"/>
      <c r="C132" s="60"/>
    </row>
    <row r="133" spans="1:3">
      <c r="A133" s="73" t="s">
        <v>654</v>
      </c>
      <c r="B133" s="60"/>
      <c r="C133" s="60"/>
    </row>
    <row r="134" spans="1:3">
      <c r="A134" s="73" t="s">
        <v>655</v>
      </c>
      <c r="B134" s="60"/>
      <c r="C134" s="60"/>
    </row>
    <row r="135" spans="1:3">
      <c r="A135" s="73" t="s">
        <v>656</v>
      </c>
      <c r="B135" s="60"/>
      <c r="C135" s="60"/>
    </row>
    <row r="136" spans="1:3">
      <c r="A136" s="73" t="s">
        <v>657</v>
      </c>
      <c r="B136" s="60"/>
      <c r="C136" s="60"/>
    </row>
    <row r="137" spans="1:3">
      <c r="A137" s="73" t="s">
        <v>658</v>
      </c>
      <c r="B137" s="60"/>
      <c r="C137" s="60"/>
    </row>
    <row r="138" spans="1:3">
      <c r="A138" s="73" t="s">
        <v>659</v>
      </c>
      <c r="B138" s="60"/>
      <c r="C138" s="60"/>
    </row>
    <row r="139" spans="1:3">
      <c r="A139" s="73" t="s">
        <v>660</v>
      </c>
      <c r="B139" s="60"/>
      <c r="C139" s="60"/>
    </row>
    <row r="140" spans="1:3">
      <c r="A140" s="73" t="s">
        <v>661</v>
      </c>
      <c r="B140" s="60"/>
      <c r="C140" s="60"/>
    </row>
    <row r="141" spans="1:3">
      <c r="A141" s="73" t="s">
        <v>662</v>
      </c>
      <c r="B141" s="60"/>
      <c r="C141" s="60"/>
    </row>
    <row r="142" spans="1:3">
      <c r="A142" s="73" t="s">
        <v>663</v>
      </c>
      <c r="B142" s="60"/>
      <c r="C142" s="60"/>
    </row>
    <row r="143" spans="1:3">
      <c r="A143" s="73" t="s">
        <v>664</v>
      </c>
      <c r="B143" s="60"/>
      <c r="C143" s="60"/>
    </row>
    <row r="144" spans="1:3">
      <c r="A144" s="73" t="s">
        <v>665</v>
      </c>
      <c r="B144" s="60"/>
      <c r="C144" s="60"/>
    </row>
    <row r="145" spans="1:3">
      <c r="A145" s="73" t="s">
        <v>666</v>
      </c>
      <c r="B145" s="60"/>
      <c r="C145" s="60"/>
    </row>
    <row r="146" spans="1:3">
      <c r="A146" s="73" t="s">
        <v>667</v>
      </c>
      <c r="B146" s="60"/>
      <c r="C146" s="60"/>
    </row>
    <row r="147" spans="1:3">
      <c r="A147" s="73" t="s">
        <v>668</v>
      </c>
      <c r="B147" s="60"/>
      <c r="C147" s="60"/>
    </row>
    <row r="148" spans="1:3">
      <c r="A148" s="73" t="s">
        <v>669</v>
      </c>
      <c r="B148" s="60"/>
      <c r="C148" s="60"/>
    </row>
    <row r="149" spans="1:3">
      <c r="A149" s="73" t="s">
        <v>670</v>
      </c>
      <c r="B149" s="60"/>
      <c r="C149" s="60"/>
    </row>
    <row r="150" spans="1:3">
      <c r="A150" s="73" t="s">
        <v>671</v>
      </c>
      <c r="B150" s="60"/>
      <c r="C150" s="60"/>
    </row>
    <row r="151" spans="1:3">
      <c r="A151" s="73" t="s">
        <v>672</v>
      </c>
      <c r="B151" s="60"/>
      <c r="C151" s="60"/>
    </row>
    <row r="152" spans="1:3">
      <c r="A152" s="73" t="s">
        <v>673</v>
      </c>
      <c r="B152" s="60"/>
      <c r="C152" s="60"/>
    </row>
    <row r="153" spans="1:3">
      <c r="A153" s="73" t="s">
        <v>674</v>
      </c>
      <c r="B153" s="60"/>
      <c r="C153" s="60"/>
    </row>
    <row r="154" spans="1:3">
      <c r="A154" s="73" t="s">
        <v>675</v>
      </c>
      <c r="B154" s="60"/>
      <c r="C154" s="60"/>
    </row>
    <row r="155" spans="1:3">
      <c r="A155" s="73" t="s">
        <v>676</v>
      </c>
      <c r="B155" s="60"/>
      <c r="C155" s="60"/>
    </row>
    <row r="156" spans="1:3">
      <c r="A156" s="73" t="s">
        <v>677</v>
      </c>
      <c r="B156" s="60"/>
      <c r="C156" s="60"/>
    </row>
    <row r="157" spans="1:3">
      <c r="A157" s="73" t="s">
        <v>678</v>
      </c>
      <c r="B157" s="60"/>
      <c r="C157" s="60"/>
    </row>
    <row r="158" spans="1:3">
      <c r="A158" s="73" t="s">
        <v>679</v>
      </c>
      <c r="B158" s="60"/>
      <c r="C158" s="60"/>
    </row>
    <row r="159" spans="1:3">
      <c r="A159" s="73" t="s">
        <v>680</v>
      </c>
      <c r="B159" s="60"/>
      <c r="C159" s="60"/>
    </row>
    <row r="160" spans="1:3">
      <c r="A160" s="73" t="s">
        <v>681</v>
      </c>
      <c r="B160" s="60"/>
      <c r="C160" s="60"/>
    </row>
    <row r="161" spans="1:3">
      <c r="A161" s="73" t="s">
        <v>682</v>
      </c>
      <c r="B161" s="60"/>
      <c r="C161" s="60"/>
    </row>
    <row r="162" spans="1:3">
      <c r="A162" s="73" t="s">
        <v>683</v>
      </c>
      <c r="B162" s="60"/>
      <c r="C162" s="60"/>
    </row>
    <row r="163" spans="1:3">
      <c r="A163" s="73" t="s">
        <v>684</v>
      </c>
      <c r="B163" s="60"/>
      <c r="C163" s="60"/>
    </row>
    <row r="164" spans="1:3">
      <c r="A164" s="73" t="s">
        <v>685</v>
      </c>
      <c r="B164" s="60"/>
      <c r="C164" s="60"/>
    </row>
    <row r="165" spans="1:3">
      <c r="A165" s="73" t="s">
        <v>686</v>
      </c>
      <c r="B165" s="60"/>
      <c r="C165" s="60"/>
    </row>
    <row r="166" spans="1:3">
      <c r="A166" s="73" t="s">
        <v>687</v>
      </c>
      <c r="B166" s="60"/>
      <c r="C166" s="60"/>
    </row>
    <row r="167" spans="1:3">
      <c r="A167" s="73" t="s">
        <v>688</v>
      </c>
      <c r="B167" s="60"/>
      <c r="C167" s="60"/>
    </row>
    <row r="168" spans="1:3">
      <c r="A168" s="73" t="s">
        <v>689</v>
      </c>
      <c r="B168" s="60"/>
      <c r="C168" s="60"/>
    </row>
    <row r="169" spans="1:3">
      <c r="A169" s="73" t="s">
        <v>690</v>
      </c>
      <c r="B169" s="60"/>
      <c r="C169" s="60"/>
    </row>
    <row r="170" spans="1:3">
      <c r="A170" s="73" t="s">
        <v>691</v>
      </c>
      <c r="B170" s="60"/>
      <c r="C170" s="60"/>
    </row>
    <row r="171" spans="1:3">
      <c r="A171" s="73" t="s">
        <v>692</v>
      </c>
      <c r="B171" s="60"/>
      <c r="C171" s="60"/>
    </row>
    <row r="172" spans="1:3">
      <c r="A172" s="73" t="s">
        <v>693</v>
      </c>
      <c r="B172" s="60"/>
      <c r="C172" s="60"/>
    </row>
    <row r="173" spans="1:3">
      <c r="A173" s="73" t="s">
        <v>694</v>
      </c>
      <c r="B173" s="60"/>
      <c r="C173" s="60"/>
    </row>
    <row r="174" spans="1:3">
      <c r="A174" s="73" t="s">
        <v>695</v>
      </c>
      <c r="B174" s="60"/>
      <c r="C174" s="60"/>
    </row>
    <row r="175" spans="1:3">
      <c r="A175" s="73" t="s">
        <v>696</v>
      </c>
      <c r="B175" s="60"/>
      <c r="C175" s="60"/>
    </row>
    <row r="176" spans="1:3">
      <c r="A176" s="73" t="s">
        <v>697</v>
      </c>
      <c r="B176" s="60"/>
      <c r="C176" s="60"/>
    </row>
    <row r="177" spans="1:3">
      <c r="A177" s="73" t="s">
        <v>698</v>
      </c>
      <c r="B177" s="60"/>
      <c r="C177" s="60"/>
    </row>
    <row r="178" spans="1:3">
      <c r="A178" s="73" t="s">
        <v>699</v>
      </c>
      <c r="B178" s="60"/>
      <c r="C178" s="60"/>
    </row>
    <row r="179" spans="1:3">
      <c r="A179" s="73" t="s">
        <v>700</v>
      </c>
      <c r="B179" s="60"/>
      <c r="C179" s="60"/>
    </row>
    <row r="180" spans="1:3">
      <c r="A180" s="73" t="s">
        <v>701</v>
      </c>
      <c r="B180" s="60"/>
      <c r="C180" s="60"/>
    </row>
    <row r="181" spans="1:3">
      <c r="A181" s="73" t="s">
        <v>702</v>
      </c>
      <c r="B181" s="60"/>
      <c r="C181" s="60"/>
    </row>
    <row r="182" spans="1:3">
      <c r="A182" s="73" t="s">
        <v>703</v>
      </c>
      <c r="B182" s="60"/>
      <c r="C182" s="60"/>
    </row>
    <row r="183" spans="1:3">
      <c r="A183" s="73" t="s">
        <v>704</v>
      </c>
      <c r="B183" s="60"/>
      <c r="C183" s="60"/>
    </row>
    <row r="184" spans="1:3">
      <c r="A184" s="73" t="s">
        <v>705</v>
      </c>
      <c r="B184" s="60"/>
      <c r="C184" s="60"/>
    </row>
    <row r="185" spans="1:3">
      <c r="A185" s="73" t="s">
        <v>706</v>
      </c>
      <c r="B185" s="60"/>
      <c r="C185" s="60"/>
    </row>
    <row r="186" spans="1:3">
      <c r="A186" s="73" t="s">
        <v>707</v>
      </c>
      <c r="B186" s="60"/>
      <c r="C186" s="60"/>
    </row>
    <row r="187" spans="1:3">
      <c r="A187" s="73" t="s">
        <v>708</v>
      </c>
      <c r="B187" s="60"/>
      <c r="C187" s="60"/>
    </row>
    <row r="188" spans="1:3">
      <c r="A188" s="73" t="s">
        <v>709</v>
      </c>
      <c r="B188" s="60"/>
      <c r="C188" s="60"/>
    </row>
    <row r="189" spans="1:3">
      <c r="A189" s="73" t="s">
        <v>710</v>
      </c>
      <c r="B189" s="60"/>
      <c r="C189" s="60"/>
    </row>
    <row r="190" spans="1:3">
      <c r="A190" s="73" t="s">
        <v>711</v>
      </c>
      <c r="B190" s="60"/>
      <c r="C190" s="60"/>
    </row>
    <row r="191" spans="1:3">
      <c r="A191" s="73" t="s">
        <v>712</v>
      </c>
      <c r="B191" s="60"/>
      <c r="C191" s="60"/>
    </row>
    <row r="192" spans="1:3">
      <c r="A192" s="73" t="s">
        <v>713</v>
      </c>
      <c r="B192" s="60"/>
      <c r="C192" s="60"/>
    </row>
    <row r="193" spans="1:3">
      <c r="A193" s="73" t="s">
        <v>714</v>
      </c>
      <c r="B193" s="60"/>
      <c r="C193" s="60"/>
    </row>
    <row r="194" spans="1:3">
      <c r="A194" s="73" t="s">
        <v>715</v>
      </c>
      <c r="B194" s="60"/>
      <c r="C194" s="60"/>
    </row>
    <row r="195" spans="1:3">
      <c r="A195" s="73" t="s">
        <v>716</v>
      </c>
      <c r="B195" s="60"/>
      <c r="C195" s="60"/>
    </row>
    <row r="196" spans="1:3">
      <c r="A196" s="73" t="s">
        <v>717</v>
      </c>
      <c r="B196" s="60"/>
      <c r="C196" s="60"/>
    </row>
    <row r="197" spans="1:3">
      <c r="A197" s="73" t="s">
        <v>718</v>
      </c>
      <c r="B197" s="60"/>
      <c r="C197" s="60"/>
    </row>
    <row r="198" spans="1:3">
      <c r="A198" s="73" t="s">
        <v>719</v>
      </c>
      <c r="B198" s="60"/>
      <c r="C198" s="60"/>
    </row>
    <row r="199" spans="1:3">
      <c r="A199" s="73" t="s">
        <v>720</v>
      </c>
      <c r="B199" s="60"/>
      <c r="C199" s="60"/>
    </row>
    <row r="200" spans="1:3">
      <c r="A200" s="73" t="s">
        <v>721</v>
      </c>
      <c r="B200" s="60"/>
      <c r="C200" s="60"/>
    </row>
    <row r="201" spans="1:3">
      <c r="A201" s="73" t="s">
        <v>722</v>
      </c>
      <c r="B201" s="60"/>
      <c r="C201" s="60"/>
    </row>
    <row r="202" spans="1:3">
      <c r="A202" s="73" t="s">
        <v>723</v>
      </c>
      <c r="B202" s="60"/>
      <c r="C202" s="60"/>
    </row>
    <row r="203" spans="1:3">
      <c r="A203" s="73" t="s">
        <v>724</v>
      </c>
      <c r="B203" s="60"/>
      <c r="C203" s="60"/>
    </row>
    <row r="204" spans="1:3">
      <c r="A204" s="73" t="s">
        <v>725</v>
      </c>
      <c r="B204" s="60"/>
      <c r="C204" s="60"/>
    </row>
    <row r="205" spans="1:3">
      <c r="A205" s="73" t="s">
        <v>726</v>
      </c>
      <c r="B205" s="60"/>
      <c r="C205" s="60"/>
    </row>
    <row r="206" spans="1:3">
      <c r="A206" s="73" t="s">
        <v>727</v>
      </c>
      <c r="B206" s="60"/>
      <c r="C206" s="60"/>
    </row>
    <row r="207" spans="1:3">
      <c r="A207" s="73" t="s">
        <v>728</v>
      </c>
      <c r="B207" s="60"/>
      <c r="C207" s="60"/>
    </row>
    <row r="208" spans="1:3">
      <c r="A208" s="73" t="s">
        <v>729</v>
      </c>
      <c r="B208" s="60"/>
      <c r="C208" s="60"/>
    </row>
    <row r="209" spans="1:3">
      <c r="A209" s="73" t="s">
        <v>730</v>
      </c>
      <c r="B209" s="60"/>
      <c r="C209" s="60"/>
    </row>
    <row r="210" spans="1:3">
      <c r="A210" s="73" t="s">
        <v>731</v>
      </c>
      <c r="B210" s="60"/>
      <c r="C210" s="60"/>
    </row>
    <row r="211" spans="1:3">
      <c r="A211" s="73" t="s">
        <v>732</v>
      </c>
      <c r="B211" s="60"/>
      <c r="C211" s="60"/>
    </row>
    <row r="212" spans="1:3">
      <c r="A212" s="73" t="s">
        <v>733</v>
      </c>
      <c r="B212" s="60"/>
      <c r="C212" s="60"/>
    </row>
    <row r="213" spans="1:3">
      <c r="A213" s="73" t="s">
        <v>734</v>
      </c>
      <c r="B213" s="60"/>
      <c r="C213" s="60"/>
    </row>
    <row r="214" spans="1:3">
      <c r="A214" s="73" t="s">
        <v>735</v>
      </c>
      <c r="B214" s="60"/>
      <c r="C214" s="60"/>
    </row>
    <row r="215" spans="1:3">
      <c r="A215" s="73" t="s">
        <v>736</v>
      </c>
      <c r="B215" s="60"/>
      <c r="C215" s="60"/>
    </row>
    <row r="216" spans="1:3">
      <c r="A216" s="73" t="s">
        <v>737</v>
      </c>
      <c r="B216" s="60"/>
      <c r="C216" s="60"/>
    </row>
    <row r="217" spans="1:3">
      <c r="A217" s="73" t="s">
        <v>738</v>
      </c>
      <c r="B217" s="60"/>
      <c r="C217" s="60"/>
    </row>
    <row r="218" spans="1:3">
      <c r="A218" s="73" t="s">
        <v>739</v>
      </c>
      <c r="B218" s="60"/>
      <c r="C218" s="60"/>
    </row>
    <row r="219" spans="1:3">
      <c r="A219" s="73" t="s">
        <v>740</v>
      </c>
      <c r="B219" s="60"/>
      <c r="C219" s="60"/>
    </row>
    <row r="220" spans="1:3">
      <c r="A220" s="73" t="s">
        <v>741</v>
      </c>
      <c r="B220" s="60"/>
      <c r="C220" s="60"/>
    </row>
    <row r="221" spans="1:3">
      <c r="A221" s="73" t="s">
        <v>742</v>
      </c>
      <c r="B221" s="60"/>
      <c r="C221" s="60"/>
    </row>
    <row r="222" spans="1:3">
      <c r="A222" s="73" t="s">
        <v>743</v>
      </c>
      <c r="B222" s="60"/>
      <c r="C222" s="60"/>
    </row>
    <row r="223" spans="1:3">
      <c r="A223" s="73" t="s">
        <v>744</v>
      </c>
      <c r="B223" s="60"/>
      <c r="C223" s="60"/>
    </row>
    <row r="224" spans="1:3">
      <c r="A224" s="73" t="s">
        <v>745</v>
      </c>
      <c r="B224" s="60"/>
      <c r="C224" s="60"/>
    </row>
    <row r="225" spans="1:3">
      <c r="A225" s="73" t="s">
        <v>746</v>
      </c>
      <c r="B225" s="60"/>
      <c r="C225" s="60"/>
    </row>
    <row r="226" spans="1:3">
      <c r="A226" s="73" t="s">
        <v>747</v>
      </c>
      <c r="B226" s="60"/>
      <c r="C226" s="60"/>
    </row>
    <row r="227" spans="1:3">
      <c r="A227" s="73" t="s">
        <v>748</v>
      </c>
      <c r="B227" s="60"/>
      <c r="C227" s="60"/>
    </row>
    <row r="228" spans="1:3">
      <c r="A228" s="73" t="s">
        <v>749</v>
      </c>
      <c r="B228" s="60"/>
      <c r="C228" s="60"/>
    </row>
    <row r="229" spans="1:3">
      <c r="A229" s="73" t="s">
        <v>750</v>
      </c>
      <c r="B229" s="60"/>
      <c r="C229" s="60"/>
    </row>
    <row r="230" spans="1:3">
      <c r="A230" s="73" t="s">
        <v>751</v>
      </c>
      <c r="B230" s="60"/>
      <c r="C230" s="60"/>
    </row>
    <row r="231" spans="1:3">
      <c r="A231" s="73" t="s">
        <v>752</v>
      </c>
      <c r="B231" s="60"/>
      <c r="C231" s="60"/>
    </row>
    <row r="232" spans="1:3">
      <c r="A232" s="73" t="s">
        <v>753</v>
      </c>
      <c r="B232" s="60"/>
      <c r="C232" s="60"/>
    </row>
    <row r="233" spans="1:3">
      <c r="A233" s="73" t="s">
        <v>754</v>
      </c>
      <c r="B233" s="60"/>
      <c r="C233" s="60"/>
    </row>
    <row r="234" spans="1:3">
      <c r="A234" s="73" t="s">
        <v>755</v>
      </c>
      <c r="B234" s="60"/>
      <c r="C234" s="60"/>
    </row>
    <row r="235" spans="1:3">
      <c r="A235" s="73" t="s">
        <v>756</v>
      </c>
      <c r="B235" s="60"/>
      <c r="C235" s="60"/>
    </row>
    <row r="236" spans="1:3">
      <c r="A236" s="73" t="s">
        <v>757</v>
      </c>
      <c r="B236" s="60"/>
      <c r="C236" s="60"/>
    </row>
    <row r="237" spans="1:3">
      <c r="A237" s="73" t="s">
        <v>758</v>
      </c>
      <c r="B237" s="60"/>
      <c r="C237" s="60"/>
    </row>
    <row r="238" spans="1:3">
      <c r="A238" s="73" t="s">
        <v>759</v>
      </c>
      <c r="B238" s="60"/>
      <c r="C238" s="60"/>
    </row>
    <row r="239" spans="1:3">
      <c r="A239" s="73" t="s">
        <v>760</v>
      </c>
      <c r="B239" s="60"/>
      <c r="C239" s="60"/>
    </row>
    <row r="240" spans="1:3">
      <c r="A240" s="73" t="s">
        <v>761</v>
      </c>
      <c r="B240" s="60"/>
      <c r="C240" s="60"/>
    </row>
    <row r="241" spans="1:3">
      <c r="A241" s="73" t="s">
        <v>762</v>
      </c>
      <c r="B241" s="60"/>
      <c r="C241" s="60"/>
    </row>
    <row r="242" spans="1:3">
      <c r="A242" s="73" t="s">
        <v>763</v>
      </c>
      <c r="B242" s="60"/>
      <c r="C242" s="60"/>
    </row>
    <row r="243" spans="1:3">
      <c r="A243" s="73" t="s">
        <v>764</v>
      </c>
      <c r="B243" s="60"/>
      <c r="C243" s="60"/>
    </row>
    <row r="244" spans="1:3">
      <c r="A244" s="73" t="s">
        <v>765</v>
      </c>
      <c r="B244" s="60"/>
      <c r="C244" s="60"/>
    </row>
    <row r="245" spans="1:3">
      <c r="A245" s="73" t="s">
        <v>766</v>
      </c>
      <c r="B245" s="60"/>
      <c r="C245" s="60"/>
    </row>
    <row r="246" spans="1:3">
      <c r="A246" s="73" t="s">
        <v>767</v>
      </c>
      <c r="B246" s="60"/>
      <c r="C246" s="60"/>
    </row>
    <row r="247" spans="1:3">
      <c r="A247" s="73" t="s">
        <v>768</v>
      </c>
      <c r="B247" s="60"/>
      <c r="C247" s="60"/>
    </row>
    <row r="248" spans="1:3">
      <c r="A248" s="73" t="s">
        <v>769</v>
      </c>
      <c r="B248" s="60"/>
      <c r="C248" s="60"/>
    </row>
    <row r="249" spans="1:3">
      <c r="A249" s="73" t="s">
        <v>770</v>
      </c>
      <c r="B249" s="60"/>
      <c r="C249" s="60"/>
    </row>
    <row r="250" spans="1:3">
      <c r="A250" s="73" t="s">
        <v>771</v>
      </c>
      <c r="B250" s="60"/>
      <c r="C250" s="60"/>
    </row>
    <row r="251" spans="1:3">
      <c r="A251" s="73" t="s">
        <v>772</v>
      </c>
      <c r="B251" s="60"/>
      <c r="C251" s="60"/>
    </row>
    <row r="252" spans="1:3">
      <c r="A252" s="73" t="s">
        <v>773</v>
      </c>
      <c r="B252" s="60"/>
      <c r="C252" s="60"/>
    </row>
    <row r="253" spans="1:3">
      <c r="A253" s="73" t="s">
        <v>774</v>
      </c>
      <c r="B253" s="60"/>
      <c r="C253" s="60"/>
    </row>
    <row r="254" spans="1:3">
      <c r="A254" s="73" t="s">
        <v>775</v>
      </c>
      <c r="B254" s="60"/>
      <c r="C254" s="60"/>
    </row>
    <row r="255" spans="1:3">
      <c r="A255" s="73" t="s">
        <v>776</v>
      </c>
      <c r="B255" s="60"/>
      <c r="C255" s="60"/>
    </row>
    <row r="256" spans="1:3">
      <c r="A256" s="73" t="s">
        <v>777</v>
      </c>
      <c r="B256" s="60"/>
      <c r="C256" s="60"/>
    </row>
    <row r="257" spans="1:3">
      <c r="A257" s="73" t="s">
        <v>778</v>
      </c>
      <c r="B257" s="60"/>
      <c r="C257" s="60"/>
    </row>
    <row r="258" spans="1:3">
      <c r="A258" s="73" t="s">
        <v>779</v>
      </c>
      <c r="B258" s="60"/>
      <c r="C258" s="60"/>
    </row>
    <row r="259" spans="1:3">
      <c r="A259" s="73" t="s">
        <v>780</v>
      </c>
      <c r="B259" s="60"/>
      <c r="C259" s="60"/>
    </row>
    <row r="260" spans="1:3">
      <c r="A260" s="73" t="s">
        <v>781</v>
      </c>
      <c r="B260" s="60"/>
      <c r="C260" s="60"/>
    </row>
    <row r="261" spans="1:3">
      <c r="A261" s="73" t="s">
        <v>782</v>
      </c>
      <c r="B261" s="60"/>
      <c r="C261" s="60"/>
    </row>
    <row r="262" spans="1:3">
      <c r="A262" s="73" t="s">
        <v>783</v>
      </c>
      <c r="B262" s="60"/>
      <c r="C262" s="60"/>
    </row>
    <row r="263" spans="1:3">
      <c r="A263" s="73" t="s">
        <v>784</v>
      </c>
      <c r="B263" s="60"/>
      <c r="C263" s="60"/>
    </row>
    <row r="264" spans="1:3">
      <c r="A264" s="73" t="s">
        <v>785</v>
      </c>
      <c r="B264" s="60"/>
      <c r="C264" s="60"/>
    </row>
    <row r="265" spans="1:3">
      <c r="A265" s="73" t="s">
        <v>786</v>
      </c>
      <c r="B265" s="60"/>
      <c r="C265" s="60"/>
    </row>
    <row r="266" spans="1:3">
      <c r="A266" s="73" t="s">
        <v>787</v>
      </c>
      <c r="B266" s="60"/>
      <c r="C266" s="60"/>
    </row>
    <row r="267" spans="1:3">
      <c r="A267" s="73" t="s">
        <v>788</v>
      </c>
      <c r="B267" s="60"/>
      <c r="C267" s="60"/>
    </row>
    <row r="268" spans="1:3">
      <c r="A268" s="73" t="s">
        <v>789</v>
      </c>
      <c r="B268" s="60"/>
      <c r="C268" s="60"/>
    </row>
    <row r="269" spans="1:3">
      <c r="A269" s="73" t="s">
        <v>790</v>
      </c>
      <c r="B269" s="60"/>
      <c r="C269" s="60"/>
    </row>
    <row r="270" spans="1:3">
      <c r="A270" s="73" t="s">
        <v>791</v>
      </c>
      <c r="B270" s="60"/>
      <c r="C270" s="60"/>
    </row>
    <row r="271" spans="1:3">
      <c r="A271" s="73" t="s">
        <v>792</v>
      </c>
      <c r="B271" s="60"/>
      <c r="C271" s="60"/>
    </row>
    <row r="272" spans="1:3">
      <c r="A272" s="73" t="s">
        <v>793</v>
      </c>
      <c r="B272" s="60"/>
      <c r="C272" s="60"/>
    </row>
    <row r="273" spans="1:3">
      <c r="A273" s="73" t="s">
        <v>794</v>
      </c>
      <c r="B273" s="60"/>
      <c r="C273" s="60"/>
    </row>
    <row r="274" spans="1:3">
      <c r="A274" s="73" t="s">
        <v>795</v>
      </c>
      <c r="B274" s="60"/>
      <c r="C274" s="60"/>
    </row>
    <row r="275" spans="1:3">
      <c r="A275" s="73" t="s">
        <v>796</v>
      </c>
      <c r="B275" s="60"/>
      <c r="C275" s="60"/>
    </row>
    <row r="276" spans="1:3">
      <c r="A276" s="73" t="s">
        <v>797</v>
      </c>
      <c r="B276" s="60"/>
      <c r="C276" s="60"/>
    </row>
    <row r="277" spans="1:3">
      <c r="A277" s="73" t="s">
        <v>798</v>
      </c>
      <c r="B277" s="60"/>
      <c r="C277" s="60"/>
    </row>
    <row r="278" spans="1:3">
      <c r="A278" s="73" t="s">
        <v>799</v>
      </c>
      <c r="B278" s="60"/>
      <c r="C278" s="60"/>
    </row>
    <row r="279" spans="1:3">
      <c r="A279" s="73" t="s">
        <v>800</v>
      </c>
      <c r="B279" s="60"/>
      <c r="C279" s="60"/>
    </row>
    <row r="280" spans="1:3">
      <c r="A280" s="73" t="s">
        <v>801</v>
      </c>
      <c r="B280" s="60"/>
      <c r="C280" s="60"/>
    </row>
    <row r="281" spans="1:3">
      <c r="A281" s="73" t="s">
        <v>802</v>
      </c>
      <c r="B281" s="60"/>
      <c r="C281" s="60"/>
    </row>
    <row r="282" spans="1:3">
      <c r="A282" s="73" t="s">
        <v>803</v>
      </c>
      <c r="B282" s="60"/>
      <c r="C282" s="60"/>
    </row>
    <row r="283" spans="1:3">
      <c r="A283" s="73" t="s">
        <v>804</v>
      </c>
      <c r="B283" s="60"/>
      <c r="C283" s="60"/>
    </row>
    <row r="284" spans="1:3">
      <c r="A284" s="73" t="s">
        <v>805</v>
      </c>
      <c r="B284" s="60"/>
      <c r="C284" s="60"/>
    </row>
    <row r="285" spans="1:3">
      <c r="A285" s="73" t="s">
        <v>806</v>
      </c>
      <c r="B285" s="60"/>
      <c r="C285" s="60"/>
    </row>
    <row r="286" spans="1:3">
      <c r="A286" s="73" t="s">
        <v>807</v>
      </c>
      <c r="B286" s="60"/>
      <c r="C286" s="60"/>
    </row>
    <row r="287" spans="1:3">
      <c r="A287" s="73" t="s">
        <v>808</v>
      </c>
      <c r="B287" s="60"/>
      <c r="C287" s="60"/>
    </row>
    <row r="288" spans="1:3">
      <c r="A288" s="73" t="s">
        <v>809</v>
      </c>
      <c r="B288" s="60"/>
      <c r="C288" s="60"/>
    </row>
    <row r="289" spans="1:3">
      <c r="A289" s="73" t="s">
        <v>810</v>
      </c>
      <c r="B289" s="60"/>
      <c r="C289" s="60"/>
    </row>
    <row r="290" spans="1:3">
      <c r="A290" s="73" t="s">
        <v>811</v>
      </c>
      <c r="B290" s="60"/>
      <c r="C290" s="60"/>
    </row>
    <row r="291" spans="1:3">
      <c r="A291" s="73" t="s">
        <v>812</v>
      </c>
      <c r="B291" s="60"/>
      <c r="C291" s="60"/>
    </row>
    <row r="292" spans="1:3">
      <c r="A292" s="73"/>
      <c r="B292" s="60"/>
      <c r="C292" s="60"/>
    </row>
    <row r="293" spans="1:3">
      <c r="A293" s="73"/>
      <c r="B293" s="60"/>
      <c r="C293" s="60"/>
    </row>
    <row r="294" spans="1:3">
      <c r="A294" s="73"/>
      <c r="B294" s="60"/>
      <c r="C294" s="60"/>
    </row>
    <row r="295" spans="1:3">
      <c r="A295" s="73"/>
      <c r="B295" s="60"/>
      <c r="C295" s="60"/>
    </row>
    <row r="296" spans="1:3">
      <c r="A296" s="73"/>
      <c r="B296" s="60"/>
      <c r="C296" s="60"/>
    </row>
    <row r="297" spans="1:3">
      <c r="A297" s="73"/>
      <c r="B297" s="60"/>
      <c r="C297" s="60"/>
    </row>
    <row r="298" spans="1:3">
      <c r="A298" s="73"/>
      <c r="B298" s="60"/>
      <c r="C298" s="60"/>
    </row>
    <row r="299" spans="1:3">
      <c r="A299" s="73"/>
      <c r="B299" s="60"/>
      <c r="C299" s="60"/>
    </row>
    <row r="300" spans="1:3">
      <c r="A300" s="73"/>
      <c r="B300" s="60"/>
      <c r="C300" s="60"/>
    </row>
    <row r="301" spans="1:3">
      <c r="A301" s="73"/>
      <c r="B301" s="60"/>
      <c r="C301" s="60"/>
    </row>
    <row r="302" spans="1:3">
      <c r="A302" s="73"/>
      <c r="B302" s="60"/>
      <c r="C302" s="60"/>
    </row>
    <row r="303" spans="1:3">
      <c r="A303" s="73"/>
      <c r="B303" s="60"/>
      <c r="C303" s="60"/>
    </row>
    <row r="304" spans="1:3">
      <c r="A304" s="73"/>
      <c r="B304" s="60"/>
      <c r="C304" s="60"/>
    </row>
    <row r="305" spans="1:3">
      <c r="A305" s="73"/>
      <c r="B305" s="60"/>
      <c r="C305" s="60"/>
    </row>
    <row r="306" spans="1:3">
      <c r="A306" s="73"/>
      <c r="B306" s="60"/>
      <c r="C306" s="60"/>
    </row>
    <row r="307" spans="1:3">
      <c r="A307" s="73"/>
      <c r="B307" s="60"/>
      <c r="C307" s="60"/>
    </row>
    <row r="308" spans="1:3">
      <c r="A308" s="73"/>
      <c r="B308" s="60"/>
      <c r="C308" s="60"/>
    </row>
    <row r="309" spans="1:3">
      <c r="A309" s="73"/>
      <c r="B309" s="60"/>
      <c r="C309" s="60"/>
    </row>
    <row r="310" spans="1:3">
      <c r="A310" s="73"/>
      <c r="B310" s="60"/>
      <c r="C310" s="60"/>
    </row>
    <row r="311" spans="1:3">
      <c r="A311" s="73"/>
      <c r="B311" s="60"/>
      <c r="C311" s="60"/>
    </row>
    <row r="312" spans="1:3">
      <c r="A312" s="73"/>
      <c r="B312" s="60"/>
      <c r="C312" s="60"/>
    </row>
    <row r="313" spans="1:3">
      <c r="A313" s="73"/>
      <c r="B313" s="60"/>
      <c r="C313" s="60"/>
    </row>
    <row r="314" spans="1:3">
      <c r="A314" s="73"/>
      <c r="B314" s="60"/>
      <c r="C314" s="60"/>
    </row>
    <row r="315" spans="1:3">
      <c r="A315" s="73"/>
      <c r="B315" s="60"/>
      <c r="C315" s="60"/>
    </row>
    <row r="316" spans="1:3">
      <c r="A316" s="73"/>
      <c r="B316" s="60"/>
      <c r="C316" s="60"/>
    </row>
    <row r="317" spans="1:3">
      <c r="A317" s="73"/>
      <c r="B317" s="60"/>
      <c r="C317" s="60"/>
    </row>
    <row r="318" spans="1:3">
      <c r="A318" s="73"/>
      <c r="B318" s="60"/>
      <c r="C318" s="60"/>
    </row>
    <row r="319" spans="1:3">
      <c r="A319" s="73"/>
      <c r="B319" s="60"/>
      <c r="C319" s="60"/>
    </row>
    <row r="320" spans="1:3">
      <c r="A320" s="73"/>
      <c r="B320" s="60"/>
      <c r="C320" s="60"/>
    </row>
    <row r="321" spans="1:3">
      <c r="A321" s="73"/>
      <c r="B321" s="60"/>
      <c r="C321" s="60"/>
    </row>
    <row r="322" spans="1:3">
      <c r="A322" s="73"/>
      <c r="B322" s="60"/>
      <c r="C322" s="60"/>
    </row>
    <row r="323" spans="1:3">
      <c r="A323" s="73"/>
      <c r="B323" s="60"/>
      <c r="C323" s="60"/>
    </row>
    <row r="324" spans="1:3">
      <c r="A324" s="73"/>
      <c r="B324" s="60"/>
      <c r="C324" s="60"/>
    </row>
    <row r="325" spans="1:3">
      <c r="A325" s="73"/>
      <c r="B325" s="60"/>
      <c r="C325" s="60"/>
    </row>
    <row r="326" spans="1:3">
      <c r="A326" s="73"/>
      <c r="B326" s="60"/>
      <c r="C326" s="60"/>
    </row>
    <row r="327" spans="1:3">
      <c r="A327" s="73"/>
      <c r="B327" s="60"/>
      <c r="C327" s="60"/>
    </row>
    <row r="328" spans="1:3">
      <c r="A328" s="73"/>
      <c r="B328" s="60"/>
      <c r="C328" s="60"/>
    </row>
    <row r="329" spans="1:3">
      <c r="A329" s="73"/>
      <c r="B329" s="60"/>
      <c r="C329" s="60"/>
    </row>
    <row r="330" spans="1:3">
      <c r="A330" s="73"/>
      <c r="B330" s="60"/>
      <c r="C330" s="60"/>
    </row>
    <row r="331" spans="1:3">
      <c r="A331" s="73"/>
      <c r="B331" s="60"/>
      <c r="C331" s="60"/>
    </row>
    <row r="332" spans="1:3">
      <c r="A332" s="73"/>
      <c r="B332" s="60"/>
      <c r="C332" s="60"/>
    </row>
    <row r="333" spans="1:3">
      <c r="A333" s="73"/>
      <c r="B333" s="60"/>
      <c r="C333" s="60"/>
    </row>
    <row r="334" spans="1:3">
      <c r="A334" s="73"/>
      <c r="B334" s="60"/>
      <c r="C334" s="60"/>
    </row>
    <row r="335" spans="1:3">
      <c r="A335" s="73"/>
      <c r="B335" s="60"/>
      <c r="C335" s="60"/>
    </row>
    <row r="336" spans="1:3">
      <c r="A336" s="73"/>
      <c r="B336" s="60"/>
      <c r="C336" s="60"/>
    </row>
    <row r="337" spans="1:3">
      <c r="A337" s="73"/>
      <c r="B337" s="60"/>
      <c r="C337" s="60"/>
    </row>
    <row r="338" spans="1:3">
      <c r="A338" s="73"/>
      <c r="B338" s="60"/>
      <c r="C338" s="60"/>
    </row>
    <row r="339" spans="1:3">
      <c r="A339" s="73"/>
      <c r="B339" s="60"/>
      <c r="C339" s="60"/>
    </row>
    <row r="340" spans="1:3">
      <c r="A340" s="73"/>
      <c r="B340" s="60"/>
      <c r="C340" s="60"/>
    </row>
    <row r="341" spans="1:3">
      <c r="A341" s="73"/>
      <c r="B341" s="60"/>
      <c r="C341" s="60"/>
    </row>
    <row r="342" spans="1:3">
      <c r="A342" s="73"/>
      <c r="B342" s="60"/>
      <c r="C342" s="60"/>
    </row>
    <row r="343" spans="1:3">
      <c r="A343" s="73"/>
      <c r="B343" s="60"/>
      <c r="C343" s="60"/>
    </row>
    <row r="344" spans="1:3">
      <c r="A344" s="73"/>
      <c r="B344" s="60"/>
      <c r="C344" s="60"/>
    </row>
    <row r="345" spans="1:3">
      <c r="A345" s="73"/>
      <c r="B345" s="60"/>
      <c r="C345" s="60"/>
    </row>
    <row r="346" spans="1:3">
      <c r="A346" s="73"/>
      <c r="B346" s="60"/>
      <c r="C346" s="60"/>
    </row>
    <row r="347" spans="1:3">
      <c r="A347" s="73"/>
      <c r="B347" s="60"/>
      <c r="C347" s="60"/>
    </row>
    <row r="348" spans="1:3">
      <c r="A348" s="73"/>
      <c r="B348" s="60"/>
      <c r="C348" s="60"/>
    </row>
    <row r="349" spans="1:3">
      <c r="A349" s="73"/>
      <c r="B349" s="60"/>
      <c r="C349" s="60"/>
    </row>
    <row r="350" spans="1:3">
      <c r="A350" s="73"/>
      <c r="B350" s="60"/>
      <c r="C350" s="60"/>
    </row>
    <row r="351" spans="1:3">
      <c r="A351" s="73"/>
      <c r="B351" s="60"/>
      <c r="C351" s="60"/>
    </row>
    <row r="352" spans="1:3">
      <c r="A352" s="73"/>
      <c r="B352" s="60"/>
      <c r="C352" s="60"/>
    </row>
    <row r="353" spans="1:3">
      <c r="A353" s="73"/>
      <c r="B353" s="60"/>
      <c r="C353" s="60"/>
    </row>
    <row r="354" spans="1:3">
      <c r="A354" s="73"/>
      <c r="B354" s="60"/>
      <c r="C354" s="60"/>
    </row>
    <row r="355" spans="1:3">
      <c r="A355" s="73"/>
      <c r="B355" s="60"/>
      <c r="C355" s="60"/>
    </row>
    <row r="356" spans="1:3">
      <c r="A356" s="73"/>
      <c r="B356" s="60"/>
      <c r="C356" s="60"/>
    </row>
    <row r="357" spans="1:3">
      <c r="A357" s="73"/>
      <c r="B357" s="60"/>
      <c r="C357" s="60"/>
    </row>
    <row r="358" spans="1:3">
      <c r="A358" s="73"/>
      <c r="B358" s="60"/>
      <c r="C358" s="60"/>
    </row>
    <row r="359" spans="1:3">
      <c r="A359" s="73"/>
      <c r="B359" s="60"/>
      <c r="C359" s="60"/>
    </row>
    <row r="360" spans="1:3">
      <c r="A360" s="73"/>
      <c r="B360" s="60"/>
      <c r="C360" s="60"/>
    </row>
    <row r="361" spans="1:3">
      <c r="A361" s="73"/>
      <c r="B361" s="60"/>
      <c r="C361" s="60"/>
    </row>
    <row r="362" spans="1:3">
      <c r="A362" s="73"/>
      <c r="B362" s="60"/>
      <c r="C362" s="60"/>
    </row>
    <row r="363" spans="1:3">
      <c r="A363" s="73"/>
      <c r="B363" s="60"/>
      <c r="C363" s="60"/>
    </row>
    <row r="364" spans="1:3">
      <c r="A364" s="73"/>
      <c r="B364" s="60"/>
      <c r="C364" s="60"/>
    </row>
    <row r="365" spans="1:3">
      <c r="A365" s="73"/>
      <c r="B365" s="60"/>
      <c r="C365" s="60"/>
    </row>
    <row r="366" spans="1:3">
      <c r="A366" s="73"/>
      <c r="B366" s="60"/>
      <c r="C366" s="60"/>
    </row>
    <row r="367" spans="1:3">
      <c r="A367" s="73"/>
      <c r="B367" s="60"/>
      <c r="C367" s="60"/>
    </row>
    <row r="368" spans="1:3">
      <c r="A368" s="73"/>
      <c r="B368" s="60"/>
      <c r="C368" s="60"/>
    </row>
    <row r="369" spans="1:3">
      <c r="A369" s="73"/>
      <c r="B369" s="60"/>
      <c r="C369" s="60"/>
    </row>
    <row r="370" spans="1:3">
      <c r="A370" s="73"/>
      <c r="B370" s="60"/>
      <c r="C370" s="60"/>
    </row>
    <row r="371" spans="1:3">
      <c r="A371" s="73"/>
      <c r="B371" s="60"/>
      <c r="C371" s="60"/>
    </row>
    <row r="372" spans="1:3">
      <c r="A372" s="73"/>
      <c r="B372" s="60"/>
      <c r="C372" s="60"/>
    </row>
    <row r="373" spans="1:3">
      <c r="A373" s="73"/>
      <c r="B373" s="60"/>
      <c r="C373" s="60"/>
    </row>
    <row r="374" spans="1:3">
      <c r="A374" s="73"/>
      <c r="B374" s="60"/>
      <c r="C374" s="60"/>
    </row>
    <row r="375" spans="1:3">
      <c r="A375" s="73"/>
      <c r="B375" s="60"/>
      <c r="C375" s="60"/>
    </row>
    <row r="376" spans="1:3">
      <c r="A376" s="73"/>
      <c r="B376" s="60"/>
      <c r="C376" s="60"/>
    </row>
    <row r="377" spans="1:3">
      <c r="A377" s="73"/>
      <c r="B377" s="60"/>
      <c r="C377" s="60"/>
    </row>
    <row r="378" spans="1:3">
      <c r="A378" s="73"/>
      <c r="B378" s="60"/>
      <c r="C378" s="60"/>
    </row>
    <row r="379" spans="1:3">
      <c r="A379" s="73"/>
      <c r="B379" s="60"/>
      <c r="C379" s="60"/>
    </row>
    <row r="380" spans="1:3">
      <c r="A380" s="73"/>
      <c r="B380" s="60"/>
      <c r="C380" s="60"/>
    </row>
    <row r="381" spans="1:3">
      <c r="A381" s="73"/>
      <c r="B381" s="60"/>
      <c r="C381" s="60"/>
    </row>
    <row r="382" spans="1:3">
      <c r="A382" s="73"/>
      <c r="B382" s="60"/>
      <c r="C382" s="60"/>
    </row>
    <row r="383" spans="1:3">
      <c r="A383" s="73"/>
      <c r="B383" s="60"/>
      <c r="C383" s="60"/>
    </row>
    <row r="384" spans="1:3">
      <c r="A384" s="73"/>
      <c r="B384" s="60"/>
      <c r="C384" s="60"/>
    </row>
    <row r="385" spans="1:3">
      <c r="A385" s="73"/>
      <c r="B385" s="60"/>
      <c r="C385" s="60"/>
    </row>
    <row r="386" spans="1:3">
      <c r="A386" s="73"/>
      <c r="B386" s="60"/>
      <c r="C386" s="60"/>
    </row>
    <row r="387" spans="1:3">
      <c r="A387" s="73"/>
      <c r="B387" s="60"/>
      <c r="C387" s="60"/>
    </row>
    <row r="388" spans="1:3">
      <c r="A388" s="73"/>
      <c r="B388" s="60"/>
      <c r="C388" s="60"/>
    </row>
    <row r="389" spans="1:3">
      <c r="A389" s="73"/>
      <c r="B389" s="60"/>
      <c r="C389" s="60"/>
    </row>
    <row r="390" spans="1:3">
      <c r="A390" s="73"/>
      <c r="B390" s="60"/>
      <c r="C390" s="60"/>
    </row>
    <row r="391" spans="1:3">
      <c r="A391" s="73"/>
      <c r="B391" s="60"/>
      <c r="C391" s="60"/>
    </row>
    <row r="392" spans="1:3">
      <c r="A392" s="73"/>
      <c r="B392" s="60"/>
      <c r="C392" s="60"/>
    </row>
    <row r="393" spans="1:3">
      <c r="A393" s="73"/>
      <c r="B393" s="60"/>
      <c r="C393" s="60"/>
    </row>
    <row r="394" spans="1:3">
      <c r="A394" s="73"/>
      <c r="B394" s="60"/>
      <c r="C394" s="60"/>
    </row>
    <row r="395" spans="1:3">
      <c r="A395" s="73"/>
      <c r="B395" s="60"/>
      <c r="C395" s="60"/>
    </row>
    <row r="396" spans="1:3">
      <c r="A396" s="73"/>
      <c r="B396" s="60"/>
      <c r="C396" s="60"/>
    </row>
    <row r="397" spans="1:3">
      <c r="A397" s="73"/>
      <c r="B397" s="60"/>
      <c r="C397" s="60"/>
    </row>
    <row r="398" spans="1:3">
      <c r="A398" s="73"/>
      <c r="B398" s="60"/>
      <c r="C398" s="60"/>
    </row>
    <row r="399" spans="1:3">
      <c r="A399" s="73"/>
      <c r="B399" s="60"/>
      <c r="C399" s="60"/>
    </row>
    <row r="400" spans="1:3">
      <c r="A400" s="73"/>
      <c r="B400" s="60"/>
      <c r="C400" s="60"/>
    </row>
    <row r="401" spans="1:3">
      <c r="A401" s="73"/>
      <c r="B401" s="60"/>
      <c r="C401" s="60"/>
    </row>
    <row r="402" spans="1:3">
      <c r="A402" s="73"/>
      <c r="B402" s="60"/>
      <c r="C402" s="60"/>
    </row>
    <row r="403" spans="1:3">
      <c r="A403" s="73"/>
      <c r="B403" s="60"/>
      <c r="C403" s="60"/>
    </row>
    <row r="404" spans="1:3">
      <c r="A404" s="73"/>
      <c r="B404" s="60"/>
      <c r="C404" s="60"/>
    </row>
    <row r="405" spans="1:3">
      <c r="A405" s="73"/>
      <c r="B405" s="60"/>
      <c r="C405" s="60"/>
    </row>
    <row r="406" spans="1:3">
      <c r="A406" s="73"/>
      <c r="B406" s="60"/>
      <c r="C406" s="60"/>
    </row>
    <row r="407" spans="1:3">
      <c r="A407" s="73"/>
      <c r="B407" s="60"/>
      <c r="C407" s="60"/>
    </row>
    <row r="408" spans="1:3">
      <c r="A408" s="73"/>
      <c r="B408" s="60"/>
      <c r="C408" s="60"/>
    </row>
    <row r="409" spans="1:3">
      <c r="A409" s="73"/>
      <c r="B409" s="60"/>
      <c r="C409" s="60"/>
    </row>
    <row r="410" spans="1:3">
      <c r="A410" s="73"/>
      <c r="B410" s="60"/>
      <c r="C410" s="60"/>
    </row>
    <row r="411" spans="1:3">
      <c r="A411" s="73"/>
      <c r="B411" s="60"/>
      <c r="C411" s="60"/>
    </row>
    <row r="412" spans="1:3">
      <c r="A412" s="73"/>
      <c r="B412" s="60"/>
      <c r="C412" s="60"/>
    </row>
    <row r="413" spans="1:3">
      <c r="A413" s="73"/>
      <c r="B413" s="60"/>
      <c r="C413" s="60"/>
    </row>
    <row r="414" spans="1:3">
      <c r="A414" s="73"/>
      <c r="B414" s="60"/>
      <c r="C414" s="60"/>
    </row>
    <row r="415" spans="1:3">
      <c r="A415" s="73"/>
      <c r="B415" s="60"/>
      <c r="C415" s="60"/>
    </row>
    <row r="416" spans="1:3">
      <c r="A416" s="73"/>
      <c r="B416" s="60"/>
      <c r="C416" s="60"/>
    </row>
    <row r="417" spans="1:3">
      <c r="A417" s="73"/>
      <c r="B417" s="60"/>
      <c r="C417" s="60"/>
    </row>
    <row r="418" spans="1:3">
      <c r="A418" s="73"/>
      <c r="B418" s="60"/>
      <c r="C418" s="60"/>
    </row>
    <row r="419" spans="1:3">
      <c r="A419" s="73"/>
      <c r="B419" s="60"/>
      <c r="C419" s="60"/>
    </row>
    <row r="420" spans="1:3">
      <c r="A420" s="73"/>
      <c r="B420" s="60"/>
      <c r="C420" s="60"/>
    </row>
    <row r="421" spans="1:3">
      <c r="A421" s="73"/>
      <c r="B421" s="60"/>
      <c r="C421" s="60"/>
    </row>
    <row r="422" spans="1:3">
      <c r="A422" s="73"/>
      <c r="B422" s="60"/>
      <c r="C422" s="60"/>
    </row>
    <row r="423" spans="1:3">
      <c r="A423" s="73"/>
      <c r="B423" s="60"/>
      <c r="C423" s="60"/>
    </row>
    <row r="424" spans="1:3">
      <c r="A424" s="73"/>
      <c r="B424" s="60"/>
      <c r="C424" s="60"/>
    </row>
    <row r="425" spans="1:3">
      <c r="A425" s="73"/>
      <c r="B425" s="60"/>
      <c r="C425" s="60"/>
    </row>
    <row r="426" spans="1:3">
      <c r="A426" s="73"/>
      <c r="B426" s="60"/>
      <c r="C426" s="60"/>
    </row>
    <row r="427" spans="1:3">
      <c r="A427" s="73"/>
      <c r="B427" s="60"/>
      <c r="C427" s="60"/>
    </row>
    <row r="428" spans="1:3">
      <c r="A428" s="73"/>
      <c r="B428" s="60"/>
      <c r="C428" s="60"/>
    </row>
    <row r="429" spans="1:3">
      <c r="A429" s="73"/>
      <c r="B429" s="60"/>
      <c r="C429" s="60"/>
    </row>
    <row r="430" spans="1:3">
      <c r="A430" s="73"/>
      <c r="B430" s="60"/>
      <c r="C430" s="60"/>
    </row>
    <row r="431" spans="1:3">
      <c r="A431" s="73"/>
      <c r="B431" s="60"/>
      <c r="C431" s="60"/>
    </row>
    <row r="432" spans="1:3">
      <c r="A432" s="73"/>
      <c r="B432" s="60"/>
      <c r="C432" s="60"/>
    </row>
    <row r="433" spans="1:3">
      <c r="A433" s="73"/>
      <c r="B433" s="60"/>
      <c r="C433" s="60"/>
    </row>
    <row r="434" spans="1:3">
      <c r="A434" s="73"/>
      <c r="B434" s="60"/>
      <c r="C434" s="60"/>
    </row>
    <row r="435" spans="1:3">
      <c r="A435" s="73"/>
      <c r="B435" s="60"/>
      <c r="C435" s="60"/>
    </row>
    <row r="436" spans="1:3">
      <c r="A436" s="73"/>
      <c r="B436" s="60"/>
      <c r="C436" s="60"/>
    </row>
    <row r="437" spans="1:3">
      <c r="A437" s="73"/>
      <c r="B437" s="60"/>
      <c r="C437" s="60"/>
    </row>
    <row r="438" spans="1:3">
      <c r="A438" s="73"/>
      <c r="B438" s="60"/>
      <c r="C438" s="60"/>
    </row>
    <row r="439" spans="1:3">
      <c r="A439" s="73"/>
      <c r="B439" s="60"/>
      <c r="C439" s="60"/>
    </row>
    <row r="440" spans="1:3">
      <c r="A440" s="73"/>
      <c r="B440" s="60"/>
      <c r="C440" s="60"/>
    </row>
    <row r="441" spans="1:3">
      <c r="A441" s="73"/>
      <c r="B441" s="60"/>
      <c r="C441" s="60"/>
    </row>
    <row r="442" spans="1:3">
      <c r="A442" s="73"/>
      <c r="B442" s="60"/>
      <c r="C442" s="60"/>
    </row>
    <row r="443" spans="1:3">
      <c r="A443" s="73"/>
      <c r="B443" s="60"/>
      <c r="C443" s="60"/>
    </row>
    <row r="444" spans="1:3">
      <c r="A444" s="73"/>
      <c r="B444" s="60"/>
      <c r="C444" s="60"/>
    </row>
    <row r="445" spans="1:3">
      <c r="A445" s="73"/>
      <c r="B445" s="60"/>
      <c r="C445" s="60"/>
    </row>
    <row r="446" spans="1:3">
      <c r="A446" s="73"/>
      <c r="B446" s="60"/>
      <c r="C446" s="60"/>
    </row>
    <row r="447" spans="1:3">
      <c r="A447" s="73"/>
      <c r="B447" s="60"/>
      <c r="C447" s="60"/>
    </row>
    <row r="448" spans="1:3">
      <c r="A448" s="73"/>
      <c r="B448" s="60"/>
      <c r="C448" s="60"/>
    </row>
    <row r="449" spans="1:3">
      <c r="A449" s="73"/>
      <c r="B449" s="60"/>
      <c r="C449" s="60"/>
    </row>
    <row r="450" spans="1:3">
      <c r="A450" s="73"/>
      <c r="B450" s="60"/>
      <c r="C450" s="60"/>
    </row>
    <row r="451" spans="1:3">
      <c r="A451" s="73"/>
      <c r="B451" s="60"/>
      <c r="C451" s="60"/>
    </row>
    <row r="452" spans="1:3">
      <c r="A452" s="73"/>
      <c r="B452" s="60"/>
      <c r="C452" s="60"/>
    </row>
    <row r="453" spans="1:3">
      <c r="A453" s="73"/>
      <c r="B453" s="60"/>
      <c r="C453" s="60"/>
    </row>
    <row r="454" spans="1:3">
      <c r="A454" s="73"/>
      <c r="B454" s="60"/>
      <c r="C454" s="60"/>
    </row>
    <row r="455" spans="1:3">
      <c r="A455" s="73"/>
      <c r="B455" s="60"/>
      <c r="C455" s="60"/>
    </row>
    <row r="456" spans="1:3">
      <c r="A456" s="73"/>
      <c r="B456" s="60"/>
      <c r="C456" s="60"/>
    </row>
    <row r="457" spans="1:3">
      <c r="A457" s="73"/>
      <c r="B457" s="60"/>
      <c r="C457" s="60"/>
    </row>
    <row r="458" spans="1:3">
      <c r="A458" s="73"/>
      <c r="B458" s="60"/>
      <c r="C458" s="60"/>
    </row>
    <row r="459" spans="1:3">
      <c r="A459" s="73"/>
      <c r="B459" s="60"/>
      <c r="C459" s="60"/>
    </row>
    <row r="460" spans="1:3">
      <c r="A460" s="73"/>
      <c r="B460" s="60"/>
      <c r="C460" s="60"/>
    </row>
    <row r="461" spans="1:3">
      <c r="A461" s="73"/>
      <c r="B461" s="60"/>
      <c r="C461" s="60"/>
    </row>
    <row r="462" spans="1:3">
      <c r="A462" s="73"/>
      <c r="B462" s="60"/>
      <c r="C462" s="60"/>
    </row>
    <row r="463" spans="1:3">
      <c r="A463" s="73"/>
      <c r="B463" s="60"/>
      <c r="C463" s="60"/>
    </row>
    <row r="464" spans="1:3">
      <c r="A464" s="73"/>
      <c r="B464" s="60"/>
      <c r="C464" s="60"/>
    </row>
    <row r="465" spans="1:3">
      <c r="A465" s="73"/>
      <c r="B465" s="60"/>
      <c r="C465" s="60"/>
    </row>
    <row r="466" spans="1:3">
      <c r="A466" s="73"/>
      <c r="B466" s="60"/>
      <c r="C466" s="60"/>
    </row>
    <row r="467" spans="1:3">
      <c r="A467" s="73"/>
      <c r="B467" s="60"/>
      <c r="C467" s="60"/>
    </row>
    <row r="468" spans="1:3">
      <c r="A468" s="73"/>
      <c r="B468" s="60"/>
      <c r="C468" s="60"/>
    </row>
    <row r="469" spans="1:3">
      <c r="A469" s="73"/>
      <c r="B469" s="60"/>
      <c r="C469" s="60"/>
    </row>
    <row r="470" spans="1:3">
      <c r="A470" s="73"/>
      <c r="B470" s="60"/>
      <c r="C470" s="60"/>
    </row>
    <row r="471" spans="1:3">
      <c r="A471" s="73"/>
      <c r="B471" s="60"/>
      <c r="C471" s="60"/>
    </row>
    <row r="472" spans="1:3">
      <c r="A472" s="73"/>
      <c r="B472" s="60"/>
      <c r="C472" s="60"/>
    </row>
    <row r="473" spans="1:3">
      <c r="A473" s="73"/>
      <c r="B473" s="60"/>
      <c r="C473" s="60"/>
    </row>
    <row r="474" spans="1:3">
      <c r="A474" s="73"/>
      <c r="B474" s="60"/>
      <c r="C474" s="60"/>
    </row>
    <row r="475" spans="1:3">
      <c r="A475" s="73"/>
      <c r="B475" s="60"/>
      <c r="C475" s="60"/>
    </row>
    <row r="476" spans="1:3">
      <c r="A476" s="73"/>
      <c r="B476" s="60"/>
      <c r="C476" s="60"/>
    </row>
    <row r="477" spans="1:3">
      <c r="A477" s="73"/>
      <c r="B477" s="60"/>
      <c r="C477" s="60"/>
    </row>
    <row r="478" spans="1:3">
      <c r="A478" s="73"/>
      <c r="B478" s="60"/>
      <c r="C478" s="60"/>
    </row>
    <row r="479" spans="1:3">
      <c r="A479" s="73"/>
      <c r="B479" s="60"/>
      <c r="C479" s="60"/>
    </row>
    <row r="480" spans="1:3">
      <c r="A480" s="73"/>
      <c r="B480" s="60"/>
      <c r="C480" s="60"/>
    </row>
    <row r="481" spans="1:3">
      <c r="A481" s="73"/>
      <c r="B481" s="60"/>
      <c r="C481" s="60"/>
    </row>
    <row r="482" spans="1:3">
      <c r="A482" s="73"/>
      <c r="B482" s="60"/>
      <c r="C482" s="60"/>
    </row>
    <row r="483" spans="1:3">
      <c r="A483" s="73"/>
      <c r="B483" s="60"/>
      <c r="C483" s="60"/>
    </row>
    <row r="484" spans="1:3">
      <c r="A484" s="73"/>
      <c r="B484" s="60"/>
      <c r="C484" s="60"/>
    </row>
    <row r="485" spans="1:3">
      <c r="A485" s="73"/>
      <c r="B485" s="60"/>
      <c r="C485" s="60"/>
    </row>
    <row r="486" spans="1:3">
      <c r="A486" s="73"/>
      <c r="B486" s="60"/>
      <c r="C486" s="60"/>
    </row>
    <row r="487" spans="1:3">
      <c r="A487" s="73"/>
      <c r="B487" s="60"/>
      <c r="C487" s="60"/>
    </row>
    <row r="488" spans="1:3">
      <c r="A488" s="73"/>
      <c r="B488" s="60"/>
      <c r="C488" s="60"/>
    </row>
    <row r="489" spans="1:3">
      <c r="A489" s="73"/>
      <c r="B489" s="60"/>
      <c r="C489" s="60"/>
    </row>
    <row r="490" spans="1:3">
      <c r="A490" s="73"/>
      <c r="B490" s="60"/>
      <c r="C490" s="60"/>
    </row>
    <row r="491" spans="1:3">
      <c r="A491" s="73"/>
      <c r="B491" s="60"/>
      <c r="C491" s="60"/>
    </row>
    <row r="492" spans="1:3">
      <c r="A492" s="73"/>
      <c r="B492" s="60"/>
      <c r="C492" s="60"/>
    </row>
    <row r="493" spans="1:3">
      <c r="A493" s="73"/>
      <c r="B493" s="60"/>
      <c r="C493" s="60"/>
    </row>
    <row r="494" spans="1:3">
      <c r="A494" s="73"/>
      <c r="B494" s="60"/>
      <c r="C494" s="60"/>
    </row>
    <row r="495" spans="1:3">
      <c r="A495" s="73"/>
      <c r="B495" s="60"/>
      <c r="C495" s="60"/>
    </row>
    <row r="496" spans="1:3">
      <c r="A496" s="73"/>
      <c r="B496" s="60"/>
      <c r="C496" s="60"/>
    </row>
    <row r="497" spans="1:3">
      <c r="A497" s="73"/>
      <c r="B497" s="60"/>
      <c r="C497" s="60"/>
    </row>
    <row r="498" spans="1:3">
      <c r="A498" s="73"/>
      <c r="B498" s="60"/>
      <c r="C498" s="60"/>
    </row>
    <row r="499" spans="1:3">
      <c r="A499" s="73"/>
      <c r="B499" s="60"/>
      <c r="C499" s="60"/>
    </row>
    <row r="500" spans="1:3">
      <c r="A500" s="73"/>
      <c r="B500" s="60"/>
      <c r="C500" s="60"/>
    </row>
    <row r="501" spans="1:3">
      <c r="A501" s="73"/>
      <c r="B501" s="60"/>
      <c r="C501" s="60"/>
    </row>
    <row r="502" spans="1:3">
      <c r="A502" s="73"/>
      <c r="B502" s="60"/>
      <c r="C502" s="60"/>
    </row>
    <row r="503" spans="1:3">
      <c r="A503" s="73"/>
      <c r="B503" s="60"/>
      <c r="C503" s="60"/>
    </row>
    <row r="504" spans="1:3">
      <c r="A504" s="73"/>
      <c r="B504" s="60"/>
      <c r="C504" s="60"/>
    </row>
    <row r="505" spans="1:3">
      <c r="A505" s="73"/>
      <c r="B505" s="60"/>
      <c r="C505" s="60"/>
    </row>
    <row r="506" spans="1:3">
      <c r="A506" s="73"/>
      <c r="B506" s="60"/>
      <c r="C506" s="60"/>
    </row>
    <row r="507" spans="1:3">
      <c r="A507" s="73"/>
      <c r="B507" s="60"/>
      <c r="C507" s="60"/>
    </row>
    <row r="508" spans="1:3">
      <c r="A508" s="73"/>
      <c r="B508" s="60"/>
      <c r="C508" s="60"/>
    </row>
    <row r="509" spans="1:3">
      <c r="A509" s="73"/>
      <c r="B509" s="60"/>
      <c r="C509" s="60"/>
    </row>
    <row r="510" spans="1:3">
      <c r="A510" s="73"/>
      <c r="B510" s="60"/>
      <c r="C510" s="60"/>
    </row>
    <row r="511" spans="1:3">
      <c r="A511" s="73"/>
      <c r="B511" s="60"/>
      <c r="C511" s="60"/>
    </row>
    <row r="512" spans="1:3">
      <c r="A512" s="73"/>
      <c r="B512" s="60"/>
      <c r="C512" s="60"/>
    </row>
    <row r="513" spans="1:3">
      <c r="A513" s="73"/>
      <c r="B513" s="60"/>
      <c r="C513" s="60"/>
    </row>
    <row r="514" spans="1:3">
      <c r="A514" s="73"/>
      <c r="B514" s="60"/>
      <c r="C514" s="60"/>
    </row>
    <row r="515" spans="1:3">
      <c r="A515" s="73"/>
      <c r="B515" s="60"/>
      <c r="C515" s="60"/>
    </row>
    <row r="516" spans="1:3">
      <c r="A516" s="73"/>
      <c r="B516" s="60"/>
      <c r="C516" s="60"/>
    </row>
    <row r="517" spans="1:3">
      <c r="A517" s="73"/>
      <c r="B517" s="60"/>
      <c r="C517" s="60"/>
    </row>
    <row r="518" spans="1:3">
      <c r="A518" s="73"/>
      <c r="B518" s="60"/>
      <c r="C518" s="60"/>
    </row>
    <row r="519" spans="1:3">
      <c r="A519" s="73"/>
      <c r="B519" s="60"/>
      <c r="C519" s="60"/>
    </row>
    <row r="520" spans="1:3">
      <c r="A520" s="73"/>
      <c r="B520" s="60"/>
      <c r="C520" s="60"/>
    </row>
    <row r="521" spans="1:3">
      <c r="A521" s="73"/>
      <c r="B521" s="60"/>
      <c r="C521" s="60"/>
    </row>
    <row r="522" spans="1:3">
      <c r="A522" s="73"/>
      <c r="B522" s="60"/>
      <c r="C522" s="60"/>
    </row>
    <row r="523" spans="1:3">
      <c r="A523" s="73"/>
      <c r="B523" s="60"/>
      <c r="C523" s="60"/>
    </row>
    <row r="524" spans="1:3">
      <c r="A524" s="73"/>
      <c r="B524" s="60"/>
      <c r="C524" s="60"/>
    </row>
    <row r="525" spans="1:3">
      <c r="A525" s="73"/>
      <c r="B525" s="60"/>
      <c r="C525" s="60"/>
    </row>
    <row r="526" spans="1:3">
      <c r="A526" s="73"/>
      <c r="B526" s="60"/>
      <c r="C526" s="60"/>
    </row>
    <row r="527" spans="1:3">
      <c r="A527" s="73"/>
      <c r="B527" s="60"/>
      <c r="C527" s="60"/>
    </row>
    <row r="528" spans="1:3">
      <c r="A528" s="73"/>
      <c r="B528" s="60"/>
      <c r="C528" s="60"/>
    </row>
    <row r="529" spans="1:3">
      <c r="A529" s="73"/>
      <c r="B529" s="60"/>
      <c r="C529" s="60"/>
    </row>
    <row r="530" spans="1:3">
      <c r="A530" s="73"/>
      <c r="B530" s="60"/>
      <c r="C530" s="60"/>
    </row>
    <row r="531" spans="1:3">
      <c r="A531" s="73"/>
      <c r="B531" s="60"/>
      <c r="C531" s="60"/>
    </row>
    <row r="532" spans="1:3">
      <c r="A532" s="73"/>
      <c r="B532" s="60"/>
      <c r="C532" s="60"/>
    </row>
    <row r="533" spans="1:3">
      <c r="A533" s="73"/>
      <c r="B533" s="60"/>
      <c r="C533" s="60"/>
    </row>
    <row r="534" spans="1:3">
      <c r="A534" s="73"/>
      <c r="B534" s="60"/>
      <c r="C534" s="60"/>
    </row>
    <row r="535" spans="1:3">
      <c r="A535" s="73"/>
      <c r="B535" s="60"/>
      <c r="C535" s="60"/>
    </row>
    <row r="536" spans="1:3">
      <c r="A536" s="73"/>
      <c r="B536" s="60"/>
      <c r="C536" s="60"/>
    </row>
    <row r="537" spans="1:3">
      <c r="A537" s="73"/>
      <c r="B537" s="60"/>
      <c r="C537" s="60"/>
    </row>
    <row r="538" spans="1:3">
      <c r="A538" s="73"/>
      <c r="B538" s="60"/>
      <c r="C538" s="60"/>
    </row>
    <row r="539" spans="1:3">
      <c r="A539" s="73"/>
      <c r="B539" s="60"/>
      <c r="C539" s="60"/>
    </row>
    <row r="540" spans="1:3">
      <c r="A540" s="73"/>
      <c r="B540" s="60"/>
      <c r="C540" s="60"/>
    </row>
    <row r="541" spans="1:3">
      <c r="A541" s="73"/>
      <c r="B541" s="60"/>
      <c r="C541" s="60"/>
    </row>
    <row r="542" spans="1:3">
      <c r="A542" s="73"/>
      <c r="B542" s="60"/>
      <c r="C542" s="60"/>
    </row>
    <row r="543" spans="1:3">
      <c r="A543" s="73"/>
      <c r="B543" s="60"/>
      <c r="C543" s="60"/>
    </row>
    <row r="544" spans="1:3">
      <c r="A544" s="73"/>
      <c r="B544" s="60"/>
      <c r="C544" s="60"/>
    </row>
    <row r="545" spans="1:3">
      <c r="A545" s="73"/>
      <c r="B545" s="60"/>
      <c r="C545" s="60"/>
    </row>
    <row r="546" spans="1:3">
      <c r="A546" s="73"/>
      <c r="B546" s="60"/>
      <c r="C546" s="60"/>
    </row>
    <row r="547" spans="1:3">
      <c r="A547" s="73"/>
      <c r="B547" s="60"/>
      <c r="C547" s="60"/>
    </row>
    <row r="548" spans="1:3">
      <c r="A548" s="73"/>
      <c r="B548" s="60"/>
      <c r="C548" s="60"/>
    </row>
    <row r="549" spans="1:3">
      <c r="A549" s="73"/>
      <c r="B549" s="60"/>
      <c r="C549" s="60"/>
    </row>
    <row r="550" spans="1:3">
      <c r="A550" s="73"/>
      <c r="B550" s="60"/>
      <c r="C550" s="60"/>
    </row>
    <row r="551" spans="1:3">
      <c r="A551" s="73"/>
      <c r="B551" s="60"/>
      <c r="C551" s="60"/>
    </row>
    <row r="552" spans="1:3">
      <c r="A552" s="73"/>
      <c r="B552" s="60"/>
      <c r="C552" s="60"/>
    </row>
    <row r="553" spans="1:3">
      <c r="A553" s="73"/>
      <c r="B553" s="60"/>
      <c r="C553" s="60"/>
    </row>
    <row r="554" spans="1:3">
      <c r="A554" s="73"/>
      <c r="B554" s="60"/>
      <c r="C554" s="60"/>
    </row>
    <row r="555" spans="1:3">
      <c r="A555" s="73"/>
      <c r="B555" s="60"/>
      <c r="C555" s="60"/>
    </row>
    <row r="556" spans="1:3">
      <c r="A556" s="73"/>
      <c r="B556" s="60"/>
      <c r="C556" s="60"/>
    </row>
    <row r="557" spans="1:3">
      <c r="A557" s="73"/>
      <c r="B557" s="60"/>
      <c r="C557" s="60"/>
    </row>
    <row r="558" spans="1:3">
      <c r="A558" s="73"/>
      <c r="B558" s="60"/>
      <c r="C558" s="60"/>
    </row>
    <row r="559" spans="1:3">
      <c r="A559" s="73"/>
      <c r="B559" s="60"/>
      <c r="C559" s="60"/>
    </row>
    <row r="560" spans="1:3">
      <c r="A560" s="73"/>
      <c r="B560" s="60"/>
      <c r="C560" s="60"/>
    </row>
    <row r="561" spans="1:3">
      <c r="A561" s="73"/>
      <c r="B561" s="60"/>
      <c r="C561" s="60"/>
    </row>
    <row r="562" spans="1:3">
      <c r="A562" s="73"/>
      <c r="B562" s="60"/>
      <c r="C562" s="60"/>
    </row>
    <row r="563" spans="1:3">
      <c r="A563" s="73"/>
      <c r="B563" s="60"/>
      <c r="C563" s="60"/>
    </row>
    <row r="564" spans="1:3">
      <c r="A564" s="73"/>
      <c r="B564" s="60"/>
      <c r="C564" s="60"/>
    </row>
    <row r="565" spans="1:3">
      <c r="A565" s="73"/>
      <c r="B565" s="60"/>
      <c r="C565" s="60"/>
    </row>
    <row r="566" spans="1:3">
      <c r="A566" s="73"/>
      <c r="B566" s="60"/>
      <c r="C566" s="60"/>
    </row>
    <row r="567" spans="1:3">
      <c r="A567" s="73"/>
      <c r="B567" s="60"/>
      <c r="C567" s="60"/>
    </row>
    <row r="568" spans="1:3">
      <c r="A568" s="73"/>
      <c r="B568" s="60"/>
      <c r="C568" s="60"/>
    </row>
    <row r="569" spans="1:3">
      <c r="A569" s="73"/>
      <c r="B569" s="60"/>
      <c r="C569" s="60"/>
    </row>
    <row r="570" spans="1:3">
      <c r="A570" s="73"/>
      <c r="B570" s="60"/>
      <c r="C570" s="60"/>
    </row>
    <row r="571" spans="1:3">
      <c r="A571" s="73"/>
      <c r="B571" s="60"/>
      <c r="C571" s="60"/>
    </row>
    <row r="572" spans="1:3">
      <c r="A572" s="73"/>
      <c r="B572" s="60"/>
      <c r="C572" s="60"/>
    </row>
    <row r="573" spans="1:3">
      <c r="A573" s="73"/>
      <c r="B573" s="60"/>
      <c r="C573" s="60"/>
    </row>
    <row r="574" spans="1:3">
      <c r="A574" s="73"/>
      <c r="B574" s="60"/>
      <c r="C574" s="60"/>
    </row>
    <row r="575" spans="1:3">
      <c r="A575" s="73"/>
      <c r="B575" s="60"/>
      <c r="C575" s="60"/>
    </row>
    <row r="576" spans="1:3">
      <c r="A576" s="73"/>
      <c r="B576" s="60"/>
      <c r="C576" s="60"/>
    </row>
    <row r="577" spans="1:3">
      <c r="A577" s="73"/>
      <c r="B577" s="60"/>
      <c r="C577" s="60"/>
    </row>
    <row r="578" spans="1:3">
      <c r="A578" s="73"/>
      <c r="B578" s="60"/>
      <c r="C578" s="60"/>
    </row>
    <row r="579" spans="1:3">
      <c r="A579" s="73"/>
      <c r="B579" s="60"/>
      <c r="C579" s="60"/>
    </row>
    <row r="580" spans="1:3">
      <c r="A580" s="73"/>
      <c r="B580" s="60"/>
      <c r="C580" s="60"/>
    </row>
    <row r="581" spans="1:3">
      <c r="A581" s="73"/>
      <c r="B581" s="60"/>
      <c r="C581" s="60"/>
    </row>
    <row r="582" spans="1:3">
      <c r="A582" s="73"/>
      <c r="B582" s="60"/>
      <c r="C582" s="60"/>
    </row>
    <row r="583" spans="1:3">
      <c r="A583" s="73"/>
      <c r="B583" s="60"/>
      <c r="C583" s="60"/>
    </row>
    <row r="584" spans="1:3">
      <c r="A584" s="73"/>
      <c r="B584" s="60"/>
      <c r="C584" s="60"/>
    </row>
    <row r="585" spans="1:3">
      <c r="A585" s="73"/>
      <c r="B585" s="60"/>
      <c r="C585" s="60"/>
    </row>
    <row r="586" spans="1:3">
      <c r="A586" s="73"/>
      <c r="B586" s="60"/>
      <c r="C586" s="60"/>
    </row>
    <row r="587" spans="1:3">
      <c r="A587" s="73"/>
      <c r="B587" s="60"/>
      <c r="C587" s="60"/>
    </row>
    <row r="588" spans="1:3">
      <c r="A588" s="73"/>
      <c r="B588" s="60"/>
      <c r="C588" s="60"/>
    </row>
    <row r="589" spans="1:3">
      <c r="A589" s="73"/>
      <c r="B589" s="60"/>
      <c r="C589" s="60"/>
    </row>
    <row r="590" spans="1:3">
      <c r="A590" s="73"/>
      <c r="B590" s="60"/>
      <c r="C590" s="60"/>
    </row>
    <row r="591" spans="1:3">
      <c r="A591" s="73"/>
      <c r="B591" s="60"/>
      <c r="C591" s="60"/>
    </row>
    <row r="592" spans="1:3">
      <c r="A592" s="73"/>
      <c r="B592" s="60"/>
      <c r="C592" s="60"/>
    </row>
    <row r="593" spans="1:3">
      <c r="A593" s="73"/>
      <c r="B593" s="60"/>
      <c r="C593" s="60"/>
    </row>
    <row r="594" spans="1:3">
      <c r="A594" s="73"/>
      <c r="B594" s="60"/>
      <c r="C594" s="60"/>
    </row>
    <row r="595" spans="1:3">
      <c r="A595" s="73"/>
      <c r="B595" s="60"/>
      <c r="C595" s="60"/>
    </row>
    <row r="596" spans="1:3">
      <c r="A596" s="73"/>
      <c r="B596" s="60"/>
      <c r="C596" s="60"/>
    </row>
    <row r="597" spans="1:3">
      <c r="A597" s="73"/>
      <c r="B597" s="60"/>
      <c r="C597" s="60"/>
    </row>
    <row r="598" spans="1:3">
      <c r="A598" s="73"/>
      <c r="B598" s="60"/>
      <c r="C598" s="60"/>
    </row>
    <row r="599" spans="1:3">
      <c r="A599" s="73"/>
      <c r="B599" s="60"/>
      <c r="C599" s="60"/>
    </row>
    <row r="600" spans="1:3">
      <c r="A600" s="73"/>
      <c r="B600" s="60"/>
      <c r="C600" s="60"/>
    </row>
    <row r="601" spans="1:3">
      <c r="A601" s="73"/>
      <c r="B601" s="60"/>
      <c r="C601" s="60"/>
    </row>
    <row r="602" spans="1:3">
      <c r="A602" s="73"/>
      <c r="B602" s="60"/>
      <c r="C602" s="60"/>
    </row>
    <row r="603" spans="1:3">
      <c r="A603" s="73"/>
      <c r="B603" s="60"/>
      <c r="C603" s="60"/>
    </row>
    <row r="604" spans="1:3">
      <c r="A604" s="73"/>
      <c r="B604" s="60"/>
      <c r="C604" s="60"/>
    </row>
    <row r="605" spans="1:3">
      <c r="A605" s="73"/>
      <c r="B605" s="60"/>
      <c r="C605" s="60"/>
    </row>
    <row r="606" spans="1:3">
      <c r="A606" s="73"/>
      <c r="B606" s="60"/>
      <c r="C606" s="60"/>
    </row>
    <row r="607" spans="1:3">
      <c r="A607" s="73"/>
      <c r="B607" s="60"/>
      <c r="C607" s="60"/>
    </row>
    <row r="608" spans="1:3">
      <c r="A608" s="73"/>
      <c r="B608" s="60"/>
      <c r="C608" s="60"/>
    </row>
    <row r="609" spans="1:3">
      <c r="A609" s="73"/>
      <c r="B609" s="60"/>
      <c r="C609" s="60"/>
    </row>
    <row r="610" spans="1:3">
      <c r="A610" s="73"/>
      <c r="B610" s="60"/>
      <c r="C610" s="60"/>
    </row>
    <row r="611" spans="1:3">
      <c r="A611" s="73"/>
      <c r="B611" s="60"/>
      <c r="C611" s="60"/>
    </row>
    <row r="612" spans="1:3">
      <c r="A612" s="73"/>
      <c r="B612" s="60"/>
      <c r="C612" s="60"/>
    </row>
    <row r="613" spans="1:3">
      <c r="A613" s="73"/>
      <c r="B613" s="60"/>
      <c r="C613" s="60"/>
    </row>
    <row r="614" spans="1:3">
      <c r="A614" s="73"/>
      <c r="B614" s="60"/>
      <c r="C614" s="60"/>
    </row>
    <row r="615" spans="1:3">
      <c r="A615" s="73"/>
      <c r="B615" s="60"/>
      <c r="C615" s="60"/>
    </row>
    <row r="616" spans="1:3">
      <c r="A616" s="73"/>
      <c r="B616" s="60"/>
      <c r="C616" s="60"/>
    </row>
    <row r="617" spans="1:3">
      <c r="A617" s="73"/>
      <c r="B617" s="60"/>
      <c r="C617" s="60"/>
    </row>
    <row r="618" spans="1:3">
      <c r="A618" s="73"/>
      <c r="B618" s="60"/>
      <c r="C618" s="60"/>
    </row>
    <row r="619" spans="1:3">
      <c r="A619" s="73"/>
      <c r="B619" s="60"/>
      <c r="C619" s="60"/>
    </row>
    <row r="620" spans="1:3">
      <c r="A620" s="73"/>
      <c r="B620" s="60"/>
      <c r="C620" s="60"/>
    </row>
    <row r="621" spans="1:3">
      <c r="A621" s="73"/>
      <c r="B621" s="60"/>
      <c r="C621" s="60"/>
    </row>
    <row r="622" spans="1:3">
      <c r="A622" s="73"/>
      <c r="B622" s="60"/>
      <c r="C622" s="60"/>
    </row>
    <row r="623" spans="1:3">
      <c r="A623" s="73"/>
      <c r="B623" s="60"/>
      <c r="C623" s="60"/>
    </row>
    <row r="624" spans="1:3">
      <c r="A624" s="73"/>
      <c r="B624" s="60"/>
      <c r="C624" s="60"/>
    </row>
    <row r="625" spans="1:3">
      <c r="A625" s="73"/>
      <c r="B625" s="60"/>
      <c r="C625" s="60"/>
    </row>
    <row r="626" spans="1:3">
      <c r="A626" s="73"/>
      <c r="B626" s="60"/>
      <c r="C626" s="60"/>
    </row>
    <row r="627" spans="1:3">
      <c r="A627" s="73"/>
      <c r="B627" s="60"/>
      <c r="C627" s="60"/>
    </row>
    <row r="628" spans="1:3">
      <c r="A628" s="73"/>
      <c r="B628" s="60"/>
      <c r="C628" s="60"/>
    </row>
    <row r="629" spans="1:3">
      <c r="A629" s="73"/>
      <c r="B629" s="60"/>
      <c r="C629" s="60"/>
    </row>
    <row r="630" spans="1:3">
      <c r="A630" s="73"/>
      <c r="B630" s="60"/>
      <c r="C630" s="60"/>
    </row>
    <row r="631" spans="1:3">
      <c r="A631" s="73"/>
      <c r="B631" s="60"/>
      <c r="C631" s="60"/>
    </row>
    <row r="632" spans="1:3">
      <c r="A632" s="73"/>
      <c r="B632" s="60"/>
      <c r="C632" s="60"/>
    </row>
    <row r="633" spans="1:3">
      <c r="A633" s="73"/>
      <c r="B633" s="60"/>
      <c r="C633" s="60"/>
    </row>
    <row r="634" spans="1:3">
      <c r="A634" s="73"/>
      <c r="B634" s="60"/>
      <c r="C634" s="60"/>
    </row>
    <row r="635" spans="1:3">
      <c r="A635" s="73"/>
      <c r="B635" s="60"/>
      <c r="C635" s="60"/>
    </row>
    <row r="636" spans="1:3">
      <c r="A636" s="73"/>
      <c r="B636" s="60"/>
      <c r="C636" s="60"/>
    </row>
    <row r="637" spans="1:3">
      <c r="A637" s="73"/>
      <c r="B637" s="60"/>
      <c r="C637" s="60"/>
    </row>
    <row r="638" spans="1:3">
      <c r="A638" s="73"/>
      <c r="B638" s="60"/>
      <c r="C638" s="60"/>
    </row>
    <row r="639" spans="1:3">
      <c r="A639" s="73"/>
      <c r="B639" s="60"/>
      <c r="C639" s="60"/>
    </row>
    <row r="640" spans="1:3">
      <c r="A640" s="73"/>
      <c r="B640" s="60"/>
      <c r="C640" s="60"/>
    </row>
    <row r="641" spans="1:3">
      <c r="A641" s="73"/>
      <c r="B641" s="60"/>
      <c r="C641" s="60"/>
    </row>
    <row r="642" spans="1:3">
      <c r="A642" s="73"/>
      <c r="B642" s="60"/>
      <c r="C642" s="60"/>
    </row>
    <row r="643" spans="1:3">
      <c r="A643" s="73"/>
      <c r="B643" s="60"/>
      <c r="C643" s="60"/>
    </row>
    <row r="644" spans="1:3">
      <c r="A644" s="73"/>
      <c r="B644" s="60"/>
      <c r="C644" s="60"/>
    </row>
    <row r="645" spans="1:3">
      <c r="A645" s="73"/>
      <c r="B645" s="60"/>
      <c r="C645" s="60"/>
    </row>
    <row r="646" spans="1:3">
      <c r="A646" s="73"/>
      <c r="B646" s="60"/>
      <c r="C646" s="60"/>
    </row>
    <row r="647" spans="1:3">
      <c r="A647" s="73"/>
      <c r="B647" s="60"/>
      <c r="C647" s="60"/>
    </row>
    <row r="648" spans="1:3">
      <c r="A648" s="73"/>
      <c r="B648" s="60"/>
      <c r="C648" s="60"/>
    </row>
    <row r="649" spans="1:3">
      <c r="A649" s="73"/>
      <c r="B649" s="60"/>
      <c r="C649" s="60"/>
    </row>
    <row r="650" spans="1:3">
      <c r="A650" s="73"/>
      <c r="B650" s="60"/>
      <c r="C650" s="60"/>
    </row>
    <row r="651" spans="1:3">
      <c r="A651" s="73"/>
      <c r="B651" s="60"/>
      <c r="C651" s="60"/>
    </row>
    <row r="652" spans="1:3">
      <c r="A652" s="73"/>
      <c r="B652" s="60"/>
      <c r="C652" s="60"/>
    </row>
    <row r="653" spans="1:3">
      <c r="A653" s="73"/>
      <c r="B653" s="60"/>
      <c r="C653" s="60"/>
    </row>
    <row r="654" spans="1:3">
      <c r="A654" s="73"/>
      <c r="B654" s="60"/>
      <c r="C654" s="60"/>
    </row>
    <row r="655" spans="1:3">
      <c r="A655" s="73"/>
      <c r="B655" s="60"/>
      <c r="C655" s="60"/>
    </row>
    <row r="656" spans="1:3">
      <c r="A656" s="73"/>
      <c r="B656" s="60"/>
      <c r="C656" s="60"/>
    </row>
    <row r="657" spans="1:3">
      <c r="A657" s="73"/>
      <c r="B657" s="60"/>
      <c r="C657" s="60"/>
    </row>
    <row r="658" spans="1:3">
      <c r="A658" s="73"/>
      <c r="B658" s="60"/>
      <c r="C658" s="60"/>
    </row>
    <row r="659" spans="1:3">
      <c r="A659" s="73"/>
      <c r="B659" s="60"/>
      <c r="C659" s="60"/>
    </row>
    <row r="660" spans="1:3">
      <c r="A660" s="73"/>
      <c r="B660" s="60"/>
      <c r="C660" s="60"/>
    </row>
    <row r="661" spans="1:3">
      <c r="A661" s="73"/>
      <c r="B661" s="60"/>
      <c r="C661" s="60"/>
    </row>
    <row r="662" spans="1:3">
      <c r="A662" s="73"/>
      <c r="B662" s="60"/>
      <c r="C662" s="60"/>
    </row>
    <row r="663" spans="1:3">
      <c r="A663" s="73"/>
      <c r="B663" s="60"/>
      <c r="C663" s="60"/>
    </row>
    <row r="664" spans="1:3">
      <c r="A664" s="73"/>
      <c r="B664" s="60"/>
      <c r="C664" s="60"/>
    </row>
    <row r="665" spans="1:3">
      <c r="A665" s="73"/>
      <c r="B665" s="60"/>
      <c r="C665" s="60"/>
    </row>
    <row r="666" spans="1:3">
      <c r="A666" s="73"/>
      <c r="B666" s="60"/>
      <c r="C666" s="60"/>
    </row>
    <row r="667" spans="1:3">
      <c r="A667" s="73"/>
      <c r="B667" s="60"/>
      <c r="C667" s="60"/>
    </row>
    <row r="668" spans="1:3">
      <c r="A668" s="73"/>
      <c r="B668" s="60"/>
      <c r="C668" s="60"/>
    </row>
    <row r="669" spans="1:3">
      <c r="A669" s="73"/>
      <c r="B669" s="60"/>
      <c r="C669" s="60"/>
    </row>
    <row r="670" spans="1:3">
      <c r="A670" s="73"/>
      <c r="B670" s="60"/>
      <c r="C670" s="60"/>
    </row>
    <row r="671" spans="1:3">
      <c r="A671" s="73"/>
      <c r="B671" s="60"/>
      <c r="C671" s="60"/>
    </row>
    <row r="672" spans="1:3">
      <c r="A672" s="73"/>
      <c r="B672" s="60"/>
      <c r="C672" s="60"/>
    </row>
    <row r="673" spans="1:3">
      <c r="A673" s="73"/>
      <c r="B673" s="60"/>
      <c r="C673" s="60"/>
    </row>
    <row r="674" spans="1:3">
      <c r="A674" s="73"/>
      <c r="B674" s="60"/>
      <c r="C674" s="60"/>
    </row>
    <row r="675" spans="1:3">
      <c r="A675" s="73"/>
      <c r="B675" s="60"/>
      <c r="C675" s="60"/>
    </row>
    <row r="676" spans="1:3">
      <c r="A676" s="73"/>
      <c r="B676" s="60"/>
      <c r="C676" s="60"/>
    </row>
    <row r="677" spans="1:3">
      <c r="A677" s="73"/>
      <c r="B677" s="60"/>
      <c r="C677" s="60"/>
    </row>
    <row r="678" spans="1:3">
      <c r="A678" s="73"/>
      <c r="B678" s="60"/>
      <c r="C678" s="60"/>
    </row>
    <row r="679" spans="1:3">
      <c r="A679" s="73"/>
      <c r="B679" s="60"/>
      <c r="C679" s="60"/>
    </row>
    <row r="680" spans="1:3">
      <c r="A680" s="73"/>
      <c r="B680" s="60"/>
      <c r="C680" s="60"/>
    </row>
    <row r="681" spans="1:3">
      <c r="A681" s="73"/>
      <c r="B681" s="60"/>
      <c r="C681" s="60"/>
    </row>
    <row r="682" spans="1:3">
      <c r="A682" s="73"/>
      <c r="B682" s="60"/>
      <c r="C682" s="60"/>
    </row>
    <row r="683" spans="1:3">
      <c r="A683" s="73"/>
      <c r="B683" s="60"/>
      <c r="C683" s="60"/>
    </row>
    <row r="684" spans="1:3">
      <c r="A684" s="73"/>
      <c r="B684" s="60"/>
      <c r="C684" s="60"/>
    </row>
    <row r="685" spans="1:3">
      <c r="A685" s="73"/>
      <c r="B685" s="60"/>
      <c r="C685" s="60"/>
    </row>
    <row r="686" spans="1:3">
      <c r="A686" s="73"/>
      <c r="B686" s="60"/>
      <c r="C686" s="60"/>
    </row>
    <row r="687" spans="1:3">
      <c r="A687" s="73"/>
      <c r="B687" s="60"/>
      <c r="C687" s="60"/>
    </row>
    <row r="688" spans="1:3">
      <c r="A688" s="73"/>
      <c r="B688" s="60"/>
      <c r="C688" s="60"/>
    </row>
    <row r="689" spans="1:3">
      <c r="A689" s="73"/>
      <c r="B689" s="60"/>
      <c r="C689" s="60"/>
    </row>
    <row r="690" spans="1:3">
      <c r="A690" s="73"/>
      <c r="B690" s="60"/>
      <c r="C690" s="60"/>
    </row>
    <row r="691" spans="1:3">
      <c r="A691" s="73"/>
      <c r="B691" s="60"/>
      <c r="C691" s="60"/>
    </row>
    <row r="692" spans="1:3">
      <c r="A692" s="73"/>
      <c r="B692" s="60"/>
      <c r="C692" s="60"/>
    </row>
    <row r="693" spans="1:3">
      <c r="A693" s="73"/>
      <c r="B693" s="60"/>
      <c r="C693" s="60"/>
    </row>
    <row r="694" spans="1:3">
      <c r="A694" s="73"/>
      <c r="B694" s="60"/>
      <c r="C694" s="60"/>
    </row>
    <row r="695" spans="1:3">
      <c r="A695" s="73"/>
      <c r="B695" s="60"/>
      <c r="C695" s="60"/>
    </row>
    <row r="696" spans="1:3">
      <c r="A696" s="73"/>
      <c r="B696" s="60"/>
      <c r="C696" s="60"/>
    </row>
    <row r="697" spans="1:3">
      <c r="A697" s="73"/>
      <c r="B697" s="60"/>
      <c r="C697" s="60"/>
    </row>
    <row r="698" spans="1:3">
      <c r="A698" s="73"/>
      <c r="B698" s="60"/>
      <c r="C698" s="60"/>
    </row>
    <row r="699" spans="1:3">
      <c r="A699" s="73"/>
      <c r="B699" s="60"/>
      <c r="C699" s="60"/>
    </row>
    <row r="700" spans="1:3">
      <c r="A700" s="73"/>
      <c r="B700" s="60"/>
      <c r="C700" s="60"/>
    </row>
    <row r="701" spans="1:3">
      <c r="A701" s="73"/>
      <c r="B701" s="60"/>
      <c r="C701" s="60"/>
    </row>
    <row r="702" spans="1:3">
      <c r="A702" s="73"/>
      <c r="B702" s="60"/>
      <c r="C702" s="60"/>
    </row>
    <row r="703" spans="1:3">
      <c r="A703" s="73"/>
      <c r="B703" s="60"/>
      <c r="C703" s="60"/>
    </row>
    <row r="704" spans="1:3">
      <c r="A704" s="73"/>
      <c r="B704" s="60"/>
      <c r="C704" s="60"/>
    </row>
    <row r="705" spans="1:3">
      <c r="A705" s="73"/>
      <c r="B705" s="60"/>
      <c r="C705" s="60"/>
    </row>
    <row r="706" spans="1:3">
      <c r="A706" s="73"/>
      <c r="B706" s="60"/>
      <c r="C706" s="60"/>
    </row>
    <row r="707" spans="1:3">
      <c r="A707" s="73"/>
      <c r="B707" s="60"/>
      <c r="C707" s="60"/>
    </row>
    <row r="708" spans="1:3">
      <c r="A708" s="73"/>
      <c r="B708" s="60"/>
      <c r="C708" s="60"/>
    </row>
    <row r="709" spans="1:3">
      <c r="A709" s="73"/>
      <c r="B709" s="60"/>
      <c r="C709" s="60"/>
    </row>
    <row r="710" spans="1:3">
      <c r="A710" s="73"/>
      <c r="B710" s="60"/>
      <c r="C710" s="60"/>
    </row>
    <row r="711" spans="1:3">
      <c r="A711" s="73"/>
      <c r="B711" s="60"/>
      <c r="C711" s="60"/>
    </row>
    <row r="712" spans="1:3">
      <c r="A712" s="73"/>
      <c r="B712" s="60"/>
      <c r="C712" s="60"/>
    </row>
    <row r="713" spans="1:3">
      <c r="A713" s="73"/>
      <c r="B713" s="60"/>
      <c r="C713" s="60"/>
    </row>
    <row r="714" spans="1:3">
      <c r="A714" s="73"/>
      <c r="B714" s="60"/>
      <c r="C714" s="60"/>
    </row>
    <row r="715" spans="1:3">
      <c r="A715" s="73"/>
      <c r="B715" s="60"/>
      <c r="C715" s="60"/>
    </row>
    <row r="716" spans="1:3">
      <c r="A716" s="73"/>
      <c r="B716" s="60"/>
      <c r="C716" s="60"/>
    </row>
    <row r="717" spans="1:3">
      <c r="A717" s="73"/>
      <c r="B717" s="60"/>
      <c r="C717" s="60"/>
    </row>
    <row r="718" spans="1:3">
      <c r="A718" s="73"/>
      <c r="B718" s="60"/>
      <c r="C718" s="60"/>
    </row>
    <row r="719" spans="1:3">
      <c r="A719" s="73"/>
      <c r="B719" s="60"/>
      <c r="C719" s="60"/>
    </row>
    <row r="720" spans="1:3">
      <c r="A720" s="73"/>
      <c r="B720" s="60"/>
      <c r="C720" s="60"/>
    </row>
    <row r="721" spans="1:3">
      <c r="A721" s="73"/>
      <c r="B721" s="60"/>
      <c r="C721" s="60"/>
    </row>
    <row r="722" spans="1:3">
      <c r="A722" s="73"/>
      <c r="B722" s="60"/>
      <c r="C722" s="60"/>
    </row>
    <row r="723" spans="1:3">
      <c r="A723" s="73"/>
      <c r="B723" s="60"/>
      <c r="C723" s="60"/>
    </row>
    <row r="724" spans="1:3">
      <c r="A724" s="73"/>
      <c r="B724" s="60"/>
      <c r="C724" s="60"/>
    </row>
    <row r="725" spans="1:3">
      <c r="A725" s="73"/>
      <c r="B725" s="60"/>
      <c r="C725" s="60"/>
    </row>
    <row r="726" spans="1:3">
      <c r="A726" s="73"/>
      <c r="B726" s="60"/>
      <c r="C726" s="60"/>
    </row>
    <row r="727" spans="1:3">
      <c r="A727" s="73"/>
      <c r="B727" s="60"/>
      <c r="C727" s="60"/>
    </row>
    <row r="728" spans="1:3">
      <c r="A728" s="73"/>
      <c r="B728" s="60"/>
      <c r="C728" s="60"/>
    </row>
    <row r="729" spans="1:3">
      <c r="A729" s="73"/>
      <c r="B729" s="60"/>
      <c r="C729" s="60"/>
    </row>
    <row r="730" spans="1:3">
      <c r="A730" s="73"/>
      <c r="B730" s="60"/>
      <c r="C730" s="60"/>
    </row>
    <row r="731" spans="1:3">
      <c r="A731" s="73"/>
      <c r="B731" s="60"/>
      <c r="C731" s="60"/>
    </row>
    <row r="732" spans="1:3">
      <c r="A732" s="73"/>
      <c r="B732" s="60"/>
      <c r="C732" s="60"/>
    </row>
    <row r="733" spans="1:3">
      <c r="A733" s="73"/>
      <c r="B733" s="60"/>
      <c r="C733" s="60"/>
    </row>
    <row r="734" spans="1:3">
      <c r="A734" s="73"/>
      <c r="B734" s="60"/>
      <c r="C734" s="60"/>
    </row>
    <row r="735" spans="1:3">
      <c r="A735" s="73"/>
      <c r="B735" s="60"/>
      <c r="C735" s="60"/>
    </row>
    <row r="736" spans="1:3">
      <c r="A736" s="73"/>
      <c r="B736" s="60"/>
      <c r="C736" s="60"/>
    </row>
    <row r="737" spans="1:3">
      <c r="A737" s="73"/>
      <c r="B737" s="60"/>
      <c r="C737" s="60"/>
    </row>
    <row r="738" spans="1:3">
      <c r="A738" s="73"/>
      <c r="B738" s="60"/>
      <c r="C738" s="60"/>
    </row>
    <row r="739" spans="1:3">
      <c r="A739" s="73"/>
      <c r="B739" s="60"/>
      <c r="C739" s="60"/>
    </row>
    <row r="740" spans="1:3">
      <c r="A740" s="73"/>
      <c r="B740" s="60"/>
      <c r="C740" s="60"/>
    </row>
    <row r="741" spans="1:3">
      <c r="A741" s="73"/>
      <c r="B741" s="60"/>
      <c r="C741" s="60"/>
    </row>
    <row r="742" spans="1:3">
      <c r="A742" s="73"/>
      <c r="B742" s="60"/>
      <c r="C742" s="60"/>
    </row>
    <row r="743" spans="1:3">
      <c r="A743" s="73"/>
      <c r="B743" s="60"/>
      <c r="C743" s="60"/>
    </row>
    <row r="744" spans="1:3">
      <c r="A744" s="73"/>
      <c r="B744" s="60"/>
      <c r="C744" s="60"/>
    </row>
    <row r="745" spans="1:3">
      <c r="A745" s="73"/>
      <c r="B745" s="60"/>
      <c r="C745" s="60"/>
    </row>
    <row r="746" spans="1:3">
      <c r="A746" s="73"/>
      <c r="B746" s="60"/>
      <c r="C746" s="60"/>
    </row>
    <row r="747" spans="1:3">
      <c r="A747" s="73"/>
      <c r="B747" s="60"/>
      <c r="C747" s="60"/>
    </row>
    <row r="748" spans="1:3">
      <c r="A748" s="73"/>
      <c r="B748" s="60"/>
      <c r="C748" s="60"/>
    </row>
    <row r="749" spans="1:3">
      <c r="A749" s="73"/>
      <c r="B749" s="60"/>
      <c r="C749" s="60"/>
    </row>
    <row r="750" spans="1:3">
      <c r="A750" s="73"/>
      <c r="B750" s="60"/>
      <c r="C750" s="60"/>
    </row>
    <row r="751" spans="1:3">
      <c r="A751" s="73"/>
      <c r="B751" s="60"/>
      <c r="C751" s="60"/>
    </row>
    <row r="752" spans="1:3">
      <c r="A752" s="73"/>
      <c r="B752" s="60"/>
      <c r="C752" s="60"/>
    </row>
    <row r="753" spans="1:3">
      <c r="A753" s="73"/>
      <c r="B753" s="60"/>
      <c r="C753" s="60"/>
    </row>
    <row r="754" spans="1:3">
      <c r="A754" s="73"/>
      <c r="B754" s="60"/>
      <c r="C754" s="60"/>
    </row>
    <row r="755" spans="1:3">
      <c r="A755" s="73"/>
      <c r="B755" s="60"/>
      <c r="C755" s="60"/>
    </row>
    <row r="756" spans="1:3">
      <c r="A756" s="73"/>
      <c r="B756" s="60"/>
      <c r="C756" s="60"/>
    </row>
    <row r="757" spans="1:3">
      <c r="A757" s="73"/>
      <c r="B757" s="60"/>
      <c r="C757" s="60"/>
    </row>
    <row r="758" spans="1:3">
      <c r="A758" s="73"/>
      <c r="B758" s="60"/>
      <c r="C758" s="60"/>
    </row>
    <row r="759" spans="1:3">
      <c r="A759" s="73"/>
      <c r="B759" s="60"/>
      <c r="C759" s="60"/>
    </row>
    <row r="760" spans="1:3">
      <c r="A760" s="73"/>
      <c r="B760" s="60"/>
      <c r="C760" s="60"/>
    </row>
    <row r="761" spans="1:3">
      <c r="A761" s="73"/>
      <c r="B761" s="60"/>
      <c r="C761" s="60"/>
    </row>
    <row r="762" spans="1:3">
      <c r="A762" s="73"/>
      <c r="B762" s="60"/>
      <c r="C762" s="60"/>
    </row>
    <row r="763" spans="1:3">
      <c r="A763" s="73"/>
      <c r="B763" s="60"/>
      <c r="C763" s="60"/>
    </row>
    <row r="764" spans="1:3">
      <c r="A764" s="73"/>
      <c r="B764" s="60"/>
      <c r="C764" s="60"/>
    </row>
    <row r="765" spans="1:3">
      <c r="A765" s="73"/>
      <c r="B765" s="60"/>
      <c r="C765" s="60"/>
    </row>
    <row r="766" spans="1:3">
      <c r="A766" s="73"/>
      <c r="B766" s="60"/>
      <c r="C766" s="60"/>
    </row>
    <row r="767" spans="1:3">
      <c r="A767" s="73"/>
      <c r="B767" s="60"/>
      <c r="C767" s="60"/>
    </row>
    <row r="768" spans="1:3">
      <c r="A768" s="73"/>
      <c r="B768" s="60"/>
      <c r="C768" s="60"/>
    </row>
    <row r="769" spans="1:3">
      <c r="A769" s="73"/>
      <c r="B769" s="60"/>
      <c r="C769" s="60"/>
    </row>
    <row r="770" spans="1:3">
      <c r="A770" s="73"/>
      <c r="B770" s="60"/>
      <c r="C770" s="60"/>
    </row>
    <row r="771" spans="1:3">
      <c r="A771" s="73"/>
      <c r="B771" s="60"/>
      <c r="C771" s="60"/>
    </row>
    <row r="772" spans="1:3">
      <c r="A772" s="73"/>
      <c r="B772" s="60"/>
      <c r="C772" s="60"/>
    </row>
    <row r="773" spans="1:3">
      <c r="A773" s="73"/>
      <c r="B773" s="60"/>
      <c r="C773" s="60"/>
    </row>
    <row r="774" spans="1:3">
      <c r="A774" s="73"/>
      <c r="B774" s="60"/>
      <c r="C774" s="60"/>
    </row>
    <row r="775" spans="1:3">
      <c r="A775" s="73"/>
      <c r="B775" s="60"/>
      <c r="C775" s="60"/>
    </row>
    <row r="776" spans="1:3">
      <c r="A776" s="73"/>
      <c r="B776" s="60"/>
      <c r="C776" s="60"/>
    </row>
    <row r="777" spans="1:3">
      <c r="A777" s="73"/>
      <c r="B777" s="60"/>
      <c r="C777" s="60"/>
    </row>
    <row r="778" spans="1:3">
      <c r="A778" s="73"/>
      <c r="B778" s="60"/>
      <c r="C778" s="60"/>
    </row>
    <row r="779" spans="1:3">
      <c r="A779" s="73"/>
      <c r="B779" s="60"/>
      <c r="C779" s="60"/>
    </row>
    <row r="780" spans="1:3">
      <c r="A780" s="73"/>
      <c r="B780" s="60"/>
      <c r="C780" s="60"/>
    </row>
    <row r="781" spans="1:3">
      <c r="A781" s="73"/>
      <c r="B781" s="60"/>
      <c r="C781" s="60"/>
    </row>
    <row r="782" spans="1:3">
      <c r="A782" s="73"/>
      <c r="B782" s="60"/>
      <c r="C782" s="60"/>
    </row>
    <row r="783" spans="1:3">
      <c r="A783" s="73"/>
      <c r="B783" s="60"/>
      <c r="C783" s="60"/>
    </row>
    <row r="784" spans="1:3">
      <c r="A784" s="73"/>
      <c r="B784" s="60"/>
      <c r="C784" s="60"/>
    </row>
    <row r="785" spans="1:3">
      <c r="A785" s="73"/>
      <c r="B785" s="60"/>
      <c r="C785" s="60"/>
    </row>
    <row r="786" spans="1:3">
      <c r="A786" s="73"/>
      <c r="B786" s="60"/>
      <c r="C786" s="60"/>
    </row>
    <row r="787" spans="1:3">
      <c r="A787" s="73"/>
      <c r="B787" s="60"/>
      <c r="C787" s="60"/>
    </row>
    <row r="788" spans="1:3">
      <c r="A788" s="73"/>
      <c r="B788" s="60"/>
      <c r="C788" s="60"/>
    </row>
    <row r="789" spans="1:3">
      <c r="A789" s="73"/>
      <c r="B789" s="60"/>
      <c r="C789" s="60"/>
    </row>
    <row r="790" spans="1:3">
      <c r="A790" s="73"/>
      <c r="B790" s="60"/>
      <c r="C790" s="60"/>
    </row>
    <row r="791" spans="1:3">
      <c r="A791" s="73"/>
      <c r="B791" s="60"/>
      <c r="C791" s="60"/>
    </row>
    <row r="792" spans="1:3">
      <c r="A792" s="73"/>
      <c r="B792" s="60"/>
      <c r="C792" s="60"/>
    </row>
    <row r="793" spans="1:3">
      <c r="A793" s="73"/>
      <c r="B793" s="60"/>
      <c r="C793" s="60"/>
    </row>
    <row r="794" spans="1:3">
      <c r="A794" s="73"/>
      <c r="B794" s="60"/>
      <c r="C794" s="60"/>
    </row>
    <row r="795" spans="1:3">
      <c r="A795" s="73"/>
      <c r="B795" s="60"/>
      <c r="C795" s="60"/>
    </row>
    <row r="796" spans="1:3">
      <c r="A796" s="73"/>
      <c r="B796" s="60"/>
      <c r="C796" s="60"/>
    </row>
    <row r="797" spans="1:3">
      <c r="A797" s="73"/>
      <c r="B797" s="60"/>
      <c r="C797" s="60"/>
    </row>
    <row r="798" spans="1:3">
      <c r="A798" s="73"/>
      <c r="B798" s="60"/>
      <c r="C798" s="60"/>
    </row>
    <row r="799" spans="1:3">
      <c r="A799" s="73"/>
      <c r="B799" s="60"/>
      <c r="C799" s="60"/>
    </row>
    <row r="800" spans="1:3">
      <c r="A800" s="73"/>
      <c r="B800" s="60"/>
      <c r="C800" s="60"/>
    </row>
    <row r="801" spans="1:3">
      <c r="A801" s="73"/>
      <c r="B801" s="60"/>
      <c r="C801" s="60"/>
    </row>
    <row r="802" spans="1:3">
      <c r="A802" s="73"/>
      <c r="B802" s="60"/>
      <c r="C802" s="60"/>
    </row>
    <row r="803" spans="1:3">
      <c r="A803" s="73"/>
      <c r="B803" s="60"/>
      <c r="C803" s="60"/>
    </row>
    <row r="804" spans="1:3">
      <c r="A804" s="73"/>
      <c r="B804" s="60"/>
      <c r="C804" s="60"/>
    </row>
    <row r="805" spans="1:3">
      <c r="A805" s="73"/>
      <c r="B805" s="60"/>
      <c r="C805" s="60"/>
    </row>
    <row r="806" spans="1:3">
      <c r="A806" s="73"/>
      <c r="B806" s="60"/>
      <c r="C806" s="60"/>
    </row>
    <row r="807" spans="1:3">
      <c r="A807" s="73"/>
      <c r="B807" s="60"/>
      <c r="C807" s="60"/>
    </row>
    <row r="808" spans="1:3">
      <c r="A808" s="73"/>
      <c r="B808" s="60"/>
      <c r="C808" s="60"/>
    </row>
    <row r="809" spans="1:3">
      <c r="A809" s="73"/>
      <c r="B809" s="60"/>
      <c r="C809" s="60"/>
    </row>
    <row r="810" spans="1:3">
      <c r="A810" s="73"/>
      <c r="B810" s="60"/>
      <c r="C810" s="60"/>
    </row>
    <row r="811" spans="1:3">
      <c r="A811" s="73"/>
      <c r="B811" s="60"/>
      <c r="C811" s="60"/>
    </row>
    <row r="812" spans="1:3">
      <c r="A812" s="73"/>
      <c r="B812" s="60"/>
      <c r="C812" s="60"/>
    </row>
    <row r="813" spans="1:3">
      <c r="A813" s="73"/>
      <c r="B813" s="60"/>
      <c r="C813" s="60"/>
    </row>
    <row r="814" spans="1:3">
      <c r="A814" s="73"/>
      <c r="B814" s="60"/>
      <c r="C814" s="60"/>
    </row>
    <row r="815" spans="1:3">
      <c r="A815" s="73"/>
      <c r="B815" s="60"/>
      <c r="C815" s="60"/>
    </row>
    <row r="816" spans="1:3">
      <c r="A816" s="73"/>
      <c r="B816" s="60"/>
      <c r="C816" s="60"/>
    </row>
    <row r="817" spans="1:3">
      <c r="A817" s="73"/>
      <c r="B817" s="60"/>
      <c r="C817" s="60"/>
    </row>
    <row r="818" spans="1:3">
      <c r="A818" s="73"/>
      <c r="B818" s="60"/>
      <c r="C818" s="60"/>
    </row>
    <row r="819" spans="1:3">
      <c r="A819" s="73"/>
      <c r="B819" s="60"/>
      <c r="C819" s="60"/>
    </row>
    <row r="820" spans="1:3">
      <c r="A820" s="73"/>
      <c r="B820" s="60"/>
      <c r="C820" s="60"/>
    </row>
    <row r="821" spans="1:3">
      <c r="A821" s="73"/>
      <c r="B821" s="60"/>
      <c r="C821" s="60"/>
    </row>
    <row r="822" spans="1:3">
      <c r="A822" s="73"/>
      <c r="B822" s="60"/>
      <c r="C822" s="60"/>
    </row>
    <row r="823" spans="1:3">
      <c r="A823" s="73"/>
      <c r="B823" s="60"/>
      <c r="C823" s="60"/>
    </row>
    <row r="824" spans="1:3">
      <c r="A824" s="73"/>
      <c r="B824" s="60"/>
      <c r="C824" s="60"/>
    </row>
    <row r="825" spans="1:3">
      <c r="A825" s="73"/>
      <c r="B825" s="60"/>
      <c r="C825" s="60"/>
    </row>
    <row r="826" spans="1:3">
      <c r="A826" s="73"/>
      <c r="B826" s="60"/>
      <c r="C826" s="60"/>
    </row>
    <row r="827" spans="1:3">
      <c r="A827" s="73"/>
      <c r="B827" s="60"/>
      <c r="C827" s="60"/>
    </row>
    <row r="828" spans="1:3">
      <c r="A828" s="73"/>
      <c r="B828" s="60"/>
      <c r="C828" s="60"/>
    </row>
    <row r="829" spans="1:3">
      <c r="A829" s="73"/>
      <c r="B829" s="60"/>
      <c r="C829" s="60"/>
    </row>
    <row r="830" spans="1:3">
      <c r="A830" s="73"/>
      <c r="B830" s="60"/>
      <c r="C830" s="60"/>
    </row>
    <row r="831" spans="1:3">
      <c r="A831" s="73"/>
      <c r="B831" s="60"/>
      <c r="C831" s="60"/>
    </row>
    <row r="832" spans="1:3">
      <c r="A832" s="73"/>
      <c r="B832" s="60"/>
      <c r="C832" s="60"/>
    </row>
    <row r="833" spans="1:3">
      <c r="A833" s="73"/>
      <c r="B833" s="60"/>
      <c r="C833" s="60"/>
    </row>
    <row r="834" spans="1:3">
      <c r="A834" s="73"/>
      <c r="B834" s="60"/>
      <c r="C834" s="60"/>
    </row>
    <row r="835" spans="1:3">
      <c r="A835" s="73"/>
      <c r="B835" s="60"/>
      <c r="C835" s="60"/>
    </row>
    <row r="836" spans="1:3">
      <c r="A836" s="73"/>
      <c r="B836" s="60"/>
      <c r="C836" s="60"/>
    </row>
    <row r="837" spans="1:3">
      <c r="A837" s="73"/>
      <c r="B837" s="60"/>
      <c r="C837" s="60"/>
    </row>
    <row r="838" spans="1:3">
      <c r="A838" s="73"/>
      <c r="B838" s="60"/>
      <c r="C838" s="60"/>
    </row>
    <row r="839" spans="1:3">
      <c r="A839" s="73"/>
      <c r="B839" s="60"/>
      <c r="C839" s="60"/>
    </row>
    <row r="840" spans="1:3">
      <c r="A840" s="73"/>
      <c r="B840" s="60"/>
      <c r="C840" s="60"/>
    </row>
    <row r="841" spans="1:3">
      <c r="A841" s="73"/>
      <c r="B841" s="60"/>
      <c r="C841" s="60"/>
    </row>
    <row r="842" spans="1:3">
      <c r="A842" s="73"/>
      <c r="B842" s="60"/>
      <c r="C842" s="60"/>
    </row>
    <row r="843" spans="1:3">
      <c r="A843" s="73"/>
      <c r="B843" s="60"/>
      <c r="C843" s="60"/>
    </row>
    <row r="844" spans="1:3">
      <c r="A844" s="73"/>
      <c r="B844" s="60"/>
      <c r="C844" s="60"/>
    </row>
    <row r="845" spans="1:3">
      <c r="A845" s="73"/>
      <c r="B845" s="60"/>
      <c r="C845" s="60"/>
    </row>
    <row r="846" spans="1:3">
      <c r="A846" s="73"/>
      <c r="B846" s="60"/>
      <c r="C846" s="60"/>
    </row>
    <row r="847" spans="1:3">
      <c r="A847" s="73"/>
      <c r="B847" s="60"/>
      <c r="C847" s="60"/>
    </row>
    <row r="848" spans="1:3">
      <c r="A848" s="73"/>
      <c r="B848" s="60"/>
      <c r="C848" s="60"/>
    </row>
    <row r="849" spans="1:3">
      <c r="A849" s="73"/>
      <c r="B849" s="60"/>
      <c r="C849" s="60"/>
    </row>
    <row r="850" spans="1:3">
      <c r="A850" s="73"/>
      <c r="B850" s="60"/>
      <c r="C850" s="60"/>
    </row>
    <row r="851" spans="1:3">
      <c r="A851" s="73"/>
      <c r="B851" s="60"/>
      <c r="C851" s="60"/>
    </row>
    <row r="852" spans="1:3">
      <c r="A852" s="73"/>
      <c r="B852" s="60"/>
      <c r="C852" s="60"/>
    </row>
    <row r="853" spans="1:3">
      <c r="A853" s="73"/>
      <c r="B853" s="60"/>
      <c r="C853" s="60"/>
    </row>
    <row r="854" spans="1:3">
      <c r="A854" s="73"/>
      <c r="B854" s="60"/>
      <c r="C854" s="60"/>
    </row>
    <row r="855" spans="1:3">
      <c r="A855" s="73"/>
      <c r="B855" s="60"/>
      <c r="C855" s="60"/>
    </row>
    <row r="856" spans="1:3">
      <c r="A856" s="73"/>
      <c r="B856" s="60"/>
      <c r="C856" s="60"/>
    </row>
    <row r="857" spans="1:3">
      <c r="A857" s="73"/>
      <c r="B857" s="60"/>
      <c r="C857" s="60"/>
    </row>
    <row r="858" spans="1:3">
      <c r="A858" s="73"/>
      <c r="B858" s="60"/>
      <c r="C858" s="60"/>
    </row>
    <row r="859" spans="1:3">
      <c r="A859" s="73"/>
      <c r="B859" s="60"/>
      <c r="C859" s="60"/>
    </row>
    <row r="860" spans="1:3">
      <c r="A860" s="73"/>
      <c r="B860" s="60"/>
      <c r="C860" s="60"/>
    </row>
    <row r="861" spans="1:3">
      <c r="A861" s="73"/>
      <c r="B861" s="60"/>
      <c r="C861" s="60"/>
    </row>
    <row r="862" spans="1:3">
      <c r="A862" s="73"/>
      <c r="B862" s="60"/>
      <c r="C862" s="60"/>
    </row>
    <row r="863" spans="1:3">
      <c r="A863" s="73"/>
      <c r="B863" s="60"/>
      <c r="C863" s="60"/>
    </row>
    <row r="864" spans="1:3">
      <c r="A864" s="73"/>
      <c r="B864" s="60"/>
      <c r="C864" s="60"/>
    </row>
    <row r="865" spans="1:3">
      <c r="A865" s="73"/>
      <c r="B865" s="60"/>
      <c r="C865" s="60"/>
    </row>
    <row r="866" spans="1:3">
      <c r="A866" s="73"/>
      <c r="B866" s="60"/>
      <c r="C866" s="60"/>
    </row>
    <row r="867" spans="1:3">
      <c r="A867" s="73"/>
      <c r="B867" s="60"/>
      <c r="C867" s="60"/>
    </row>
    <row r="868" spans="1:3">
      <c r="A868" s="73"/>
      <c r="B868" s="60"/>
      <c r="C868" s="60"/>
    </row>
    <row r="869" spans="1:3">
      <c r="A869" s="73"/>
      <c r="B869" s="60"/>
      <c r="C869" s="60"/>
    </row>
    <row r="870" spans="1:3">
      <c r="A870" s="73"/>
      <c r="B870" s="60"/>
      <c r="C870" s="60"/>
    </row>
    <row r="871" spans="1:3">
      <c r="A871" s="73"/>
      <c r="B871" s="60"/>
      <c r="C871" s="60"/>
    </row>
    <row r="872" spans="1:3">
      <c r="A872" s="73"/>
      <c r="B872" s="60"/>
      <c r="C872" s="60"/>
    </row>
    <row r="873" spans="1:3">
      <c r="A873" s="73"/>
      <c r="B873" s="60"/>
      <c r="C873" s="60"/>
    </row>
    <row r="874" spans="1:3">
      <c r="A874" s="73"/>
      <c r="B874" s="60"/>
      <c r="C874" s="60"/>
    </row>
    <row r="875" spans="1:3">
      <c r="A875" s="73"/>
      <c r="B875" s="60"/>
      <c r="C875" s="60"/>
    </row>
    <row r="876" spans="1:3">
      <c r="A876" s="73"/>
      <c r="B876" s="60"/>
      <c r="C876" s="60"/>
    </row>
    <row r="877" spans="1:3">
      <c r="A877" s="73"/>
      <c r="B877" s="60"/>
      <c r="C877" s="60"/>
    </row>
    <row r="878" spans="1:3">
      <c r="A878" s="73"/>
      <c r="B878" s="60"/>
      <c r="C878" s="60"/>
    </row>
    <row r="879" spans="1:3">
      <c r="A879" s="73"/>
      <c r="B879" s="60"/>
      <c r="C879" s="60"/>
    </row>
    <row r="880" spans="1:3">
      <c r="A880" s="73"/>
      <c r="B880" s="60"/>
      <c r="C880" s="60"/>
    </row>
    <row r="881" spans="1:3">
      <c r="A881" s="73"/>
      <c r="B881" s="60"/>
      <c r="C881" s="60"/>
    </row>
    <row r="882" spans="1:3">
      <c r="A882" s="73"/>
      <c r="B882" s="60"/>
      <c r="C882" s="60"/>
    </row>
    <row r="883" spans="1:3">
      <c r="A883" s="73"/>
      <c r="B883" s="60"/>
      <c r="C883" s="60"/>
    </row>
    <row r="884" spans="1:3">
      <c r="A884" s="73"/>
      <c r="B884" s="60"/>
      <c r="C884" s="60"/>
    </row>
    <row r="885" spans="1:3">
      <c r="A885" s="73"/>
      <c r="B885" s="60"/>
      <c r="C885" s="60"/>
    </row>
    <row r="886" spans="1:3">
      <c r="A886" s="73"/>
      <c r="B886" s="60"/>
      <c r="C886" s="60"/>
    </row>
    <row r="887" spans="1:3">
      <c r="A887" s="73"/>
      <c r="B887" s="60"/>
      <c r="C887" s="60"/>
    </row>
    <row r="888" spans="1:3">
      <c r="A888" s="73"/>
      <c r="B888" s="60"/>
      <c r="C888" s="60"/>
    </row>
    <row r="889" spans="1:3">
      <c r="A889" s="73"/>
      <c r="B889" s="60"/>
      <c r="C889" s="60"/>
    </row>
    <row r="890" spans="1:3">
      <c r="A890" s="73"/>
      <c r="B890" s="60"/>
      <c r="C890" s="60"/>
    </row>
    <row r="891" spans="1:3">
      <c r="A891" s="73"/>
      <c r="B891" s="60"/>
      <c r="C891" s="60"/>
    </row>
    <row r="892" spans="1:3">
      <c r="A892" s="73"/>
      <c r="B892" s="60"/>
      <c r="C892" s="60"/>
    </row>
    <row r="893" spans="1:3">
      <c r="A893" s="73"/>
      <c r="B893" s="60"/>
      <c r="C893" s="60"/>
    </row>
    <row r="894" spans="1:3">
      <c r="A894" s="73"/>
      <c r="B894" s="60"/>
      <c r="C894" s="60"/>
    </row>
    <row r="895" spans="1:3">
      <c r="A895" s="73"/>
      <c r="B895" s="60"/>
      <c r="C895" s="60"/>
    </row>
    <row r="896" spans="1:3">
      <c r="A896" s="73"/>
      <c r="B896" s="60"/>
      <c r="C896" s="60"/>
    </row>
    <row r="897" spans="1:3">
      <c r="A897" s="73"/>
      <c r="B897" s="60"/>
      <c r="C897" s="60"/>
    </row>
    <row r="898" spans="1:3">
      <c r="A898" s="73"/>
      <c r="B898" s="60"/>
      <c r="C898" s="60"/>
    </row>
    <row r="899" spans="1:3">
      <c r="A899" s="73"/>
      <c r="B899" s="60"/>
      <c r="C899" s="60"/>
    </row>
    <row r="900" spans="1:3">
      <c r="A900" s="73"/>
      <c r="B900" s="60"/>
      <c r="C900" s="60"/>
    </row>
    <row r="901" spans="1:3">
      <c r="A901" s="73"/>
      <c r="B901" s="60"/>
      <c r="C901" s="60"/>
    </row>
    <row r="902" spans="1:3">
      <c r="A902" s="73"/>
      <c r="B902" s="60"/>
      <c r="C902" s="60"/>
    </row>
    <row r="903" spans="1:3">
      <c r="A903" s="73"/>
      <c r="B903" s="60"/>
      <c r="C903" s="60"/>
    </row>
    <row r="904" spans="1:3">
      <c r="A904" s="73"/>
      <c r="B904" s="60"/>
      <c r="C904" s="60"/>
    </row>
    <row r="905" spans="1:3">
      <c r="A905" s="73"/>
      <c r="B905" s="60"/>
      <c r="C905" s="60"/>
    </row>
    <row r="906" spans="1:3">
      <c r="A906" s="73"/>
      <c r="B906" s="60"/>
      <c r="C906" s="60"/>
    </row>
    <row r="907" spans="1:3">
      <c r="A907" s="73"/>
      <c r="B907" s="60"/>
      <c r="C907" s="60"/>
    </row>
    <row r="908" spans="1:3">
      <c r="A908" s="73"/>
      <c r="B908" s="60"/>
      <c r="C908" s="60"/>
    </row>
    <row r="909" spans="1:3">
      <c r="A909" s="73"/>
      <c r="B909" s="60"/>
      <c r="C909" s="60"/>
    </row>
    <row r="910" spans="1:3">
      <c r="A910" s="73"/>
      <c r="B910" s="60"/>
      <c r="C910" s="60"/>
    </row>
    <row r="911" spans="1:3">
      <c r="A911" s="73"/>
      <c r="B911" s="60"/>
      <c r="C911" s="60"/>
    </row>
    <row r="912" spans="1:3">
      <c r="A912" s="73"/>
      <c r="B912" s="60"/>
      <c r="C912" s="60"/>
    </row>
    <row r="913" spans="1:3">
      <c r="A913" s="73"/>
      <c r="B913" s="60"/>
      <c r="C913" s="60"/>
    </row>
    <row r="914" spans="1:3">
      <c r="A914" s="73"/>
      <c r="B914" s="60"/>
      <c r="C914" s="60"/>
    </row>
    <row r="915" spans="1:3">
      <c r="A915" s="73"/>
      <c r="B915" s="60"/>
      <c r="C915" s="60"/>
    </row>
    <row r="916" spans="1:3">
      <c r="A916" s="73"/>
      <c r="B916" s="60"/>
      <c r="C916" s="60"/>
    </row>
    <row r="917" spans="1:3">
      <c r="A917" s="73"/>
      <c r="B917" s="60"/>
      <c r="C917" s="60"/>
    </row>
    <row r="918" spans="1:3">
      <c r="A918" s="73"/>
      <c r="B918" s="60"/>
      <c r="C918" s="60"/>
    </row>
    <row r="919" spans="1:3">
      <c r="A919" s="73"/>
      <c r="B919" s="60"/>
      <c r="C919" s="60"/>
    </row>
    <row r="920" spans="1:3">
      <c r="A920" s="73"/>
      <c r="B920" s="60"/>
      <c r="C920" s="60"/>
    </row>
    <row r="921" spans="1:3">
      <c r="A921" s="73"/>
      <c r="B921" s="60"/>
      <c r="C921" s="60"/>
    </row>
    <row r="922" spans="1:3">
      <c r="A922" s="73"/>
      <c r="B922" s="60"/>
      <c r="C922" s="60"/>
    </row>
    <row r="923" spans="1:3">
      <c r="A923" s="73"/>
      <c r="B923" s="60"/>
      <c r="C923" s="60"/>
    </row>
    <row r="924" spans="1:3">
      <c r="A924" s="73"/>
      <c r="B924" s="60"/>
      <c r="C924" s="60"/>
    </row>
    <row r="925" spans="1:3">
      <c r="A925" s="73"/>
      <c r="B925" s="60"/>
      <c r="C925" s="60"/>
    </row>
    <row r="926" spans="1:3">
      <c r="A926" s="73"/>
      <c r="B926" s="60"/>
      <c r="C926" s="60"/>
    </row>
    <row r="927" spans="1:3">
      <c r="A927" s="73"/>
      <c r="B927" s="60"/>
      <c r="C927" s="60"/>
    </row>
    <row r="928" spans="1:3">
      <c r="A928" s="73"/>
      <c r="B928" s="60"/>
      <c r="C928" s="60"/>
    </row>
    <row r="929" spans="1:3">
      <c r="A929" s="73"/>
      <c r="B929" s="60"/>
      <c r="C929" s="60"/>
    </row>
    <row r="930" spans="1:3">
      <c r="A930" s="73"/>
      <c r="B930" s="60"/>
      <c r="C930" s="60"/>
    </row>
    <row r="931" spans="1:3">
      <c r="A931" s="73"/>
      <c r="B931" s="60"/>
      <c r="C931" s="60"/>
    </row>
    <row r="932" spans="1:3">
      <c r="A932" s="73"/>
      <c r="B932" s="60"/>
      <c r="C932" s="60"/>
    </row>
    <row r="933" spans="1:3">
      <c r="A933" s="73"/>
      <c r="B933" s="60"/>
      <c r="C933" s="60"/>
    </row>
    <row r="934" spans="1:3">
      <c r="A934" s="73"/>
      <c r="B934" s="60"/>
      <c r="C934" s="60"/>
    </row>
    <row r="935" spans="1:3">
      <c r="A935" s="73"/>
      <c r="B935" s="60"/>
      <c r="C935" s="60"/>
    </row>
    <row r="936" spans="1:3">
      <c r="A936" s="73"/>
      <c r="B936" s="60"/>
      <c r="C936" s="60"/>
    </row>
    <row r="937" spans="1:3">
      <c r="A937" s="73"/>
      <c r="B937" s="60"/>
      <c r="C937" s="60"/>
    </row>
    <row r="938" spans="1:3">
      <c r="A938" s="73"/>
      <c r="B938" s="60"/>
      <c r="C938" s="60"/>
    </row>
    <row r="939" spans="1:3">
      <c r="A939" s="73"/>
      <c r="B939" s="60"/>
      <c r="C939" s="60"/>
    </row>
    <row r="940" spans="1:3">
      <c r="A940" s="73"/>
      <c r="B940" s="60"/>
      <c r="C940" s="60"/>
    </row>
    <row r="941" spans="1:3">
      <c r="A941" s="73"/>
      <c r="B941" s="60"/>
      <c r="C941" s="60"/>
    </row>
    <row r="942" spans="1:3">
      <c r="A942" s="73"/>
      <c r="B942" s="60"/>
      <c r="C942" s="60"/>
    </row>
    <row r="943" spans="1:3">
      <c r="A943" s="73"/>
      <c r="B943" s="60"/>
      <c r="C943" s="60"/>
    </row>
    <row r="944" spans="1:3">
      <c r="A944" s="73"/>
      <c r="B944" s="60"/>
      <c r="C944" s="60"/>
    </row>
    <row r="945" spans="1:3">
      <c r="A945" s="73"/>
      <c r="B945" s="60"/>
      <c r="C945" s="60"/>
    </row>
    <row r="946" spans="1:3">
      <c r="A946" s="73"/>
      <c r="B946" s="60"/>
      <c r="C946" s="60"/>
    </row>
    <row r="947" spans="1:3">
      <c r="A947" s="73"/>
      <c r="B947" s="60"/>
      <c r="C947" s="60"/>
    </row>
    <row r="948" spans="1:3">
      <c r="A948" s="73"/>
      <c r="B948" s="60"/>
      <c r="C948" s="60"/>
    </row>
    <row r="949" spans="1:3">
      <c r="A949" s="73"/>
      <c r="B949" s="60"/>
      <c r="C949" s="60"/>
    </row>
    <row r="950" spans="1:3">
      <c r="A950" s="73"/>
      <c r="B950" s="60"/>
      <c r="C950" s="60"/>
    </row>
    <row r="951" spans="1:3">
      <c r="A951" s="73"/>
      <c r="B951" s="60"/>
      <c r="C951" s="60"/>
    </row>
    <row r="952" spans="1:3">
      <c r="A952" s="73"/>
      <c r="B952" s="60"/>
      <c r="C952" s="60"/>
    </row>
    <row r="953" spans="1:3">
      <c r="A953" s="73"/>
      <c r="B953" s="60"/>
      <c r="C953" s="60"/>
    </row>
    <row r="954" spans="1:3">
      <c r="A954" s="73"/>
      <c r="B954" s="60"/>
      <c r="C954" s="60"/>
    </row>
    <row r="955" spans="1:3">
      <c r="A955" s="73"/>
      <c r="B955" s="60"/>
      <c r="C955" s="60"/>
    </row>
    <row r="956" spans="1:3">
      <c r="A956" s="73"/>
      <c r="B956" s="60"/>
      <c r="C956" s="60"/>
    </row>
    <row r="957" spans="1:3">
      <c r="A957" s="73"/>
      <c r="B957" s="60"/>
      <c r="C957" s="60"/>
    </row>
    <row r="958" spans="1:3">
      <c r="A958" s="73"/>
      <c r="B958" s="60"/>
      <c r="C958" s="60"/>
    </row>
    <row r="959" spans="1:3">
      <c r="A959" s="73"/>
      <c r="B959" s="60"/>
      <c r="C959" s="60"/>
    </row>
    <row r="960" spans="1:3">
      <c r="A960" s="73"/>
      <c r="B960" s="60"/>
      <c r="C960" s="60"/>
    </row>
    <row r="961" spans="1:3">
      <c r="A961" s="73"/>
      <c r="B961" s="60"/>
      <c r="C961" s="60"/>
    </row>
    <row r="962" spans="1:3">
      <c r="A962" s="73"/>
      <c r="B962" s="60"/>
      <c r="C962" s="60"/>
    </row>
    <row r="963" spans="1:3">
      <c r="A963" s="73"/>
      <c r="B963" s="60"/>
      <c r="C963" s="60"/>
    </row>
    <row r="964" spans="1:3">
      <c r="A964" s="73"/>
      <c r="B964" s="60"/>
      <c r="C964" s="60"/>
    </row>
    <row r="965" spans="1:3">
      <c r="A965" s="73"/>
      <c r="B965" s="60"/>
      <c r="C965" s="60"/>
    </row>
    <row r="966" spans="1:3">
      <c r="A966" s="73"/>
      <c r="B966" s="60"/>
      <c r="C966" s="60"/>
    </row>
    <row r="967" spans="1:3">
      <c r="A967" s="73"/>
      <c r="B967" s="60"/>
      <c r="C967" s="60"/>
    </row>
    <row r="968" spans="1:3">
      <c r="A968" s="73"/>
      <c r="B968" s="60"/>
      <c r="C968" s="60"/>
    </row>
    <row r="969" spans="1:3">
      <c r="A969" s="73"/>
      <c r="B969" s="60"/>
      <c r="C969" s="60"/>
    </row>
    <row r="970" spans="1:3">
      <c r="A970" s="73"/>
      <c r="B970" s="60"/>
      <c r="C970" s="60"/>
    </row>
    <row r="971" spans="1:3">
      <c r="A971" s="73"/>
      <c r="B971" s="60"/>
      <c r="C971" s="60"/>
    </row>
    <row r="972" spans="1:3">
      <c r="A972" s="73"/>
      <c r="B972" s="60"/>
      <c r="C972" s="60"/>
    </row>
    <row r="973" spans="1:3">
      <c r="A973" s="73"/>
      <c r="B973" s="60"/>
      <c r="C973" s="60"/>
    </row>
    <row r="974" spans="1:3">
      <c r="A974" s="73"/>
      <c r="B974" s="60"/>
      <c r="C974" s="60"/>
    </row>
    <row r="975" spans="1:3">
      <c r="A975" s="73"/>
      <c r="B975" s="60"/>
      <c r="C975" s="60"/>
    </row>
    <row r="976" spans="1:3">
      <c r="A976" s="73"/>
      <c r="B976" s="60"/>
      <c r="C976" s="60"/>
    </row>
    <row r="977" spans="1:3">
      <c r="A977" s="73"/>
      <c r="B977" s="60"/>
      <c r="C977" s="60"/>
    </row>
    <row r="978" spans="1:3">
      <c r="A978" s="73"/>
      <c r="B978" s="60"/>
      <c r="C978" s="60"/>
    </row>
    <row r="979" spans="1:3">
      <c r="A979" s="73"/>
      <c r="B979" s="60"/>
      <c r="C979" s="60"/>
    </row>
    <row r="980" spans="1:3">
      <c r="A980" s="73"/>
      <c r="B980" s="60"/>
      <c r="C980" s="60"/>
    </row>
    <row r="981" spans="1:3">
      <c r="A981" s="73"/>
      <c r="B981" s="60"/>
      <c r="C981" s="60"/>
    </row>
    <row r="982" spans="1:3">
      <c r="A982" s="73"/>
      <c r="B982" s="60"/>
      <c r="C982" s="60"/>
    </row>
    <row r="983" spans="1:3">
      <c r="A983" s="73"/>
      <c r="B983" s="60"/>
      <c r="C983" s="60"/>
    </row>
    <row r="984" spans="1:3">
      <c r="A984" s="73"/>
      <c r="B984" s="60"/>
      <c r="C984" s="60"/>
    </row>
    <row r="985" spans="1:3">
      <c r="A985" s="73"/>
      <c r="B985" s="60"/>
      <c r="C985" s="60"/>
    </row>
    <row r="986" spans="1:3">
      <c r="A986" s="73"/>
      <c r="B986" s="60"/>
      <c r="C986" s="60"/>
    </row>
    <row r="987" spans="1:3">
      <c r="A987" s="73"/>
      <c r="B987" s="60"/>
      <c r="C987" s="60"/>
    </row>
    <row r="988" spans="1:3">
      <c r="A988" s="73"/>
      <c r="B988" s="60"/>
      <c r="C988" s="60"/>
    </row>
    <row r="989" spans="1:3">
      <c r="A989" s="73"/>
      <c r="B989" s="60"/>
      <c r="C989" s="60"/>
    </row>
    <row r="990" spans="1:3">
      <c r="A990" s="73"/>
      <c r="B990" s="60"/>
      <c r="C990" s="60"/>
    </row>
    <row r="991" spans="1:3">
      <c r="A991" s="73"/>
      <c r="B991" s="60"/>
      <c r="C991" s="60"/>
    </row>
    <row r="992" spans="1:3">
      <c r="A992" s="73"/>
      <c r="B992" s="60"/>
      <c r="C992" s="60"/>
    </row>
    <row r="993" spans="1:3">
      <c r="A993" s="73"/>
      <c r="B993" s="60"/>
      <c r="C993" s="60"/>
    </row>
    <row r="994" spans="1:3">
      <c r="A994" s="73"/>
      <c r="B994" s="60"/>
      <c r="C994" s="60"/>
    </row>
    <row r="995" spans="1:3">
      <c r="A995" s="73"/>
      <c r="B995" s="60"/>
      <c r="C995" s="60"/>
    </row>
    <row r="996" spans="1:3">
      <c r="A996" s="73"/>
      <c r="B996" s="60"/>
      <c r="C996" s="60"/>
    </row>
    <row r="997" spans="1:3">
      <c r="A997" s="73"/>
      <c r="B997" s="60"/>
      <c r="C997" s="60"/>
    </row>
    <row r="998" spans="1:3">
      <c r="A998" s="73"/>
      <c r="B998" s="60"/>
      <c r="C998" s="60"/>
    </row>
    <row r="999" spans="1:3">
      <c r="A999" s="73"/>
      <c r="B999" s="60"/>
      <c r="C999" s="60"/>
    </row>
    <row r="1000" spans="1:3">
      <c r="A1000" s="73"/>
      <c r="B1000" s="60"/>
      <c r="C1000" s="60"/>
    </row>
    <row r="1001" spans="1:3">
      <c r="A1001" s="73"/>
      <c r="B1001" s="60"/>
      <c r="C1001" s="60"/>
    </row>
    <row r="1002" spans="1:3">
      <c r="A1002" s="73"/>
      <c r="B1002" s="60"/>
      <c r="C1002" s="60"/>
    </row>
    <row r="1003" spans="1:3">
      <c r="A1003" s="73"/>
      <c r="B1003" s="60"/>
      <c r="C1003" s="60"/>
    </row>
    <row r="1004" spans="1:3">
      <c r="A1004" s="73"/>
      <c r="B1004" s="60"/>
      <c r="C1004" s="60"/>
    </row>
    <row r="1005" spans="1:3">
      <c r="A1005" s="73"/>
      <c r="B1005" s="60"/>
      <c r="C1005" s="60"/>
    </row>
    <row r="1006" spans="1:3">
      <c r="A1006" s="73"/>
      <c r="B1006" s="60"/>
      <c r="C1006" s="60"/>
    </row>
    <row r="1007" spans="1:3">
      <c r="A1007" s="73"/>
      <c r="B1007" s="60"/>
      <c r="C1007" s="60"/>
    </row>
    <row r="1008" spans="1:3">
      <c r="A1008" s="73"/>
      <c r="B1008" s="60"/>
      <c r="C1008" s="60"/>
    </row>
    <row r="1009" spans="1:3">
      <c r="A1009" s="73"/>
      <c r="B1009" s="60"/>
      <c r="C1009" s="60"/>
    </row>
    <row r="1010" spans="1:3">
      <c r="A1010" s="73"/>
      <c r="B1010" s="60"/>
      <c r="C1010" s="60"/>
    </row>
    <row r="1011" spans="1:3">
      <c r="A1011" s="73"/>
      <c r="B1011" s="60"/>
      <c r="C1011" s="60"/>
    </row>
    <row r="1012" spans="1:3">
      <c r="A1012" s="73"/>
      <c r="B1012" s="60"/>
      <c r="C1012" s="60"/>
    </row>
    <row r="1013" spans="1:3">
      <c r="A1013" s="73"/>
      <c r="B1013" s="60"/>
      <c r="C1013" s="60"/>
    </row>
    <row r="1014" spans="1:3">
      <c r="A1014" s="73"/>
      <c r="B1014" s="60"/>
      <c r="C1014" s="60"/>
    </row>
    <row r="1015" spans="1:3">
      <c r="A1015" s="73"/>
      <c r="B1015" s="60"/>
      <c r="C1015" s="60"/>
    </row>
    <row r="1016" spans="1:3">
      <c r="A1016" s="73"/>
      <c r="B1016" s="60"/>
      <c r="C1016" s="60"/>
    </row>
    <row r="1017" spans="1:3">
      <c r="A1017" s="73"/>
      <c r="B1017" s="60"/>
      <c r="C1017" s="60"/>
    </row>
    <row r="1018" spans="1:3">
      <c r="A1018" s="73"/>
      <c r="B1018" s="60"/>
      <c r="C1018" s="60"/>
    </row>
    <row r="1019" spans="1:3">
      <c r="A1019" s="73"/>
      <c r="B1019" s="60"/>
      <c r="C1019" s="60"/>
    </row>
    <row r="1020" spans="1:3">
      <c r="A1020" s="73"/>
      <c r="B1020" s="60"/>
      <c r="C1020" s="60"/>
    </row>
    <row r="1021" spans="1:3">
      <c r="A1021" s="73"/>
      <c r="B1021" s="60"/>
      <c r="C1021" s="60"/>
    </row>
    <row r="1022" spans="1:3">
      <c r="A1022" s="73"/>
      <c r="B1022" s="60"/>
      <c r="C1022" s="60"/>
    </row>
    <row r="1023" spans="1:3">
      <c r="A1023" s="73"/>
      <c r="B1023" s="60"/>
      <c r="C1023" s="60"/>
    </row>
    <row r="1024" spans="1:3">
      <c r="A1024" s="73"/>
      <c r="B1024" s="60"/>
      <c r="C1024" s="60"/>
    </row>
    <row r="1025" spans="1:3">
      <c r="A1025" s="73"/>
      <c r="B1025" s="60"/>
      <c r="C1025" s="60"/>
    </row>
    <row r="1026" spans="1:3">
      <c r="A1026" s="73"/>
      <c r="B1026" s="60"/>
      <c r="C1026" s="60"/>
    </row>
    <row r="1027" spans="1:3">
      <c r="A1027" s="73"/>
      <c r="B1027" s="60"/>
      <c r="C1027" s="60"/>
    </row>
    <row r="1028" spans="1:3">
      <c r="A1028" s="73"/>
      <c r="B1028" s="60"/>
      <c r="C1028" s="60"/>
    </row>
    <row r="1029" spans="1:3">
      <c r="A1029" s="73"/>
      <c r="B1029" s="60"/>
      <c r="C1029" s="60"/>
    </row>
    <row r="1030" spans="1:3">
      <c r="A1030" s="73"/>
      <c r="B1030" s="60"/>
      <c r="C1030" s="60"/>
    </row>
    <row r="1031" spans="1:3">
      <c r="A1031" s="73"/>
      <c r="B1031" s="60"/>
      <c r="C1031" s="60"/>
    </row>
    <row r="1032" spans="1:3">
      <c r="A1032" s="73"/>
      <c r="B1032" s="60"/>
      <c r="C1032" s="60"/>
    </row>
    <row r="1033" spans="1:3">
      <c r="A1033" s="73"/>
      <c r="B1033" s="60"/>
      <c r="C1033" s="60"/>
    </row>
    <row r="1034" spans="1:3">
      <c r="A1034" s="73"/>
      <c r="B1034" s="60"/>
      <c r="C1034" s="60"/>
    </row>
    <row r="1035" spans="1:3">
      <c r="A1035" s="73"/>
      <c r="B1035" s="60"/>
      <c r="C1035" s="60"/>
    </row>
    <row r="1036" spans="1:3">
      <c r="A1036" s="73"/>
      <c r="B1036" s="60"/>
      <c r="C1036" s="60"/>
    </row>
    <row r="1037" spans="1:3">
      <c r="A1037" s="73"/>
      <c r="B1037" s="60"/>
      <c r="C1037" s="60"/>
    </row>
    <row r="1038" spans="1:3">
      <c r="A1038" s="73"/>
      <c r="B1038" s="60"/>
      <c r="C1038" s="60"/>
    </row>
    <row r="1039" spans="1:3">
      <c r="A1039" s="73"/>
      <c r="B1039" s="60"/>
      <c r="C1039" s="60"/>
    </row>
    <row r="1040" spans="1:3">
      <c r="A1040" s="73"/>
      <c r="B1040" s="60"/>
      <c r="C1040" s="60"/>
    </row>
    <row r="1041" spans="1:3">
      <c r="A1041" s="73"/>
      <c r="B1041" s="60"/>
      <c r="C1041" s="60"/>
    </row>
    <row r="1042" spans="1:3">
      <c r="A1042" s="73"/>
      <c r="B1042" s="60"/>
      <c r="C1042" s="60"/>
    </row>
    <row r="1043" spans="1:3">
      <c r="A1043" s="73"/>
      <c r="B1043" s="60"/>
      <c r="C1043" s="60"/>
    </row>
    <row r="1044" spans="1:3">
      <c r="A1044" s="73"/>
      <c r="B1044" s="60"/>
      <c r="C1044" s="60"/>
    </row>
    <row r="1045" spans="1:3">
      <c r="A1045" s="73"/>
      <c r="B1045" s="60"/>
      <c r="C1045" s="60"/>
    </row>
    <row r="1046" spans="1:3">
      <c r="A1046" s="73"/>
      <c r="B1046" s="60"/>
      <c r="C1046" s="60"/>
    </row>
    <row r="1047" spans="1:3">
      <c r="A1047" s="73"/>
      <c r="B1047" s="60"/>
      <c r="C1047" s="60"/>
    </row>
    <row r="1048" spans="1:3">
      <c r="A1048" s="73"/>
      <c r="B1048" s="60"/>
      <c r="C1048" s="60"/>
    </row>
    <row r="1049" spans="1:3">
      <c r="A1049" s="73"/>
      <c r="B1049" s="60"/>
      <c r="C1049" s="60"/>
    </row>
    <row r="1050" spans="1:3">
      <c r="A1050" s="73"/>
      <c r="B1050" s="60"/>
      <c r="C1050" s="60"/>
    </row>
    <row r="1051" spans="1:3">
      <c r="A1051" s="73"/>
      <c r="B1051" s="60"/>
      <c r="C1051" s="60"/>
    </row>
    <row r="1052" spans="1:3">
      <c r="A1052" s="73"/>
      <c r="B1052" s="60"/>
      <c r="C1052" s="60"/>
    </row>
    <row r="1053" spans="1:3">
      <c r="A1053" s="73"/>
      <c r="B1053" s="60"/>
      <c r="C1053" s="60"/>
    </row>
    <row r="1054" spans="1:3">
      <c r="A1054" s="73"/>
      <c r="B1054" s="60"/>
      <c r="C1054" s="60"/>
    </row>
    <row r="1055" spans="1:3">
      <c r="A1055" s="73"/>
      <c r="B1055" s="60"/>
      <c r="C1055" s="60"/>
    </row>
    <row r="1056" spans="1:3">
      <c r="A1056" s="73"/>
      <c r="B1056" s="60"/>
      <c r="C1056" s="60"/>
    </row>
    <row r="1057" spans="1:3">
      <c r="A1057" s="73"/>
      <c r="B1057" s="60"/>
      <c r="C1057" s="60"/>
    </row>
    <row r="1058" spans="1:3">
      <c r="A1058" s="73"/>
      <c r="B1058" s="60"/>
      <c r="C1058" s="60"/>
    </row>
    <row r="1059" spans="1:3">
      <c r="A1059" s="73"/>
      <c r="B1059" s="60"/>
      <c r="C1059" s="60"/>
    </row>
    <row r="1060" spans="1:3">
      <c r="A1060" s="73"/>
      <c r="B1060" s="60"/>
      <c r="C1060" s="60"/>
    </row>
    <row r="1061" spans="1:3">
      <c r="A1061" s="73"/>
      <c r="B1061" s="60"/>
      <c r="C1061" s="60"/>
    </row>
    <row r="1062" spans="1:3">
      <c r="A1062" s="73"/>
      <c r="B1062" s="60"/>
      <c r="C1062" s="60"/>
    </row>
    <row r="1063" spans="1:3">
      <c r="A1063" s="73"/>
      <c r="B1063" s="60"/>
      <c r="C1063" s="60"/>
    </row>
    <row r="1064" spans="1:3">
      <c r="A1064" s="73"/>
      <c r="B1064" s="60"/>
      <c r="C1064" s="60"/>
    </row>
    <row r="1065" spans="1:3">
      <c r="A1065" s="73"/>
      <c r="B1065" s="60"/>
      <c r="C1065" s="60"/>
    </row>
    <row r="1066" spans="1:3">
      <c r="A1066" s="73"/>
      <c r="B1066" s="60"/>
      <c r="C1066" s="60"/>
    </row>
    <row r="1067" spans="1:3">
      <c r="A1067" s="73"/>
      <c r="B1067" s="60"/>
      <c r="C1067" s="60"/>
    </row>
    <row r="1068" spans="1:3">
      <c r="A1068" s="73"/>
      <c r="B1068" s="60"/>
      <c r="C1068" s="60"/>
    </row>
    <row r="1069" spans="1:3">
      <c r="A1069" s="73"/>
      <c r="B1069" s="60"/>
      <c r="C1069" s="60"/>
    </row>
    <row r="1070" spans="1:3">
      <c r="A1070" s="73"/>
      <c r="B1070" s="60"/>
      <c r="C1070" s="60"/>
    </row>
    <row r="1071" spans="1:3">
      <c r="A1071" s="73"/>
      <c r="B1071" s="60"/>
      <c r="C1071" s="60"/>
    </row>
    <row r="1072" spans="1:3">
      <c r="A1072" s="73"/>
      <c r="B1072" s="60"/>
      <c r="C1072" s="60"/>
    </row>
    <row r="1073" spans="1:3">
      <c r="A1073" s="73"/>
      <c r="B1073" s="60"/>
      <c r="C1073" s="60"/>
    </row>
    <row r="1074" spans="1:3">
      <c r="A1074" s="73"/>
      <c r="B1074" s="60"/>
      <c r="C1074" s="60"/>
    </row>
    <row r="1075" spans="1:3">
      <c r="A1075" s="73"/>
      <c r="B1075" s="60"/>
      <c r="C1075" s="60"/>
    </row>
    <row r="1076" spans="1:3">
      <c r="A1076" s="73"/>
      <c r="B1076" s="60"/>
      <c r="C1076" s="60"/>
    </row>
    <row r="1077" spans="1:3">
      <c r="A1077" s="73"/>
      <c r="B1077" s="60"/>
      <c r="C1077" s="60"/>
    </row>
    <row r="1078" spans="1:3">
      <c r="A1078" s="73"/>
      <c r="B1078" s="60"/>
      <c r="C1078" s="60"/>
    </row>
    <row r="1079" spans="1:3">
      <c r="A1079" s="73"/>
      <c r="B1079" s="60"/>
      <c r="C1079" s="60"/>
    </row>
    <row r="1080" spans="1:3">
      <c r="A1080" s="73"/>
      <c r="B1080" s="60"/>
      <c r="C1080" s="60"/>
    </row>
    <row r="1081" spans="1:3">
      <c r="A1081" s="73"/>
      <c r="B1081" s="60"/>
      <c r="C1081" s="60"/>
    </row>
    <row r="1082" spans="1:3">
      <c r="A1082" s="73"/>
      <c r="B1082" s="60"/>
      <c r="C1082" s="60"/>
    </row>
    <row r="1083" spans="1:3">
      <c r="A1083" s="73"/>
    </row>
    <row r="1084" spans="1:3">
      <c r="A1084" s="73"/>
    </row>
    <row r="1085" spans="1:3">
      <c r="A1085" s="73"/>
    </row>
    <row r="1086" spans="1:3">
      <c r="A1086" s="73"/>
    </row>
    <row r="1087" spans="1:3">
      <c r="A1087" s="73"/>
    </row>
    <row r="1088" spans="1:3">
      <c r="A1088" s="73"/>
    </row>
    <row r="1089" spans="1:1">
      <c r="A1089" s="73"/>
    </row>
    <row r="1090" spans="1:1">
      <c r="A1090" s="73"/>
    </row>
    <row r="1091" spans="1:1">
      <c r="A1091" s="73"/>
    </row>
    <row r="1092" spans="1:1">
      <c r="A1092" s="73"/>
    </row>
    <row r="1093" spans="1:1">
      <c r="A1093" s="73"/>
    </row>
    <row r="1094" spans="1:1">
      <c r="A1094" s="73"/>
    </row>
    <row r="1095" spans="1:1">
      <c r="A1095" s="73"/>
    </row>
    <row r="1096" spans="1:1">
      <c r="A1096" s="73"/>
    </row>
    <row r="1097" spans="1:1">
      <c r="A1097" s="73"/>
    </row>
    <row r="1098" spans="1:1">
      <c r="A1098" s="73"/>
    </row>
    <row r="1099" spans="1:1">
      <c r="A1099" s="73"/>
    </row>
    <row r="1100" spans="1:1">
      <c r="A1100" s="73"/>
    </row>
    <row r="1101" spans="1:1">
      <c r="A1101" s="73"/>
    </row>
    <row r="1102" spans="1:1">
      <c r="A1102" s="73"/>
    </row>
    <row r="1103" spans="1:1">
      <c r="A1103" s="73"/>
    </row>
    <row r="1104" spans="1:1">
      <c r="A1104" s="73"/>
    </row>
    <row r="1105" spans="1:1">
      <c r="A1105" s="73"/>
    </row>
    <row r="1106" spans="1:1">
      <c r="A1106" s="73"/>
    </row>
    <row r="1107" spans="1:1">
      <c r="A1107" s="73"/>
    </row>
    <row r="1108" spans="1:1">
      <c r="A1108" s="73"/>
    </row>
    <row r="1109" spans="1:1">
      <c r="A1109" s="73"/>
    </row>
    <row r="1110" spans="1:1">
      <c r="A1110" s="73"/>
    </row>
    <row r="1111" spans="1:1">
      <c r="A1111" s="73"/>
    </row>
    <row r="1112" spans="1:1">
      <c r="A1112" s="73"/>
    </row>
    <row r="1113" spans="1:1">
      <c r="A1113" s="73"/>
    </row>
    <row r="1114" spans="1:1">
      <c r="A1114" s="73"/>
    </row>
    <row r="1115" spans="1:1">
      <c r="A1115" s="73"/>
    </row>
    <row r="1116" spans="1:1">
      <c r="A1116" s="73"/>
    </row>
    <row r="1117" spans="1:1">
      <c r="A1117" s="73"/>
    </row>
    <row r="1118" spans="1:1">
      <c r="A1118" s="73"/>
    </row>
    <row r="1119" spans="1:1">
      <c r="A1119" s="73"/>
    </row>
    <row r="1120" spans="1:1">
      <c r="A1120" s="73"/>
    </row>
    <row r="1121" spans="1:1">
      <c r="A1121" s="73"/>
    </row>
    <row r="1122" spans="1:1">
      <c r="A1122" s="73"/>
    </row>
    <row r="1123" spans="1:1">
      <c r="A1123" s="73"/>
    </row>
    <row r="1124" spans="1:1">
      <c r="A1124" s="73"/>
    </row>
    <row r="1125" spans="1:1">
      <c r="A1125" s="73"/>
    </row>
    <row r="1126" spans="1:1">
      <c r="A1126" s="73"/>
    </row>
    <row r="1127" spans="1:1">
      <c r="A1127" s="73"/>
    </row>
    <row r="1128" spans="1:1">
      <c r="A1128" s="73"/>
    </row>
    <row r="1129" spans="1:1">
      <c r="A1129" s="73"/>
    </row>
    <row r="1130" spans="1:1">
      <c r="A1130" s="73"/>
    </row>
    <row r="1131" spans="1:1">
      <c r="A1131" s="73"/>
    </row>
    <row r="1132" spans="1:1">
      <c r="A1132" s="73"/>
    </row>
    <row r="1133" spans="1:1">
      <c r="A1133" s="73"/>
    </row>
    <row r="1134" spans="1:1">
      <c r="A1134" s="73"/>
    </row>
    <row r="1135" spans="1:1">
      <c r="A1135" s="73"/>
    </row>
    <row r="1136" spans="1:1">
      <c r="A1136" s="73"/>
    </row>
    <row r="1137" spans="1:1">
      <c r="A1137" s="73"/>
    </row>
    <row r="1138" spans="1:1">
      <c r="A1138" s="73"/>
    </row>
    <row r="1139" spans="1:1">
      <c r="A1139" s="73"/>
    </row>
    <row r="1140" spans="1:1">
      <c r="A1140" s="73"/>
    </row>
    <row r="1141" spans="1:1">
      <c r="A1141" s="73"/>
    </row>
    <row r="1142" spans="1:1">
      <c r="A1142" s="73"/>
    </row>
    <row r="1143" spans="1:1">
      <c r="A1143" s="73"/>
    </row>
    <row r="1144" spans="1:1">
      <c r="A1144" s="73"/>
    </row>
    <row r="1145" spans="1:1">
      <c r="A1145" s="73"/>
    </row>
    <row r="1146" spans="1:1">
      <c r="A1146" s="73"/>
    </row>
    <row r="1147" spans="1:1">
      <c r="A1147" s="73"/>
    </row>
    <row r="1148" spans="1:1">
      <c r="A1148" s="73"/>
    </row>
    <row r="1149" spans="1:1">
      <c r="A1149" s="73"/>
    </row>
    <row r="1150" spans="1:1">
      <c r="A1150" s="73"/>
    </row>
    <row r="1151" spans="1:1">
      <c r="A1151" s="73"/>
    </row>
    <row r="1152" spans="1:1">
      <c r="A1152" s="73"/>
    </row>
    <row r="1153" spans="1:1">
      <c r="A1153" s="73"/>
    </row>
    <row r="1154" spans="1:1">
      <c r="A1154" s="73"/>
    </row>
    <row r="1155" spans="1:1">
      <c r="A1155" s="73"/>
    </row>
    <row r="1156" spans="1:1">
      <c r="A1156" s="73"/>
    </row>
    <row r="1157" spans="1:1">
      <c r="A1157" s="73"/>
    </row>
    <row r="1158" spans="1:1">
      <c r="A1158" s="73"/>
    </row>
    <row r="1159" spans="1:1">
      <c r="A1159" s="73"/>
    </row>
    <row r="1160" spans="1:1">
      <c r="A1160" s="73"/>
    </row>
    <row r="1161" spans="1:1">
      <c r="A1161" s="73"/>
    </row>
    <row r="1162" spans="1:1">
      <c r="A1162" s="73"/>
    </row>
    <row r="1163" spans="1:1">
      <c r="A1163" s="73"/>
    </row>
    <row r="1164" spans="1:1">
      <c r="A1164" s="73"/>
    </row>
    <row r="1165" spans="1:1">
      <c r="A1165" s="73"/>
    </row>
    <row r="1166" spans="1:1">
      <c r="A1166" s="73"/>
    </row>
    <row r="1167" spans="1:1">
      <c r="A1167" s="73"/>
    </row>
    <row r="1168" spans="1:1">
      <c r="A1168" s="73"/>
    </row>
    <row r="1169" spans="1:1">
      <c r="A1169" s="73"/>
    </row>
    <row r="1170" spans="1:1">
      <c r="A1170" s="73"/>
    </row>
    <row r="1171" spans="1:1">
      <c r="A1171" s="73"/>
    </row>
    <row r="1172" spans="1:1">
      <c r="A1172" s="73"/>
    </row>
    <row r="1173" spans="1:1">
      <c r="A1173" s="73"/>
    </row>
    <row r="1174" spans="1:1">
      <c r="A1174" s="73"/>
    </row>
    <row r="1175" spans="1:1">
      <c r="A1175" s="73"/>
    </row>
    <row r="1176" spans="1:1">
      <c r="A1176" s="73"/>
    </row>
    <row r="1177" spans="1:1">
      <c r="A1177" s="73"/>
    </row>
    <row r="1178" spans="1:1">
      <c r="A1178" s="73"/>
    </row>
    <row r="1179" spans="1:1">
      <c r="A1179" s="73"/>
    </row>
    <row r="1180" spans="1:1">
      <c r="A1180" s="73"/>
    </row>
    <row r="1181" spans="1:1">
      <c r="A1181" s="73"/>
    </row>
    <row r="1182" spans="1:1">
      <c r="A1182" s="73"/>
    </row>
    <row r="1183" spans="1:1">
      <c r="A1183" s="73"/>
    </row>
    <row r="1184" spans="1:1">
      <c r="A1184" s="73"/>
    </row>
    <row r="1185" spans="1:1">
      <c r="A1185" s="73"/>
    </row>
    <row r="1186" spans="1:1">
      <c r="A1186" s="73"/>
    </row>
    <row r="1187" spans="1:1">
      <c r="A1187" s="73"/>
    </row>
    <row r="1188" spans="1:1">
      <c r="A1188" s="73"/>
    </row>
    <row r="1189" spans="1:1">
      <c r="A1189" s="73"/>
    </row>
    <row r="1190" spans="1:1">
      <c r="A1190" s="73"/>
    </row>
    <row r="1191" spans="1:1">
      <c r="A1191" s="73"/>
    </row>
    <row r="1192" spans="1:1">
      <c r="A1192" s="73"/>
    </row>
    <row r="1193" spans="1:1">
      <c r="A1193" s="73"/>
    </row>
    <row r="1194" spans="1:1">
      <c r="A1194" s="73"/>
    </row>
    <row r="1195" spans="1:1">
      <c r="A1195" s="73"/>
    </row>
    <row r="1196" spans="1:1">
      <c r="A1196" s="73"/>
    </row>
    <row r="1197" spans="1:1">
      <c r="A1197" s="73"/>
    </row>
    <row r="1198" spans="1:1">
      <c r="A1198" s="73"/>
    </row>
    <row r="1199" spans="1:1">
      <c r="A1199" s="73"/>
    </row>
    <row r="1200" spans="1:1">
      <c r="A1200" s="73"/>
    </row>
    <row r="1201" spans="1:1">
      <c r="A1201" s="73"/>
    </row>
    <row r="1202" spans="1:1">
      <c r="A1202" s="73"/>
    </row>
    <row r="1203" spans="1:1">
      <c r="A1203" s="73"/>
    </row>
    <row r="1204" spans="1:1">
      <c r="A1204" s="73"/>
    </row>
    <row r="1205" spans="1:1">
      <c r="A1205" s="73"/>
    </row>
    <row r="1206" spans="1:1">
      <c r="A1206" s="73"/>
    </row>
    <row r="1207" spans="1:1">
      <c r="A1207" s="73"/>
    </row>
    <row r="1208" spans="1:1">
      <c r="A1208" s="73"/>
    </row>
    <row r="1209" spans="1:1">
      <c r="A1209" s="73"/>
    </row>
    <row r="1210" spans="1:1">
      <c r="A1210" s="73"/>
    </row>
    <row r="1211" spans="1:1">
      <c r="A1211" s="73"/>
    </row>
    <row r="1212" spans="1:1">
      <c r="A1212" s="73"/>
    </row>
    <row r="1213" spans="1:1">
      <c r="A1213" s="73"/>
    </row>
    <row r="1214" spans="1:1">
      <c r="A1214" s="73"/>
    </row>
    <row r="1215" spans="1:1">
      <c r="A1215" s="73"/>
    </row>
    <row r="1216" spans="1:1">
      <c r="A1216" s="73"/>
    </row>
    <row r="1217" spans="1:1">
      <c r="A1217" s="73"/>
    </row>
    <row r="1218" spans="1:1">
      <c r="A1218" s="73"/>
    </row>
    <row r="1219" spans="1:1">
      <c r="A1219" s="73"/>
    </row>
    <row r="1220" spans="1:1">
      <c r="A1220" s="73"/>
    </row>
    <row r="1221" spans="1:1">
      <c r="A1221" s="73"/>
    </row>
    <row r="1222" spans="1:1">
      <c r="A1222" s="73"/>
    </row>
    <row r="1223" spans="1:1">
      <c r="A1223" s="73"/>
    </row>
    <row r="1224" spans="1:1">
      <c r="A1224" s="73"/>
    </row>
    <row r="1225" spans="1:1">
      <c r="A1225" s="73"/>
    </row>
    <row r="1226" spans="1:1">
      <c r="A1226" s="73"/>
    </row>
    <row r="1227" spans="1:1">
      <c r="A1227" s="73"/>
    </row>
    <row r="1228" spans="1:1">
      <c r="A1228" s="73"/>
    </row>
    <row r="1229" spans="1:1">
      <c r="A1229" s="73"/>
    </row>
    <row r="1230" spans="1:1">
      <c r="A1230" s="73"/>
    </row>
    <row r="1231" spans="1:1">
      <c r="A1231" s="73"/>
    </row>
    <row r="1232" spans="1:1">
      <c r="A1232" s="73"/>
    </row>
    <row r="1233" spans="1:1">
      <c r="A1233" s="73"/>
    </row>
    <row r="1234" spans="1:1">
      <c r="A1234" s="73"/>
    </row>
    <row r="1235" spans="1:1">
      <c r="A1235" s="73"/>
    </row>
    <row r="1236" spans="1:1">
      <c r="A1236" s="73"/>
    </row>
    <row r="1237" spans="1:1">
      <c r="A1237" s="73"/>
    </row>
    <row r="1238" spans="1:1">
      <c r="A1238" s="73"/>
    </row>
    <row r="1239" spans="1:1">
      <c r="A1239" s="73"/>
    </row>
    <row r="1240" spans="1:1">
      <c r="A1240" s="73"/>
    </row>
    <row r="1241" spans="1:1">
      <c r="A1241" s="73"/>
    </row>
    <row r="1242" spans="1:1">
      <c r="A1242" s="73"/>
    </row>
    <row r="1243" spans="1:1">
      <c r="A1243" s="73"/>
    </row>
    <row r="1244" spans="1:1">
      <c r="A1244" s="73"/>
    </row>
    <row r="1245" spans="1:1">
      <c r="A1245" s="73"/>
    </row>
    <row r="1246" spans="1:1">
      <c r="A1246" s="73"/>
    </row>
    <row r="1247" spans="1:1">
      <c r="A1247" s="73"/>
    </row>
    <row r="1248" spans="1:1">
      <c r="A1248" s="73"/>
    </row>
    <row r="1249" spans="1:1">
      <c r="A1249" s="73"/>
    </row>
    <row r="1250" spans="1:1">
      <c r="A1250" s="73"/>
    </row>
    <row r="1251" spans="1:1">
      <c r="A1251" s="73"/>
    </row>
    <row r="1252" spans="1:1">
      <c r="A1252" s="73"/>
    </row>
    <row r="1253" spans="1:1">
      <c r="A1253" s="73"/>
    </row>
    <row r="1254" spans="1:1">
      <c r="A1254" s="73"/>
    </row>
    <row r="1255" spans="1:1">
      <c r="A1255" s="73"/>
    </row>
    <row r="1256" spans="1:1">
      <c r="A1256" s="73"/>
    </row>
    <row r="1257" spans="1:1">
      <c r="A1257" s="73"/>
    </row>
    <row r="1258" spans="1:1">
      <c r="A1258" s="73"/>
    </row>
    <row r="1259" spans="1:1">
      <c r="A1259" s="73"/>
    </row>
    <row r="1260" spans="1:1">
      <c r="A1260" s="73"/>
    </row>
    <row r="1261" spans="1:1">
      <c r="A1261" s="73"/>
    </row>
    <row r="1262" spans="1:1">
      <c r="A1262" s="73"/>
    </row>
    <row r="1263" spans="1:1">
      <c r="A1263" s="73"/>
    </row>
    <row r="1264" spans="1:1">
      <c r="A1264" s="73"/>
    </row>
    <row r="1265" spans="1:1">
      <c r="A1265" s="73"/>
    </row>
    <row r="1266" spans="1:1">
      <c r="A1266" s="73"/>
    </row>
    <row r="1267" spans="1:1">
      <c r="A1267" s="73"/>
    </row>
    <row r="1268" spans="1:1">
      <c r="A1268" s="73"/>
    </row>
    <row r="1269" spans="1:1">
      <c r="A1269" s="73"/>
    </row>
    <row r="1270" spans="1:1">
      <c r="A1270" s="73"/>
    </row>
    <row r="1271" spans="1:1">
      <c r="A1271" s="73"/>
    </row>
    <row r="1272" spans="1:1">
      <c r="A1272" s="73"/>
    </row>
    <row r="1273" spans="1:1">
      <c r="A1273" s="73"/>
    </row>
    <row r="1274" spans="1:1">
      <c r="A1274" s="73"/>
    </row>
    <row r="1275" spans="1:1">
      <c r="A1275" s="73"/>
    </row>
    <row r="1276" spans="1:1">
      <c r="A1276" s="73"/>
    </row>
    <row r="1277" spans="1:1">
      <c r="A1277" s="73"/>
    </row>
    <row r="1278" spans="1:1">
      <c r="A1278" s="73"/>
    </row>
    <row r="1279" spans="1:1">
      <c r="A1279" s="73"/>
    </row>
    <row r="1280" spans="1:1">
      <c r="A1280" s="73"/>
    </row>
    <row r="1281" spans="1:1">
      <c r="A1281" s="73"/>
    </row>
    <row r="1282" spans="1:1">
      <c r="A1282" s="73"/>
    </row>
    <row r="1283" spans="1:1">
      <c r="A1283" s="73"/>
    </row>
    <row r="1284" spans="1:1">
      <c r="A1284" s="73"/>
    </row>
    <row r="1285" spans="1:1">
      <c r="A1285" s="73"/>
    </row>
    <row r="1286" spans="1:1">
      <c r="A1286" s="73"/>
    </row>
    <row r="1287" spans="1:1">
      <c r="A1287" s="73"/>
    </row>
    <row r="1288" spans="1:1">
      <c r="A1288" s="73"/>
    </row>
    <row r="1289" spans="1:1">
      <c r="A1289" s="73"/>
    </row>
    <row r="1290" spans="1:1">
      <c r="A1290" s="73"/>
    </row>
    <row r="1291" spans="1:1">
      <c r="A1291" s="73"/>
    </row>
    <row r="1292" spans="1:1">
      <c r="A1292" s="73"/>
    </row>
    <row r="1293" spans="1:1">
      <c r="A1293" s="73"/>
    </row>
    <row r="1294" spans="1:1">
      <c r="A1294" s="73"/>
    </row>
    <row r="1295" spans="1:1">
      <c r="A1295" s="73"/>
    </row>
    <row r="1296" spans="1:1">
      <c r="A1296" s="73"/>
    </row>
    <row r="1297" spans="1:1">
      <c r="A1297" s="73"/>
    </row>
    <row r="1298" spans="1:1">
      <c r="A1298" s="73"/>
    </row>
    <row r="1299" spans="1:1">
      <c r="A1299" s="73"/>
    </row>
    <row r="1300" spans="1:1">
      <c r="A1300" s="73"/>
    </row>
    <row r="1301" spans="1:1">
      <c r="A1301" s="73"/>
    </row>
    <row r="1302" spans="1:1">
      <c r="A1302" s="73"/>
    </row>
    <row r="1303" spans="1:1">
      <c r="A1303" s="73"/>
    </row>
    <row r="1304" spans="1:1">
      <c r="A1304" s="73"/>
    </row>
    <row r="1305" spans="1:1">
      <c r="A1305" s="73"/>
    </row>
    <row r="1306" spans="1:1">
      <c r="A1306" s="73"/>
    </row>
    <row r="1307" spans="1:1">
      <c r="A1307" s="73"/>
    </row>
    <row r="1308" spans="1:1">
      <c r="A1308" s="73"/>
    </row>
    <row r="1309" spans="1:1">
      <c r="A1309" s="73"/>
    </row>
    <row r="1310" spans="1:1">
      <c r="A1310" s="73"/>
    </row>
    <row r="1311" spans="1:1">
      <c r="A1311" s="73"/>
    </row>
    <row r="1312" spans="1:1">
      <c r="A1312" s="73"/>
    </row>
    <row r="1313" spans="1:1">
      <c r="A1313" s="73"/>
    </row>
    <row r="1314" spans="1:1">
      <c r="A1314" s="73"/>
    </row>
    <row r="1315" spans="1:1">
      <c r="A1315" s="73"/>
    </row>
    <row r="1316" spans="1:1">
      <c r="A1316" s="73"/>
    </row>
    <row r="1317" spans="1:1">
      <c r="A1317" s="73"/>
    </row>
    <row r="1318" spans="1:1">
      <c r="A1318" s="73"/>
    </row>
    <row r="1319" spans="1:1">
      <c r="A1319" s="73"/>
    </row>
    <row r="1320" spans="1:1">
      <c r="A1320" s="73"/>
    </row>
    <row r="1321" spans="1:1">
      <c r="A1321" s="73"/>
    </row>
    <row r="1322" spans="1:1">
      <c r="A1322" s="73"/>
    </row>
    <row r="1323" spans="1:1">
      <c r="A1323" s="73"/>
    </row>
    <row r="1324" spans="1:1">
      <c r="A1324" s="73"/>
    </row>
    <row r="1325" spans="1:1">
      <c r="A1325" s="73"/>
    </row>
    <row r="1326" spans="1:1">
      <c r="A1326" s="73"/>
    </row>
    <row r="1327" spans="1:1">
      <c r="A1327" s="73"/>
    </row>
    <row r="1328" spans="1:1">
      <c r="A1328" s="73"/>
    </row>
    <row r="1329" spans="1:1">
      <c r="A1329" s="73"/>
    </row>
    <row r="1330" spans="1:1">
      <c r="A1330" s="73"/>
    </row>
    <row r="1331" spans="1:1">
      <c r="A1331" s="73"/>
    </row>
    <row r="1332" spans="1:1">
      <c r="A1332" s="73"/>
    </row>
    <row r="1333" spans="1:1">
      <c r="A1333" s="73"/>
    </row>
    <row r="1334" spans="1:1">
      <c r="A1334" s="73"/>
    </row>
    <row r="1335" spans="1:1">
      <c r="A1335" s="73"/>
    </row>
    <row r="1336" spans="1:1">
      <c r="A1336" s="73"/>
    </row>
    <row r="1337" spans="1:1">
      <c r="A1337" s="73"/>
    </row>
    <row r="1338" spans="1:1">
      <c r="A1338" s="73"/>
    </row>
    <row r="1339" spans="1:1">
      <c r="A1339" s="73"/>
    </row>
    <row r="1340" spans="1:1">
      <c r="A1340" s="73"/>
    </row>
    <row r="1341" spans="1:1">
      <c r="A1341" s="73"/>
    </row>
    <row r="1342" spans="1:1">
      <c r="A1342" s="73"/>
    </row>
    <row r="1343" spans="1:1">
      <c r="A1343" s="73"/>
    </row>
    <row r="1344" spans="1:1">
      <c r="A1344" s="73"/>
    </row>
    <row r="1345" spans="1:1">
      <c r="A1345" s="73"/>
    </row>
    <row r="1346" spans="1:1">
      <c r="A1346" s="73"/>
    </row>
    <row r="1347" spans="1:1">
      <c r="A1347" s="73"/>
    </row>
    <row r="1348" spans="1:1">
      <c r="A1348" s="73"/>
    </row>
    <row r="1349" spans="1:1">
      <c r="A1349" s="73"/>
    </row>
    <row r="1350" spans="1:1">
      <c r="A1350" s="73"/>
    </row>
    <row r="1351" spans="1:1">
      <c r="A1351" s="73"/>
    </row>
    <row r="1352" spans="1:1">
      <c r="A1352" s="73"/>
    </row>
    <row r="1353" spans="1:1">
      <c r="A1353" s="73"/>
    </row>
    <row r="1354" spans="1:1">
      <c r="A1354" s="73"/>
    </row>
    <row r="1355" spans="1:1">
      <c r="A1355" s="73"/>
    </row>
    <row r="1356" spans="1:1">
      <c r="A1356" s="73"/>
    </row>
    <row r="1357" spans="1:1">
      <c r="A1357" s="73"/>
    </row>
    <row r="1358" spans="1:1">
      <c r="A1358" s="73"/>
    </row>
    <row r="1359" spans="1:1">
      <c r="A1359" s="73"/>
    </row>
    <row r="1360" spans="1:1">
      <c r="A1360" s="73"/>
    </row>
    <row r="1361" spans="1:1">
      <c r="A1361" s="73"/>
    </row>
    <row r="1362" spans="1:1">
      <c r="A1362" s="73"/>
    </row>
    <row r="1363" spans="1:1">
      <c r="A1363" s="73"/>
    </row>
    <row r="1364" spans="1:1">
      <c r="A1364" s="73"/>
    </row>
    <row r="1365" spans="1:1">
      <c r="A1365" s="73"/>
    </row>
    <row r="1366" spans="1:1">
      <c r="A1366" s="73"/>
    </row>
    <row r="1367" spans="1:1">
      <c r="A1367" s="73"/>
    </row>
    <row r="1368" spans="1:1">
      <c r="A1368" s="73"/>
    </row>
    <row r="1369" spans="1:1">
      <c r="A1369" s="73"/>
    </row>
    <row r="1370" spans="1:1">
      <c r="A1370" s="73"/>
    </row>
    <row r="1371" spans="1:1">
      <c r="A1371" s="73"/>
    </row>
    <row r="1372" spans="1:1">
      <c r="A1372" s="73"/>
    </row>
    <row r="1373" spans="1:1">
      <c r="A1373" s="73"/>
    </row>
    <row r="1374" spans="1:1">
      <c r="A1374" s="73"/>
    </row>
    <row r="1375" spans="1:1">
      <c r="A1375" s="73"/>
    </row>
    <row r="1376" spans="1:1">
      <c r="A1376" s="73"/>
    </row>
    <row r="1377" spans="1:1">
      <c r="A1377" s="73"/>
    </row>
    <row r="1378" spans="1:1">
      <c r="A1378" s="73"/>
    </row>
    <row r="1379" spans="1:1">
      <c r="A1379" s="73"/>
    </row>
    <row r="1380" spans="1:1">
      <c r="A1380" s="73"/>
    </row>
    <row r="1381" spans="1:1">
      <c r="A1381" s="73"/>
    </row>
    <row r="1382" spans="1:1">
      <c r="A1382" s="73"/>
    </row>
    <row r="1383" spans="1:1">
      <c r="A1383" s="73"/>
    </row>
    <row r="1384" spans="1:1">
      <c r="A1384" s="73"/>
    </row>
    <row r="1385" spans="1:1">
      <c r="A1385" s="73"/>
    </row>
    <row r="1386" spans="1:1">
      <c r="A1386" s="73"/>
    </row>
    <row r="1387" spans="1:1">
      <c r="A1387" s="73"/>
    </row>
    <row r="1388" spans="1:1">
      <c r="A1388" s="73"/>
    </row>
    <row r="1389" spans="1:1">
      <c r="A1389" s="73"/>
    </row>
    <row r="1390" spans="1:1">
      <c r="A1390" s="73"/>
    </row>
    <row r="1391" spans="1:1">
      <c r="A1391" s="73"/>
    </row>
    <row r="1392" spans="1:1">
      <c r="A1392" s="73"/>
    </row>
    <row r="1393" spans="1:1">
      <c r="A1393" s="73"/>
    </row>
    <row r="1394" spans="1:1">
      <c r="A1394" s="73"/>
    </row>
    <row r="1395" spans="1:1">
      <c r="A1395" s="73"/>
    </row>
    <row r="1396" spans="1:1">
      <c r="A1396" s="73"/>
    </row>
    <row r="1397" spans="1:1">
      <c r="A1397" s="73"/>
    </row>
    <row r="1398" spans="1:1">
      <c r="A1398" s="73"/>
    </row>
    <row r="1399" spans="1:1">
      <c r="A1399" s="73"/>
    </row>
    <row r="1400" spans="1:1">
      <c r="A1400" s="73"/>
    </row>
    <row r="1401" spans="1:1">
      <c r="A1401" s="73"/>
    </row>
    <row r="1402" spans="1:1">
      <c r="A1402" s="73"/>
    </row>
    <row r="1403" spans="1:1">
      <c r="A1403" s="73"/>
    </row>
    <row r="1404" spans="1:1">
      <c r="A1404" s="73"/>
    </row>
    <row r="1405" spans="1:1">
      <c r="A1405" s="73"/>
    </row>
    <row r="1406" spans="1:1">
      <c r="A1406" s="73"/>
    </row>
    <row r="1407" spans="1:1">
      <c r="A1407" s="73"/>
    </row>
    <row r="1408" spans="1:1">
      <c r="A1408" s="73"/>
    </row>
    <row r="1409" spans="1:1">
      <c r="A1409" s="73"/>
    </row>
    <row r="1410" spans="1:1">
      <c r="A1410" s="73"/>
    </row>
    <row r="1411" spans="1:1">
      <c r="A1411" s="73"/>
    </row>
    <row r="1412" spans="1:1">
      <c r="A1412" s="73"/>
    </row>
    <row r="1413" spans="1:1">
      <c r="A1413" s="73"/>
    </row>
    <row r="1414" spans="1:1">
      <c r="A1414" s="73"/>
    </row>
    <row r="1415" spans="1:1">
      <c r="A1415" s="73"/>
    </row>
    <row r="1416" spans="1:1">
      <c r="A1416" s="73"/>
    </row>
    <row r="1417" spans="1:1">
      <c r="A1417" s="73"/>
    </row>
    <row r="1418" spans="1:1">
      <c r="A1418" s="73"/>
    </row>
    <row r="1419" spans="1:1">
      <c r="A1419" s="73"/>
    </row>
    <row r="1420" spans="1:1">
      <c r="A1420" s="73"/>
    </row>
    <row r="1421" spans="1:1">
      <c r="A1421" s="73"/>
    </row>
    <row r="1422" spans="1:1">
      <c r="A1422" s="73"/>
    </row>
    <row r="1423" spans="1:1">
      <c r="A1423" s="73"/>
    </row>
    <row r="1424" spans="1:1">
      <c r="A1424" s="73"/>
    </row>
    <row r="1425" spans="1:1">
      <c r="A1425" s="73"/>
    </row>
    <row r="1426" spans="1:1">
      <c r="A1426" s="73"/>
    </row>
    <row r="1427" spans="1:1">
      <c r="A1427" s="73"/>
    </row>
    <row r="1428" spans="1:1">
      <c r="A1428" s="73"/>
    </row>
    <row r="1429" spans="1:1">
      <c r="A1429" s="73"/>
    </row>
    <row r="1430" spans="1:1">
      <c r="A1430" s="73"/>
    </row>
    <row r="1431" spans="1:1">
      <c r="A1431" s="73"/>
    </row>
    <row r="1432" spans="1:1">
      <c r="A1432" s="73"/>
    </row>
    <row r="1433" spans="1:1">
      <c r="A1433" s="73"/>
    </row>
    <row r="1434" spans="1:1">
      <c r="A1434" s="73"/>
    </row>
    <row r="1435" spans="1:1">
      <c r="A1435" s="73"/>
    </row>
    <row r="1436" spans="1:1">
      <c r="A1436" s="73"/>
    </row>
    <row r="1437" spans="1:1">
      <c r="A1437" s="73"/>
    </row>
    <row r="1438" spans="1:1">
      <c r="A1438" s="73"/>
    </row>
    <row r="1439" spans="1:1">
      <c r="A1439" s="73"/>
    </row>
    <row r="1440" spans="1:1">
      <c r="A1440" s="73"/>
    </row>
    <row r="1441" spans="1:1">
      <c r="A1441" s="73"/>
    </row>
    <row r="1442" spans="1:1">
      <c r="A1442" s="73"/>
    </row>
    <row r="1443" spans="1:1">
      <c r="A1443" s="73"/>
    </row>
    <row r="1444" spans="1:1">
      <c r="A1444" s="73"/>
    </row>
    <row r="1445" spans="1:1">
      <c r="A1445" s="73"/>
    </row>
    <row r="1446" spans="1:1">
      <c r="A1446" s="73"/>
    </row>
    <row r="1447" spans="1:1">
      <c r="A1447" s="73"/>
    </row>
    <row r="1448" spans="1:1">
      <c r="A1448" s="73"/>
    </row>
    <row r="1449" spans="1:1">
      <c r="A1449" s="73"/>
    </row>
    <row r="1450" spans="1:1">
      <c r="A1450" s="73"/>
    </row>
    <row r="1451" spans="1:1">
      <c r="A1451" s="73"/>
    </row>
    <row r="1452" spans="1:1">
      <c r="A1452" s="73"/>
    </row>
    <row r="1453" spans="1:1">
      <c r="A1453" s="73"/>
    </row>
    <row r="1454" spans="1:1">
      <c r="A1454" s="73"/>
    </row>
    <row r="1455" spans="1:1">
      <c r="A1455" s="73"/>
    </row>
    <row r="1456" spans="1:1">
      <c r="A1456" s="73"/>
    </row>
    <row r="1457" spans="1:1">
      <c r="A1457" s="73"/>
    </row>
    <row r="1458" spans="1:1">
      <c r="A1458" s="73"/>
    </row>
    <row r="1459" spans="1:1">
      <c r="A1459" s="73"/>
    </row>
    <row r="1460" spans="1:1">
      <c r="A1460" s="73"/>
    </row>
    <row r="1461" spans="1:1">
      <c r="A1461" s="73"/>
    </row>
    <row r="1462" spans="1:1">
      <c r="A1462" s="73"/>
    </row>
    <row r="1463" spans="1:1">
      <c r="A1463" s="73"/>
    </row>
    <row r="1464" spans="1:1">
      <c r="A1464" s="73"/>
    </row>
    <row r="1465" spans="1:1">
      <c r="A1465" s="73"/>
    </row>
    <row r="1466" spans="1:1">
      <c r="A1466" s="73"/>
    </row>
    <row r="1467" spans="1:1">
      <c r="A1467" s="73"/>
    </row>
    <row r="1468" spans="1:1">
      <c r="A1468" s="73"/>
    </row>
    <row r="1469" spans="1:1">
      <c r="A1469" s="73"/>
    </row>
    <row r="1470" spans="1:1">
      <c r="A1470" s="73"/>
    </row>
    <row r="1471" spans="1:1">
      <c r="A1471" s="73"/>
    </row>
    <row r="1472" spans="1:1">
      <c r="A1472" s="73"/>
    </row>
    <row r="1473" spans="1:1">
      <c r="A1473" s="73"/>
    </row>
    <row r="1474" spans="1:1">
      <c r="A1474" s="73"/>
    </row>
    <row r="1475" spans="1:1">
      <c r="A1475" s="73"/>
    </row>
    <row r="1476" spans="1:1">
      <c r="A1476" s="73"/>
    </row>
    <row r="1477" spans="1:1">
      <c r="A1477" s="73"/>
    </row>
    <row r="1478" spans="1:1">
      <c r="A1478" s="73"/>
    </row>
    <row r="1479" spans="1:1">
      <c r="A1479" s="73"/>
    </row>
    <row r="1480" spans="1:1">
      <c r="A1480" s="73"/>
    </row>
    <row r="1481" spans="1:1">
      <c r="A1481" s="73"/>
    </row>
    <row r="1482" spans="1:1">
      <c r="A1482" s="73"/>
    </row>
    <row r="1483" spans="1:1">
      <c r="A1483" s="73"/>
    </row>
    <row r="1484" spans="1:1">
      <c r="A1484" s="73"/>
    </row>
    <row r="1485" spans="1:1">
      <c r="A1485" s="73"/>
    </row>
    <row r="1486" spans="1:1">
      <c r="A1486" s="73"/>
    </row>
    <row r="1487" spans="1:1">
      <c r="A1487" s="73"/>
    </row>
    <row r="1488" spans="1:1">
      <c r="A1488" s="73"/>
    </row>
    <row r="1489" spans="1:1">
      <c r="A1489" s="73"/>
    </row>
    <row r="1490" spans="1:1">
      <c r="A1490" s="73"/>
    </row>
    <row r="1491" spans="1:1">
      <c r="A1491" s="73"/>
    </row>
    <row r="1492" spans="1:1">
      <c r="A1492" s="73"/>
    </row>
    <row r="1493" spans="1:1">
      <c r="A1493" s="73"/>
    </row>
    <row r="1494" spans="1:1">
      <c r="A1494" s="73"/>
    </row>
    <row r="1495" spans="1:1">
      <c r="A1495" s="73"/>
    </row>
    <row r="1496" spans="1:1">
      <c r="A1496" s="73"/>
    </row>
    <row r="1497" spans="1:1">
      <c r="A1497" s="73"/>
    </row>
    <row r="1498" spans="1:1">
      <c r="A1498" s="73"/>
    </row>
    <row r="1499" spans="1:1">
      <c r="A1499" s="73"/>
    </row>
    <row r="1500" spans="1:1">
      <c r="A1500" s="73"/>
    </row>
    <row r="1501" spans="1:1">
      <c r="A1501" s="73"/>
    </row>
    <row r="1502" spans="1:1">
      <c r="A1502" s="73"/>
    </row>
    <row r="1503" spans="1:1">
      <c r="A1503" s="73"/>
    </row>
    <row r="1504" spans="1:1">
      <c r="A1504" s="73"/>
    </row>
    <row r="1505" spans="1:1">
      <c r="A1505" s="73"/>
    </row>
    <row r="1506" spans="1:1">
      <c r="A1506" s="73"/>
    </row>
    <row r="1507" spans="1:1">
      <c r="A1507" s="73"/>
    </row>
    <row r="1508" spans="1:1">
      <c r="A1508" s="73"/>
    </row>
    <row r="1509" spans="1:1">
      <c r="A1509" s="73"/>
    </row>
    <row r="1510" spans="1:1">
      <c r="A1510" s="73"/>
    </row>
    <row r="1511" spans="1:1">
      <c r="A1511" s="73"/>
    </row>
    <row r="1512" spans="1:1">
      <c r="A1512" s="73"/>
    </row>
    <row r="1513" spans="1:1">
      <c r="A1513" s="73"/>
    </row>
    <row r="1514" spans="1:1">
      <c r="A1514" s="73"/>
    </row>
    <row r="1515" spans="1:1">
      <c r="A1515" s="73"/>
    </row>
    <row r="1516" spans="1:1">
      <c r="A1516" s="73"/>
    </row>
    <row r="1517" spans="1:1">
      <c r="A1517" s="73"/>
    </row>
    <row r="1518" spans="1:1">
      <c r="A1518" s="73"/>
    </row>
    <row r="1519" spans="1:1">
      <c r="A1519" s="73"/>
    </row>
    <row r="1520" spans="1:1">
      <c r="A1520" s="73"/>
    </row>
    <row r="1521" spans="1:1">
      <c r="A1521" s="73"/>
    </row>
    <row r="1522" spans="1:1">
      <c r="A1522" s="73"/>
    </row>
    <row r="1523" spans="1:1">
      <c r="A1523" s="73"/>
    </row>
    <row r="1524" spans="1:1">
      <c r="A1524" s="73"/>
    </row>
    <row r="1525" spans="1:1">
      <c r="A1525" s="73"/>
    </row>
    <row r="1526" spans="1:1">
      <c r="A1526" s="73"/>
    </row>
    <row r="1527" spans="1:1">
      <c r="A1527" s="73"/>
    </row>
    <row r="1528" spans="1:1">
      <c r="A1528" s="73"/>
    </row>
    <row r="1529" spans="1:1">
      <c r="A1529" s="73"/>
    </row>
    <row r="1530" spans="1:1">
      <c r="A1530" s="73"/>
    </row>
    <row r="1531" spans="1:1">
      <c r="A1531" s="73"/>
    </row>
    <row r="1532" spans="1:1">
      <c r="A1532" s="73"/>
    </row>
    <row r="1533" spans="1:1">
      <c r="A1533" s="73"/>
    </row>
    <row r="1534" spans="1:1">
      <c r="A1534" s="73"/>
    </row>
    <row r="1535" spans="1:1">
      <c r="A1535" s="73"/>
    </row>
    <row r="1536" spans="1:1">
      <c r="A1536" s="73"/>
    </row>
    <row r="1537" spans="1:1">
      <c r="A1537" s="73"/>
    </row>
    <row r="1538" spans="1:1">
      <c r="A1538" s="73"/>
    </row>
    <row r="1539" spans="1:1">
      <c r="A1539" s="73"/>
    </row>
    <row r="1540" spans="1:1">
      <c r="A1540" s="73"/>
    </row>
    <row r="1541" spans="1:1">
      <c r="A1541" s="73"/>
    </row>
    <row r="1542" spans="1:1">
      <c r="A1542" s="73"/>
    </row>
    <row r="1543" spans="1:1">
      <c r="A1543" s="73"/>
    </row>
    <row r="1544" spans="1:1">
      <c r="A1544" s="73"/>
    </row>
    <row r="1545" spans="1:1">
      <c r="A1545" s="73"/>
    </row>
    <row r="1546" spans="1:1">
      <c r="A1546" s="73"/>
    </row>
    <row r="1547" spans="1:1">
      <c r="A1547" s="73"/>
    </row>
    <row r="1548" spans="1:1">
      <c r="A1548" s="73"/>
    </row>
    <row r="1549" spans="1:1">
      <c r="A1549" s="73"/>
    </row>
    <row r="1550" spans="1:1">
      <c r="A1550" s="73"/>
    </row>
    <row r="1551" spans="1:1">
      <c r="A1551" s="73"/>
    </row>
    <row r="1552" spans="1:1">
      <c r="A1552" s="73"/>
    </row>
    <row r="1553" spans="1:1">
      <c r="A1553" s="73"/>
    </row>
    <row r="1554" spans="1:1">
      <c r="A1554" s="73"/>
    </row>
    <row r="1555" spans="1:1">
      <c r="A1555" s="73"/>
    </row>
    <row r="1556" spans="1:1">
      <c r="A1556" s="73"/>
    </row>
    <row r="1557" spans="1:1">
      <c r="A1557" s="73"/>
    </row>
    <row r="1558" spans="1:1">
      <c r="A1558" s="73"/>
    </row>
    <row r="1559" spans="1:1">
      <c r="A1559" s="73"/>
    </row>
    <row r="1560" spans="1:1">
      <c r="A1560" s="73"/>
    </row>
    <row r="1561" spans="1:1">
      <c r="A1561" s="73"/>
    </row>
    <row r="1562" spans="1:1">
      <c r="A1562" s="73"/>
    </row>
    <row r="1563" spans="1:1">
      <c r="A1563" s="73"/>
    </row>
    <row r="1564" spans="1:1">
      <c r="A1564" s="73"/>
    </row>
    <row r="1565" spans="1:1">
      <c r="A1565" s="73"/>
    </row>
    <row r="1566" spans="1:1">
      <c r="A1566" s="73"/>
    </row>
    <row r="1567" spans="1:1">
      <c r="A1567" s="73"/>
    </row>
    <row r="1568" spans="1:1">
      <c r="A1568" s="73"/>
    </row>
    <row r="1569" spans="1:1">
      <c r="A1569" s="73"/>
    </row>
    <row r="1570" spans="1:1">
      <c r="A1570" s="73"/>
    </row>
    <row r="1571" spans="1:1">
      <c r="A1571" s="73"/>
    </row>
    <row r="1572" spans="1:1">
      <c r="A1572" s="73"/>
    </row>
    <row r="1573" spans="1:1">
      <c r="A1573" s="73"/>
    </row>
    <row r="1574" spans="1:1">
      <c r="A1574" s="73"/>
    </row>
    <row r="1575" spans="1:1">
      <c r="A1575" s="73"/>
    </row>
    <row r="1576" spans="1:1">
      <c r="A1576" s="73"/>
    </row>
    <row r="1577" spans="1:1">
      <c r="A1577" s="73"/>
    </row>
    <row r="1578" spans="1:1">
      <c r="A1578" s="73"/>
    </row>
    <row r="1579" spans="1:1">
      <c r="A1579" s="73"/>
    </row>
    <row r="1580" spans="1:1">
      <c r="A1580" s="73"/>
    </row>
    <row r="1581" spans="1:1">
      <c r="A1581" s="73"/>
    </row>
    <row r="1582" spans="1:1">
      <c r="A1582" s="73"/>
    </row>
    <row r="1583" spans="1:1">
      <c r="A1583" s="73"/>
    </row>
    <row r="1584" spans="1:1">
      <c r="A1584" s="73"/>
    </row>
    <row r="1585" spans="1:1">
      <c r="A1585" s="73"/>
    </row>
    <row r="1586" spans="1:1">
      <c r="A1586" s="73"/>
    </row>
    <row r="1587" spans="1:1">
      <c r="A1587" s="73"/>
    </row>
    <row r="1588" spans="1:1">
      <c r="A1588" s="73"/>
    </row>
    <row r="1589" spans="1:1">
      <c r="A1589" s="73"/>
    </row>
    <row r="1590" spans="1:1">
      <c r="A1590" s="73"/>
    </row>
    <row r="1591" spans="1:1">
      <c r="A1591" s="73"/>
    </row>
    <row r="1592" spans="1:1">
      <c r="A1592" s="73"/>
    </row>
    <row r="1593" spans="1:1">
      <c r="A1593" s="73"/>
    </row>
    <row r="1594" spans="1:1">
      <c r="A1594" s="73"/>
    </row>
    <row r="1595" spans="1:1">
      <c r="A1595" s="73"/>
    </row>
    <row r="1596" spans="1:1">
      <c r="A1596" s="73"/>
    </row>
    <row r="1597" spans="1:1">
      <c r="A1597" s="73"/>
    </row>
    <row r="1598" spans="1:1">
      <c r="A1598" s="73"/>
    </row>
    <row r="1599" spans="1:1">
      <c r="A1599" s="73"/>
    </row>
    <row r="1600" spans="1:1">
      <c r="A1600" s="73"/>
    </row>
    <row r="1601" spans="1:1">
      <c r="A1601" s="73"/>
    </row>
    <row r="1602" spans="1:1">
      <c r="A1602" s="73"/>
    </row>
    <row r="1603" spans="1:1">
      <c r="A1603" s="73"/>
    </row>
    <row r="1604" spans="1:1">
      <c r="A1604" s="73"/>
    </row>
    <row r="1605" spans="1:1">
      <c r="A1605" s="73"/>
    </row>
    <row r="1606" spans="1:1">
      <c r="A1606" s="73"/>
    </row>
    <row r="1607" spans="1:1">
      <c r="A1607" s="73"/>
    </row>
    <row r="1608" spans="1:1">
      <c r="A1608" s="73"/>
    </row>
    <row r="1609" spans="1:1">
      <c r="A1609" s="73"/>
    </row>
    <row r="1610" spans="1:1">
      <c r="A1610" s="73"/>
    </row>
    <row r="1611" spans="1:1">
      <c r="A1611" s="73"/>
    </row>
    <row r="1612" spans="1:1">
      <c r="A1612" s="73"/>
    </row>
    <row r="1613" spans="1:1">
      <c r="A1613" s="73"/>
    </row>
    <row r="1614" spans="1:1">
      <c r="A1614" s="73"/>
    </row>
    <row r="1615" spans="1:1">
      <c r="A1615" s="73"/>
    </row>
    <row r="1616" spans="1:1">
      <c r="A1616" s="73"/>
    </row>
    <row r="1617" spans="1:1">
      <c r="A1617" s="73"/>
    </row>
    <row r="1618" spans="1:1">
      <c r="A1618" s="73"/>
    </row>
    <row r="1619" spans="1:1">
      <c r="A1619" s="73"/>
    </row>
    <row r="1620" spans="1:1">
      <c r="A1620" s="73"/>
    </row>
    <row r="1621" spans="1:1">
      <c r="A1621" s="73"/>
    </row>
    <row r="1622" spans="1:1">
      <c r="A1622" s="73"/>
    </row>
    <row r="1623" spans="1:1">
      <c r="A1623" s="73"/>
    </row>
    <row r="1624" spans="1:1">
      <c r="A1624" s="73"/>
    </row>
    <row r="1625" spans="1:1">
      <c r="A1625" s="73"/>
    </row>
    <row r="1626" spans="1:1">
      <c r="A1626" s="73"/>
    </row>
    <row r="1627" spans="1:1">
      <c r="A1627" s="73"/>
    </row>
    <row r="1628" spans="1:1">
      <c r="A1628" s="73"/>
    </row>
    <row r="1629" spans="1:1">
      <c r="A1629" s="73"/>
    </row>
    <row r="1630" spans="1:1">
      <c r="A1630" s="73"/>
    </row>
    <row r="1631" spans="1:1">
      <c r="A1631" s="73"/>
    </row>
    <row r="1632" spans="1:1">
      <c r="A1632" s="73"/>
    </row>
    <row r="1633" spans="1:1">
      <c r="A1633" s="73"/>
    </row>
    <row r="1634" spans="1:1">
      <c r="A1634" s="73"/>
    </row>
    <row r="1635" spans="1:1">
      <c r="A1635" s="73"/>
    </row>
    <row r="1636" spans="1:1">
      <c r="A1636" s="73"/>
    </row>
    <row r="1637" spans="1:1">
      <c r="A1637" s="73"/>
    </row>
    <row r="1638" spans="1:1">
      <c r="A1638" s="73"/>
    </row>
    <row r="1639" spans="1:1">
      <c r="A1639" s="73"/>
    </row>
    <row r="1640" spans="1:1">
      <c r="A1640" s="73"/>
    </row>
    <row r="1641" spans="1:1">
      <c r="A1641" s="73"/>
    </row>
    <row r="1642" spans="1:1">
      <c r="A1642" s="73"/>
    </row>
    <row r="1643" spans="1:1">
      <c r="A1643" s="73"/>
    </row>
    <row r="1644" spans="1:1">
      <c r="A1644" s="73"/>
    </row>
    <row r="1645" spans="1:1">
      <c r="A1645" s="73"/>
    </row>
    <row r="1646" spans="1:1">
      <c r="A1646" s="73"/>
    </row>
    <row r="1647" spans="1:1">
      <c r="A1647" s="73"/>
    </row>
    <row r="1648" spans="1:1">
      <c r="A1648" s="73"/>
    </row>
    <row r="1649" spans="1:1">
      <c r="A1649" s="73"/>
    </row>
    <row r="1650" spans="1:1">
      <c r="A1650" s="73"/>
    </row>
    <row r="1651" spans="1:1">
      <c r="A1651" s="73"/>
    </row>
    <row r="1652" spans="1:1">
      <c r="A1652" s="73"/>
    </row>
    <row r="1653" spans="1:1">
      <c r="A1653" s="73"/>
    </row>
    <row r="1654" spans="1:1">
      <c r="A1654" s="73"/>
    </row>
    <row r="1655" spans="1:1">
      <c r="A1655" s="73"/>
    </row>
    <row r="1656" spans="1:1">
      <c r="A1656" s="73"/>
    </row>
    <row r="1657" spans="1:1">
      <c r="A1657" s="73"/>
    </row>
    <row r="1658" spans="1:1">
      <c r="A1658" s="73"/>
    </row>
    <row r="1659" spans="1:1">
      <c r="A1659" s="73"/>
    </row>
    <row r="1660" spans="1:1">
      <c r="A1660" s="73"/>
    </row>
    <row r="1661" spans="1:1">
      <c r="A1661" s="73"/>
    </row>
    <row r="1662" spans="1:1">
      <c r="A1662" s="73"/>
    </row>
    <row r="1663" spans="1:1">
      <c r="A1663" s="73"/>
    </row>
    <row r="1664" spans="1:1">
      <c r="A1664" s="73"/>
    </row>
    <row r="1665" spans="1:1">
      <c r="A1665" s="73"/>
    </row>
    <row r="1666" spans="1:1">
      <c r="A1666" s="73"/>
    </row>
    <row r="1667" spans="1:1">
      <c r="A1667" s="73"/>
    </row>
    <row r="1668" spans="1:1">
      <c r="A1668" s="73"/>
    </row>
    <row r="1669" spans="1:1">
      <c r="A1669" s="73"/>
    </row>
    <row r="1670" spans="1:1">
      <c r="A1670" s="73"/>
    </row>
    <row r="1671" spans="1:1">
      <c r="A1671" s="73"/>
    </row>
    <row r="1672" spans="1:1">
      <c r="A1672" s="73"/>
    </row>
    <row r="1673" spans="1:1">
      <c r="A1673" s="73"/>
    </row>
    <row r="1674" spans="1:1">
      <c r="A1674" s="73"/>
    </row>
    <row r="1675" spans="1:1">
      <c r="A1675" s="73"/>
    </row>
    <row r="1676" spans="1:1">
      <c r="A1676" s="73"/>
    </row>
    <row r="1677" spans="1:1">
      <c r="A1677" s="73"/>
    </row>
    <row r="1678" spans="1:1">
      <c r="A1678" s="73"/>
    </row>
    <row r="1679" spans="1:1">
      <c r="A1679" s="73"/>
    </row>
    <row r="1680" spans="1:1">
      <c r="A1680" s="73"/>
    </row>
    <row r="1681" spans="1:1">
      <c r="A1681" s="73"/>
    </row>
    <row r="1682" spans="1:1">
      <c r="A1682" s="73"/>
    </row>
    <row r="1683" spans="1:1">
      <c r="A1683" s="73"/>
    </row>
    <row r="1684" spans="1:1">
      <c r="A1684" s="73"/>
    </row>
    <row r="1685" spans="1:1">
      <c r="A1685" s="73"/>
    </row>
    <row r="1686" spans="1:1">
      <c r="A1686" s="73"/>
    </row>
    <row r="1687" spans="1:1">
      <c r="A1687" s="73"/>
    </row>
    <row r="1688" spans="1:1">
      <c r="A1688" s="73"/>
    </row>
    <row r="1689" spans="1:1">
      <c r="A1689" s="73"/>
    </row>
    <row r="1690" spans="1:1">
      <c r="A1690" s="73"/>
    </row>
    <row r="1691" spans="1:1">
      <c r="A1691" s="73"/>
    </row>
    <row r="1692" spans="1:1">
      <c r="A1692" s="73"/>
    </row>
    <row r="1693" spans="1:1">
      <c r="A1693" s="73"/>
    </row>
    <row r="1694" spans="1:1">
      <c r="A1694" s="73"/>
    </row>
    <row r="1695" spans="1:1">
      <c r="A1695" s="73"/>
    </row>
    <row r="1696" spans="1:1">
      <c r="A1696" s="73"/>
    </row>
    <row r="1697" spans="1:1">
      <c r="A1697" s="73"/>
    </row>
    <row r="1698" spans="1:1">
      <c r="A1698" s="73"/>
    </row>
    <row r="1699" spans="1:1">
      <c r="A1699" s="73"/>
    </row>
    <row r="1700" spans="1:1">
      <c r="A1700" s="73"/>
    </row>
    <row r="1701" spans="1:1">
      <c r="A1701" s="73"/>
    </row>
    <row r="1702" spans="1:1">
      <c r="A1702" s="73"/>
    </row>
    <row r="1703" spans="1:1">
      <c r="A1703" s="73"/>
    </row>
    <row r="1704" spans="1:1">
      <c r="A1704" s="73"/>
    </row>
    <row r="1705" spans="1:1">
      <c r="A1705" s="73"/>
    </row>
    <row r="1706" spans="1:1">
      <c r="A1706" s="73"/>
    </row>
    <row r="1707" spans="1:1">
      <c r="A1707" s="73"/>
    </row>
    <row r="1708" spans="1:1">
      <c r="A1708" s="73"/>
    </row>
    <row r="1709" spans="1:1">
      <c r="A1709" s="73"/>
    </row>
    <row r="1710" spans="1:1">
      <c r="A1710" s="73"/>
    </row>
    <row r="1711" spans="1:1">
      <c r="A1711" s="73"/>
    </row>
    <row r="1712" spans="1:1">
      <c r="A1712" s="73"/>
    </row>
    <row r="1713" spans="1:1">
      <c r="A1713" s="73"/>
    </row>
    <row r="1714" spans="1:1">
      <c r="A1714" s="73"/>
    </row>
    <row r="1715" spans="1:1">
      <c r="A1715" s="73"/>
    </row>
    <row r="1716" spans="1:1">
      <c r="A1716" s="73"/>
    </row>
    <row r="1717" spans="1:1">
      <c r="A1717" s="73"/>
    </row>
    <row r="1718" spans="1:1">
      <c r="A1718" s="73"/>
    </row>
    <row r="1719" spans="1:1">
      <c r="A1719" s="73"/>
    </row>
    <row r="1720" spans="1:1">
      <c r="A1720" s="73"/>
    </row>
    <row r="1721" spans="1:1">
      <c r="A1721" s="73"/>
    </row>
    <row r="1722" spans="1:1">
      <c r="A1722" s="73"/>
    </row>
    <row r="1723" spans="1:1">
      <c r="A1723" s="73"/>
    </row>
    <row r="1724" spans="1:1">
      <c r="A1724" s="73"/>
    </row>
    <row r="1725" spans="1:1">
      <c r="A1725" s="73"/>
    </row>
    <row r="1726" spans="1:1">
      <c r="A1726" s="73"/>
    </row>
    <row r="1727" spans="1:1">
      <c r="A1727" s="73"/>
    </row>
    <row r="1728" spans="1:1">
      <c r="A1728" s="73"/>
    </row>
    <row r="1729" spans="1:1">
      <c r="A1729" s="73"/>
    </row>
    <row r="1730" spans="1:1">
      <c r="A1730" s="73"/>
    </row>
    <row r="1731" spans="1:1">
      <c r="A1731" s="73"/>
    </row>
    <row r="1732" spans="1:1">
      <c r="A1732" s="73"/>
    </row>
    <row r="1733" spans="1:1">
      <c r="A1733" s="73"/>
    </row>
    <row r="1734" spans="1:1">
      <c r="A1734" s="73"/>
    </row>
    <row r="1735" spans="1:1">
      <c r="A1735" s="73"/>
    </row>
    <row r="1736" spans="1:1">
      <c r="A1736" s="73"/>
    </row>
    <row r="1737" spans="1:1">
      <c r="A1737" s="73"/>
    </row>
    <row r="1738" spans="1:1">
      <c r="A1738" s="73"/>
    </row>
    <row r="1739" spans="1:1">
      <c r="A1739" s="73"/>
    </row>
    <row r="1740" spans="1:1">
      <c r="A1740" s="73"/>
    </row>
    <row r="1741" spans="1:1">
      <c r="A1741" s="73"/>
    </row>
    <row r="1742" spans="1:1">
      <c r="A1742" s="73"/>
    </row>
    <row r="1743" spans="1:1">
      <c r="A1743" s="73"/>
    </row>
    <row r="1744" spans="1:1">
      <c r="A1744" s="73"/>
    </row>
    <row r="1745" spans="1:1">
      <c r="A1745" s="73"/>
    </row>
    <row r="1746" spans="1:1">
      <c r="A1746" s="73"/>
    </row>
    <row r="1747" spans="1:1">
      <c r="A1747" s="73"/>
    </row>
    <row r="1748" spans="1:1">
      <c r="A1748" s="73"/>
    </row>
    <row r="1749" spans="1:1">
      <c r="A1749" s="73"/>
    </row>
    <row r="1750" spans="1:1">
      <c r="A1750" s="73"/>
    </row>
    <row r="1751" spans="1:1">
      <c r="A1751" s="73"/>
    </row>
    <row r="1752" spans="1:1">
      <c r="A1752" s="73"/>
    </row>
    <row r="1753" spans="1:1">
      <c r="A1753" s="73"/>
    </row>
    <row r="1754" spans="1:1">
      <c r="A1754" s="73"/>
    </row>
    <row r="1755" spans="1:1">
      <c r="A1755" s="73"/>
    </row>
    <row r="1756" spans="1:1">
      <c r="A1756" s="73"/>
    </row>
    <row r="1757" spans="1:1">
      <c r="A1757" s="73"/>
    </row>
    <row r="1758" spans="1:1">
      <c r="A1758" s="73"/>
    </row>
    <row r="1759" spans="1:1">
      <c r="A1759" s="73"/>
    </row>
    <row r="1760" spans="1:1">
      <c r="A1760" s="73"/>
    </row>
    <row r="1761" spans="1:1">
      <c r="A1761" s="73"/>
    </row>
    <row r="1762" spans="1:1">
      <c r="A1762" s="73"/>
    </row>
    <row r="1763" spans="1:1">
      <c r="A1763" s="73"/>
    </row>
    <row r="1764" spans="1:1">
      <c r="A1764" s="73"/>
    </row>
    <row r="1765" spans="1:1">
      <c r="A1765" s="73"/>
    </row>
    <row r="1766" spans="1:1">
      <c r="A1766" s="73"/>
    </row>
    <row r="1767" spans="1:1">
      <c r="A1767" s="73"/>
    </row>
    <row r="1768" spans="1:1">
      <c r="A1768" s="73"/>
    </row>
    <row r="1769" spans="1:1">
      <c r="A1769" s="73"/>
    </row>
    <row r="1770" spans="1:1">
      <c r="A1770" s="73"/>
    </row>
    <row r="1771" spans="1:1">
      <c r="A1771" s="73"/>
    </row>
    <row r="1772" spans="1:1">
      <c r="A1772" s="73"/>
    </row>
    <row r="1773" spans="1:1">
      <c r="A1773" s="73"/>
    </row>
    <row r="1774" spans="1:1">
      <c r="A1774" s="73"/>
    </row>
    <row r="1775" spans="1:1">
      <c r="A1775" s="73"/>
    </row>
    <row r="1776" spans="1:1">
      <c r="A1776" s="73"/>
    </row>
    <row r="1777" spans="1:1">
      <c r="A1777" s="73"/>
    </row>
    <row r="1778" spans="1:1">
      <c r="A1778" s="73"/>
    </row>
    <row r="1779" spans="1:1">
      <c r="A1779" s="73"/>
    </row>
    <row r="1780" spans="1:1">
      <c r="A1780" s="73"/>
    </row>
    <row r="1781" spans="1:1">
      <c r="A1781" s="73"/>
    </row>
    <row r="1782" spans="1:1">
      <c r="A1782" s="73"/>
    </row>
    <row r="1783" spans="1:1">
      <c r="A1783" s="73"/>
    </row>
    <row r="1784" spans="1:1">
      <c r="A1784" s="73"/>
    </row>
    <row r="1785" spans="1:1">
      <c r="A1785" s="73"/>
    </row>
    <row r="1786" spans="1:1">
      <c r="A1786" s="73"/>
    </row>
    <row r="1787" spans="1:1">
      <c r="A1787" s="73"/>
    </row>
    <row r="1788" spans="1:1">
      <c r="A1788" s="73"/>
    </row>
    <row r="1789" spans="1:1">
      <c r="A1789" s="73"/>
    </row>
    <row r="1790" spans="1:1">
      <c r="A1790" s="73"/>
    </row>
    <row r="1791" spans="1:1">
      <c r="A1791" s="73"/>
    </row>
    <row r="1792" spans="1:1">
      <c r="A1792" s="73"/>
    </row>
    <row r="1793" spans="1:1">
      <c r="A1793" s="73"/>
    </row>
    <row r="1794" spans="1:1">
      <c r="A1794" s="73"/>
    </row>
    <row r="1795" spans="1:1">
      <c r="A1795" s="73"/>
    </row>
    <row r="1796" spans="1:1">
      <c r="A1796" s="73"/>
    </row>
    <row r="1797" spans="1:1">
      <c r="A1797" s="73"/>
    </row>
    <row r="1798" spans="1:1">
      <c r="A1798" s="73"/>
    </row>
    <row r="1799" spans="1:1">
      <c r="A1799" s="73"/>
    </row>
    <row r="1800" spans="1:1">
      <c r="A1800" s="73"/>
    </row>
    <row r="1801" spans="1:1">
      <c r="A1801" s="73"/>
    </row>
    <row r="1802" spans="1:1">
      <c r="A1802" s="73"/>
    </row>
    <row r="1803" spans="1:1">
      <c r="A1803" s="73"/>
    </row>
    <row r="1804" spans="1:1">
      <c r="A1804" s="73"/>
    </row>
    <row r="1805" spans="1:1">
      <c r="A1805" s="73"/>
    </row>
    <row r="1806" spans="1:1">
      <c r="A1806" s="73"/>
    </row>
    <row r="1807" spans="1:1">
      <c r="A1807" s="73"/>
    </row>
    <row r="1808" spans="1:1">
      <c r="A1808" s="73"/>
    </row>
    <row r="1809" spans="1:1">
      <c r="A1809" s="73"/>
    </row>
    <row r="1810" spans="1:1">
      <c r="A1810" s="73"/>
    </row>
    <row r="1811" spans="1:1">
      <c r="A1811" s="73"/>
    </row>
    <row r="1812" spans="1:1">
      <c r="A1812" s="73"/>
    </row>
    <row r="1813" spans="1:1">
      <c r="A1813" s="73"/>
    </row>
    <row r="1814" spans="1:1">
      <c r="A1814" s="73"/>
    </row>
    <row r="1815" spans="1:1">
      <c r="A1815" s="73"/>
    </row>
    <row r="1816" spans="1:1">
      <c r="A1816" s="73"/>
    </row>
    <row r="1817" spans="1:1">
      <c r="A1817" s="73"/>
    </row>
    <row r="1818" spans="1:1">
      <c r="A1818" s="73"/>
    </row>
    <row r="1819" spans="1:1">
      <c r="A1819" s="73"/>
    </row>
    <row r="1820" spans="1:1">
      <c r="A1820" s="73"/>
    </row>
    <row r="1821" spans="1:1">
      <c r="A1821" s="73"/>
    </row>
    <row r="1822" spans="1:1">
      <c r="A1822" s="73"/>
    </row>
    <row r="1823" spans="1:1">
      <c r="A1823" s="73"/>
    </row>
    <row r="1824" spans="1:1">
      <c r="A1824" s="73"/>
    </row>
    <row r="1825" spans="1:1">
      <c r="A1825" s="73"/>
    </row>
    <row r="1826" spans="1:1">
      <c r="A1826" s="73"/>
    </row>
    <row r="1827" spans="1:1">
      <c r="A1827" s="73"/>
    </row>
    <row r="1828" spans="1:1">
      <c r="A1828" s="73"/>
    </row>
    <row r="1829" spans="1:1">
      <c r="A1829" s="73"/>
    </row>
    <row r="1830" spans="1:1">
      <c r="A1830" s="73"/>
    </row>
    <row r="1831" spans="1:1">
      <c r="A1831" s="73"/>
    </row>
    <row r="1832" spans="1:1">
      <c r="A1832" s="73"/>
    </row>
    <row r="1833" spans="1:1">
      <c r="A1833" s="73"/>
    </row>
    <row r="1834" spans="1:1">
      <c r="A1834" s="73"/>
    </row>
    <row r="1835" spans="1:1">
      <c r="A1835" s="73"/>
    </row>
    <row r="1836" spans="1:1">
      <c r="A1836" s="73"/>
    </row>
    <row r="1837" spans="1:1">
      <c r="A1837" s="73"/>
    </row>
    <row r="1838" spans="1:1">
      <c r="A1838" s="73"/>
    </row>
    <row r="1839" spans="1:1">
      <c r="A1839" s="73"/>
    </row>
    <row r="1840" spans="1:1">
      <c r="A1840" s="73"/>
    </row>
    <row r="1841" spans="1:1">
      <c r="A1841" s="73"/>
    </row>
    <row r="1842" spans="1:1">
      <c r="A1842" s="73"/>
    </row>
    <row r="1843" spans="1:1">
      <c r="A1843" s="73"/>
    </row>
    <row r="1844" spans="1:1">
      <c r="A1844" s="73"/>
    </row>
    <row r="1845" spans="1:1">
      <c r="A1845" s="73"/>
    </row>
    <row r="1846" spans="1:1">
      <c r="A1846" s="73"/>
    </row>
    <row r="1847" spans="1:1">
      <c r="A1847" s="73"/>
    </row>
    <row r="1848" spans="1:1">
      <c r="A1848" s="73"/>
    </row>
    <row r="1849" spans="1:1">
      <c r="A1849" s="73"/>
    </row>
    <row r="1850" spans="1:1">
      <c r="A1850" s="73"/>
    </row>
    <row r="1851" spans="1:1">
      <c r="A1851" s="73"/>
    </row>
    <row r="1852" spans="1:1">
      <c r="A1852" s="73"/>
    </row>
    <row r="1853" spans="1:1">
      <c r="A1853" s="73"/>
    </row>
    <row r="1854" spans="1:1">
      <c r="A1854" s="73"/>
    </row>
    <row r="1855" spans="1:1">
      <c r="A1855" s="73"/>
    </row>
    <row r="1856" spans="1:1">
      <c r="A1856" s="73"/>
    </row>
    <row r="1857" spans="1:1">
      <c r="A1857" s="73"/>
    </row>
    <row r="1858" spans="1:1">
      <c r="A1858" s="73"/>
    </row>
    <row r="1859" spans="1:1">
      <c r="A1859" s="73"/>
    </row>
    <row r="1860" spans="1:1">
      <c r="A1860" s="73"/>
    </row>
    <row r="1861" spans="1:1">
      <c r="A1861" s="73"/>
    </row>
    <row r="1862" spans="1:1">
      <c r="A1862" s="73"/>
    </row>
    <row r="1863" spans="1:1">
      <c r="A1863" s="73"/>
    </row>
    <row r="1864" spans="1:1">
      <c r="A1864" s="73"/>
    </row>
    <row r="1865" spans="1:1">
      <c r="A1865" s="73"/>
    </row>
    <row r="1866" spans="1:1">
      <c r="A1866" s="73"/>
    </row>
    <row r="1867" spans="1:1">
      <c r="A1867" s="73"/>
    </row>
    <row r="1868" spans="1:1">
      <c r="A1868" s="73"/>
    </row>
    <row r="1869" spans="1:1">
      <c r="A1869" s="73"/>
    </row>
    <row r="1870" spans="1:1">
      <c r="A1870" s="73"/>
    </row>
    <row r="1871" spans="1:1">
      <c r="A1871" s="73"/>
    </row>
    <row r="1872" spans="1:1">
      <c r="A1872" s="73"/>
    </row>
    <row r="1873" spans="1:1">
      <c r="A1873" s="73"/>
    </row>
    <row r="1874" spans="1:1">
      <c r="A1874" s="73"/>
    </row>
    <row r="1875" spans="1:1">
      <c r="A1875" s="73"/>
    </row>
    <row r="1876" spans="1:1">
      <c r="A1876" s="73"/>
    </row>
    <row r="1877" spans="1:1">
      <c r="A1877" s="73"/>
    </row>
    <row r="1878" spans="1:1">
      <c r="A1878" s="73"/>
    </row>
    <row r="1879" spans="1:1">
      <c r="A1879" s="73"/>
    </row>
    <row r="1880" spans="1:1">
      <c r="A1880" s="73"/>
    </row>
    <row r="1881" spans="1:1">
      <c r="A1881" s="73"/>
    </row>
    <row r="1882" spans="1:1">
      <c r="A1882" s="73"/>
    </row>
    <row r="1883" spans="1:1">
      <c r="A1883" s="73"/>
    </row>
    <row r="1884" spans="1:1">
      <c r="A1884" s="73"/>
    </row>
    <row r="1885" spans="1:1">
      <c r="A1885" s="73"/>
    </row>
    <row r="1886" spans="1:1">
      <c r="A1886" s="73"/>
    </row>
    <row r="1887" spans="1:1">
      <c r="A1887" s="73"/>
    </row>
    <row r="1888" spans="1:1">
      <c r="A1888" s="73"/>
    </row>
    <row r="1889" spans="1:1">
      <c r="A1889" s="73"/>
    </row>
    <row r="1890" spans="1:1">
      <c r="A1890" s="73"/>
    </row>
    <row r="1891" spans="1:1">
      <c r="A1891" s="73"/>
    </row>
    <row r="1892" spans="1:1">
      <c r="A1892" s="73"/>
    </row>
    <row r="1893" spans="1:1">
      <c r="A1893" s="73"/>
    </row>
    <row r="1894" spans="1:1">
      <c r="A1894" s="73"/>
    </row>
    <row r="1895" spans="1:1">
      <c r="A1895" s="73"/>
    </row>
    <row r="1896" spans="1:1">
      <c r="A1896" s="73"/>
    </row>
    <row r="1897" spans="1:1">
      <c r="A1897" s="73"/>
    </row>
    <row r="1898" spans="1:1">
      <c r="A1898" s="73"/>
    </row>
    <row r="1899" spans="1:1">
      <c r="A1899" s="73"/>
    </row>
    <row r="1900" spans="1:1">
      <c r="A1900" s="73"/>
    </row>
    <row r="1901" spans="1:1">
      <c r="A1901" s="73"/>
    </row>
    <row r="1902" spans="1:1">
      <c r="A1902" s="73"/>
    </row>
    <row r="1903" spans="1:1">
      <c r="A1903" s="73"/>
    </row>
    <row r="1904" spans="1:1">
      <c r="A1904" s="73"/>
    </row>
    <row r="1905" spans="1:1">
      <c r="A1905" s="73"/>
    </row>
    <row r="1906" spans="1:1">
      <c r="A1906" s="73"/>
    </row>
    <row r="1907" spans="1:1">
      <c r="A1907" s="73"/>
    </row>
    <row r="1908" spans="1:1">
      <c r="A1908" s="73"/>
    </row>
    <row r="1909" spans="1:1">
      <c r="A1909" s="73"/>
    </row>
    <row r="1910" spans="1:1">
      <c r="A1910" s="73"/>
    </row>
    <row r="1911" spans="1:1">
      <c r="A1911" s="73"/>
    </row>
    <row r="1912" spans="1:1">
      <c r="A1912" s="73"/>
    </row>
    <row r="1913" spans="1:1">
      <c r="A1913" s="73"/>
    </row>
    <row r="1914" spans="1:1">
      <c r="A1914" s="73"/>
    </row>
    <row r="1915" spans="1:1">
      <c r="A1915" s="73"/>
    </row>
    <row r="1916" spans="1:1">
      <c r="A1916" s="73"/>
    </row>
    <row r="1917" spans="1:1">
      <c r="A1917" s="73"/>
    </row>
    <row r="1918" spans="1:1">
      <c r="A1918" s="73"/>
    </row>
    <row r="1919" spans="1:1">
      <c r="A1919" s="73"/>
    </row>
    <row r="1920" spans="1:1">
      <c r="A1920" s="73"/>
    </row>
    <row r="1921" spans="1:1">
      <c r="A1921" s="73"/>
    </row>
    <row r="1922" spans="1:1">
      <c r="A1922" s="73"/>
    </row>
    <row r="1923" spans="1:1">
      <c r="A1923" s="73"/>
    </row>
    <row r="1924" spans="1:1">
      <c r="A1924" s="73"/>
    </row>
    <row r="1925" spans="1:1">
      <c r="A1925" s="73"/>
    </row>
    <row r="1926" spans="1:1">
      <c r="A1926" s="73"/>
    </row>
    <row r="1927" spans="1:1">
      <c r="A1927" s="73"/>
    </row>
    <row r="1928" spans="1:1">
      <c r="A1928" s="73"/>
    </row>
    <row r="1929" spans="1:1">
      <c r="A1929" s="73"/>
    </row>
    <row r="1930" spans="1:1">
      <c r="A1930" s="73"/>
    </row>
    <row r="1931" spans="1:1">
      <c r="A1931" s="73"/>
    </row>
    <row r="1932" spans="1:1">
      <c r="A1932" s="73"/>
    </row>
    <row r="1933" spans="1:1">
      <c r="A1933" s="73"/>
    </row>
    <row r="1934" spans="1:1">
      <c r="A1934" s="73"/>
    </row>
    <row r="1935" spans="1:1">
      <c r="A1935" s="73"/>
    </row>
    <row r="1936" spans="1:1">
      <c r="A1936" s="73"/>
    </row>
    <row r="1937" spans="1:1">
      <c r="A1937" s="73"/>
    </row>
    <row r="1938" spans="1:1">
      <c r="A1938" s="73"/>
    </row>
    <row r="1939" spans="1:1">
      <c r="A1939" s="73"/>
    </row>
    <row r="1940" spans="1:1">
      <c r="A1940" s="73"/>
    </row>
    <row r="1941" spans="1:1">
      <c r="A1941" s="73"/>
    </row>
    <row r="1942" spans="1:1">
      <c r="A1942" s="73"/>
    </row>
    <row r="1943" spans="1:1">
      <c r="A1943" s="73"/>
    </row>
    <row r="1944" spans="1:1">
      <c r="A1944" s="73"/>
    </row>
    <row r="1945" spans="1:1">
      <c r="A1945" s="73"/>
    </row>
    <row r="1946" spans="1:1">
      <c r="A1946" s="73"/>
    </row>
    <row r="1947" spans="1:1">
      <c r="A1947" s="73"/>
    </row>
    <row r="1948" spans="1:1">
      <c r="A1948" s="73"/>
    </row>
    <row r="1949" spans="1:1">
      <c r="A1949" s="73"/>
    </row>
    <row r="1950" spans="1:1">
      <c r="A1950" s="73"/>
    </row>
    <row r="1951" spans="1:1">
      <c r="A1951" s="73"/>
    </row>
    <row r="1952" spans="1:1">
      <c r="A1952" s="73"/>
    </row>
    <row r="1953" spans="1:1">
      <c r="A1953" s="73"/>
    </row>
    <row r="1954" spans="1:1">
      <c r="A1954" s="73"/>
    </row>
    <row r="1955" spans="1:1">
      <c r="A1955" s="73"/>
    </row>
    <row r="1956" spans="1:1">
      <c r="A1956" s="73"/>
    </row>
    <row r="1957" spans="1:1">
      <c r="A1957" s="73"/>
    </row>
    <row r="1958" spans="1:1">
      <c r="A1958" s="73"/>
    </row>
    <row r="1959" spans="1:1">
      <c r="A1959" s="73"/>
    </row>
    <row r="1960" spans="1:1">
      <c r="A1960" s="73"/>
    </row>
    <row r="1961" spans="1:1">
      <c r="A1961" s="73"/>
    </row>
    <row r="1962" spans="1:1">
      <c r="A1962" s="73"/>
    </row>
    <row r="1963" spans="1:1">
      <c r="A1963" s="73"/>
    </row>
    <row r="1964" spans="1:1">
      <c r="A1964" s="73"/>
    </row>
    <row r="1965" spans="1:1">
      <c r="A1965" s="73"/>
    </row>
    <row r="1966" spans="1:1">
      <c r="A1966" s="73"/>
    </row>
    <row r="1967" spans="1:1">
      <c r="A1967" s="73"/>
    </row>
    <row r="1968" spans="1:1">
      <c r="A1968" s="73"/>
    </row>
    <row r="1969" spans="1:1">
      <c r="A1969" s="73"/>
    </row>
    <row r="1970" spans="1:1">
      <c r="A1970" s="73"/>
    </row>
    <row r="1971" spans="1:1">
      <c r="A1971" s="73"/>
    </row>
    <row r="1972" spans="1:1">
      <c r="A1972" s="73"/>
    </row>
    <row r="1973" spans="1:1">
      <c r="A1973" s="73"/>
    </row>
    <row r="1974" spans="1:1">
      <c r="A1974" s="73"/>
    </row>
    <row r="1975" spans="1:1">
      <c r="A1975" s="73"/>
    </row>
    <row r="1976" spans="1:1">
      <c r="A1976" s="73"/>
    </row>
    <row r="1977" spans="1:1">
      <c r="A1977" s="73"/>
    </row>
    <row r="1978" spans="1:1">
      <c r="A1978" s="73"/>
    </row>
    <row r="1979" spans="1:1">
      <c r="A1979" s="73"/>
    </row>
    <row r="1980" spans="1:1">
      <c r="A1980" s="73"/>
    </row>
    <row r="1981" spans="1:1">
      <c r="A1981" s="73"/>
    </row>
    <row r="1982" spans="1:1">
      <c r="A1982" s="73"/>
    </row>
    <row r="1983" spans="1:1">
      <c r="A1983" s="73"/>
    </row>
    <row r="1984" spans="1:1">
      <c r="A1984" s="73"/>
    </row>
    <row r="1985" spans="1:1">
      <c r="A1985" s="73"/>
    </row>
    <row r="1986" spans="1:1">
      <c r="A1986" s="73"/>
    </row>
    <row r="1987" spans="1:1">
      <c r="A1987" s="73"/>
    </row>
    <row r="1988" spans="1:1">
      <c r="A1988" s="73"/>
    </row>
    <row r="1989" spans="1:1">
      <c r="A1989" s="73"/>
    </row>
    <row r="1990" spans="1:1">
      <c r="A1990" s="73"/>
    </row>
    <row r="1991" spans="1:1">
      <c r="A1991" s="73"/>
    </row>
    <row r="1992" spans="1:1">
      <c r="A1992" s="73"/>
    </row>
    <row r="1993" spans="1:1">
      <c r="A1993" s="73"/>
    </row>
    <row r="1994" spans="1:1">
      <c r="A1994" s="73"/>
    </row>
    <row r="1995" spans="1:1">
      <c r="A1995" s="73"/>
    </row>
    <row r="1996" spans="1:1">
      <c r="A1996" s="73"/>
    </row>
    <row r="1997" spans="1:1">
      <c r="A1997" s="73"/>
    </row>
    <row r="1998" spans="1:1">
      <c r="A1998" s="73"/>
    </row>
    <row r="1999" spans="1:1">
      <c r="A1999" s="73"/>
    </row>
    <row r="2000" spans="1:1">
      <c r="A2000" s="73"/>
    </row>
    <row r="2001" spans="1:1">
      <c r="A2001" s="73"/>
    </row>
    <row r="2002" spans="1:1">
      <c r="A2002" s="73"/>
    </row>
    <row r="2003" spans="1:1">
      <c r="A2003" s="73"/>
    </row>
    <row r="2004" spans="1:1">
      <c r="A2004" s="73"/>
    </row>
    <row r="2005" spans="1:1">
      <c r="A2005" s="73"/>
    </row>
    <row r="2006" spans="1:1">
      <c r="A2006" s="73"/>
    </row>
    <row r="2007" spans="1:1">
      <c r="A2007" s="73"/>
    </row>
    <row r="2008" spans="1:1">
      <c r="A2008" s="73"/>
    </row>
    <row r="2009" spans="1:1">
      <c r="A2009" s="73"/>
    </row>
    <row r="2010" spans="1:1">
      <c r="A2010" s="73"/>
    </row>
    <row r="2011" spans="1:1">
      <c r="A2011" s="73"/>
    </row>
    <row r="2012" spans="1:1">
      <c r="A2012" s="73"/>
    </row>
    <row r="2013" spans="1:1">
      <c r="A2013" s="73"/>
    </row>
    <row r="2014" spans="1:1">
      <c r="A2014" s="73"/>
    </row>
    <row r="2015" spans="1:1">
      <c r="A2015" s="73"/>
    </row>
    <row r="2016" spans="1:1">
      <c r="A2016" s="73"/>
    </row>
    <row r="2017" spans="1:1">
      <c r="A2017" s="73"/>
    </row>
    <row r="2018" spans="1:1">
      <c r="A2018" s="73"/>
    </row>
    <row r="2019" spans="1:1">
      <c r="A2019" s="73"/>
    </row>
    <row r="2020" spans="1:1">
      <c r="A2020" s="73"/>
    </row>
    <row r="2021" spans="1:1">
      <c r="A2021" s="73"/>
    </row>
    <row r="2022" spans="1:1">
      <c r="A2022" s="73"/>
    </row>
    <row r="2023" spans="1:1">
      <c r="A2023" s="73"/>
    </row>
    <row r="2024" spans="1:1">
      <c r="A2024" s="73"/>
    </row>
    <row r="2025" spans="1:1">
      <c r="A2025" s="73"/>
    </row>
    <row r="2026" spans="1:1">
      <c r="A2026" s="73"/>
    </row>
    <row r="2027" spans="1:1">
      <c r="A2027" s="73"/>
    </row>
    <row r="2028" spans="1:1">
      <c r="A2028" s="73"/>
    </row>
    <row r="2029" spans="1:1">
      <c r="A2029" s="73"/>
    </row>
    <row r="2030" spans="1:1">
      <c r="A2030" s="73"/>
    </row>
    <row r="2031" spans="1:1">
      <c r="A2031" s="73"/>
    </row>
    <row r="2032" spans="1:1">
      <c r="A2032" s="73"/>
    </row>
    <row r="2033" spans="1:1">
      <c r="A2033" s="73"/>
    </row>
    <row r="2034" spans="1:1">
      <c r="A2034" s="73"/>
    </row>
    <row r="2035" spans="1:1">
      <c r="A2035" s="73"/>
    </row>
    <row r="2036" spans="1:1">
      <c r="A2036" s="73"/>
    </row>
    <row r="2037" spans="1:1">
      <c r="A2037" s="73"/>
    </row>
    <row r="2038" spans="1:1">
      <c r="A2038" s="73"/>
    </row>
    <row r="2039" spans="1:1">
      <c r="A2039" s="60"/>
    </row>
    <row r="2040" spans="1:1">
      <c r="A2040" s="60"/>
    </row>
    <row r="2041" spans="1:1">
      <c r="A2041" s="60"/>
    </row>
    <row r="2042" spans="1:1">
      <c r="A2042" s="60"/>
    </row>
    <row r="2043" spans="1:1">
      <c r="A2043" s="60"/>
    </row>
    <row r="2044" spans="1:1">
      <c r="A2044" s="60"/>
    </row>
    <row r="2045" spans="1:1">
      <c r="A2045" s="60"/>
    </row>
    <row r="2046" spans="1:1">
      <c r="A2046" s="60"/>
    </row>
    <row r="2047" spans="1:1">
      <c r="A2047" s="60"/>
    </row>
    <row r="2048" spans="1:1">
      <c r="A2048" s="60"/>
    </row>
    <row r="2049" spans="1:1">
      <c r="A2049" s="60"/>
    </row>
    <row r="2050" spans="1:1">
      <c r="A2050" s="60"/>
    </row>
    <row r="2051" spans="1:1">
      <c r="A2051" s="60"/>
    </row>
    <row r="2052" spans="1:1">
      <c r="A2052" s="60"/>
    </row>
    <row r="2053" spans="1:1">
      <c r="A2053" s="60"/>
    </row>
    <row r="2054" spans="1:1">
      <c r="A2054" s="60"/>
    </row>
    <row r="2055" spans="1:1">
      <c r="A2055" s="60"/>
    </row>
    <row r="2056" spans="1:1">
      <c r="A2056" s="60"/>
    </row>
    <row r="2057" spans="1:1">
      <c r="A2057" s="60"/>
    </row>
    <row r="2058" spans="1:1">
      <c r="A2058" s="60"/>
    </row>
    <row r="2059" spans="1:1">
      <c r="A2059" s="60"/>
    </row>
    <row r="2060" spans="1:1">
      <c r="A2060" s="60"/>
    </row>
    <row r="2061" spans="1:1">
      <c r="A2061" s="60"/>
    </row>
    <row r="2062" spans="1:1">
      <c r="A2062" s="60"/>
    </row>
    <row r="2063" spans="1:1">
      <c r="A2063" s="60"/>
    </row>
    <row r="2064" spans="1:1">
      <c r="A2064" s="60"/>
    </row>
    <row r="2065" spans="1:1">
      <c r="A2065" s="60"/>
    </row>
    <row r="2066" spans="1:1">
      <c r="A2066" s="60"/>
    </row>
    <row r="2067" spans="1:1">
      <c r="A2067" s="60"/>
    </row>
    <row r="2068" spans="1:1">
      <c r="A2068" s="60"/>
    </row>
    <row r="2069" spans="1:1">
      <c r="A2069" s="60"/>
    </row>
    <row r="2070" spans="1:1">
      <c r="A2070" s="60"/>
    </row>
    <row r="2071" spans="1:1">
      <c r="A2071" s="60"/>
    </row>
    <row r="2072" spans="1:1">
      <c r="A2072" s="60"/>
    </row>
    <row r="2073" spans="1:1">
      <c r="A2073" s="60"/>
    </row>
    <row r="2074" spans="1:1">
      <c r="A2074" s="60"/>
    </row>
    <row r="2075" spans="1:1">
      <c r="A2075" s="60"/>
    </row>
    <row r="2076" spans="1:1">
      <c r="A2076" s="60"/>
    </row>
    <row r="2077" spans="1:1">
      <c r="A2077" s="60"/>
    </row>
    <row r="2078" spans="1:1">
      <c r="A2078" s="60"/>
    </row>
    <row r="2079" spans="1:1">
      <c r="A2079" s="60"/>
    </row>
    <row r="2080" spans="1:1">
      <c r="A2080" s="60"/>
    </row>
    <row r="2081" spans="1:1">
      <c r="A2081" s="60"/>
    </row>
    <row r="2082" spans="1:1">
      <c r="A2082" s="60"/>
    </row>
    <row r="2083" spans="1:1">
      <c r="A2083" s="60"/>
    </row>
    <row r="2084" spans="1:1">
      <c r="A2084" s="60"/>
    </row>
    <row r="2085" spans="1:1">
      <c r="A2085" s="60"/>
    </row>
    <row r="2086" spans="1:1">
      <c r="A2086" s="60"/>
    </row>
    <row r="2087" spans="1:1">
      <c r="A2087" s="60"/>
    </row>
    <row r="2088" spans="1:1">
      <c r="A2088" s="60"/>
    </row>
    <row r="2089" spans="1:1">
      <c r="A2089" s="60"/>
    </row>
    <row r="2090" spans="1:1">
      <c r="A2090" s="60"/>
    </row>
    <row r="2091" spans="1:1">
      <c r="A2091" s="60"/>
    </row>
    <row r="2092" spans="1:1">
      <c r="A2092" s="60"/>
    </row>
    <row r="2093" spans="1:1">
      <c r="A2093" s="60"/>
    </row>
    <row r="2094" spans="1:1">
      <c r="A2094" s="60"/>
    </row>
    <row r="2095" spans="1:1">
      <c r="A2095" s="60"/>
    </row>
    <row r="2096" spans="1:1">
      <c r="A2096" s="60"/>
    </row>
    <row r="2097" spans="1:1">
      <c r="A2097" s="60"/>
    </row>
    <row r="2098" spans="1:1">
      <c r="A2098" s="60"/>
    </row>
    <row r="2099" spans="1:1">
      <c r="A2099" s="60"/>
    </row>
    <row r="2100" spans="1:1">
      <c r="A2100" s="60"/>
    </row>
    <row r="2101" spans="1:1">
      <c r="A2101" s="60"/>
    </row>
    <row r="2102" spans="1:1">
      <c r="A2102" s="60"/>
    </row>
    <row r="2103" spans="1:1">
      <c r="A2103" s="60"/>
    </row>
    <row r="2104" spans="1:1">
      <c r="A2104" s="60"/>
    </row>
    <row r="2105" spans="1:1">
      <c r="A2105" s="60"/>
    </row>
    <row r="2106" spans="1:1">
      <c r="A2106" s="60"/>
    </row>
    <row r="2107" spans="1:1">
      <c r="A2107" s="60"/>
    </row>
    <row r="2108" spans="1:1">
      <c r="A2108" s="60"/>
    </row>
    <row r="2109" spans="1:1">
      <c r="A2109" s="60"/>
    </row>
    <row r="2110" spans="1:1">
      <c r="A2110" s="60"/>
    </row>
    <row r="2111" spans="1:1">
      <c r="A2111" s="60"/>
    </row>
    <row r="2112" spans="1:1">
      <c r="A2112" s="60"/>
    </row>
    <row r="2113" spans="1:1">
      <c r="A2113" s="60"/>
    </row>
    <row r="2114" spans="1:1">
      <c r="A2114" s="60"/>
    </row>
    <row r="2115" spans="1:1">
      <c r="A2115" s="60"/>
    </row>
    <row r="2116" spans="1:1">
      <c r="A2116" s="60"/>
    </row>
    <row r="2117" spans="1:1">
      <c r="A2117" s="60"/>
    </row>
    <row r="2118" spans="1:1">
      <c r="A2118" s="60"/>
    </row>
    <row r="2119" spans="1:1">
      <c r="A2119" s="60"/>
    </row>
    <row r="2120" spans="1:1">
      <c r="A2120" s="60"/>
    </row>
    <row r="2121" spans="1:1">
      <c r="A2121" s="60"/>
    </row>
    <row r="2122" spans="1:1">
      <c r="A2122" s="60"/>
    </row>
    <row r="2123" spans="1:1">
      <c r="A2123" s="60"/>
    </row>
    <row r="2124" spans="1:1">
      <c r="A2124" s="60"/>
    </row>
    <row r="2125" spans="1:1">
      <c r="A2125" s="60"/>
    </row>
    <row r="2126" spans="1:1">
      <c r="A2126" s="60"/>
    </row>
    <row r="2127" spans="1:1">
      <c r="A2127" s="60"/>
    </row>
    <row r="2128" spans="1:1">
      <c r="A2128" s="60"/>
    </row>
    <row r="2129" spans="1:1">
      <c r="A2129" s="60"/>
    </row>
    <row r="2130" spans="1:1">
      <c r="A2130" s="60"/>
    </row>
    <row r="2131" spans="1:1">
      <c r="A2131" s="60"/>
    </row>
    <row r="2132" spans="1:1">
      <c r="A2132" s="60"/>
    </row>
    <row r="2133" spans="1:1">
      <c r="A2133" s="60"/>
    </row>
    <row r="2134" spans="1:1">
      <c r="A2134" s="60"/>
    </row>
    <row r="2135" spans="1:1">
      <c r="A2135" s="60"/>
    </row>
    <row r="2136" spans="1:1">
      <c r="A2136" s="60"/>
    </row>
    <row r="2137" spans="1:1">
      <c r="A2137" s="60"/>
    </row>
    <row r="2138" spans="1:1">
      <c r="A2138" s="60"/>
    </row>
    <row r="2139" spans="1:1">
      <c r="A2139" s="60"/>
    </row>
    <row r="2140" spans="1:1">
      <c r="A2140" s="60"/>
    </row>
    <row r="2141" spans="1:1">
      <c r="A2141" s="60"/>
    </row>
    <row r="2142" spans="1:1">
      <c r="A2142" s="60"/>
    </row>
    <row r="2143" spans="1:1">
      <c r="A2143" s="60"/>
    </row>
    <row r="2144" spans="1:1">
      <c r="A2144" s="60"/>
    </row>
    <row r="2145" spans="1:1">
      <c r="A2145" s="60"/>
    </row>
    <row r="2146" spans="1:1">
      <c r="A2146" s="60"/>
    </row>
    <row r="2147" spans="1:1">
      <c r="A2147" s="60"/>
    </row>
    <row r="2148" spans="1:1">
      <c r="A2148" s="60"/>
    </row>
    <row r="2149" spans="1:1">
      <c r="A2149" s="60"/>
    </row>
    <row r="2150" spans="1:1">
      <c r="A2150" s="60"/>
    </row>
    <row r="2151" spans="1:1">
      <c r="A2151" s="60"/>
    </row>
    <row r="2152" spans="1:1">
      <c r="A2152" s="60"/>
    </row>
    <row r="2153" spans="1:1">
      <c r="A2153" s="60"/>
    </row>
    <row r="2154" spans="1:1">
      <c r="A2154" s="60"/>
    </row>
    <row r="2155" spans="1:1">
      <c r="A2155" s="60"/>
    </row>
    <row r="2156" spans="1:1">
      <c r="A2156" s="60"/>
    </row>
    <row r="2157" spans="1:1">
      <c r="A2157" s="60"/>
    </row>
    <row r="2158" spans="1:1">
      <c r="A2158" s="60"/>
    </row>
    <row r="2159" spans="1:1">
      <c r="A2159" s="60"/>
    </row>
    <row r="2160" spans="1:1">
      <c r="A2160" s="60"/>
    </row>
    <row r="2161" spans="1:1">
      <c r="A2161" s="60"/>
    </row>
    <row r="2162" spans="1:1">
      <c r="A2162" s="60"/>
    </row>
    <row r="2163" spans="1:1">
      <c r="A2163" s="60"/>
    </row>
    <row r="2164" spans="1:1">
      <c r="A2164" s="60"/>
    </row>
    <row r="2165" spans="1:1">
      <c r="A2165" s="60"/>
    </row>
    <row r="2166" spans="1:1">
      <c r="A2166" s="60"/>
    </row>
    <row r="2167" spans="1:1">
      <c r="A2167" s="60"/>
    </row>
    <row r="2168" spans="1:1">
      <c r="A2168" s="60"/>
    </row>
    <row r="2169" spans="1:1">
      <c r="A2169" s="60"/>
    </row>
    <row r="2170" spans="1:1">
      <c r="A2170" s="60"/>
    </row>
    <row r="2171" spans="1:1">
      <c r="A2171" s="60"/>
    </row>
    <row r="2172" spans="1:1">
      <c r="A2172" s="60"/>
    </row>
    <row r="2173" spans="1:1">
      <c r="A2173" s="60"/>
    </row>
    <row r="2174" spans="1:1">
      <c r="A2174" s="60"/>
    </row>
    <row r="2175" spans="1:1">
      <c r="A2175" s="60"/>
    </row>
    <row r="2176" spans="1:1">
      <c r="A2176" s="60"/>
    </row>
    <row r="2177" spans="1:1">
      <c r="A2177" s="60"/>
    </row>
    <row r="2178" spans="1:1">
      <c r="A2178" s="60"/>
    </row>
    <row r="2179" spans="1:1">
      <c r="A2179" s="60"/>
    </row>
    <row r="2180" spans="1:1">
      <c r="A2180" s="60"/>
    </row>
    <row r="2181" spans="1:1">
      <c r="A2181" s="60"/>
    </row>
    <row r="2182" spans="1:1">
      <c r="A2182" s="60"/>
    </row>
    <row r="2183" spans="1:1">
      <c r="A2183" s="60"/>
    </row>
    <row r="2184" spans="1:1">
      <c r="A2184" s="60"/>
    </row>
    <row r="2185" spans="1:1">
      <c r="A2185" s="60"/>
    </row>
    <row r="2186" spans="1:1">
      <c r="A2186" s="60"/>
    </row>
    <row r="2187" spans="1:1">
      <c r="A2187" s="60"/>
    </row>
    <row r="2188" spans="1:1">
      <c r="A2188" s="60"/>
    </row>
    <row r="2189" spans="1:1">
      <c r="A2189" s="60"/>
    </row>
    <row r="2190" spans="1:1">
      <c r="A2190" s="60"/>
    </row>
    <row r="2191" spans="1:1">
      <c r="A2191" s="60"/>
    </row>
    <row r="2192" spans="1:1">
      <c r="A2192" s="60"/>
    </row>
    <row r="2193" spans="1:1">
      <c r="A2193" s="60"/>
    </row>
    <row r="2194" spans="1:1">
      <c r="A2194" s="60"/>
    </row>
    <row r="2195" spans="1:1">
      <c r="A2195" s="60"/>
    </row>
    <row r="2196" spans="1:1">
      <c r="A2196" s="60"/>
    </row>
    <row r="2197" spans="1:1">
      <c r="A2197" s="60"/>
    </row>
    <row r="2198" spans="1:1">
      <c r="A2198" s="60"/>
    </row>
    <row r="2199" spans="1:1">
      <c r="A2199" s="60"/>
    </row>
    <row r="2200" spans="1:1">
      <c r="A2200" s="60"/>
    </row>
    <row r="2201" spans="1:1">
      <c r="A2201" s="60"/>
    </row>
    <row r="2202" spans="1:1">
      <c r="A2202" s="60"/>
    </row>
    <row r="2203" spans="1:1">
      <c r="A2203" s="60"/>
    </row>
    <row r="2204" spans="1:1">
      <c r="A2204" s="60"/>
    </row>
    <row r="2205" spans="1:1">
      <c r="A2205" s="60"/>
    </row>
    <row r="2206" spans="1:1">
      <c r="A2206" s="60"/>
    </row>
    <row r="2207" spans="1:1">
      <c r="A2207" s="60"/>
    </row>
    <row r="2208" spans="1:1">
      <c r="A2208" s="60"/>
    </row>
    <row r="2209" spans="1:1">
      <c r="A2209" s="60"/>
    </row>
    <row r="2210" spans="1:1">
      <c r="A2210" s="60"/>
    </row>
    <row r="2211" spans="1:1">
      <c r="A2211" s="60"/>
    </row>
    <row r="2212" spans="1:1">
      <c r="A2212" s="60"/>
    </row>
    <row r="2213" spans="1:1">
      <c r="A2213" s="60"/>
    </row>
    <row r="2214" spans="1:1">
      <c r="A2214" s="60"/>
    </row>
    <row r="2215" spans="1:1">
      <c r="A2215" s="60"/>
    </row>
    <row r="2216" spans="1:1">
      <c r="A2216" s="60"/>
    </row>
    <row r="2217" spans="1:1">
      <c r="A2217" s="60"/>
    </row>
    <row r="2218" spans="1:1">
      <c r="A2218" s="60"/>
    </row>
    <row r="2219" spans="1:1">
      <c r="A2219" s="60"/>
    </row>
    <row r="2220" spans="1:1">
      <c r="A2220" s="60"/>
    </row>
    <row r="2221" spans="1:1">
      <c r="A2221" s="60"/>
    </row>
    <row r="2222" spans="1:1">
      <c r="A2222" s="60"/>
    </row>
    <row r="2223" spans="1:1">
      <c r="A2223" s="60"/>
    </row>
    <row r="2224" spans="1:1">
      <c r="A2224" s="60"/>
    </row>
    <row r="2225" spans="1:1">
      <c r="A2225" s="60"/>
    </row>
    <row r="2226" spans="1:1">
      <c r="A2226" s="60"/>
    </row>
    <row r="2227" spans="1:1">
      <c r="A2227" s="60"/>
    </row>
    <row r="2228" spans="1:1">
      <c r="A2228" s="60"/>
    </row>
    <row r="2229" spans="1:1">
      <c r="A2229" s="60"/>
    </row>
    <row r="2230" spans="1:1">
      <c r="A2230" s="60"/>
    </row>
    <row r="2231" spans="1:1">
      <c r="A2231" s="60"/>
    </row>
    <row r="2232" spans="1:1">
      <c r="A2232" s="60"/>
    </row>
    <row r="2233" spans="1:1">
      <c r="A2233" s="60"/>
    </row>
    <row r="2234" spans="1:1">
      <c r="A2234" s="60"/>
    </row>
    <row r="2235" spans="1:1">
      <c r="A2235" s="60"/>
    </row>
    <row r="2236" spans="1:1">
      <c r="A2236" s="60"/>
    </row>
    <row r="2237" spans="1:1">
      <c r="A2237" s="60"/>
    </row>
    <row r="2238" spans="1:1">
      <c r="A2238" s="60"/>
    </row>
    <row r="2239" spans="1:1">
      <c r="A2239" s="60"/>
    </row>
    <row r="2240" spans="1:1">
      <c r="A2240" s="60"/>
    </row>
    <row r="2241" spans="1:1">
      <c r="A2241" s="60"/>
    </row>
    <row r="2242" spans="1:1">
      <c r="A2242" s="60"/>
    </row>
    <row r="2243" spans="1:1">
      <c r="A2243" s="60"/>
    </row>
    <row r="2244" spans="1:1">
      <c r="A2244" s="60"/>
    </row>
    <row r="2245" spans="1:1">
      <c r="A2245" s="60"/>
    </row>
    <row r="2246" spans="1:1">
      <c r="A2246" s="60"/>
    </row>
    <row r="2247" spans="1:1">
      <c r="A2247" s="60"/>
    </row>
    <row r="2248" spans="1:1">
      <c r="A2248" s="60"/>
    </row>
    <row r="2249" spans="1:1">
      <c r="A2249" s="60"/>
    </row>
    <row r="2250" spans="1:1">
      <c r="A2250" s="60"/>
    </row>
    <row r="2251" spans="1:1">
      <c r="A2251" s="60"/>
    </row>
    <row r="2252" spans="1:1">
      <c r="A2252" s="60"/>
    </row>
    <row r="2253" spans="1:1">
      <c r="A2253" s="60"/>
    </row>
    <row r="2254" spans="1:1">
      <c r="A2254" s="60"/>
    </row>
    <row r="2255" spans="1:1">
      <c r="A2255" s="60"/>
    </row>
    <row r="2256" spans="1:1">
      <c r="A2256" s="60"/>
    </row>
    <row r="2257" spans="1:1">
      <c r="A2257" s="60"/>
    </row>
    <row r="2258" spans="1:1">
      <c r="A2258" s="60"/>
    </row>
    <row r="2259" spans="1:1">
      <c r="A2259" s="60"/>
    </row>
    <row r="2260" spans="1:1">
      <c r="A2260" s="60"/>
    </row>
    <row r="2261" spans="1:1">
      <c r="A2261" s="60"/>
    </row>
    <row r="2262" spans="1:1">
      <c r="A2262" s="60"/>
    </row>
    <row r="2263" spans="1:1">
      <c r="A2263" s="60"/>
    </row>
    <row r="2264" spans="1:1">
      <c r="A2264" s="60"/>
    </row>
    <row r="2265" spans="1:1">
      <c r="A2265" s="60"/>
    </row>
    <row r="2266" spans="1:1">
      <c r="A2266" s="60"/>
    </row>
    <row r="2267" spans="1:1">
      <c r="A2267" s="60"/>
    </row>
    <row r="2268" spans="1:1">
      <c r="A2268" s="60"/>
    </row>
    <row r="2269" spans="1:1">
      <c r="A2269" s="60"/>
    </row>
    <row r="2270" spans="1:1">
      <c r="A2270" s="60"/>
    </row>
    <row r="2271" spans="1:1">
      <c r="A2271" s="60"/>
    </row>
    <row r="2272" spans="1:1">
      <c r="A2272" s="60"/>
    </row>
    <row r="2273" spans="1:1">
      <c r="A2273" s="60"/>
    </row>
    <row r="2274" spans="1:1">
      <c r="A2274" s="60"/>
    </row>
    <row r="2275" spans="1:1">
      <c r="A2275" s="60"/>
    </row>
    <row r="2276" spans="1:1">
      <c r="A2276" s="60"/>
    </row>
    <row r="2277" spans="1:1">
      <c r="A2277" s="60"/>
    </row>
    <row r="2278" spans="1:1">
      <c r="A2278" s="60"/>
    </row>
    <row r="2279" spans="1:1">
      <c r="A2279" s="60"/>
    </row>
    <row r="2280" spans="1:1">
      <c r="A2280" s="60"/>
    </row>
    <row r="2281" spans="1:1">
      <c r="A2281" s="60"/>
    </row>
    <row r="2282" spans="1:1">
      <c r="A2282" s="60"/>
    </row>
    <row r="2283" spans="1:1">
      <c r="A2283" s="60"/>
    </row>
    <row r="2284" spans="1:1">
      <c r="A2284" s="60"/>
    </row>
    <row r="2285" spans="1:1">
      <c r="A2285" s="60"/>
    </row>
    <row r="2286" spans="1:1">
      <c r="A2286" s="60"/>
    </row>
    <row r="2287" spans="1:1">
      <c r="A2287" s="60"/>
    </row>
    <row r="2288" spans="1:1">
      <c r="A2288" s="60"/>
    </row>
    <row r="2289" spans="1:1">
      <c r="A2289" s="60"/>
    </row>
    <row r="2290" spans="1:1">
      <c r="A2290" s="60"/>
    </row>
    <row r="2291" spans="1:1">
      <c r="A2291" s="60"/>
    </row>
    <row r="2292" spans="1:1">
      <c r="A2292" s="60"/>
    </row>
    <row r="2293" spans="1:1">
      <c r="A2293" s="60"/>
    </row>
    <row r="2294" spans="1:1">
      <c r="A2294" s="60"/>
    </row>
    <row r="2295" spans="1:1">
      <c r="A2295" s="60"/>
    </row>
    <row r="2296" spans="1:1">
      <c r="A2296" s="60"/>
    </row>
    <row r="2297" spans="1:1">
      <c r="A2297" s="60"/>
    </row>
    <row r="2298" spans="1:1">
      <c r="A2298" s="60"/>
    </row>
    <row r="2299" spans="1:1">
      <c r="A2299" s="60"/>
    </row>
    <row r="2300" spans="1:1">
      <c r="A2300" s="60"/>
    </row>
    <row r="2301" spans="1:1">
      <c r="A2301" s="60"/>
    </row>
    <row r="2302" spans="1:1">
      <c r="A2302" s="60"/>
    </row>
    <row r="2303" spans="1:1">
      <c r="A2303" s="60"/>
    </row>
    <row r="2304" spans="1:1">
      <c r="A2304" s="60"/>
    </row>
    <row r="2305" spans="1:1">
      <c r="A2305" s="60"/>
    </row>
    <row r="2306" spans="1:1">
      <c r="A2306" s="60"/>
    </row>
    <row r="2307" spans="1:1">
      <c r="A2307" s="60"/>
    </row>
    <row r="2308" spans="1:1">
      <c r="A2308" s="60"/>
    </row>
    <row r="2309" spans="1:1">
      <c r="A2309" s="60"/>
    </row>
    <row r="2310" spans="1:1">
      <c r="A2310" s="60"/>
    </row>
    <row r="2311" spans="1:1">
      <c r="A2311" s="60"/>
    </row>
    <row r="2312" spans="1:1">
      <c r="A2312" s="60"/>
    </row>
    <row r="2313" spans="1:1">
      <c r="A2313" s="60"/>
    </row>
    <row r="2314" spans="1:1">
      <c r="A2314" s="60"/>
    </row>
    <row r="2315" spans="1:1">
      <c r="A2315" s="60"/>
    </row>
    <row r="2316" spans="1:1">
      <c r="A2316" s="60"/>
    </row>
    <row r="2317" spans="1:1">
      <c r="A2317" s="60"/>
    </row>
    <row r="2318" spans="1:1">
      <c r="A2318" s="60"/>
    </row>
    <row r="2319" spans="1:1">
      <c r="A2319" s="60"/>
    </row>
    <row r="2320" spans="1:1">
      <c r="A2320" s="60"/>
    </row>
    <row r="2321" spans="1:1">
      <c r="A2321" s="60"/>
    </row>
    <row r="2322" spans="1:1">
      <c r="A2322" s="60"/>
    </row>
    <row r="2323" spans="1:1">
      <c r="A2323" s="60"/>
    </row>
    <row r="2324" spans="1:1">
      <c r="A2324" s="60"/>
    </row>
    <row r="2325" spans="1:1">
      <c r="A2325" s="60"/>
    </row>
    <row r="2326" spans="1:1">
      <c r="A2326" s="60"/>
    </row>
    <row r="2327" spans="1:1">
      <c r="A2327" s="60"/>
    </row>
    <row r="2328" spans="1:1">
      <c r="A2328" s="60"/>
    </row>
    <row r="2329" spans="1:1">
      <c r="A2329" s="60"/>
    </row>
    <row r="2330" spans="1:1">
      <c r="A2330" s="60"/>
    </row>
    <row r="2331" spans="1:1">
      <c r="A2331" s="60"/>
    </row>
    <row r="2332" spans="1:1">
      <c r="A2332" s="60"/>
    </row>
    <row r="2333" spans="1:1">
      <c r="A2333" s="60"/>
    </row>
    <row r="2334" spans="1:1">
      <c r="A2334" s="60"/>
    </row>
    <row r="2335" spans="1:1">
      <c r="A2335" s="60"/>
    </row>
    <row r="2336" spans="1:1">
      <c r="A2336" s="60"/>
    </row>
    <row r="2337" spans="1:1">
      <c r="A2337" s="60"/>
    </row>
    <row r="2338" spans="1:1">
      <c r="A2338" s="60"/>
    </row>
    <row r="2339" spans="1:1">
      <c r="A2339" s="60"/>
    </row>
    <row r="2340" spans="1:1">
      <c r="A2340" s="60"/>
    </row>
    <row r="2341" spans="1:1">
      <c r="A2341" s="60"/>
    </row>
    <row r="2342" spans="1:1">
      <c r="A2342" s="60"/>
    </row>
    <row r="2343" spans="1:1">
      <c r="A2343" s="60"/>
    </row>
    <row r="2344" spans="1:1">
      <c r="A2344" s="60"/>
    </row>
    <row r="2345" spans="1:1">
      <c r="A2345" s="60"/>
    </row>
    <row r="2346" spans="1:1">
      <c r="A2346" s="60"/>
    </row>
    <row r="2347" spans="1:1">
      <c r="A2347" s="60"/>
    </row>
    <row r="2348" spans="1:1">
      <c r="A2348" s="60"/>
    </row>
    <row r="2349" spans="1:1">
      <c r="A2349" s="60"/>
    </row>
    <row r="2350" spans="1:1">
      <c r="A2350" s="60"/>
    </row>
    <row r="2351" spans="1:1">
      <c r="A2351" s="60"/>
    </row>
    <row r="2352" spans="1:1">
      <c r="A2352" s="60"/>
    </row>
    <row r="2353" spans="1:1">
      <c r="A2353" s="60"/>
    </row>
    <row r="2354" spans="1:1">
      <c r="A2354" s="60"/>
    </row>
    <row r="2355" spans="1:1">
      <c r="A2355" s="60"/>
    </row>
    <row r="2356" spans="1:1">
      <c r="A2356" s="60"/>
    </row>
    <row r="2357" spans="1:1">
      <c r="A2357" s="60"/>
    </row>
    <row r="2358" spans="1:1">
      <c r="A2358" s="60"/>
    </row>
    <row r="2359" spans="1:1">
      <c r="A2359" s="60"/>
    </row>
    <row r="2360" spans="1:1">
      <c r="A2360" s="60"/>
    </row>
    <row r="2361" spans="1:1">
      <c r="A2361" s="60"/>
    </row>
    <row r="2362" spans="1:1">
      <c r="A2362" s="60"/>
    </row>
    <row r="2363" spans="1:1">
      <c r="A2363" s="60"/>
    </row>
    <row r="2364" spans="1:1">
      <c r="A2364" s="60"/>
    </row>
    <row r="2365" spans="1:1">
      <c r="A2365" s="60"/>
    </row>
    <row r="2366" spans="1:1">
      <c r="A2366" s="60"/>
    </row>
    <row r="2367" spans="1:1">
      <c r="A2367" s="60"/>
    </row>
    <row r="2368" spans="1:1">
      <c r="A2368" s="60"/>
    </row>
    <row r="2369" spans="1:1">
      <c r="A2369" s="60"/>
    </row>
    <row r="2370" spans="1:1">
      <c r="A2370" s="60"/>
    </row>
    <row r="2371" spans="1:1">
      <c r="A2371" s="60"/>
    </row>
    <row r="2372" spans="1:1">
      <c r="A2372" s="60"/>
    </row>
    <row r="2373" spans="1:1">
      <c r="A2373" s="60"/>
    </row>
    <row r="2374" spans="1:1">
      <c r="A2374" s="60"/>
    </row>
    <row r="2375" spans="1:1">
      <c r="A2375" s="60"/>
    </row>
    <row r="2376" spans="1:1">
      <c r="A2376" s="60"/>
    </row>
    <row r="2377" spans="1:1">
      <c r="A2377" s="60"/>
    </row>
    <row r="2378" spans="1:1">
      <c r="A2378" s="60"/>
    </row>
    <row r="2379" spans="1:1">
      <c r="A2379" s="60"/>
    </row>
    <row r="2380" spans="1:1">
      <c r="A2380" s="60"/>
    </row>
    <row r="2381" spans="1:1">
      <c r="A2381" s="60"/>
    </row>
    <row r="2382" spans="1:1">
      <c r="A2382" s="60"/>
    </row>
    <row r="2383" spans="1:1">
      <c r="A2383" s="60"/>
    </row>
    <row r="2384" spans="1:1">
      <c r="A2384" s="60"/>
    </row>
    <row r="2385" spans="1:1">
      <c r="A2385" s="60"/>
    </row>
    <row r="2386" spans="1:1">
      <c r="A2386" s="60"/>
    </row>
    <row r="2387" spans="1:1">
      <c r="A2387" s="60"/>
    </row>
    <row r="2388" spans="1:1">
      <c r="A2388" s="60"/>
    </row>
    <row r="2389" spans="1:1">
      <c r="A2389" s="60"/>
    </row>
    <row r="2390" spans="1:1">
      <c r="A2390" s="60"/>
    </row>
    <row r="2391" spans="1:1">
      <c r="A2391" s="60"/>
    </row>
    <row r="2392" spans="1:1">
      <c r="A2392" s="60"/>
    </row>
    <row r="2393" spans="1:1">
      <c r="A2393" s="60"/>
    </row>
    <row r="2394" spans="1:1">
      <c r="A2394" s="60"/>
    </row>
    <row r="2395" spans="1:1">
      <c r="A2395" s="60"/>
    </row>
    <row r="2396" spans="1:1">
      <c r="A2396" s="60"/>
    </row>
    <row r="2397" spans="1:1">
      <c r="A2397" s="60"/>
    </row>
    <row r="2398" spans="1:1">
      <c r="A2398" s="60"/>
    </row>
    <row r="2399" spans="1:1">
      <c r="A2399" s="60"/>
    </row>
    <row r="2400" spans="1:1">
      <c r="A2400" s="60"/>
    </row>
    <row r="2401" spans="1:1">
      <c r="A2401" s="60"/>
    </row>
    <row r="2402" spans="1:1">
      <c r="A2402" s="60"/>
    </row>
    <row r="2403" spans="1:1">
      <c r="A2403" s="60"/>
    </row>
    <row r="2404" spans="1:1">
      <c r="A2404" s="60"/>
    </row>
    <row r="2405" spans="1:1">
      <c r="A2405" s="60"/>
    </row>
    <row r="2406" spans="1:1">
      <c r="A2406" s="60"/>
    </row>
    <row r="2407" spans="1:1">
      <c r="A2407" s="60"/>
    </row>
    <row r="2408" spans="1:1">
      <c r="A2408" s="60"/>
    </row>
    <row r="2409" spans="1:1">
      <c r="A2409" s="60"/>
    </row>
    <row r="2410" spans="1:1">
      <c r="A2410" s="60"/>
    </row>
    <row r="2411" spans="1:1">
      <c r="A2411" s="60"/>
    </row>
    <row r="2412" spans="1:1">
      <c r="A2412" s="60"/>
    </row>
    <row r="2413" spans="1:1">
      <c r="A2413" s="60"/>
    </row>
    <row r="2414" spans="1:1">
      <c r="A2414" s="60"/>
    </row>
    <row r="2415" spans="1:1">
      <c r="A2415" s="60"/>
    </row>
    <row r="2416" spans="1:1">
      <c r="A2416" s="60"/>
    </row>
    <row r="2417" spans="1:1">
      <c r="A2417" s="60"/>
    </row>
    <row r="2418" spans="1:1">
      <c r="A2418" s="60"/>
    </row>
    <row r="2419" spans="1:1">
      <c r="A2419" s="60"/>
    </row>
    <row r="2420" spans="1:1">
      <c r="A2420" s="60"/>
    </row>
    <row r="2421" spans="1:1">
      <c r="A2421" s="60"/>
    </row>
    <row r="2422" spans="1:1">
      <c r="A2422" s="60"/>
    </row>
    <row r="2423" spans="1:1">
      <c r="A2423" s="60"/>
    </row>
    <row r="2424" spans="1:1">
      <c r="A2424" s="60"/>
    </row>
    <row r="2425" spans="1:1">
      <c r="A2425" s="60"/>
    </row>
    <row r="2426" spans="1:1">
      <c r="A2426" s="60"/>
    </row>
    <row r="2427" spans="1:1">
      <c r="A2427" s="60"/>
    </row>
    <row r="2428" spans="1:1">
      <c r="A2428" s="60"/>
    </row>
    <row r="2429" spans="1:1">
      <c r="A2429" s="60"/>
    </row>
    <row r="2430" spans="1:1">
      <c r="A2430" s="60"/>
    </row>
    <row r="2431" spans="1:1">
      <c r="A2431" s="60"/>
    </row>
    <row r="2432" spans="1:1">
      <c r="A2432" s="60"/>
    </row>
    <row r="2433" spans="1:1">
      <c r="A2433" s="60"/>
    </row>
    <row r="2434" spans="1:1">
      <c r="A2434" s="60"/>
    </row>
    <row r="2435" spans="1:1">
      <c r="A2435" s="60"/>
    </row>
    <row r="2436" spans="1:1">
      <c r="A2436" s="60"/>
    </row>
    <row r="2437" spans="1:1">
      <c r="A2437" s="60"/>
    </row>
    <row r="2438" spans="1:1">
      <c r="A2438" s="60"/>
    </row>
    <row r="2439" spans="1:1">
      <c r="A2439" s="60"/>
    </row>
    <row r="2440" spans="1:1">
      <c r="A2440" s="60"/>
    </row>
    <row r="2441" spans="1:1">
      <c r="A2441" s="60"/>
    </row>
    <row r="2442" spans="1:1">
      <c r="A2442" s="60"/>
    </row>
    <row r="2443" spans="1:1">
      <c r="A2443" s="60"/>
    </row>
    <row r="2444" spans="1:1">
      <c r="A2444" s="60"/>
    </row>
    <row r="2445" spans="1:1">
      <c r="A2445" s="60"/>
    </row>
    <row r="2446" spans="1:1">
      <c r="A2446" s="60"/>
    </row>
    <row r="2447" spans="1:1">
      <c r="A2447" s="60"/>
    </row>
    <row r="2448" spans="1:1">
      <c r="A2448" s="60"/>
    </row>
    <row r="2449" spans="1:1">
      <c r="A2449" s="60"/>
    </row>
    <row r="2450" spans="1:1">
      <c r="A2450" s="60"/>
    </row>
    <row r="2451" spans="1:1">
      <c r="A2451" s="60"/>
    </row>
    <row r="2452" spans="1:1">
      <c r="A2452" s="60"/>
    </row>
    <row r="2453" spans="1:1">
      <c r="A2453" s="60"/>
    </row>
    <row r="2454" spans="1:1">
      <c r="A2454" s="60"/>
    </row>
    <row r="2455" spans="1:1">
      <c r="A2455" s="60"/>
    </row>
    <row r="2456" spans="1:1">
      <c r="A2456" s="60"/>
    </row>
    <row r="2457" spans="1:1">
      <c r="A2457" s="60"/>
    </row>
    <row r="2458" spans="1:1">
      <c r="A2458" s="60"/>
    </row>
    <row r="2459" spans="1:1">
      <c r="A2459" s="60"/>
    </row>
    <row r="2460" spans="1:1">
      <c r="A2460" s="60"/>
    </row>
    <row r="2461" spans="1:1">
      <c r="A2461" s="60"/>
    </row>
    <row r="2462" spans="1:1">
      <c r="A2462" s="60"/>
    </row>
    <row r="2463" spans="1:1">
      <c r="A2463" s="60"/>
    </row>
    <row r="2464" spans="1:1">
      <c r="A2464" s="60"/>
    </row>
    <row r="2465" spans="1:1">
      <c r="A2465" s="60"/>
    </row>
    <row r="2466" spans="1:1">
      <c r="A2466" s="60"/>
    </row>
    <row r="2467" spans="1:1">
      <c r="A2467" s="60"/>
    </row>
    <row r="2468" spans="1:1">
      <c r="A2468" s="60"/>
    </row>
    <row r="2469" spans="1:1">
      <c r="A2469" s="60"/>
    </row>
    <row r="2470" spans="1:1">
      <c r="A2470" s="60"/>
    </row>
    <row r="2471" spans="1:1">
      <c r="A2471" s="60"/>
    </row>
    <row r="2472" spans="1:1">
      <c r="A2472" s="60"/>
    </row>
    <row r="2473" spans="1:1">
      <c r="A2473" s="60"/>
    </row>
    <row r="2474" spans="1:1">
      <c r="A2474" s="60"/>
    </row>
    <row r="2475" spans="1:1">
      <c r="A2475" s="60"/>
    </row>
    <row r="2476" spans="1:1">
      <c r="A2476" s="60"/>
    </row>
    <row r="2477" spans="1:1">
      <c r="A2477" s="60"/>
    </row>
    <row r="2478" spans="1:1">
      <c r="A2478" s="60"/>
    </row>
    <row r="2479" spans="1:1">
      <c r="A2479" s="60"/>
    </row>
    <row r="2480" spans="1:1">
      <c r="A2480" s="60"/>
    </row>
    <row r="2481" spans="1:1">
      <c r="A2481" s="60"/>
    </row>
    <row r="2482" spans="1:1">
      <c r="A2482" s="60"/>
    </row>
    <row r="2483" spans="1:1">
      <c r="A2483" s="60"/>
    </row>
    <row r="2484" spans="1:1">
      <c r="A2484" s="60"/>
    </row>
    <row r="2485" spans="1:1">
      <c r="A2485" s="60"/>
    </row>
    <row r="2486" spans="1:1">
      <c r="A2486" s="60"/>
    </row>
    <row r="2487" spans="1:1">
      <c r="A2487" s="60"/>
    </row>
    <row r="2488" spans="1:1">
      <c r="A2488" s="60"/>
    </row>
    <row r="2489" spans="1:1">
      <c r="A2489" s="60"/>
    </row>
    <row r="2490" spans="1:1">
      <c r="A2490" s="60"/>
    </row>
    <row r="2491" spans="1:1">
      <c r="A2491" s="60"/>
    </row>
    <row r="2492" spans="1:1">
      <c r="A2492" s="60"/>
    </row>
    <row r="2493" spans="1:1">
      <c r="A2493" s="60"/>
    </row>
    <row r="2494" spans="1:1">
      <c r="A2494" s="60"/>
    </row>
    <row r="2495" spans="1:1">
      <c r="A2495" s="60"/>
    </row>
    <row r="2496" spans="1:1">
      <c r="A2496" s="60"/>
    </row>
    <row r="2497" spans="1:1">
      <c r="A2497" s="60"/>
    </row>
    <row r="2498" spans="1:1">
      <c r="A2498" s="60"/>
    </row>
    <row r="2499" spans="1:1">
      <c r="A2499" s="60"/>
    </row>
    <row r="2500" spans="1:1">
      <c r="A2500" s="60"/>
    </row>
    <row r="2501" spans="1:1">
      <c r="A2501" s="60"/>
    </row>
    <row r="2502" spans="1:1">
      <c r="A2502" s="60"/>
    </row>
    <row r="2503" spans="1:1">
      <c r="A2503" s="60"/>
    </row>
    <row r="2504" spans="1:1">
      <c r="A2504" s="60"/>
    </row>
    <row r="2505" spans="1:1">
      <c r="A2505" s="60"/>
    </row>
    <row r="2506" spans="1:1">
      <c r="A2506" s="60"/>
    </row>
    <row r="2507" spans="1:1">
      <c r="A2507" s="60"/>
    </row>
    <row r="2508" spans="1:1">
      <c r="A2508" s="60"/>
    </row>
    <row r="2509" spans="1:1">
      <c r="A2509" s="60"/>
    </row>
    <row r="2510" spans="1:1">
      <c r="A2510" s="60"/>
    </row>
    <row r="2511" spans="1:1">
      <c r="A2511" s="60"/>
    </row>
    <row r="2512" spans="1:1">
      <c r="A2512" s="60"/>
    </row>
    <row r="2513" spans="1:1">
      <c r="A2513" s="60"/>
    </row>
    <row r="2514" spans="1:1">
      <c r="A2514" s="60"/>
    </row>
    <row r="2515" spans="1:1">
      <c r="A2515" s="60"/>
    </row>
    <row r="2516" spans="1:1">
      <c r="A2516" s="60"/>
    </row>
    <row r="2517" spans="1:1">
      <c r="A2517" s="60"/>
    </row>
    <row r="2518" spans="1:1">
      <c r="A2518" s="60"/>
    </row>
    <row r="2519" spans="1:1">
      <c r="A2519" s="60"/>
    </row>
    <row r="2520" spans="1:1">
      <c r="A2520" s="60"/>
    </row>
    <row r="2521" spans="1:1">
      <c r="A2521" s="60"/>
    </row>
    <row r="2522" spans="1:1">
      <c r="A2522" s="60"/>
    </row>
    <row r="2523" spans="1:1">
      <c r="A2523" s="60"/>
    </row>
    <row r="2524" spans="1:1">
      <c r="A2524" s="60"/>
    </row>
    <row r="2525" spans="1:1">
      <c r="A2525" s="60"/>
    </row>
    <row r="2526" spans="1:1">
      <c r="A2526" s="60"/>
    </row>
    <row r="2527" spans="1:1">
      <c r="A2527" s="60"/>
    </row>
    <row r="2528" spans="1:1">
      <c r="A2528" s="60"/>
    </row>
    <row r="2529" spans="1:1">
      <c r="A2529" s="60"/>
    </row>
    <row r="2530" spans="1:1">
      <c r="A2530" s="60"/>
    </row>
    <row r="2531" spans="1:1">
      <c r="A2531" s="60"/>
    </row>
    <row r="2532" spans="1:1">
      <c r="A2532" s="60"/>
    </row>
    <row r="2533" spans="1:1">
      <c r="A2533" s="60"/>
    </row>
    <row r="2534" spans="1:1">
      <c r="A2534" s="60"/>
    </row>
    <row r="2535" spans="1:1">
      <c r="A2535" s="60"/>
    </row>
    <row r="2536" spans="1:1">
      <c r="A2536" s="60"/>
    </row>
    <row r="2537" spans="1:1">
      <c r="A2537" s="60"/>
    </row>
    <row r="2538" spans="1:1">
      <c r="A2538" s="60"/>
    </row>
    <row r="2539" spans="1:1">
      <c r="A2539" s="60"/>
    </row>
    <row r="2540" spans="1:1">
      <c r="A2540" s="60"/>
    </row>
    <row r="2541" spans="1:1">
      <c r="A2541" s="60"/>
    </row>
    <row r="2542" spans="1:1">
      <c r="A2542" s="60"/>
    </row>
    <row r="2543" spans="1:1">
      <c r="A2543" s="60"/>
    </row>
    <row r="2544" spans="1:1">
      <c r="A2544" s="60"/>
    </row>
    <row r="2545" spans="1:1">
      <c r="A2545" s="60"/>
    </row>
    <row r="2546" spans="1:1">
      <c r="A2546" s="60"/>
    </row>
    <row r="2547" spans="1:1">
      <c r="A2547" s="60"/>
    </row>
    <row r="2548" spans="1:1">
      <c r="A2548" s="60"/>
    </row>
    <row r="2549" spans="1:1">
      <c r="A2549" s="60"/>
    </row>
    <row r="2550" spans="1:1">
      <c r="A2550" s="60"/>
    </row>
    <row r="2551" spans="1:1">
      <c r="A2551" s="60"/>
    </row>
    <row r="2552" spans="1:1">
      <c r="A2552" s="60"/>
    </row>
    <row r="2553" spans="1:1">
      <c r="A2553" s="60"/>
    </row>
    <row r="2554" spans="1:1">
      <c r="A2554" s="60"/>
    </row>
    <row r="2555" spans="1:1">
      <c r="A2555" s="60"/>
    </row>
    <row r="2556" spans="1:1">
      <c r="A2556" s="60"/>
    </row>
    <row r="2557" spans="1:1">
      <c r="A2557" s="60"/>
    </row>
    <row r="2558" spans="1:1">
      <c r="A2558" s="60"/>
    </row>
    <row r="2559" spans="1:1">
      <c r="A2559" s="60"/>
    </row>
    <row r="2560" spans="1:1">
      <c r="A2560" s="60"/>
    </row>
    <row r="2561" spans="1:1">
      <c r="A2561" s="60"/>
    </row>
    <row r="2562" spans="1:1">
      <c r="A2562" s="60"/>
    </row>
    <row r="2563" spans="1:1">
      <c r="A2563" s="60"/>
    </row>
    <row r="2564" spans="1:1">
      <c r="A2564" s="60"/>
    </row>
    <row r="2565" spans="1:1">
      <c r="A2565" s="60"/>
    </row>
    <row r="2566" spans="1:1">
      <c r="A2566" s="60"/>
    </row>
    <row r="2567" spans="1:1">
      <c r="A2567" s="60"/>
    </row>
    <row r="2568" spans="1:1">
      <c r="A2568" s="60"/>
    </row>
    <row r="2569" spans="1:1">
      <c r="A2569" s="60"/>
    </row>
    <row r="2570" spans="1:1">
      <c r="A2570" s="60"/>
    </row>
    <row r="2571" spans="1:1">
      <c r="A2571" s="60"/>
    </row>
    <row r="2572" spans="1:1">
      <c r="A2572" s="60"/>
    </row>
    <row r="2573" spans="1:1">
      <c r="A2573" s="60"/>
    </row>
    <row r="2574" spans="1:1">
      <c r="A2574" s="60"/>
    </row>
    <row r="2575" spans="1:1">
      <c r="A2575" s="60"/>
    </row>
    <row r="2576" spans="1:1">
      <c r="A2576" s="60"/>
    </row>
    <row r="2577" spans="1:1">
      <c r="A2577" s="60"/>
    </row>
    <row r="2578" spans="1:1">
      <c r="A2578" s="60"/>
    </row>
    <row r="2579" spans="1:1">
      <c r="A2579" s="60"/>
    </row>
    <row r="2580" spans="1:1">
      <c r="A2580" s="60"/>
    </row>
    <row r="2581" spans="1:1">
      <c r="A2581" s="60"/>
    </row>
    <row r="2582" spans="1:1">
      <c r="A2582" s="60"/>
    </row>
    <row r="2583" spans="1:1">
      <c r="A2583" s="60"/>
    </row>
    <row r="2584" spans="1:1">
      <c r="A2584" s="60"/>
    </row>
    <row r="2585" spans="1:1">
      <c r="A2585" s="60"/>
    </row>
    <row r="2586" spans="1:1">
      <c r="A2586" s="60"/>
    </row>
    <row r="2587" spans="1:1">
      <c r="A2587" s="60"/>
    </row>
    <row r="2588" spans="1:1">
      <c r="A2588" s="60"/>
    </row>
    <row r="2589" spans="1:1">
      <c r="A2589" s="60"/>
    </row>
    <row r="2590" spans="1:1">
      <c r="A2590" s="60"/>
    </row>
    <row r="2591" spans="1:1">
      <c r="A2591" s="60"/>
    </row>
    <row r="2592" spans="1:1">
      <c r="A2592" s="60"/>
    </row>
    <row r="2593" spans="1:1">
      <c r="A2593" s="60"/>
    </row>
    <row r="2594" spans="1:1">
      <c r="A2594" s="60"/>
    </row>
    <row r="2595" spans="1:1">
      <c r="A2595" s="60"/>
    </row>
    <row r="2596" spans="1:1">
      <c r="A2596" s="60"/>
    </row>
    <row r="2597" spans="1:1">
      <c r="A2597" s="60"/>
    </row>
    <row r="2598" spans="1:1">
      <c r="A2598" s="60"/>
    </row>
    <row r="2599" spans="1:1">
      <c r="A2599" s="60"/>
    </row>
    <row r="2600" spans="1:1">
      <c r="A2600" s="60"/>
    </row>
    <row r="2601" spans="1:1">
      <c r="A2601" s="60"/>
    </row>
    <row r="2602" spans="1:1">
      <c r="A2602" s="60"/>
    </row>
    <row r="2603" spans="1:1">
      <c r="A2603" s="60"/>
    </row>
    <row r="2604" spans="1:1">
      <c r="A2604" s="60"/>
    </row>
    <row r="2605" spans="1:1">
      <c r="A2605" s="60"/>
    </row>
    <row r="2606" spans="1:1">
      <c r="A2606" s="60"/>
    </row>
    <row r="2607" spans="1:1">
      <c r="A2607" s="60"/>
    </row>
    <row r="2608" spans="1:1">
      <c r="A2608" s="60"/>
    </row>
    <row r="2609" spans="1:1">
      <c r="A2609" s="60"/>
    </row>
    <row r="2610" spans="1:1">
      <c r="A2610" s="60"/>
    </row>
    <row r="2611" spans="1:1">
      <c r="A2611" s="60"/>
    </row>
    <row r="2612" spans="1:1">
      <c r="A2612" s="60"/>
    </row>
    <row r="2613" spans="1:1">
      <c r="A2613" s="60"/>
    </row>
    <row r="2614" spans="1:1">
      <c r="A2614" s="60"/>
    </row>
    <row r="2615" spans="1:1">
      <c r="A2615" s="60"/>
    </row>
    <row r="2616" spans="1:1">
      <c r="A2616" s="60"/>
    </row>
    <row r="2617" spans="1:1">
      <c r="A2617" s="60"/>
    </row>
    <row r="2618" spans="1:1">
      <c r="A2618" s="60"/>
    </row>
    <row r="2619" spans="1:1">
      <c r="A2619" s="60"/>
    </row>
    <row r="2620" spans="1:1">
      <c r="A2620" s="60"/>
    </row>
    <row r="2621" spans="1:1">
      <c r="A2621" s="60"/>
    </row>
    <row r="2622" spans="1:1">
      <c r="A2622" s="60"/>
    </row>
    <row r="2623" spans="1:1">
      <c r="A2623" s="60"/>
    </row>
    <row r="2624" spans="1:1">
      <c r="A2624" s="60"/>
    </row>
    <row r="2625" spans="1:1">
      <c r="A2625" s="60"/>
    </row>
    <row r="2626" spans="1:1">
      <c r="A2626" s="60"/>
    </row>
    <row r="2627" spans="1:1">
      <c r="A2627" s="60"/>
    </row>
    <row r="2628" spans="1:1">
      <c r="A2628" s="60"/>
    </row>
    <row r="2629" spans="1:1">
      <c r="A2629" s="60"/>
    </row>
    <row r="2630" spans="1:1">
      <c r="A2630" s="60"/>
    </row>
    <row r="2631" spans="1:1">
      <c r="A2631" s="60"/>
    </row>
    <row r="2632" spans="1:1">
      <c r="A2632" s="60"/>
    </row>
    <row r="2633" spans="1:1">
      <c r="A2633" s="60"/>
    </row>
    <row r="2634" spans="1:1">
      <c r="A2634" s="60"/>
    </row>
    <row r="2635" spans="1:1">
      <c r="A2635" s="60"/>
    </row>
    <row r="2636" spans="1:1">
      <c r="A2636" s="60"/>
    </row>
    <row r="2637" spans="1:1">
      <c r="A2637" s="60"/>
    </row>
    <row r="2638" spans="1:1">
      <c r="A2638" s="60"/>
    </row>
    <row r="2639" spans="1:1">
      <c r="A2639" s="60"/>
    </row>
    <row r="2640" spans="1:1">
      <c r="A2640" s="60"/>
    </row>
    <row r="2641" spans="1:1">
      <c r="A2641" s="60"/>
    </row>
    <row r="2642" spans="1:1">
      <c r="A2642" s="60"/>
    </row>
    <row r="2643" spans="1:1">
      <c r="A2643" s="60"/>
    </row>
    <row r="2644" spans="1:1">
      <c r="A2644" s="60"/>
    </row>
    <row r="2645" spans="1:1">
      <c r="A2645" s="60"/>
    </row>
    <row r="2646" spans="1:1">
      <c r="A2646" s="60"/>
    </row>
    <row r="2647" spans="1:1">
      <c r="A2647" s="60"/>
    </row>
    <row r="2648" spans="1:1">
      <c r="A2648" s="60"/>
    </row>
    <row r="2649" spans="1:1">
      <c r="A2649" s="60"/>
    </row>
    <row r="2650" spans="1:1">
      <c r="A2650" s="60"/>
    </row>
    <row r="2651" spans="1:1">
      <c r="A2651" s="60"/>
    </row>
    <row r="2652" spans="1:1">
      <c r="A2652" s="60"/>
    </row>
    <row r="2653" spans="1:1">
      <c r="A2653" s="60"/>
    </row>
    <row r="2654" spans="1:1">
      <c r="A2654" s="60"/>
    </row>
    <row r="2655" spans="1:1">
      <c r="A2655" s="60"/>
    </row>
    <row r="2656" spans="1:1">
      <c r="A2656" s="60"/>
    </row>
    <row r="2657" spans="1:1">
      <c r="A2657" s="60"/>
    </row>
    <row r="2658" spans="1:1">
      <c r="A2658" s="60"/>
    </row>
    <row r="2659" spans="1:1">
      <c r="A2659" s="60"/>
    </row>
    <row r="2660" spans="1:1">
      <c r="A2660" s="60"/>
    </row>
    <row r="2661" spans="1:1">
      <c r="A2661" s="60"/>
    </row>
    <row r="2662" spans="1:1">
      <c r="A2662" s="60"/>
    </row>
    <row r="2663" spans="1:1">
      <c r="A2663" s="60"/>
    </row>
    <row r="2664" spans="1:1">
      <c r="A2664" s="60"/>
    </row>
    <row r="2665" spans="1:1">
      <c r="A2665" s="60"/>
    </row>
    <row r="2666" spans="1:1">
      <c r="A2666" s="60"/>
    </row>
    <row r="2667" spans="1:1">
      <c r="A2667" s="60"/>
    </row>
    <row r="2668" spans="1:1">
      <c r="A2668" s="60"/>
    </row>
    <row r="2669" spans="1:1">
      <c r="A2669" s="60"/>
    </row>
    <row r="2670" spans="1:1">
      <c r="A2670" s="60"/>
    </row>
    <row r="2671" spans="1:1">
      <c r="A2671" s="60"/>
    </row>
    <row r="2672" spans="1:1">
      <c r="A2672" s="60"/>
    </row>
    <row r="2673" spans="1:1">
      <c r="A2673" s="60"/>
    </row>
    <row r="2674" spans="1:1">
      <c r="A2674" s="60"/>
    </row>
    <row r="2675" spans="1:1">
      <c r="A2675" s="60"/>
    </row>
    <row r="2676" spans="1:1">
      <c r="A2676" s="60"/>
    </row>
    <row r="2677" spans="1:1">
      <c r="A2677" s="60"/>
    </row>
    <row r="2678" spans="1:1">
      <c r="A2678" s="60"/>
    </row>
    <row r="2679" spans="1:1">
      <c r="A2679" s="60"/>
    </row>
    <row r="2680" spans="1:1">
      <c r="A2680" s="60"/>
    </row>
    <row r="2681" spans="1:1">
      <c r="A2681" s="60"/>
    </row>
    <row r="2682" spans="1:1">
      <c r="A2682" s="60"/>
    </row>
    <row r="2683" spans="1:1">
      <c r="A2683" s="60"/>
    </row>
    <row r="2684" spans="1:1">
      <c r="A2684" s="60"/>
    </row>
    <row r="2685" spans="1:1">
      <c r="A2685" s="60"/>
    </row>
    <row r="2686" spans="1:1">
      <c r="A2686" s="60"/>
    </row>
    <row r="2687" spans="1:1">
      <c r="A2687" s="60"/>
    </row>
    <row r="2688" spans="1:1">
      <c r="A2688" s="60"/>
    </row>
    <row r="2689" spans="1:1">
      <c r="A2689" s="60"/>
    </row>
    <row r="2690" spans="1:1">
      <c r="A2690" s="60"/>
    </row>
    <row r="2691" spans="1:1">
      <c r="A2691" s="60"/>
    </row>
    <row r="2692" spans="1:1">
      <c r="A2692" s="60"/>
    </row>
    <row r="2693" spans="1:1">
      <c r="A2693" s="60"/>
    </row>
    <row r="2694" spans="1:1">
      <c r="A2694" s="60"/>
    </row>
    <row r="2695" spans="1:1">
      <c r="A2695" s="60"/>
    </row>
    <row r="2696" spans="1:1">
      <c r="A2696" s="60"/>
    </row>
    <row r="2697" spans="1:1">
      <c r="A2697" s="60"/>
    </row>
    <row r="2698" spans="1:1">
      <c r="A2698" s="60"/>
    </row>
    <row r="2699" spans="1:1">
      <c r="A2699" s="60"/>
    </row>
    <row r="2700" spans="1:1">
      <c r="A2700" s="60"/>
    </row>
    <row r="2701" spans="1:1">
      <c r="A2701" s="60"/>
    </row>
    <row r="2702" spans="1:1">
      <c r="A2702" s="60"/>
    </row>
    <row r="2703" spans="1:1">
      <c r="A2703" s="60"/>
    </row>
    <row r="2704" spans="1:1">
      <c r="A2704" s="60"/>
    </row>
    <row r="2705" spans="1:1">
      <c r="A2705" s="60"/>
    </row>
    <row r="2706" spans="1:1">
      <c r="A2706" s="60"/>
    </row>
    <row r="2707" spans="1:1">
      <c r="A2707" s="60"/>
    </row>
    <row r="2708" spans="1:1">
      <c r="A2708" s="60"/>
    </row>
    <row r="2709" spans="1:1">
      <c r="A2709" s="60"/>
    </row>
    <row r="2710" spans="1:1">
      <c r="A2710" s="60"/>
    </row>
    <row r="2711" spans="1:1">
      <c r="A2711" s="60"/>
    </row>
    <row r="2712" spans="1:1">
      <c r="A2712" s="60"/>
    </row>
    <row r="2713" spans="1:1">
      <c r="A2713" s="60"/>
    </row>
    <row r="2714" spans="1:1">
      <c r="A2714" s="60"/>
    </row>
    <row r="2715" spans="1:1">
      <c r="A2715" s="60"/>
    </row>
    <row r="2716" spans="1:1">
      <c r="A2716" s="60"/>
    </row>
    <row r="2717" spans="1:1">
      <c r="A2717" s="60"/>
    </row>
    <row r="2718" spans="1:1">
      <c r="A2718" s="60"/>
    </row>
    <row r="2719" spans="1:1">
      <c r="A2719" s="60"/>
    </row>
    <row r="2720" spans="1:1">
      <c r="A2720" s="60"/>
    </row>
    <row r="2721" spans="1:1">
      <c r="A2721" s="60"/>
    </row>
    <row r="2722" spans="1:1">
      <c r="A2722" s="60"/>
    </row>
    <row r="2723" spans="1:1">
      <c r="A2723" s="60"/>
    </row>
    <row r="2724" spans="1:1">
      <c r="A2724" s="60"/>
    </row>
    <row r="2725" spans="1:1">
      <c r="A2725" s="60"/>
    </row>
    <row r="2726" spans="1:1">
      <c r="A2726" s="60"/>
    </row>
    <row r="2727" spans="1:1">
      <c r="A2727" s="60"/>
    </row>
    <row r="2728" spans="1:1">
      <c r="A2728" s="60"/>
    </row>
    <row r="2729" spans="1:1">
      <c r="A2729" s="60"/>
    </row>
    <row r="2730" spans="1:1">
      <c r="A2730" s="60"/>
    </row>
    <row r="2731" spans="1:1">
      <c r="A2731" s="60"/>
    </row>
    <row r="2732" spans="1:1">
      <c r="A2732" s="60"/>
    </row>
    <row r="2733" spans="1:1">
      <c r="A2733" s="60"/>
    </row>
    <row r="2734" spans="1:1">
      <c r="A2734" s="60"/>
    </row>
    <row r="2735" spans="1:1">
      <c r="A2735" s="60"/>
    </row>
    <row r="2736" spans="1:1">
      <c r="A2736" s="60"/>
    </row>
    <row r="2737" spans="1:1">
      <c r="A2737" s="60"/>
    </row>
    <row r="2738" spans="1:1">
      <c r="A2738" s="60"/>
    </row>
    <row r="2739" spans="1:1">
      <c r="A2739" s="60"/>
    </row>
    <row r="2740" spans="1:1">
      <c r="A2740" s="60"/>
    </row>
    <row r="2741" spans="1:1">
      <c r="A2741" s="60"/>
    </row>
    <row r="2742" spans="1:1">
      <c r="A2742" s="60"/>
    </row>
    <row r="2743" spans="1:1">
      <c r="A2743" s="60"/>
    </row>
    <row r="2744" spans="1:1">
      <c r="A2744" s="60"/>
    </row>
    <row r="2745" spans="1:1">
      <c r="A2745" s="60"/>
    </row>
    <row r="2746" spans="1:1">
      <c r="A2746" s="60"/>
    </row>
    <row r="2747" spans="1:1">
      <c r="A2747" s="60"/>
    </row>
    <row r="2748" spans="1:1">
      <c r="A2748" s="60"/>
    </row>
    <row r="2749" spans="1:1">
      <c r="A2749" s="60"/>
    </row>
    <row r="2750" spans="1:1">
      <c r="A2750" s="60"/>
    </row>
    <row r="2751" spans="1:1">
      <c r="A2751" s="60"/>
    </row>
    <row r="2752" spans="1:1">
      <c r="A2752" s="60"/>
    </row>
    <row r="2753" spans="1:1">
      <c r="A2753" s="60"/>
    </row>
    <row r="2754" spans="1:1">
      <c r="A2754" s="60"/>
    </row>
    <row r="2755" spans="1:1">
      <c r="A2755" s="60"/>
    </row>
    <row r="2756" spans="1:1">
      <c r="A2756" s="60"/>
    </row>
    <row r="2757" spans="1:1">
      <c r="A2757" s="60"/>
    </row>
    <row r="2758" spans="1:1">
      <c r="A2758" s="60"/>
    </row>
    <row r="2759" spans="1:1">
      <c r="A2759" s="60"/>
    </row>
    <row r="2760" spans="1:1">
      <c r="A2760" s="60"/>
    </row>
    <row r="2761" spans="1:1">
      <c r="A2761" s="60"/>
    </row>
    <row r="2762" spans="1:1">
      <c r="A2762" s="60"/>
    </row>
    <row r="2763" spans="1:1">
      <c r="A2763" s="60"/>
    </row>
    <row r="2764" spans="1:1">
      <c r="A2764" s="60"/>
    </row>
    <row r="2765" spans="1:1">
      <c r="A2765" s="60"/>
    </row>
    <row r="2766" spans="1:1">
      <c r="A2766" s="60"/>
    </row>
    <row r="2767" spans="1:1">
      <c r="A2767" s="60"/>
    </row>
    <row r="2768" spans="1:1">
      <c r="A2768" s="60"/>
    </row>
    <row r="2769" spans="1:1">
      <c r="A2769" s="60"/>
    </row>
    <row r="2770" spans="1:1">
      <c r="A2770" s="60"/>
    </row>
    <row r="2771" spans="1:1">
      <c r="A2771" s="60"/>
    </row>
    <row r="2772" spans="1:1">
      <c r="A2772" s="60"/>
    </row>
    <row r="2773" spans="1:1">
      <c r="A2773" s="60"/>
    </row>
    <row r="2774" spans="1:1">
      <c r="A2774" s="60"/>
    </row>
    <row r="2775" spans="1:1">
      <c r="A2775" s="60"/>
    </row>
    <row r="2776" spans="1:1">
      <c r="A2776" s="60"/>
    </row>
    <row r="2777" spans="1:1">
      <c r="A2777" s="60"/>
    </row>
    <row r="2778" spans="1:1">
      <c r="A2778" s="60"/>
    </row>
    <row r="2779" spans="1:1">
      <c r="A2779" s="60"/>
    </row>
    <row r="2780" spans="1:1">
      <c r="A2780" s="60"/>
    </row>
    <row r="2781" spans="1:1">
      <c r="A2781" s="60"/>
    </row>
    <row r="2782" spans="1:1">
      <c r="A2782" s="60"/>
    </row>
    <row r="2783" spans="1:1">
      <c r="A2783" s="60"/>
    </row>
    <row r="2784" spans="1:1">
      <c r="A2784" s="60"/>
    </row>
    <row r="2785" spans="1:1">
      <c r="A2785" s="60"/>
    </row>
    <row r="2786" spans="1:1">
      <c r="A2786" s="60"/>
    </row>
    <row r="2787" spans="1:1">
      <c r="A2787" s="60"/>
    </row>
    <row r="2788" spans="1:1">
      <c r="A2788" s="60"/>
    </row>
    <row r="2789" spans="1:1">
      <c r="A2789" s="60"/>
    </row>
    <row r="2790" spans="1:1">
      <c r="A2790" s="60"/>
    </row>
    <row r="2791" spans="1:1">
      <c r="A2791" s="60"/>
    </row>
    <row r="2792" spans="1:1">
      <c r="A2792" s="60"/>
    </row>
    <row r="2793" spans="1:1">
      <c r="A2793" s="60"/>
    </row>
    <row r="2794" spans="1:1">
      <c r="A2794" s="60"/>
    </row>
    <row r="2795" spans="1:1">
      <c r="A2795" s="60"/>
    </row>
    <row r="2796" spans="1:1">
      <c r="A2796" s="60"/>
    </row>
    <row r="2797" spans="1:1">
      <c r="A2797" s="60"/>
    </row>
    <row r="2798" spans="1:1">
      <c r="A2798" s="60"/>
    </row>
    <row r="2799" spans="1:1">
      <c r="A2799" s="60"/>
    </row>
    <row r="2800" spans="1:1">
      <c r="A2800" s="60"/>
    </row>
    <row r="2801" spans="1:1">
      <c r="A2801" s="60"/>
    </row>
    <row r="2802" spans="1:1">
      <c r="A2802" s="60"/>
    </row>
    <row r="2803" spans="1:1">
      <c r="A2803" s="60"/>
    </row>
    <row r="2804" spans="1:1">
      <c r="A2804" s="60"/>
    </row>
    <row r="2805" spans="1:1">
      <c r="A2805" s="60"/>
    </row>
    <row r="2806" spans="1:1">
      <c r="A2806" s="60"/>
    </row>
    <row r="2807" spans="1:1">
      <c r="A2807" s="60"/>
    </row>
    <row r="2808" spans="1:1">
      <c r="A2808" s="60"/>
    </row>
    <row r="2809" spans="1:1">
      <c r="A2809" s="60"/>
    </row>
    <row r="2810" spans="1:1">
      <c r="A2810" s="60"/>
    </row>
    <row r="2811" spans="1:1">
      <c r="A2811" s="60"/>
    </row>
    <row r="2812" spans="1:1">
      <c r="A2812" s="60"/>
    </row>
    <row r="2813" spans="1:1">
      <c r="A2813" s="60"/>
    </row>
    <row r="2814" spans="1:1">
      <c r="A2814" s="60"/>
    </row>
    <row r="2815" spans="1:1">
      <c r="A2815" s="60"/>
    </row>
    <row r="2816" spans="1:1">
      <c r="A2816" s="60"/>
    </row>
    <row r="2817" spans="1:1">
      <c r="A2817" s="60"/>
    </row>
    <row r="2818" spans="1:1">
      <c r="A2818" s="60"/>
    </row>
    <row r="2819" spans="1:1">
      <c r="A2819" s="60"/>
    </row>
    <row r="2820" spans="1:1">
      <c r="A2820" s="60"/>
    </row>
    <row r="2821" spans="1:1">
      <c r="A2821" s="60"/>
    </row>
    <row r="2822" spans="1:1">
      <c r="A2822" s="60"/>
    </row>
    <row r="2823" spans="1:1">
      <c r="A2823" s="60"/>
    </row>
    <row r="2824" spans="1:1">
      <c r="A2824" s="60"/>
    </row>
    <row r="2825" spans="1:1">
      <c r="A2825" s="60"/>
    </row>
    <row r="2826" spans="1:1">
      <c r="A2826" s="60"/>
    </row>
    <row r="2827" spans="1:1">
      <c r="A2827" s="60"/>
    </row>
    <row r="2828" spans="1:1">
      <c r="A2828" s="60"/>
    </row>
    <row r="2829" spans="1:1">
      <c r="A2829" s="60"/>
    </row>
    <row r="2830" spans="1:1">
      <c r="A2830" s="60"/>
    </row>
    <row r="2831" spans="1:1">
      <c r="A2831" s="60"/>
    </row>
    <row r="2832" spans="1:1">
      <c r="A2832" s="60"/>
    </row>
    <row r="2833" spans="1:1">
      <c r="A2833" s="60"/>
    </row>
    <row r="2834" spans="1:1">
      <c r="A2834" s="60"/>
    </row>
    <row r="2835" spans="1:1">
      <c r="A2835" s="60"/>
    </row>
    <row r="2836" spans="1:1">
      <c r="A2836" s="60"/>
    </row>
    <row r="2837" spans="1:1">
      <c r="A2837" s="60"/>
    </row>
    <row r="2838" spans="1:1">
      <c r="A2838" s="60"/>
    </row>
    <row r="2839" spans="1:1">
      <c r="A2839" s="60"/>
    </row>
    <row r="2840" spans="1:1">
      <c r="A2840" s="60"/>
    </row>
    <row r="2841" spans="1:1">
      <c r="A2841" s="60"/>
    </row>
    <row r="2842" spans="1:1">
      <c r="A2842" s="60"/>
    </row>
    <row r="2843" spans="1:1">
      <c r="A2843" s="60"/>
    </row>
    <row r="2844" spans="1:1">
      <c r="A2844" s="60"/>
    </row>
    <row r="2845" spans="1:1">
      <c r="A2845" s="60"/>
    </row>
    <row r="2846" spans="1:1">
      <c r="A2846" s="60"/>
    </row>
    <row r="2847" spans="1:1">
      <c r="A2847" s="60"/>
    </row>
    <row r="2848" spans="1:1">
      <c r="A2848" s="60"/>
    </row>
    <row r="2849" spans="1:1">
      <c r="A2849" s="60"/>
    </row>
    <row r="2850" spans="1:1">
      <c r="A2850" s="60"/>
    </row>
    <row r="2851" spans="1:1">
      <c r="A2851" s="60"/>
    </row>
    <row r="2852" spans="1:1">
      <c r="A2852" s="60"/>
    </row>
    <row r="2853" spans="1:1">
      <c r="A2853" s="60"/>
    </row>
    <row r="2854" spans="1:1">
      <c r="A2854" s="60"/>
    </row>
    <row r="2855" spans="1:1">
      <c r="A2855" s="60"/>
    </row>
    <row r="2856" spans="1:1">
      <c r="A2856" s="60"/>
    </row>
    <row r="2857" spans="1:1">
      <c r="A2857" s="60"/>
    </row>
    <row r="2858" spans="1:1">
      <c r="A2858" s="60"/>
    </row>
    <row r="2859" spans="1:1">
      <c r="A2859" s="60"/>
    </row>
    <row r="2860" spans="1:1">
      <c r="A2860" s="60"/>
    </row>
    <row r="2861" spans="1:1">
      <c r="A2861" s="60"/>
    </row>
    <row r="2862" spans="1:1">
      <c r="A2862" s="60"/>
    </row>
    <row r="2863" spans="1:1">
      <c r="A2863" s="60"/>
    </row>
    <row r="2864" spans="1:1">
      <c r="A2864" s="60"/>
    </row>
    <row r="2865" spans="1:1">
      <c r="A2865" s="60"/>
    </row>
    <row r="2866" spans="1:1">
      <c r="A2866" s="60"/>
    </row>
    <row r="2867" spans="1:1">
      <c r="A2867" s="60"/>
    </row>
    <row r="2868" spans="1:1">
      <c r="A2868" s="60"/>
    </row>
    <row r="2869" spans="1:1">
      <c r="A2869" s="60"/>
    </row>
    <row r="2870" spans="1:1">
      <c r="A2870" s="60"/>
    </row>
    <row r="2871" spans="1:1">
      <c r="A2871" s="60"/>
    </row>
    <row r="2872" spans="1:1">
      <c r="A2872" s="60"/>
    </row>
    <row r="2873" spans="1:1">
      <c r="A2873" s="60"/>
    </row>
    <row r="2874" spans="1:1">
      <c r="A2874" s="60"/>
    </row>
    <row r="2875" spans="1:1">
      <c r="A2875" s="60"/>
    </row>
    <row r="2876" spans="1:1">
      <c r="A2876" s="60"/>
    </row>
    <row r="2877" spans="1:1">
      <c r="A2877" s="60"/>
    </row>
    <row r="2878" spans="1:1">
      <c r="A2878" s="60"/>
    </row>
    <row r="2879" spans="1:1">
      <c r="A2879" s="60"/>
    </row>
    <row r="2880" spans="1:1">
      <c r="A2880" s="60"/>
    </row>
    <row r="2881" spans="1:1">
      <c r="A2881" s="60"/>
    </row>
    <row r="2882" spans="1:1">
      <c r="A2882" s="60"/>
    </row>
    <row r="2883" spans="1:1">
      <c r="A2883" s="60"/>
    </row>
    <row r="2884" spans="1:1">
      <c r="A2884" s="60"/>
    </row>
    <row r="2885" spans="1:1">
      <c r="A2885" s="60"/>
    </row>
    <row r="2886" spans="1:1">
      <c r="A2886" s="60"/>
    </row>
    <row r="2887" spans="1:1">
      <c r="A2887" s="60"/>
    </row>
    <row r="2888" spans="1:1">
      <c r="A2888" s="60"/>
    </row>
    <row r="2889" spans="1:1">
      <c r="A2889" s="60"/>
    </row>
    <row r="2890" spans="1:1">
      <c r="A2890" s="60"/>
    </row>
    <row r="2891" spans="1:1">
      <c r="A2891" s="60"/>
    </row>
    <row r="2892" spans="1:1">
      <c r="A2892" s="60"/>
    </row>
    <row r="2893" spans="1:1">
      <c r="A2893" s="60"/>
    </row>
    <row r="2894" spans="1:1">
      <c r="A2894" s="60"/>
    </row>
    <row r="2895" spans="1:1">
      <c r="A2895" s="60"/>
    </row>
    <row r="2896" spans="1:1">
      <c r="A2896" s="60"/>
    </row>
    <row r="2897" spans="1:1">
      <c r="A2897" s="60"/>
    </row>
    <row r="2898" spans="1:1">
      <c r="A2898" s="60"/>
    </row>
    <row r="2899" spans="1:1">
      <c r="A2899" s="60"/>
    </row>
    <row r="2900" spans="1:1">
      <c r="A2900" s="60"/>
    </row>
    <row r="2901" spans="1:1">
      <c r="A2901" s="60"/>
    </row>
    <row r="2902" spans="1:1">
      <c r="A2902" s="60"/>
    </row>
    <row r="2903" spans="1:1">
      <c r="A2903" s="60"/>
    </row>
    <row r="2904" spans="1:1">
      <c r="A2904" s="60"/>
    </row>
    <row r="2905" spans="1:1">
      <c r="A2905" s="60"/>
    </row>
    <row r="2906" spans="1:1">
      <c r="A2906" s="60"/>
    </row>
    <row r="2907" spans="1:1">
      <c r="A2907" s="60"/>
    </row>
    <row r="2908" spans="1:1">
      <c r="A2908" s="60"/>
    </row>
    <row r="2909" spans="1:1">
      <c r="A2909" s="60"/>
    </row>
    <row r="2910" spans="1:1">
      <c r="A2910" s="60"/>
    </row>
    <row r="2911" spans="1:1">
      <c r="A2911" s="60"/>
    </row>
    <row r="2912" spans="1:1">
      <c r="A2912" s="60"/>
    </row>
    <row r="2913" spans="1:1">
      <c r="A2913" s="60"/>
    </row>
    <row r="2914" spans="1:1">
      <c r="A2914" s="60"/>
    </row>
    <row r="2915" spans="1:1">
      <c r="A2915" s="60"/>
    </row>
    <row r="2916" spans="1:1">
      <c r="A2916" s="60"/>
    </row>
    <row r="2917" spans="1:1">
      <c r="A2917" s="60"/>
    </row>
    <row r="2918" spans="1:1">
      <c r="A2918" s="60"/>
    </row>
    <row r="2919" spans="1:1">
      <c r="A2919" s="60"/>
    </row>
    <row r="2920" spans="1:1">
      <c r="A2920" s="60"/>
    </row>
    <row r="2921" spans="1:1">
      <c r="A2921" s="60"/>
    </row>
    <row r="2922" spans="1:1">
      <c r="A2922" s="60"/>
    </row>
    <row r="2923" spans="1:1">
      <c r="A2923" s="60"/>
    </row>
    <row r="2924" spans="1:1">
      <c r="A2924" s="60"/>
    </row>
    <row r="2925" spans="1:1">
      <c r="A2925" s="60"/>
    </row>
    <row r="2926" spans="1:1">
      <c r="A2926" s="60"/>
    </row>
    <row r="2927" spans="1:1">
      <c r="A2927" s="60"/>
    </row>
    <row r="2928" spans="1:1">
      <c r="A2928" s="60"/>
    </row>
    <row r="2929" spans="1:1">
      <c r="A2929" s="60"/>
    </row>
    <row r="2930" spans="1:1">
      <c r="A2930" s="60"/>
    </row>
    <row r="2931" spans="1:1">
      <c r="A2931" s="60"/>
    </row>
    <row r="2932" spans="1:1">
      <c r="A2932" s="60"/>
    </row>
    <row r="2933" spans="1:1">
      <c r="A2933" s="60"/>
    </row>
    <row r="2934" spans="1:1">
      <c r="A2934" s="60"/>
    </row>
    <row r="2935" spans="1:1">
      <c r="A2935" s="60"/>
    </row>
    <row r="2936" spans="1:1">
      <c r="A2936" s="60"/>
    </row>
    <row r="2937" spans="1:1">
      <c r="A2937" s="60"/>
    </row>
    <row r="2938" spans="1:1">
      <c r="A2938" s="60"/>
    </row>
    <row r="2939" spans="1:1">
      <c r="A2939" s="60"/>
    </row>
    <row r="2940" spans="1:1">
      <c r="A2940" s="60"/>
    </row>
    <row r="2941" spans="1:1">
      <c r="A2941" s="60"/>
    </row>
    <row r="2942" spans="1:1">
      <c r="A2942" s="60"/>
    </row>
    <row r="2943" spans="1:1">
      <c r="A2943" s="60"/>
    </row>
    <row r="2944" spans="1:1">
      <c r="A2944" s="60"/>
    </row>
    <row r="2945" spans="1:1">
      <c r="A2945" s="60"/>
    </row>
    <row r="2946" spans="1:1">
      <c r="A2946" s="60"/>
    </row>
    <row r="2947" spans="1:1">
      <c r="A2947" s="60"/>
    </row>
    <row r="2948" spans="1:1">
      <c r="A2948" s="60"/>
    </row>
    <row r="2949" spans="1:1">
      <c r="A2949" s="60"/>
    </row>
    <row r="2950" spans="1:1">
      <c r="A2950" s="60"/>
    </row>
    <row r="2951" spans="1:1">
      <c r="A2951" s="60"/>
    </row>
    <row r="2952" spans="1:1">
      <c r="A2952" s="60"/>
    </row>
    <row r="2953" spans="1:1">
      <c r="A2953" s="60"/>
    </row>
    <row r="2954" spans="1:1">
      <c r="A2954" s="60"/>
    </row>
    <row r="2955" spans="1:1">
      <c r="A2955" s="60"/>
    </row>
    <row r="2956" spans="1:1">
      <c r="A2956" s="60"/>
    </row>
    <row r="2957" spans="1:1">
      <c r="A2957" s="60"/>
    </row>
    <row r="2958" spans="1:1">
      <c r="A2958" s="60"/>
    </row>
    <row r="2959" spans="1:1">
      <c r="A2959" s="60"/>
    </row>
    <row r="2960" spans="1:1">
      <c r="A2960" s="60"/>
    </row>
    <row r="2961" spans="1:1">
      <c r="A2961" s="60"/>
    </row>
    <row r="2962" spans="1:1">
      <c r="A2962" s="60"/>
    </row>
    <row r="2963" spans="1:1">
      <c r="A2963" s="60"/>
    </row>
    <row r="2964" spans="1:1">
      <c r="A2964" s="60"/>
    </row>
    <row r="2965" spans="1:1">
      <c r="A2965" s="60"/>
    </row>
    <row r="2966" spans="1:1">
      <c r="A2966" s="60"/>
    </row>
    <row r="2967" spans="1:1">
      <c r="A2967" s="60"/>
    </row>
    <row r="2968" spans="1:1">
      <c r="A2968" s="60"/>
    </row>
    <row r="2969" spans="1:1">
      <c r="A2969" s="60"/>
    </row>
    <row r="2970" spans="1:1">
      <c r="A2970" s="60"/>
    </row>
    <row r="2971" spans="1:1">
      <c r="A2971" s="60"/>
    </row>
    <row r="2972" spans="1:1">
      <c r="A2972" s="60"/>
    </row>
    <row r="2973" spans="1:1">
      <c r="A2973" s="60"/>
    </row>
    <row r="2974" spans="1:1">
      <c r="A2974" s="60"/>
    </row>
    <row r="2975" spans="1:1">
      <c r="A2975" s="60"/>
    </row>
    <row r="2976" spans="1:1">
      <c r="A2976" s="60"/>
    </row>
    <row r="2977" spans="1:1">
      <c r="A2977" s="60"/>
    </row>
    <row r="2978" spans="1:1">
      <c r="A2978" s="60"/>
    </row>
    <row r="2979" spans="1:1">
      <c r="A2979" s="60"/>
    </row>
    <row r="2980" spans="1:1">
      <c r="A2980" s="60"/>
    </row>
    <row r="2981" spans="1:1">
      <c r="A2981" s="60"/>
    </row>
    <row r="2982" spans="1:1">
      <c r="A2982" s="60"/>
    </row>
    <row r="2983" spans="1:1">
      <c r="A2983" s="60"/>
    </row>
    <row r="2984" spans="1:1">
      <c r="A2984" s="60"/>
    </row>
    <row r="2985" spans="1:1">
      <c r="A2985" s="60"/>
    </row>
    <row r="2986" spans="1:1">
      <c r="A2986" s="60"/>
    </row>
    <row r="2987" spans="1:1">
      <c r="A2987" s="60"/>
    </row>
    <row r="2988" spans="1:1">
      <c r="A2988" s="60"/>
    </row>
    <row r="2989" spans="1:1">
      <c r="A2989" s="60"/>
    </row>
    <row r="2990" spans="1:1">
      <c r="A2990" s="60"/>
    </row>
    <row r="2991" spans="1:1">
      <c r="A2991" s="60"/>
    </row>
    <row r="2992" spans="1:1">
      <c r="A2992" s="60"/>
    </row>
    <row r="2993" spans="1:1">
      <c r="A2993" s="60"/>
    </row>
    <row r="2994" spans="1:1">
      <c r="A2994" s="60"/>
    </row>
    <row r="2995" spans="1:1">
      <c r="A2995" s="60"/>
    </row>
    <row r="2996" spans="1:1">
      <c r="A2996" s="60"/>
    </row>
    <row r="2997" spans="1:1">
      <c r="A2997" s="60"/>
    </row>
    <row r="2998" spans="1:1">
      <c r="A2998" s="60"/>
    </row>
    <row r="2999" spans="1:1">
      <c r="A2999" s="60"/>
    </row>
    <row r="3000" spans="1:1">
      <c r="A3000" s="60"/>
    </row>
    <row r="3001" spans="1:1">
      <c r="A3001" s="60"/>
    </row>
    <row r="3002" spans="1:1">
      <c r="A3002" s="60"/>
    </row>
    <row r="3003" spans="1:1">
      <c r="A3003" s="60"/>
    </row>
    <row r="3004" spans="1:1">
      <c r="A3004" s="60"/>
    </row>
    <row r="3005" spans="1:1">
      <c r="A3005" s="60"/>
    </row>
    <row r="3006" spans="1:1">
      <c r="A3006" s="60"/>
    </row>
    <row r="3007" spans="1:1">
      <c r="A3007" s="60"/>
    </row>
    <row r="3008" spans="1:1">
      <c r="A3008" s="60"/>
    </row>
    <row r="3009" spans="1:1">
      <c r="A3009" s="60"/>
    </row>
    <row r="3010" spans="1:1">
      <c r="A3010" s="60"/>
    </row>
    <row r="3011" spans="1:1">
      <c r="A3011" s="60"/>
    </row>
    <row r="3012" spans="1:1">
      <c r="A3012" s="60"/>
    </row>
    <row r="3013" spans="1:1">
      <c r="A3013" s="60"/>
    </row>
    <row r="3014" spans="1:1">
      <c r="A3014" s="60"/>
    </row>
    <row r="3015" spans="1:1">
      <c r="A3015" s="60"/>
    </row>
    <row r="3016" spans="1:1">
      <c r="A3016" s="60"/>
    </row>
    <row r="3017" spans="1:1">
      <c r="A3017" s="60"/>
    </row>
    <row r="3018" spans="1:1">
      <c r="A3018" s="60"/>
    </row>
    <row r="3019" spans="1:1">
      <c r="A3019" s="60"/>
    </row>
    <row r="3020" spans="1:1">
      <c r="A3020" s="60"/>
    </row>
    <row r="3021" spans="1:1">
      <c r="A3021" s="60"/>
    </row>
    <row r="3022" spans="1:1">
      <c r="A3022" s="60"/>
    </row>
    <row r="3023" spans="1:1">
      <c r="A3023" s="60"/>
    </row>
    <row r="3024" spans="1:1">
      <c r="A3024" s="60"/>
    </row>
    <row r="3025" spans="1:1">
      <c r="A3025" s="60"/>
    </row>
    <row r="3026" spans="1:1">
      <c r="A3026" s="60"/>
    </row>
    <row r="3027" spans="1:1">
      <c r="A3027" s="60"/>
    </row>
    <row r="3028" spans="1:1">
      <c r="A3028" s="60"/>
    </row>
    <row r="3029" spans="1:1">
      <c r="A3029" s="60"/>
    </row>
    <row r="3030" spans="1:1">
      <c r="A3030" s="60"/>
    </row>
    <row r="3031" spans="1:1">
      <c r="A3031" s="60"/>
    </row>
    <row r="3032" spans="1:1">
      <c r="A3032" s="60"/>
    </row>
    <row r="3033" spans="1:1">
      <c r="A3033" s="60"/>
    </row>
    <row r="3034" spans="1:1">
      <c r="A3034" s="60"/>
    </row>
    <row r="3035" spans="1:1">
      <c r="A3035" s="60"/>
    </row>
    <row r="3036" spans="1:1">
      <c r="A3036" s="60"/>
    </row>
    <row r="3037" spans="1:1">
      <c r="A3037" s="60"/>
    </row>
    <row r="3038" spans="1:1">
      <c r="A3038" s="60"/>
    </row>
    <row r="3039" spans="1:1">
      <c r="A3039" s="60"/>
    </row>
    <row r="3040" spans="1:1">
      <c r="A3040" s="60"/>
    </row>
    <row r="3041" spans="1:1">
      <c r="A3041" s="60"/>
    </row>
    <row r="3042" spans="1:1">
      <c r="A3042" s="60"/>
    </row>
    <row r="3043" spans="1:1">
      <c r="A3043" s="60"/>
    </row>
    <row r="3044" spans="1:1">
      <c r="A3044" s="60"/>
    </row>
    <row r="3045" spans="1:1">
      <c r="A3045" s="60"/>
    </row>
    <row r="3046" spans="1:1">
      <c r="A3046" s="60"/>
    </row>
    <row r="3047" spans="1:1">
      <c r="A3047" s="60"/>
    </row>
    <row r="3048" spans="1:1">
      <c r="A3048" s="60"/>
    </row>
    <row r="3049" spans="1:1">
      <c r="A3049" s="60"/>
    </row>
    <row r="3050" spans="1:1">
      <c r="A3050" s="60"/>
    </row>
    <row r="3051" spans="1:1">
      <c r="A3051" s="60"/>
    </row>
    <row r="3052" spans="1:1">
      <c r="A3052" s="60"/>
    </row>
    <row r="3053" spans="1:1">
      <c r="A3053" s="60"/>
    </row>
    <row r="3054" spans="1:1">
      <c r="A3054" s="60"/>
    </row>
    <row r="3055" spans="1:1">
      <c r="A3055" s="60"/>
    </row>
    <row r="3056" spans="1:1">
      <c r="A3056" s="60"/>
    </row>
    <row r="3057" spans="1:1">
      <c r="A3057" s="60"/>
    </row>
    <row r="3058" spans="1:1">
      <c r="A3058" s="60"/>
    </row>
    <row r="3059" spans="1:1">
      <c r="A3059" s="60"/>
    </row>
    <row r="3060" spans="1:1">
      <c r="A3060" s="60"/>
    </row>
    <row r="3061" spans="1:1">
      <c r="A3061" s="60"/>
    </row>
    <row r="3062" spans="1:1">
      <c r="A3062" s="60"/>
    </row>
    <row r="3063" spans="1:1">
      <c r="A3063" s="60"/>
    </row>
    <row r="3064" spans="1:1">
      <c r="A3064" s="60"/>
    </row>
    <row r="3065" spans="1:1">
      <c r="A3065" s="60"/>
    </row>
    <row r="3066" spans="1:1">
      <c r="A3066" s="60"/>
    </row>
    <row r="3067" spans="1:1">
      <c r="A3067" s="60"/>
    </row>
    <row r="3068" spans="1:1">
      <c r="A3068" s="60"/>
    </row>
    <row r="3069" spans="1:1">
      <c r="A3069" s="60"/>
    </row>
    <row r="3070" spans="1:1">
      <c r="A3070" s="60"/>
    </row>
    <row r="3071" spans="1:1">
      <c r="A3071" s="60"/>
    </row>
    <row r="3072" spans="1:1">
      <c r="A3072" s="60"/>
    </row>
    <row r="3073" spans="1:1">
      <c r="A3073" s="60"/>
    </row>
    <row r="3074" spans="1:1">
      <c r="A3074" s="60"/>
    </row>
    <row r="3075" spans="1:1">
      <c r="A3075" s="60"/>
    </row>
    <row r="3076" spans="1:1">
      <c r="A3076" s="60"/>
    </row>
    <row r="3077" spans="1:1">
      <c r="A3077" s="60"/>
    </row>
    <row r="3078" spans="1:1">
      <c r="A3078" s="60"/>
    </row>
    <row r="3079" spans="1:1">
      <c r="A3079" s="60"/>
    </row>
    <row r="3080" spans="1:1">
      <c r="A3080" s="60"/>
    </row>
    <row r="3081" spans="1:1">
      <c r="A3081" s="60"/>
    </row>
    <row r="3082" spans="1:1">
      <c r="A3082" s="60"/>
    </row>
    <row r="3083" spans="1:1">
      <c r="A3083" s="60"/>
    </row>
    <row r="3084" spans="1:1">
      <c r="A3084" s="60"/>
    </row>
    <row r="3085" spans="1:1">
      <c r="A3085" s="60"/>
    </row>
    <row r="3086" spans="1:1">
      <c r="A3086" s="60"/>
    </row>
    <row r="3087" spans="1:1">
      <c r="A3087" s="60"/>
    </row>
    <row r="3088" spans="1:1">
      <c r="A3088" s="60"/>
    </row>
    <row r="3089" spans="1:1">
      <c r="A3089" s="60"/>
    </row>
    <row r="3090" spans="1:1">
      <c r="A3090" s="60"/>
    </row>
    <row r="3091" spans="1:1">
      <c r="A3091" s="60"/>
    </row>
    <row r="3092" spans="1:1">
      <c r="A3092" s="60"/>
    </row>
    <row r="3093" spans="1:1">
      <c r="A3093" s="60"/>
    </row>
    <row r="3094" spans="1:1">
      <c r="A3094" s="60"/>
    </row>
    <row r="3095" spans="1:1">
      <c r="A3095" s="60"/>
    </row>
    <row r="3096" spans="1:1">
      <c r="A3096" s="60"/>
    </row>
    <row r="3097" spans="1:1">
      <c r="A3097" s="60"/>
    </row>
    <row r="3098" spans="1:1">
      <c r="A3098" s="60"/>
    </row>
    <row r="3099" spans="1:1">
      <c r="A3099" s="60"/>
    </row>
    <row r="3100" spans="1:1">
      <c r="A3100" s="60"/>
    </row>
    <row r="3101" spans="1:1">
      <c r="A3101" s="60"/>
    </row>
    <row r="3102" spans="1:1">
      <c r="A3102" s="60"/>
    </row>
    <row r="3103" spans="1:1">
      <c r="A3103" s="60"/>
    </row>
    <row r="3104" spans="1:1">
      <c r="A3104" s="60"/>
    </row>
    <row r="3105" spans="1:1">
      <c r="A3105" s="60"/>
    </row>
    <row r="3106" spans="1:1">
      <c r="A3106" s="60"/>
    </row>
    <row r="3107" spans="1:1">
      <c r="A3107" s="60"/>
    </row>
    <row r="3108" spans="1:1">
      <c r="A3108" s="60"/>
    </row>
    <row r="3109" spans="1:1">
      <c r="A3109" s="60"/>
    </row>
    <row r="3110" spans="1:1">
      <c r="A3110" s="60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B1:U214"/>
  <sheetViews>
    <sheetView zoomScale="75" zoomScaleNormal="75" workbookViewId="0">
      <selection activeCell="W1" sqref="W1:AA1048576"/>
    </sheetView>
  </sheetViews>
  <sheetFormatPr baseColWidth="10" defaultColWidth="8.85546875" defaultRowHeight="15"/>
  <cols>
    <col min="1" max="1" width="4.140625" style="1" bestFit="1" customWidth="1"/>
    <col min="2" max="2" width="37" style="1" bestFit="1" customWidth="1"/>
    <col min="3" max="3" width="4.140625" style="1" customWidth="1"/>
    <col min="4" max="19" width="8.85546875" style="1"/>
    <col min="20" max="20" width="7.85546875" style="1" bestFit="1" customWidth="1"/>
    <col min="21" max="21" width="57.42578125" style="1" bestFit="1" customWidth="1"/>
    <col min="22" max="16384" width="8.85546875" style="1"/>
  </cols>
  <sheetData>
    <row r="1" spans="2:21" ht="18.75">
      <c r="B1" s="25" t="s">
        <v>53</v>
      </c>
    </row>
    <row r="3" spans="2:21">
      <c r="B3" s="11" t="s">
        <v>54</v>
      </c>
      <c r="D3" s="52" t="s">
        <v>55</v>
      </c>
      <c r="E3" s="55"/>
      <c r="F3" s="55"/>
      <c r="G3" s="55"/>
      <c r="H3" s="56"/>
      <c r="J3" s="52" t="s">
        <v>56</v>
      </c>
      <c r="K3" s="55"/>
      <c r="L3" s="55"/>
      <c r="M3" s="55"/>
      <c r="N3" s="56"/>
      <c r="T3" s="20"/>
      <c r="U3" s="19" t="s">
        <v>57</v>
      </c>
    </row>
    <row r="4" spans="2:21">
      <c r="B4" s="4" t="s">
        <v>58</v>
      </c>
      <c r="D4" s="44"/>
      <c r="H4" s="45"/>
      <c r="J4" s="44"/>
      <c r="N4" s="45"/>
      <c r="T4" s="18" t="s">
        <v>59</v>
      </c>
      <c r="U4" s="18" t="s">
        <v>60</v>
      </c>
    </row>
    <row r="5" spans="2:21">
      <c r="B5" s="4"/>
      <c r="D5" s="44"/>
      <c r="F5" s="2" t="s">
        <v>61</v>
      </c>
      <c r="G5" s="10">
        <v>12</v>
      </c>
      <c r="H5" s="45"/>
      <c r="J5" s="44"/>
      <c r="L5" s="2" t="s">
        <v>62</v>
      </c>
      <c r="M5" s="10">
        <f>G5+1</f>
        <v>13</v>
      </c>
      <c r="N5" s="46"/>
      <c r="T5" s="4" t="s">
        <v>63</v>
      </c>
      <c r="U5" s="4" t="s">
        <v>64</v>
      </c>
    </row>
    <row r="6" spans="2:21">
      <c r="B6" s="1" t="s">
        <v>65</v>
      </c>
      <c r="D6" s="44"/>
      <c r="E6" s="1" t="s">
        <v>66</v>
      </c>
      <c r="F6" s="36" t="s">
        <v>67</v>
      </c>
      <c r="G6" s="53" t="s">
        <v>68</v>
      </c>
      <c r="H6" s="46" t="s">
        <v>69</v>
      </c>
      <c r="J6" s="44"/>
      <c r="K6" s="1" t="s">
        <v>66</v>
      </c>
      <c r="L6" s="2" t="s">
        <v>67</v>
      </c>
      <c r="M6" s="53" t="s">
        <v>68</v>
      </c>
      <c r="N6" s="47" t="s">
        <v>69</v>
      </c>
      <c r="T6" s="1" t="s">
        <v>70</v>
      </c>
      <c r="U6" s="1" t="s">
        <v>65</v>
      </c>
    </row>
    <row r="7" spans="2:21">
      <c r="B7" s="1" t="s">
        <v>71</v>
      </c>
      <c r="D7" s="44"/>
      <c r="F7" s="35">
        <v>0</v>
      </c>
      <c r="G7" s="54">
        <v>0.5</v>
      </c>
      <c r="H7" s="46">
        <v>0</v>
      </c>
      <c r="J7" s="44"/>
      <c r="L7" s="1">
        <v>0</v>
      </c>
      <c r="M7" s="54">
        <v>0.5</v>
      </c>
      <c r="N7" s="46">
        <v>0</v>
      </c>
      <c r="T7" s="1" t="s">
        <v>72</v>
      </c>
      <c r="U7" s="1" t="s">
        <v>73</v>
      </c>
    </row>
    <row r="8" spans="2:21">
      <c r="B8" s="1" t="s">
        <v>74</v>
      </c>
      <c r="D8" s="44"/>
      <c r="F8" s="35">
        <f>G7+0.01</f>
        <v>0.51</v>
      </c>
      <c r="G8" s="54">
        <f>G7+0.2</f>
        <v>0.7</v>
      </c>
      <c r="H8" s="46">
        <v>1</v>
      </c>
      <c r="J8" s="44"/>
      <c r="L8" s="1">
        <f>M7+0.01</f>
        <v>0.51</v>
      </c>
      <c r="M8" s="54">
        <f>0.3+M7</f>
        <v>0.8</v>
      </c>
      <c r="N8" s="46">
        <v>1</v>
      </c>
      <c r="T8" s="1" t="s">
        <v>75</v>
      </c>
      <c r="U8" s="1" t="s">
        <v>71</v>
      </c>
    </row>
    <row r="9" spans="2:21">
      <c r="B9" s="1" t="s">
        <v>76</v>
      </c>
      <c r="D9" s="44"/>
      <c r="F9" s="35">
        <f>G8+0.01</f>
        <v>0.71</v>
      </c>
      <c r="G9" s="54">
        <f t="shared" ref="G9" si="0">G8+0.2</f>
        <v>0.89999999999999991</v>
      </c>
      <c r="H9" s="46">
        <v>2</v>
      </c>
      <c r="J9" s="44"/>
      <c r="L9" s="1">
        <f>M8+0.01</f>
        <v>0.81</v>
      </c>
      <c r="M9" s="54">
        <f>0.3+M8</f>
        <v>1.1000000000000001</v>
      </c>
      <c r="N9" s="46">
        <v>2</v>
      </c>
      <c r="T9" s="1" t="s">
        <v>77</v>
      </c>
      <c r="U9" s="1" t="s">
        <v>74</v>
      </c>
    </row>
    <row r="10" spans="2:21">
      <c r="B10" s="1" t="s">
        <v>78</v>
      </c>
      <c r="D10" s="44"/>
      <c r="F10" s="35">
        <f>G9+0.01</f>
        <v>0.90999999999999992</v>
      </c>
      <c r="G10" s="48">
        <v>999</v>
      </c>
      <c r="H10" s="46">
        <v>3</v>
      </c>
      <c r="J10" s="44"/>
      <c r="L10" s="1">
        <f>M9+0.01</f>
        <v>1.1100000000000001</v>
      </c>
      <c r="M10" s="48">
        <v>999</v>
      </c>
      <c r="N10" s="46">
        <v>3</v>
      </c>
      <c r="T10" s="1" t="s">
        <v>79</v>
      </c>
      <c r="U10" s="1" t="s">
        <v>78</v>
      </c>
    </row>
    <row r="11" spans="2:21">
      <c r="B11" s="1" t="s">
        <v>80</v>
      </c>
      <c r="D11" s="49"/>
      <c r="E11" s="50"/>
      <c r="F11" s="50"/>
      <c r="G11" s="50"/>
      <c r="H11" s="51"/>
      <c r="J11" s="49"/>
      <c r="K11" s="50"/>
      <c r="L11" s="50"/>
      <c r="M11" s="50"/>
      <c r="N11" s="51"/>
      <c r="T11" s="1" t="s">
        <v>81</v>
      </c>
      <c r="U11" s="1" t="s">
        <v>80</v>
      </c>
    </row>
    <row r="12" spans="2:21">
      <c r="B12" s="1" t="s">
        <v>73</v>
      </c>
      <c r="T12" s="1" t="s">
        <v>82</v>
      </c>
      <c r="U12" s="1" t="s">
        <v>83</v>
      </c>
    </row>
    <row r="13" spans="2:21">
      <c r="B13" s="1" t="s">
        <v>83</v>
      </c>
      <c r="D13" s="52" t="s">
        <v>84</v>
      </c>
      <c r="E13" s="55"/>
      <c r="F13" s="55"/>
      <c r="G13" s="55"/>
      <c r="H13" s="56"/>
      <c r="J13" s="52" t="s">
        <v>85</v>
      </c>
      <c r="K13" s="55"/>
      <c r="L13" s="55"/>
      <c r="M13" s="55"/>
      <c r="N13" s="56"/>
      <c r="T13" s="1" t="s">
        <v>86</v>
      </c>
      <c r="U13" s="1" t="s">
        <v>87</v>
      </c>
    </row>
    <row r="14" spans="2:21">
      <c r="B14" s="1" t="s">
        <v>87</v>
      </c>
      <c r="D14" s="44"/>
      <c r="H14" s="45"/>
      <c r="J14" s="44"/>
      <c r="N14" s="45"/>
      <c r="T14" s="1" t="s">
        <v>88</v>
      </c>
      <c r="U14" s="1" t="s">
        <v>89</v>
      </c>
    </row>
    <row r="15" spans="2:21">
      <c r="B15" s="1" t="s">
        <v>89</v>
      </c>
      <c r="D15" s="44"/>
      <c r="E15" s="2"/>
      <c r="F15" s="2" t="s">
        <v>61</v>
      </c>
      <c r="G15" s="10">
        <v>12</v>
      </c>
      <c r="H15" s="45"/>
      <c r="J15" s="44"/>
      <c r="L15" s="2" t="s">
        <v>62</v>
      </c>
      <c r="M15" s="10">
        <f>G15+1</f>
        <v>13</v>
      </c>
      <c r="N15" s="46"/>
      <c r="T15" s="1" t="s">
        <v>90</v>
      </c>
      <c r="U15" s="1" t="s">
        <v>91</v>
      </c>
    </row>
    <row r="16" spans="2:21">
      <c r="B16" s="1" t="s">
        <v>91</v>
      </c>
      <c r="D16" s="44"/>
      <c r="G16" s="1" t="s">
        <v>66</v>
      </c>
      <c r="H16" s="45"/>
      <c r="J16" s="44"/>
      <c r="M16" s="1" t="s">
        <v>66</v>
      </c>
      <c r="N16" s="45"/>
      <c r="T16" s="1" t="s">
        <v>92</v>
      </c>
      <c r="U16" s="1" t="s">
        <v>76</v>
      </c>
    </row>
    <row r="17" spans="2:21">
      <c r="B17" s="1" t="s">
        <v>93</v>
      </c>
      <c r="D17" s="44"/>
      <c r="F17" s="36" t="s">
        <v>67</v>
      </c>
      <c r="G17" s="53" t="s">
        <v>68</v>
      </c>
      <c r="H17" s="46" t="s">
        <v>69</v>
      </c>
      <c r="J17" s="44"/>
      <c r="L17" s="2" t="s">
        <v>67</v>
      </c>
      <c r="M17" s="53" t="s">
        <v>68</v>
      </c>
      <c r="N17" s="47" t="s">
        <v>69</v>
      </c>
      <c r="T17" s="1" t="s">
        <v>94</v>
      </c>
      <c r="U17" s="1" t="s">
        <v>93</v>
      </c>
    </row>
    <row r="18" spans="2:21">
      <c r="B18" s="1" t="s">
        <v>95</v>
      </c>
      <c r="D18" s="44"/>
      <c r="F18" s="35">
        <v>0</v>
      </c>
      <c r="G18" s="54">
        <v>0.5</v>
      </c>
      <c r="H18" s="46">
        <v>0</v>
      </c>
      <c r="J18" s="44"/>
      <c r="L18" s="35">
        <v>0</v>
      </c>
      <c r="M18" s="54">
        <v>0.5</v>
      </c>
      <c r="N18" s="46">
        <v>0</v>
      </c>
      <c r="T18" s="1" t="s">
        <v>96</v>
      </c>
      <c r="U18" s="1" t="s">
        <v>95</v>
      </c>
    </row>
    <row r="19" spans="2:21">
      <c r="B19" s="1" t="s">
        <v>97</v>
      </c>
      <c r="D19" s="44"/>
      <c r="F19" s="35">
        <f>G18+0.01</f>
        <v>0.51</v>
      </c>
      <c r="G19" s="54">
        <f>G18+0.2</f>
        <v>0.7</v>
      </c>
      <c r="H19" s="46">
        <v>1</v>
      </c>
      <c r="J19" s="44"/>
      <c r="L19" s="1">
        <f>M18+0.01</f>
        <v>0.51</v>
      </c>
      <c r="M19" s="54">
        <f>0.3+M18</f>
        <v>0.8</v>
      </c>
      <c r="N19" s="46">
        <v>1</v>
      </c>
      <c r="T19" s="1" t="s">
        <v>98</v>
      </c>
      <c r="U19" s="1" t="s">
        <v>97</v>
      </c>
    </row>
    <row r="20" spans="2:21">
      <c r="B20" s="1" t="s">
        <v>99</v>
      </c>
      <c r="D20" s="44"/>
      <c r="F20" s="35">
        <f>G19+0.01</f>
        <v>0.71</v>
      </c>
      <c r="G20" s="54">
        <f>G19+0.2</f>
        <v>0.89999999999999991</v>
      </c>
      <c r="H20" s="46">
        <v>2</v>
      </c>
      <c r="J20" s="44"/>
      <c r="L20" s="1">
        <f>M19+0.01</f>
        <v>0.81</v>
      </c>
      <c r="M20" s="54">
        <f>0.3+M19</f>
        <v>1.1000000000000001</v>
      </c>
      <c r="N20" s="46">
        <v>2</v>
      </c>
      <c r="T20" s="1" t="s">
        <v>100</v>
      </c>
      <c r="U20" s="1" t="s">
        <v>99</v>
      </c>
    </row>
    <row r="21" spans="2:21">
      <c r="B21" s="1" t="s">
        <v>101</v>
      </c>
      <c r="D21" s="44"/>
      <c r="F21" s="35">
        <f>G20+0.01</f>
        <v>0.90999999999999992</v>
      </c>
      <c r="G21" s="48">
        <v>999</v>
      </c>
      <c r="H21" s="46">
        <v>3</v>
      </c>
      <c r="J21" s="44"/>
      <c r="L21" s="1">
        <f>M20+0.01</f>
        <v>1.1100000000000001</v>
      </c>
      <c r="M21" s="48">
        <v>99</v>
      </c>
      <c r="N21" s="46">
        <v>3</v>
      </c>
      <c r="T21" s="1" t="s">
        <v>102</v>
      </c>
      <c r="U21" s="1" t="s">
        <v>103</v>
      </c>
    </row>
    <row r="22" spans="2:21">
      <c r="B22" s="1" t="s">
        <v>103</v>
      </c>
      <c r="D22" s="49"/>
      <c r="E22" s="50"/>
      <c r="F22" s="50"/>
      <c r="G22" s="50"/>
      <c r="H22" s="51"/>
      <c r="J22" s="49"/>
      <c r="K22" s="50"/>
      <c r="L22" s="50"/>
      <c r="M22" s="50"/>
      <c r="N22" s="51"/>
      <c r="T22" s="1" t="s">
        <v>104</v>
      </c>
      <c r="U22" s="1" t="s">
        <v>105</v>
      </c>
    </row>
    <row r="23" spans="2:21">
      <c r="B23" s="1" t="s">
        <v>105</v>
      </c>
      <c r="T23" s="1" t="s">
        <v>106</v>
      </c>
      <c r="U23" s="1" t="s">
        <v>107</v>
      </c>
    </row>
    <row r="24" spans="2:21">
      <c r="B24" s="1" t="s">
        <v>108</v>
      </c>
      <c r="T24" s="1" t="s">
        <v>109</v>
      </c>
      <c r="U24" s="1" t="s">
        <v>110</v>
      </c>
    </row>
    <row r="25" spans="2:21">
      <c r="B25" s="1" t="s">
        <v>110</v>
      </c>
      <c r="T25" s="1" t="s">
        <v>111</v>
      </c>
      <c r="U25" s="1" t="s">
        <v>112</v>
      </c>
    </row>
    <row r="26" spans="2:21">
      <c r="B26" s="1" t="s">
        <v>113</v>
      </c>
      <c r="T26" s="1" t="s">
        <v>114</v>
      </c>
      <c r="U26" s="1" t="s">
        <v>115</v>
      </c>
    </row>
    <row r="27" spans="2:21">
      <c r="B27" s="1" t="s">
        <v>112</v>
      </c>
      <c r="T27" s="1" t="s">
        <v>116</v>
      </c>
      <c r="U27" s="1" t="s">
        <v>117</v>
      </c>
    </row>
    <row r="28" spans="2:21">
      <c r="B28" s="1" t="s">
        <v>115</v>
      </c>
      <c r="D28" s="11" t="s">
        <v>118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T28" s="1" t="s">
        <v>119</v>
      </c>
      <c r="U28" s="1" t="s">
        <v>120</v>
      </c>
    </row>
    <row r="29" spans="2:21">
      <c r="B29" s="1" t="s">
        <v>117</v>
      </c>
      <c r="D29" s="8"/>
      <c r="E29" s="8"/>
      <c r="G29" s="8" t="s">
        <v>121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T29" s="1" t="s">
        <v>122</v>
      </c>
      <c r="U29" s="1" t="s">
        <v>113</v>
      </c>
    </row>
    <row r="30" spans="2:21">
      <c r="B30" s="1" t="s">
        <v>123</v>
      </c>
      <c r="D30" s="8" t="s">
        <v>124</v>
      </c>
      <c r="E30" s="8"/>
      <c r="F30" s="10" t="s">
        <v>125</v>
      </c>
      <c r="G30" s="8">
        <v>0</v>
      </c>
      <c r="H30" s="8">
        <v>1</v>
      </c>
      <c r="I30" s="8">
        <v>2</v>
      </c>
      <c r="J30" s="8">
        <v>3</v>
      </c>
      <c r="K30" s="8">
        <v>4</v>
      </c>
      <c r="L30" s="8">
        <v>5</v>
      </c>
      <c r="M30" s="8">
        <v>6</v>
      </c>
      <c r="N30" s="8">
        <v>7</v>
      </c>
      <c r="O30" s="8">
        <v>8</v>
      </c>
      <c r="P30" s="8">
        <v>9</v>
      </c>
      <c r="Q30" s="8">
        <v>10</v>
      </c>
      <c r="R30" s="8">
        <v>11</v>
      </c>
      <c r="T30" s="1" t="s">
        <v>126</v>
      </c>
      <c r="U30" s="1" t="s">
        <v>108</v>
      </c>
    </row>
    <row r="31" spans="2:21">
      <c r="B31" s="1" t="s">
        <v>120</v>
      </c>
      <c r="D31" s="8">
        <v>0</v>
      </c>
      <c r="E31" s="8">
        <v>3</v>
      </c>
      <c r="F31" s="10" t="s">
        <v>127</v>
      </c>
      <c r="G31" s="9">
        <v>5</v>
      </c>
      <c r="H31" s="9">
        <v>3</v>
      </c>
      <c r="I31" s="1">
        <v>2</v>
      </c>
      <c r="J31" s="1">
        <v>1</v>
      </c>
      <c r="K31" s="1">
        <v>1</v>
      </c>
      <c r="L31" s="1">
        <v>1</v>
      </c>
      <c r="M31" s="1">
        <v>1</v>
      </c>
      <c r="N31" s="1">
        <v>1</v>
      </c>
      <c r="O31" s="1">
        <v>1</v>
      </c>
      <c r="P31" s="1">
        <v>1</v>
      </c>
      <c r="Q31" s="1">
        <v>1</v>
      </c>
      <c r="R31" s="1">
        <v>1</v>
      </c>
      <c r="T31" s="1" t="s">
        <v>128</v>
      </c>
      <c r="U31" s="1" t="s">
        <v>123</v>
      </c>
    </row>
    <row r="32" spans="2:21">
      <c r="B32" s="1" t="s">
        <v>129</v>
      </c>
      <c r="D32" s="8">
        <v>4</v>
      </c>
      <c r="E32" s="8">
        <v>5</v>
      </c>
      <c r="F32" s="10" t="s">
        <v>130</v>
      </c>
      <c r="G32" s="9">
        <v>5</v>
      </c>
      <c r="H32" s="9">
        <v>4</v>
      </c>
      <c r="I32" s="1">
        <v>3</v>
      </c>
      <c r="J32" s="1">
        <v>2</v>
      </c>
      <c r="K32" s="1">
        <v>1</v>
      </c>
      <c r="L32" s="1">
        <v>1</v>
      </c>
      <c r="M32" s="1">
        <v>1</v>
      </c>
      <c r="N32" s="1">
        <v>1</v>
      </c>
      <c r="O32" s="1">
        <v>1</v>
      </c>
      <c r="P32" s="1">
        <v>1</v>
      </c>
      <c r="Q32" s="1">
        <v>1</v>
      </c>
      <c r="R32" s="1">
        <v>1</v>
      </c>
      <c r="T32" s="1" t="s">
        <v>131</v>
      </c>
      <c r="U32" s="1" t="s">
        <v>129</v>
      </c>
    </row>
    <row r="33" spans="2:21">
      <c r="B33" s="1" t="s">
        <v>132</v>
      </c>
      <c r="D33" s="8">
        <v>6</v>
      </c>
      <c r="E33" s="8">
        <v>9</v>
      </c>
      <c r="F33" s="10" t="s">
        <v>133</v>
      </c>
      <c r="G33" s="9">
        <v>5</v>
      </c>
      <c r="H33" s="9">
        <v>5</v>
      </c>
      <c r="I33" s="1">
        <v>4</v>
      </c>
      <c r="J33" s="1">
        <v>3</v>
      </c>
      <c r="K33" s="1">
        <v>2</v>
      </c>
      <c r="L33" s="1">
        <v>1</v>
      </c>
      <c r="M33" s="1">
        <v>1</v>
      </c>
      <c r="N33" s="1">
        <v>1</v>
      </c>
      <c r="O33" s="1">
        <v>1</v>
      </c>
      <c r="P33" s="1">
        <v>1</v>
      </c>
      <c r="Q33" s="1">
        <v>1</v>
      </c>
      <c r="R33" s="1">
        <v>1</v>
      </c>
      <c r="T33" s="1" t="s">
        <v>134</v>
      </c>
      <c r="U33" s="1" t="s">
        <v>132</v>
      </c>
    </row>
    <row r="34" spans="2:21">
      <c r="B34" s="1" t="s">
        <v>135</v>
      </c>
      <c r="D34" s="8">
        <v>10</v>
      </c>
      <c r="E34" s="8">
        <v>12</v>
      </c>
      <c r="F34" s="10" t="s">
        <v>136</v>
      </c>
      <c r="G34" s="9">
        <v>5</v>
      </c>
      <c r="H34" s="9">
        <v>5</v>
      </c>
      <c r="I34" s="1">
        <v>4</v>
      </c>
      <c r="J34" s="1">
        <v>3</v>
      </c>
      <c r="K34" s="1">
        <v>3</v>
      </c>
      <c r="L34" s="1">
        <v>2</v>
      </c>
      <c r="M34" s="1">
        <v>1</v>
      </c>
      <c r="N34" s="1">
        <v>1</v>
      </c>
      <c r="O34" s="1">
        <v>1</v>
      </c>
      <c r="P34" s="1">
        <v>1</v>
      </c>
      <c r="Q34" s="1">
        <v>1</v>
      </c>
      <c r="R34" s="1">
        <v>1</v>
      </c>
      <c r="T34" s="1" t="s">
        <v>137</v>
      </c>
      <c r="U34" s="1" t="s">
        <v>101</v>
      </c>
    </row>
    <row r="35" spans="2:21">
      <c r="B35" s="1" t="s">
        <v>138</v>
      </c>
      <c r="D35" s="8">
        <v>13</v>
      </c>
      <c r="E35" s="8">
        <v>16</v>
      </c>
      <c r="F35" s="10" t="s">
        <v>139</v>
      </c>
      <c r="G35" s="9">
        <v>5</v>
      </c>
      <c r="H35" s="9">
        <v>5</v>
      </c>
      <c r="I35" s="1">
        <v>4</v>
      </c>
      <c r="J35" s="1">
        <v>3</v>
      </c>
      <c r="K35" s="1">
        <v>3</v>
      </c>
      <c r="L35" s="1">
        <v>2</v>
      </c>
      <c r="M35" s="1">
        <v>2</v>
      </c>
      <c r="N35" s="1">
        <v>1</v>
      </c>
      <c r="O35" s="1">
        <v>1</v>
      </c>
      <c r="P35" s="1">
        <v>1</v>
      </c>
      <c r="Q35" s="1">
        <v>1</v>
      </c>
      <c r="R35" s="1">
        <v>1</v>
      </c>
      <c r="T35" s="1" t="s">
        <v>140</v>
      </c>
      <c r="U35" s="1" t="s">
        <v>138</v>
      </c>
    </row>
    <row r="36" spans="2:21">
      <c r="B36" s="1" t="s">
        <v>141</v>
      </c>
      <c r="D36" s="8">
        <f t="shared" ref="D36:D41" si="1">1+E35</f>
        <v>17</v>
      </c>
      <c r="E36" s="8">
        <v>20</v>
      </c>
      <c r="F36" s="10" t="s">
        <v>142</v>
      </c>
      <c r="G36" s="9">
        <v>5</v>
      </c>
      <c r="H36" s="9">
        <v>5</v>
      </c>
      <c r="I36" s="1">
        <v>5</v>
      </c>
      <c r="J36" s="1">
        <v>4</v>
      </c>
      <c r="K36" s="1">
        <v>3</v>
      </c>
      <c r="L36" s="1">
        <v>2</v>
      </c>
      <c r="M36" s="1">
        <v>2</v>
      </c>
      <c r="N36" s="1">
        <v>1</v>
      </c>
      <c r="O36" s="1">
        <v>1</v>
      </c>
      <c r="P36" s="1">
        <v>1</v>
      </c>
      <c r="Q36" s="1">
        <v>1</v>
      </c>
      <c r="R36" s="1">
        <v>1</v>
      </c>
      <c r="T36" s="1" t="s">
        <v>143</v>
      </c>
      <c r="U36" s="1" t="s">
        <v>141</v>
      </c>
    </row>
    <row r="37" spans="2:21">
      <c r="B37" s="1" t="s">
        <v>144</v>
      </c>
      <c r="D37" s="8">
        <f t="shared" si="1"/>
        <v>21</v>
      </c>
      <c r="E37" s="8">
        <v>25</v>
      </c>
      <c r="F37" s="10" t="s">
        <v>145</v>
      </c>
      <c r="G37" s="1">
        <v>5</v>
      </c>
      <c r="H37" s="1">
        <v>5</v>
      </c>
      <c r="I37" s="1">
        <v>5</v>
      </c>
      <c r="J37" s="1">
        <v>4</v>
      </c>
      <c r="K37" s="1">
        <v>4</v>
      </c>
      <c r="L37" s="1">
        <v>3</v>
      </c>
      <c r="M37" s="1">
        <v>2</v>
      </c>
      <c r="N37" s="1">
        <v>2</v>
      </c>
      <c r="O37" s="1">
        <v>1</v>
      </c>
      <c r="P37" s="1">
        <v>1</v>
      </c>
      <c r="Q37" s="1">
        <v>1</v>
      </c>
      <c r="R37" s="1">
        <v>1</v>
      </c>
      <c r="T37" s="1" t="s">
        <v>146</v>
      </c>
      <c r="U37" s="1" t="s">
        <v>144</v>
      </c>
    </row>
    <row r="38" spans="2:21">
      <c r="B38" s="1" t="s">
        <v>107</v>
      </c>
      <c r="D38" s="8">
        <f t="shared" si="1"/>
        <v>26</v>
      </c>
      <c r="E38" s="8">
        <v>30</v>
      </c>
      <c r="F38" s="10" t="s">
        <v>147</v>
      </c>
      <c r="G38" s="1">
        <v>5</v>
      </c>
      <c r="H38" s="1">
        <v>5</v>
      </c>
      <c r="I38" s="1">
        <v>5</v>
      </c>
      <c r="J38" s="1">
        <v>5</v>
      </c>
      <c r="K38" s="1">
        <v>4</v>
      </c>
      <c r="L38" s="1">
        <v>4</v>
      </c>
      <c r="M38" s="1">
        <v>3</v>
      </c>
      <c r="N38" s="1">
        <v>2</v>
      </c>
      <c r="O38" s="1">
        <v>2</v>
      </c>
      <c r="P38" s="1">
        <v>1</v>
      </c>
      <c r="Q38" s="1">
        <v>1</v>
      </c>
      <c r="R38" s="1">
        <v>1</v>
      </c>
      <c r="T38" s="1" t="s">
        <v>148</v>
      </c>
      <c r="U38" s="1" t="s">
        <v>149</v>
      </c>
    </row>
    <row r="39" spans="2:21">
      <c r="B39" s="1" t="s">
        <v>150</v>
      </c>
      <c r="D39" s="8">
        <f t="shared" si="1"/>
        <v>31</v>
      </c>
      <c r="E39" s="8">
        <v>35</v>
      </c>
      <c r="F39" s="10" t="s">
        <v>151</v>
      </c>
      <c r="G39" s="1">
        <v>5</v>
      </c>
      <c r="H39" s="1">
        <v>5</v>
      </c>
      <c r="I39" s="1">
        <v>5</v>
      </c>
      <c r="J39" s="1">
        <v>5</v>
      </c>
      <c r="K39" s="1">
        <v>5</v>
      </c>
      <c r="L39" s="1">
        <v>4</v>
      </c>
      <c r="M39" s="1">
        <v>3</v>
      </c>
      <c r="N39" s="1">
        <v>3</v>
      </c>
      <c r="O39" s="1">
        <v>2</v>
      </c>
      <c r="P39" s="1">
        <v>2</v>
      </c>
      <c r="Q39" s="1">
        <v>1</v>
      </c>
      <c r="R39" s="1">
        <v>1</v>
      </c>
      <c r="T39" s="1" t="s">
        <v>152</v>
      </c>
      <c r="U39" s="1" t="s">
        <v>150</v>
      </c>
    </row>
    <row r="40" spans="2:21">
      <c r="B40" s="1" t="s">
        <v>153</v>
      </c>
      <c r="D40" s="8">
        <f t="shared" si="1"/>
        <v>36</v>
      </c>
      <c r="E40" s="8">
        <v>40</v>
      </c>
      <c r="F40" s="10" t="s">
        <v>154</v>
      </c>
      <c r="G40" s="1">
        <v>5</v>
      </c>
      <c r="H40" s="1">
        <v>5</v>
      </c>
      <c r="I40" s="1">
        <v>5</v>
      </c>
      <c r="J40" s="1">
        <v>5</v>
      </c>
      <c r="K40" s="1">
        <v>5</v>
      </c>
      <c r="L40" s="1">
        <v>4</v>
      </c>
      <c r="M40" s="1">
        <v>4</v>
      </c>
      <c r="N40" s="1">
        <v>3</v>
      </c>
      <c r="O40" s="1">
        <v>2</v>
      </c>
      <c r="P40" s="1">
        <v>2</v>
      </c>
      <c r="Q40" s="1">
        <v>1</v>
      </c>
      <c r="R40" s="1">
        <v>1</v>
      </c>
      <c r="T40" s="1" t="s">
        <v>155</v>
      </c>
      <c r="U40" s="1" t="s">
        <v>156</v>
      </c>
    </row>
    <row r="41" spans="2:21">
      <c r="B41" s="1" t="s">
        <v>156</v>
      </c>
      <c r="D41" s="8">
        <f t="shared" si="1"/>
        <v>41</v>
      </c>
      <c r="E41" s="8">
        <v>99</v>
      </c>
      <c r="F41" s="10" t="s">
        <v>157</v>
      </c>
      <c r="G41" s="1">
        <v>5</v>
      </c>
      <c r="H41" s="1">
        <v>5</v>
      </c>
      <c r="I41" s="1">
        <v>5</v>
      </c>
      <c r="J41" s="1">
        <v>5</v>
      </c>
      <c r="K41" s="1">
        <v>5</v>
      </c>
      <c r="L41" s="1">
        <v>5</v>
      </c>
      <c r="M41" s="1">
        <v>4</v>
      </c>
      <c r="N41" s="1">
        <v>4</v>
      </c>
      <c r="O41" s="1">
        <v>3</v>
      </c>
      <c r="P41" s="1">
        <v>2</v>
      </c>
      <c r="Q41" s="1">
        <v>2</v>
      </c>
      <c r="R41" s="1">
        <v>1</v>
      </c>
      <c r="T41" s="1" t="s">
        <v>158</v>
      </c>
      <c r="U41" s="1" t="s">
        <v>159</v>
      </c>
    </row>
    <row r="42" spans="2:21">
      <c r="B42" s="1" t="s">
        <v>160</v>
      </c>
      <c r="T42" s="1" t="s">
        <v>161</v>
      </c>
      <c r="U42" s="1" t="s">
        <v>162</v>
      </c>
    </row>
    <row r="43" spans="2:21">
      <c r="B43" s="1" t="s">
        <v>159</v>
      </c>
      <c r="C43" s="2" t="s">
        <v>125</v>
      </c>
      <c r="D43" s="14">
        <v>1</v>
      </c>
      <c r="E43" s="14">
        <v>2</v>
      </c>
      <c r="F43" s="14">
        <v>3</v>
      </c>
      <c r="G43" s="14">
        <v>4</v>
      </c>
      <c r="H43" s="14">
        <v>5</v>
      </c>
      <c r="I43" s="14">
        <v>6</v>
      </c>
      <c r="J43" s="14">
        <v>7</v>
      </c>
      <c r="K43" s="14">
        <v>8</v>
      </c>
      <c r="L43" s="14">
        <v>9</v>
      </c>
      <c r="M43" s="14">
        <v>10</v>
      </c>
      <c r="N43" s="14">
        <v>11</v>
      </c>
      <c r="O43" s="14">
        <v>12</v>
      </c>
      <c r="P43" s="14">
        <v>13</v>
      </c>
      <c r="Q43" s="14">
        <v>14</v>
      </c>
      <c r="R43" s="14">
        <v>15</v>
      </c>
      <c r="T43" s="1" t="s">
        <v>163</v>
      </c>
      <c r="U43" s="1" t="s">
        <v>164</v>
      </c>
    </row>
    <row r="44" spans="2:21">
      <c r="B44" s="1" t="s">
        <v>149</v>
      </c>
      <c r="T44" s="1" t="s">
        <v>165</v>
      </c>
      <c r="U44" s="1" t="s">
        <v>166</v>
      </c>
    </row>
    <row r="45" spans="2:21">
      <c r="B45" s="1" t="s">
        <v>164</v>
      </c>
      <c r="T45" s="1" t="s">
        <v>167</v>
      </c>
      <c r="U45" s="1" t="s">
        <v>168</v>
      </c>
    </row>
    <row r="46" spans="2:21">
      <c r="B46" s="1" t="s">
        <v>166</v>
      </c>
      <c r="T46" s="1" t="s">
        <v>169</v>
      </c>
      <c r="U46" s="1" t="s">
        <v>170</v>
      </c>
    </row>
    <row r="47" spans="2:21">
      <c r="B47" s="1" t="s">
        <v>168</v>
      </c>
      <c r="T47" s="1" t="s">
        <v>171</v>
      </c>
      <c r="U47" s="1" t="s">
        <v>153</v>
      </c>
    </row>
    <row r="48" spans="2:21">
      <c r="B48" s="1" t="s">
        <v>172</v>
      </c>
      <c r="T48" s="1" t="s">
        <v>173</v>
      </c>
      <c r="U48" s="1" t="s">
        <v>174</v>
      </c>
    </row>
    <row r="49" spans="2:21">
      <c r="B49" s="1" t="s">
        <v>175</v>
      </c>
      <c r="T49" s="1" t="s">
        <v>176</v>
      </c>
      <c r="U49" s="1" t="s">
        <v>177</v>
      </c>
    </row>
    <row r="50" spans="2:21">
      <c r="B50" s="1" t="s">
        <v>178</v>
      </c>
      <c r="T50" s="1" t="s">
        <v>179</v>
      </c>
      <c r="U50" s="1" t="s">
        <v>175</v>
      </c>
    </row>
    <row r="51" spans="2:21">
      <c r="B51" s="1" t="s">
        <v>162</v>
      </c>
      <c r="T51" s="1" t="s">
        <v>180</v>
      </c>
      <c r="U51" s="1" t="s">
        <v>178</v>
      </c>
    </row>
    <row r="52" spans="2:21">
      <c r="B52" s="1" t="s">
        <v>177</v>
      </c>
      <c r="T52" s="1" t="s">
        <v>181</v>
      </c>
      <c r="U52" s="1" t="s">
        <v>160</v>
      </c>
    </row>
    <row r="53" spans="2:21">
      <c r="B53" s="1" t="s">
        <v>182</v>
      </c>
      <c r="T53" s="1" t="s">
        <v>183</v>
      </c>
      <c r="U53" s="1" t="s">
        <v>182</v>
      </c>
    </row>
    <row r="54" spans="2:21">
      <c r="B54" s="1" t="s">
        <v>170</v>
      </c>
      <c r="T54" s="1" t="s">
        <v>184</v>
      </c>
      <c r="U54" s="1" t="s">
        <v>185</v>
      </c>
    </row>
    <row r="55" spans="2:21">
      <c r="B55" s="1" t="s">
        <v>185</v>
      </c>
      <c r="T55" s="1" t="s">
        <v>186</v>
      </c>
      <c r="U55" s="1" t="s">
        <v>187</v>
      </c>
    </row>
    <row r="56" spans="2:21">
      <c r="B56" s="1" t="s">
        <v>187</v>
      </c>
      <c r="T56" s="1" t="s">
        <v>188</v>
      </c>
      <c r="U56" s="1" t="s">
        <v>189</v>
      </c>
    </row>
    <row r="57" spans="2:21">
      <c r="B57" s="1" t="s">
        <v>189</v>
      </c>
      <c r="T57" s="1" t="s">
        <v>190</v>
      </c>
      <c r="U57" s="1" t="s">
        <v>191</v>
      </c>
    </row>
    <row r="58" spans="2:21">
      <c r="B58" s="1" t="s">
        <v>191</v>
      </c>
      <c r="T58" s="1" t="s">
        <v>192</v>
      </c>
      <c r="U58" s="1" t="s">
        <v>193</v>
      </c>
    </row>
    <row r="59" spans="2:21">
      <c r="B59" s="1" t="s">
        <v>193</v>
      </c>
      <c r="T59" s="1" t="s">
        <v>194</v>
      </c>
      <c r="U59" s="1" t="s">
        <v>195</v>
      </c>
    </row>
    <row r="60" spans="2:21">
      <c r="B60" s="1" t="s">
        <v>196</v>
      </c>
      <c r="T60" s="1" t="s">
        <v>197</v>
      </c>
      <c r="U60" s="1" t="s">
        <v>198</v>
      </c>
    </row>
    <row r="61" spans="2:21">
      <c r="B61" s="1" t="s">
        <v>174</v>
      </c>
      <c r="T61" s="1" t="s">
        <v>199</v>
      </c>
      <c r="U61" s="1" t="s">
        <v>200</v>
      </c>
    </row>
    <row r="62" spans="2:21">
      <c r="B62" s="1" t="s">
        <v>201</v>
      </c>
      <c r="T62" s="1" t="s">
        <v>202</v>
      </c>
      <c r="U62" s="1" t="s">
        <v>203</v>
      </c>
    </row>
    <row r="63" spans="2:21">
      <c r="B63" s="1" t="s">
        <v>195</v>
      </c>
      <c r="T63" s="1" t="s">
        <v>204</v>
      </c>
      <c r="U63" s="1" t="s">
        <v>205</v>
      </c>
    </row>
    <row r="64" spans="2:21">
      <c r="B64" s="1" t="s">
        <v>198</v>
      </c>
      <c r="T64" s="1" t="s">
        <v>206</v>
      </c>
      <c r="U64" s="1" t="s">
        <v>207</v>
      </c>
    </row>
    <row r="65" spans="2:21">
      <c r="B65" s="1" t="s">
        <v>200</v>
      </c>
      <c r="T65" s="1" t="s">
        <v>208</v>
      </c>
      <c r="U65" s="1" t="s">
        <v>209</v>
      </c>
    </row>
    <row r="66" spans="2:21">
      <c r="B66" s="1" t="s">
        <v>203</v>
      </c>
      <c r="T66" s="1" t="s">
        <v>210</v>
      </c>
      <c r="U66" s="1" t="s">
        <v>211</v>
      </c>
    </row>
    <row r="67" spans="2:21">
      <c r="B67" s="1" t="s">
        <v>205</v>
      </c>
      <c r="T67" s="1" t="s">
        <v>212</v>
      </c>
      <c r="U67" s="1" t="s">
        <v>213</v>
      </c>
    </row>
    <row r="68" spans="2:21">
      <c r="B68" s="1" t="s">
        <v>207</v>
      </c>
      <c r="T68" s="1" t="s">
        <v>214</v>
      </c>
      <c r="U68" s="1" t="s">
        <v>215</v>
      </c>
    </row>
    <row r="69" spans="2:21">
      <c r="B69" s="1" t="s">
        <v>211</v>
      </c>
      <c r="T69" s="1" t="s">
        <v>216</v>
      </c>
      <c r="U69" s="1" t="s">
        <v>217</v>
      </c>
    </row>
    <row r="70" spans="2:21">
      <c r="B70" s="1" t="s">
        <v>218</v>
      </c>
      <c r="T70" s="1" t="s">
        <v>219</v>
      </c>
      <c r="U70" s="1" t="s">
        <v>220</v>
      </c>
    </row>
    <row r="71" spans="2:21">
      <c r="B71" s="1" t="s">
        <v>209</v>
      </c>
      <c r="T71" s="1" t="s">
        <v>221</v>
      </c>
      <c r="U71" s="1" t="s">
        <v>222</v>
      </c>
    </row>
    <row r="72" spans="2:21">
      <c r="B72" s="1" t="s">
        <v>215</v>
      </c>
      <c r="T72" s="1" t="s">
        <v>223</v>
      </c>
      <c r="U72" s="1" t="s">
        <v>224</v>
      </c>
    </row>
    <row r="73" spans="2:21">
      <c r="B73" s="1" t="s">
        <v>225</v>
      </c>
      <c r="T73" s="1" t="s">
        <v>226</v>
      </c>
      <c r="U73" s="1" t="s">
        <v>504</v>
      </c>
    </row>
    <row r="74" spans="2:21">
      <c r="B74" s="1" t="s">
        <v>217</v>
      </c>
      <c r="T74" s="1" t="s">
        <v>228</v>
      </c>
      <c r="U74" s="1" t="s">
        <v>229</v>
      </c>
    </row>
    <row r="75" spans="2:21">
      <c r="B75" s="1" t="s">
        <v>220</v>
      </c>
      <c r="T75" s="1" t="s">
        <v>230</v>
      </c>
      <c r="U75" s="1" t="s">
        <v>231</v>
      </c>
    </row>
    <row r="76" spans="2:21">
      <c r="B76" s="1" t="s">
        <v>229</v>
      </c>
      <c r="T76" s="1" t="s">
        <v>232</v>
      </c>
      <c r="U76" s="1" t="s">
        <v>233</v>
      </c>
    </row>
    <row r="77" spans="2:21">
      <c r="B77" s="1" t="s">
        <v>222</v>
      </c>
      <c r="T77" s="1" t="s">
        <v>234</v>
      </c>
      <c r="U77" s="1" t="s">
        <v>235</v>
      </c>
    </row>
    <row r="78" spans="2:21">
      <c r="B78" s="1" t="s">
        <v>224</v>
      </c>
      <c r="T78" s="1" t="s">
        <v>236</v>
      </c>
      <c r="U78" s="1" t="s">
        <v>237</v>
      </c>
    </row>
    <row r="79" spans="2:21">
      <c r="B79" s="1" t="s">
        <v>227</v>
      </c>
      <c r="T79" s="1" t="s">
        <v>238</v>
      </c>
      <c r="U79" s="1" t="s">
        <v>239</v>
      </c>
    </row>
    <row r="80" spans="2:21">
      <c r="B80" s="1" t="s">
        <v>231</v>
      </c>
      <c r="T80" s="1" t="s">
        <v>240</v>
      </c>
      <c r="U80" s="1" t="s">
        <v>218</v>
      </c>
    </row>
    <row r="81" spans="2:21">
      <c r="B81" s="1" t="s">
        <v>233</v>
      </c>
      <c r="T81" s="1" t="s">
        <v>241</v>
      </c>
      <c r="U81" s="1" t="s">
        <v>242</v>
      </c>
    </row>
    <row r="82" spans="2:21">
      <c r="B82" s="1" t="s">
        <v>239</v>
      </c>
      <c r="T82" s="1" t="s">
        <v>243</v>
      </c>
      <c r="U82" s="1" t="s">
        <v>244</v>
      </c>
    </row>
    <row r="83" spans="2:21">
      <c r="B83" s="1" t="s">
        <v>242</v>
      </c>
      <c r="T83" s="1" t="s">
        <v>245</v>
      </c>
      <c r="U83" s="1" t="s">
        <v>246</v>
      </c>
    </row>
    <row r="84" spans="2:21">
      <c r="B84" s="1" t="s">
        <v>244</v>
      </c>
      <c r="T84" s="1" t="s">
        <v>247</v>
      </c>
      <c r="U84" s="1" t="s">
        <v>248</v>
      </c>
    </row>
    <row r="85" spans="2:21">
      <c r="B85" s="1" t="s">
        <v>246</v>
      </c>
      <c r="T85" s="1" t="s">
        <v>249</v>
      </c>
      <c r="U85" s="1" t="s">
        <v>250</v>
      </c>
    </row>
    <row r="86" spans="2:21">
      <c r="B86" s="1" t="s">
        <v>235</v>
      </c>
      <c r="T86" s="1" t="s">
        <v>251</v>
      </c>
      <c r="U86" s="1" t="s">
        <v>252</v>
      </c>
    </row>
    <row r="87" spans="2:21">
      <c r="B87" s="1" t="s">
        <v>248</v>
      </c>
      <c r="T87" s="1" t="s">
        <v>253</v>
      </c>
      <c r="U87" s="1" t="s">
        <v>254</v>
      </c>
    </row>
    <row r="88" spans="2:21">
      <c r="B88" s="1" t="s">
        <v>250</v>
      </c>
      <c r="T88" s="1" t="s">
        <v>255</v>
      </c>
      <c r="U88" s="1" t="s">
        <v>256</v>
      </c>
    </row>
    <row r="89" spans="2:21">
      <c r="B89" s="1" t="s">
        <v>256</v>
      </c>
      <c r="T89" s="1" t="s">
        <v>257</v>
      </c>
      <c r="U89" s="1" t="s">
        <v>258</v>
      </c>
    </row>
    <row r="90" spans="2:21">
      <c r="B90" s="1" t="s">
        <v>252</v>
      </c>
      <c r="T90" s="1" t="s">
        <v>259</v>
      </c>
      <c r="U90" s="1" t="s">
        <v>260</v>
      </c>
    </row>
    <row r="91" spans="2:21">
      <c r="B91" s="1" t="s">
        <v>254</v>
      </c>
      <c r="T91" s="1" t="s">
        <v>261</v>
      </c>
      <c r="U91" s="1" t="s">
        <v>262</v>
      </c>
    </row>
    <row r="92" spans="2:21">
      <c r="B92" s="1" t="s">
        <v>237</v>
      </c>
      <c r="T92" s="1" t="s">
        <v>263</v>
      </c>
      <c r="U92" s="1" t="s">
        <v>264</v>
      </c>
    </row>
    <row r="93" spans="2:21">
      <c r="B93" s="1" t="s">
        <v>258</v>
      </c>
      <c r="T93" s="1" t="s">
        <v>265</v>
      </c>
      <c r="U93" s="1" t="s">
        <v>266</v>
      </c>
    </row>
    <row r="94" spans="2:21">
      <c r="B94" s="1" t="s">
        <v>260</v>
      </c>
      <c r="T94" s="1" t="s">
        <v>267</v>
      </c>
      <c r="U94" s="1" t="s">
        <v>268</v>
      </c>
    </row>
    <row r="95" spans="2:21">
      <c r="B95" s="1" t="s">
        <v>264</v>
      </c>
      <c r="T95" s="1" t="s">
        <v>269</v>
      </c>
      <c r="U95" s="1" t="s">
        <v>270</v>
      </c>
    </row>
    <row r="96" spans="2:21">
      <c r="B96" s="1" t="s">
        <v>262</v>
      </c>
      <c r="T96" s="1" t="s">
        <v>271</v>
      </c>
      <c r="U96" s="1" t="s">
        <v>272</v>
      </c>
    </row>
    <row r="97" spans="2:21">
      <c r="B97" s="1" t="s">
        <v>266</v>
      </c>
      <c r="T97" s="1" t="s">
        <v>273</v>
      </c>
      <c r="U97" s="1" t="s">
        <v>274</v>
      </c>
    </row>
    <row r="98" spans="2:21">
      <c r="B98" s="1" t="s">
        <v>275</v>
      </c>
      <c r="T98" s="1" t="s">
        <v>276</v>
      </c>
      <c r="U98" s="1" t="s">
        <v>277</v>
      </c>
    </row>
    <row r="99" spans="2:21">
      <c r="B99" s="1" t="s">
        <v>270</v>
      </c>
      <c r="T99" s="1" t="s">
        <v>278</v>
      </c>
      <c r="U99" s="1" t="s">
        <v>275</v>
      </c>
    </row>
    <row r="100" spans="2:21">
      <c r="B100" s="1" t="s">
        <v>268</v>
      </c>
      <c r="T100" s="1" t="s">
        <v>279</v>
      </c>
      <c r="U100" s="1" t="s">
        <v>280</v>
      </c>
    </row>
    <row r="101" spans="2:21">
      <c r="B101" s="1" t="s">
        <v>277</v>
      </c>
      <c r="T101" s="1" t="s">
        <v>281</v>
      </c>
      <c r="U101" s="1" t="s">
        <v>282</v>
      </c>
    </row>
    <row r="102" spans="2:21">
      <c r="B102" s="1" t="s">
        <v>274</v>
      </c>
      <c r="T102" s="1" t="s">
        <v>283</v>
      </c>
      <c r="U102" s="1" t="s">
        <v>284</v>
      </c>
    </row>
    <row r="103" spans="2:21">
      <c r="B103" s="1" t="s">
        <v>272</v>
      </c>
      <c r="T103" s="1" t="s">
        <v>285</v>
      </c>
      <c r="U103" s="1" t="s">
        <v>135</v>
      </c>
    </row>
    <row r="104" spans="2:21">
      <c r="B104" s="1" t="s">
        <v>280</v>
      </c>
      <c r="T104" s="1" t="s">
        <v>286</v>
      </c>
      <c r="U104" s="1" t="s">
        <v>287</v>
      </c>
    </row>
    <row r="105" spans="2:21">
      <c r="B105" s="1" t="s">
        <v>284</v>
      </c>
      <c r="T105" s="1" t="s">
        <v>288</v>
      </c>
      <c r="U105" s="1" t="s">
        <v>289</v>
      </c>
    </row>
    <row r="106" spans="2:21">
      <c r="B106" s="1" t="s">
        <v>287</v>
      </c>
      <c r="T106" s="1" t="s">
        <v>290</v>
      </c>
      <c r="U106" s="1" t="s">
        <v>291</v>
      </c>
    </row>
    <row r="107" spans="2:21">
      <c r="B107" s="1" t="s">
        <v>291</v>
      </c>
      <c r="T107" s="1" t="s">
        <v>292</v>
      </c>
      <c r="U107" s="1" t="s">
        <v>293</v>
      </c>
    </row>
    <row r="108" spans="2:21">
      <c r="B108" s="1" t="s">
        <v>289</v>
      </c>
      <c r="T108" s="1" t="s">
        <v>294</v>
      </c>
      <c r="U108" s="1" t="s">
        <v>295</v>
      </c>
    </row>
    <row r="109" spans="2:21">
      <c r="B109" s="1" t="s">
        <v>293</v>
      </c>
      <c r="T109" s="1" t="s">
        <v>296</v>
      </c>
      <c r="U109" s="1" t="s">
        <v>297</v>
      </c>
    </row>
    <row r="110" spans="2:21">
      <c r="B110" s="1" t="s">
        <v>295</v>
      </c>
      <c r="T110" s="1" t="s">
        <v>298</v>
      </c>
      <c r="U110" s="1" t="s">
        <v>299</v>
      </c>
    </row>
    <row r="111" spans="2:21">
      <c r="B111" s="1" t="s">
        <v>299</v>
      </c>
      <c r="T111" s="1" t="s">
        <v>300</v>
      </c>
      <c r="U111" s="1" t="s">
        <v>301</v>
      </c>
    </row>
    <row r="112" spans="2:21">
      <c r="B112" s="1" t="s">
        <v>301</v>
      </c>
      <c r="T112" s="1" t="s">
        <v>302</v>
      </c>
      <c r="U112" s="1" t="s">
        <v>303</v>
      </c>
    </row>
    <row r="113" spans="2:21">
      <c r="B113" s="1" t="s">
        <v>304</v>
      </c>
      <c r="T113" s="1" t="s">
        <v>305</v>
      </c>
      <c r="U113" s="1" t="s">
        <v>304</v>
      </c>
    </row>
    <row r="114" spans="2:21">
      <c r="B114" s="1" t="s">
        <v>297</v>
      </c>
      <c r="T114" s="1" t="s">
        <v>306</v>
      </c>
      <c r="U114" s="1" t="s">
        <v>307</v>
      </c>
    </row>
    <row r="115" spans="2:21">
      <c r="B115" s="1" t="s">
        <v>307</v>
      </c>
      <c r="T115" s="1" t="s">
        <v>308</v>
      </c>
      <c r="U115" s="1" t="s">
        <v>309</v>
      </c>
    </row>
    <row r="116" spans="2:21">
      <c r="B116" s="1" t="s">
        <v>309</v>
      </c>
      <c r="T116" s="1" t="s">
        <v>310</v>
      </c>
      <c r="U116" s="1" t="s">
        <v>311</v>
      </c>
    </row>
    <row r="117" spans="2:21">
      <c r="B117" s="1" t="s">
        <v>312</v>
      </c>
      <c r="T117" s="1" t="s">
        <v>313</v>
      </c>
      <c r="U117" s="1" t="s">
        <v>312</v>
      </c>
    </row>
    <row r="118" spans="2:21">
      <c r="B118" s="1" t="s">
        <v>314</v>
      </c>
      <c r="T118" s="1" t="s">
        <v>315</v>
      </c>
      <c r="U118" s="1" t="s">
        <v>316</v>
      </c>
    </row>
    <row r="119" spans="2:21">
      <c r="B119" s="1" t="s">
        <v>316</v>
      </c>
      <c r="T119" s="1" t="s">
        <v>317</v>
      </c>
      <c r="U119" s="1" t="s">
        <v>318</v>
      </c>
    </row>
    <row r="120" spans="2:21">
      <c r="B120" s="1" t="s">
        <v>311</v>
      </c>
      <c r="T120" s="1" t="s">
        <v>319</v>
      </c>
      <c r="U120" s="1" t="s">
        <v>314</v>
      </c>
    </row>
    <row r="121" spans="2:21">
      <c r="B121" s="1" t="s">
        <v>320</v>
      </c>
      <c r="T121" s="1" t="s">
        <v>321</v>
      </c>
      <c r="U121" s="1" t="s">
        <v>320</v>
      </c>
    </row>
    <row r="122" spans="2:21">
      <c r="B122" s="1" t="s">
        <v>322</v>
      </c>
      <c r="T122" s="1" t="s">
        <v>323</v>
      </c>
      <c r="U122" s="1" t="s">
        <v>322</v>
      </c>
    </row>
    <row r="123" spans="2:21">
      <c r="B123" s="1" t="s">
        <v>324</v>
      </c>
      <c r="T123" s="1" t="s">
        <v>325</v>
      </c>
      <c r="U123" s="1" t="s">
        <v>324</v>
      </c>
    </row>
    <row r="124" spans="2:21">
      <c r="B124" s="1" t="s">
        <v>326</v>
      </c>
      <c r="T124" s="1" t="s">
        <v>327</v>
      </c>
      <c r="U124" s="1" t="s">
        <v>328</v>
      </c>
    </row>
    <row r="125" spans="2:21">
      <c r="B125" s="1" t="s">
        <v>329</v>
      </c>
      <c r="T125" s="1" t="s">
        <v>330</v>
      </c>
      <c r="U125" s="1" t="s">
        <v>326</v>
      </c>
    </row>
    <row r="126" spans="2:21">
      <c r="B126" s="1" t="s">
        <v>331</v>
      </c>
      <c r="T126" s="1" t="s">
        <v>332</v>
      </c>
      <c r="U126" s="1" t="s">
        <v>329</v>
      </c>
    </row>
    <row r="127" spans="2:21">
      <c r="B127" s="1" t="s">
        <v>333</v>
      </c>
      <c r="T127" s="1" t="s">
        <v>334</v>
      </c>
      <c r="U127" s="1" t="s">
        <v>335</v>
      </c>
    </row>
    <row r="128" spans="2:21">
      <c r="B128" s="1" t="s">
        <v>336</v>
      </c>
      <c r="T128" s="1" t="s">
        <v>337</v>
      </c>
      <c r="U128" s="1" t="s">
        <v>333</v>
      </c>
    </row>
    <row r="129" spans="2:21">
      <c r="B129" s="1" t="s">
        <v>338</v>
      </c>
      <c r="T129" s="1" t="s">
        <v>339</v>
      </c>
      <c r="U129" s="1" t="s">
        <v>331</v>
      </c>
    </row>
    <row r="130" spans="2:21">
      <c r="B130" s="1" t="s">
        <v>340</v>
      </c>
      <c r="T130" s="1" t="s">
        <v>341</v>
      </c>
      <c r="U130" s="1" t="s">
        <v>342</v>
      </c>
    </row>
    <row r="131" spans="2:21">
      <c r="B131" s="1" t="s">
        <v>343</v>
      </c>
      <c r="T131" s="1" t="s">
        <v>344</v>
      </c>
      <c r="U131" s="1" t="s">
        <v>336</v>
      </c>
    </row>
    <row r="132" spans="2:21">
      <c r="B132" s="1" t="s">
        <v>345</v>
      </c>
      <c r="T132" s="1" t="s">
        <v>346</v>
      </c>
      <c r="U132" s="1" t="s">
        <v>347</v>
      </c>
    </row>
    <row r="133" spans="2:21">
      <c r="B133" s="1" t="s">
        <v>348</v>
      </c>
      <c r="T133" s="1" t="s">
        <v>349</v>
      </c>
      <c r="U133" s="1" t="s">
        <v>350</v>
      </c>
    </row>
    <row r="134" spans="2:21">
      <c r="B134" s="1" t="s">
        <v>347</v>
      </c>
      <c r="T134" s="1" t="s">
        <v>351</v>
      </c>
      <c r="U134" s="1" t="s">
        <v>343</v>
      </c>
    </row>
    <row r="135" spans="2:21">
      <c r="B135" s="1" t="s">
        <v>342</v>
      </c>
      <c r="T135" s="1" t="s">
        <v>352</v>
      </c>
      <c r="U135" s="1" t="s">
        <v>353</v>
      </c>
    </row>
    <row r="136" spans="2:21">
      <c r="B136" s="1" t="s">
        <v>354</v>
      </c>
      <c r="T136" s="1" t="s">
        <v>355</v>
      </c>
      <c r="U136" s="1" t="s">
        <v>338</v>
      </c>
    </row>
    <row r="137" spans="2:21">
      <c r="B137" s="1" t="s">
        <v>350</v>
      </c>
      <c r="T137" s="1" t="s">
        <v>356</v>
      </c>
      <c r="U137" s="1" t="s">
        <v>340</v>
      </c>
    </row>
    <row r="138" spans="2:21">
      <c r="B138" s="1" t="s">
        <v>357</v>
      </c>
      <c r="T138" s="1" t="s">
        <v>358</v>
      </c>
      <c r="U138" s="1" t="s">
        <v>357</v>
      </c>
    </row>
    <row r="139" spans="2:21">
      <c r="B139" s="1" t="s">
        <v>335</v>
      </c>
      <c r="T139" s="1" t="s">
        <v>359</v>
      </c>
      <c r="U139" s="1" t="s">
        <v>354</v>
      </c>
    </row>
    <row r="140" spans="2:21">
      <c r="B140" s="1" t="s">
        <v>360</v>
      </c>
      <c r="T140" s="1" t="s">
        <v>361</v>
      </c>
      <c r="U140" s="1" t="s">
        <v>360</v>
      </c>
    </row>
    <row r="141" spans="2:21">
      <c r="B141" s="1" t="s">
        <v>362</v>
      </c>
      <c r="T141" s="1" t="s">
        <v>363</v>
      </c>
      <c r="U141" s="1" t="s">
        <v>348</v>
      </c>
    </row>
    <row r="142" spans="2:21">
      <c r="B142" s="1" t="s">
        <v>364</v>
      </c>
      <c r="T142" s="1" t="s">
        <v>365</v>
      </c>
      <c r="U142" s="1" t="s">
        <v>345</v>
      </c>
    </row>
    <row r="143" spans="2:21">
      <c r="B143" s="1" t="s">
        <v>366</v>
      </c>
      <c r="T143" s="1" t="s">
        <v>367</v>
      </c>
      <c r="U143" s="1" t="s">
        <v>362</v>
      </c>
    </row>
    <row r="144" spans="2:21">
      <c r="B144" s="1" t="s">
        <v>368</v>
      </c>
      <c r="T144" s="1" t="s">
        <v>369</v>
      </c>
      <c r="U144" s="1" t="s">
        <v>364</v>
      </c>
    </row>
    <row r="145" spans="2:21">
      <c r="B145" s="1" t="s">
        <v>370</v>
      </c>
      <c r="T145" s="1" t="s">
        <v>371</v>
      </c>
      <c r="U145" s="1" t="s">
        <v>372</v>
      </c>
    </row>
    <row r="146" spans="2:21">
      <c r="B146" s="1" t="s">
        <v>372</v>
      </c>
      <c r="T146" s="1" t="s">
        <v>373</v>
      </c>
      <c r="U146" s="1" t="s">
        <v>368</v>
      </c>
    </row>
    <row r="147" spans="2:21">
      <c r="B147" s="1" t="s">
        <v>374</v>
      </c>
      <c r="T147" s="1" t="s">
        <v>375</v>
      </c>
      <c r="U147" s="1" t="s">
        <v>366</v>
      </c>
    </row>
    <row r="148" spans="2:21">
      <c r="B148" s="1" t="s">
        <v>376</v>
      </c>
      <c r="T148" s="1" t="s">
        <v>377</v>
      </c>
      <c r="U148" s="1" t="s">
        <v>376</v>
      </c>
    </row>
    <row r="149" spans="2:21">
      <c r="B149" s="1" t="s">
        <v>353</v>
      </c>
      <c r="T149" s="1" t="s">
        <v>378</v>
      </c>
      <c r="U149" s="1" t="s">
        <v>374</v>
      </c>
    </row>
    <row r="150" spans="2:21">
      <c r="B150" s="1" t="s">
        <v>379</v>
      </c>
      <c r="T150" s="1" t="s">
        <v>380</v>
      </c>
      <c r="U150" s="1" t="s">
        <v>379</v>
      </c>
    </row>
    <row r="151" spans="2:21">
      <c r="B151" s="1" t="s">
        <v>381</v>
      </c>
      <c r="T151" s="1" t="s">
        <v>382</v>
      </c>
      <c r="U151" s="1" t="s">
        <v>381</v>
      </c>
    </row>
    <row r="152" spans="2:21">
      <c r="B152" s="1" t="s">
        <v>383</v>
      </c>
      <c r="T152" s="1" t="s">
        <v>384</v>
      </c>
      <c r="U152" s="1" t="s">
        <v>370</v>
      </c>
    </row>
    <row r="153" spans="2:21">
      <c r="B153" s="1" t="s">
        <v>385</v>
      </c>
      <c r="T153" s="1" t="s">
        <v>386</v>
      </c>
      <c r="U153" s="1" t="s">
        <v>383</v>
      </c>
    </row>
    <row r="154" spans="2:21">
      <c r="B154" s="1" t="s">
        <v>387</v>
      </c>
      <c r="T154" s="1" t="s">
        <v>388</v>
      </c>
      <c r="U154" s="1" t="s">
        <v>385</v>
      </c>
    </row>
    <row r="155" spans="2:21">
      <c r="B155" s="1" t="s">
        <v>389</v>
      </c>
      <c r="T155" s="1" t="s">
        <v>390</v>
      </c>
      <c r="U155" s="1" t="s">
        <v>391</v>
      </c>
    </row>
    <row r="156" spans="2:21">
      <c r="B156" s="1" t="s">
        <v>391</v>
      </c>
      <c r="T156" s="1" t="s">
        <v>392</v>
      </c>
      <c r="U156" s="1" t="s">
        <v>393</v>
      </c>
    </row>
    <row r="157" spans="2:21">
      <c r="B157" s="1" t="s">
        <v>394</v>
      </c>
      <c r="T157" s="1" t="s">
        <v>395</v>
      </c>
      <c r="U157" s="1" t="s">
        <v>396</v>
      </c>
    </row>
    <row r="158" spans="2:21">
      <c r="B158" s="1" t="s">
        <v>393</v>
      </c>
      <c r="T158" s="1" t="s">
        <v>397</v>
      </c>
      <c r="U158" s="1" t="s">
        <v>398</v>
      </c>
    </row>
    <row r="159" spans="2:21">
      <c r="B159" s="1" t="s">
        <v>396</v>
      </c>
      <c r="T159" s="1" t="s">
        <v>399</v>
      </c>
      <c r="U159" s="1" t="s">
        <v>389</v>
      </c>
    </row>
    <row r="160" spans="2:21">
      <c r="B160" s="1" t="s">
        <v>398</v>
      </c>
      <c r="T160" s="1" t="s">
        <v>400</v>
      </c>
      <c r="U160" s="1" t="s">
        <v>387</v>
      </c>
    </row>
    <row r="161" spans="2:21">
      <c r="B161" s="1" t="s">
        <v>401</v>
      </c>
      <c r="T161" s="1" t="s">
        <v>402</v>
      </c>
      <c r="U161" s="1" t="s">
        <v>394</v>
      </c>
    </row>
    <row r="162" spans="2:21">
      <c r="B162" s="1" t="s">
        <v>403</v>
      </c>
      <c r="T162" s="1" t="s">
        <v>404</v>
      </c>
      <c r="U162" s="1" t="s">
        <v>401</v>
      </c>
    </row>
    <row r="163" spans="2:21">
      <c r="B163" s="1" t="s">
        <v>405</v>
      </c>
      <c r="T163" s="1" t="s">
        <v>406</v>
      </c>
      <c r="U163" s="1" t="s">
        <v>403</v>
      </c>
    </row>
    <row r="164" spans="2:21">
      <c r="B164" s="1" t="s">
        <v>407</v>
      </c>
      <c r="T164" s="1" t="s">
        <v>408</v>
      </c>
      <c r="U164" s="1" t="s">
        <v>196</v>
      </c>
    </row>
    <row r="165" spans="2:21">
      <c r="B165" s="1" t="s">
        <v>409</v>
      </c>
      <c r="T165" s="1" t="s">
        <v>410</v>
      </c>
      <c r="U165" s="1" t="s">
        <v>405</v>
      </c>
    </row>
    <row r="166" spans="2:21">
      <c r="B166" s="1" t="s">
        <v>411</v>
      </c>
      <c r="T166" s="1" t="s">
        <v>412</v>
      </c>
      <c r="U166" s="1" t="s">
        <v>407</v>
      </c>
    </row>
    <row r="167" spans="2:21">
      <c r="B167" s="1" t="s">
        <v>413</v>
      </c>
      <c r="T167" s="1" t="s">
        <v>414</v>
      </c>
      <c r="U167" s="1" t="s">
        <v>409</v>
      </c>
    </row>
    <row r="168" spans="2:21">
      <c r="B168" s="1" t="s">
        <v>318</v>
      </c>
      <c r="T168" s="1" t="s">
        <v>415</v>
      </c>
      <c r="U168" s="1" t="s">
        <v>416</v>
      </c>
    </row>
    <row r="169" spans="2:21">
      <c r="B169" s="1" t="s">
        <v>417</v>
      </c>
      <c r="T169" s="1" t="s">
        <v>418</v>
      </c>
      <c r="U169" s="1" t="s">
        <v>411</v>
      </c>
    </row>
    <row r="170" spans="2:21">
      <c r="B170" s="1" t="s">
        <v>419</v>
      </c>
      <c r="T170" s="1" t="s">
        <v>420</v>
      </c>
      <c r="U170" s="1" t="s">
        <v>413</v>
      </c>
    </row>
    <row r="171" spans="2:21">
      <c r="B171" s="1" t="s">
        <v>303</v>
      </c>
      <c r="T171" s="1" t="s">
        <v>421</v>
      </c>
      <c r="U171" s="1" t="s">
        <v>417</v>
      </c>
    </row>
    <row r="172" spans="2:21">
      <c r="B172" s="1" t="s">
        <v>422</v>
      </c>
      <c r="T172" s="1" t="s">
        <v>423</v>
      </c>
      <c r="U172" s="1" t="s">
        <v>422</v>
      </c>
    </row>
    <row r="173" spans="2:21">
      <c r="B173" s="1" t="s">
        <v>424</v>
      </c>
      <c r="T173" s="1" t="s">
        <v>425</v>
      </c>
      <c r="U173" s="1" t="s">
        <v>426</v>
      </c>
    </row>
    <row r="174" spans="2:21">
      <c r="B174" s="1" t="s">
        <v>426</v>
      </c>
      <c r="T174" s="1" t="s">
        <v>427</v>
      </c>
      <c r="U174" s="1" t="s">
        <v>428</v>
      </c>
    </row>
    <row r="175" spans="2:21">
      <c r="B175" s="1" t="s">
        <v>429</v>
      </c>
      <c r="T175" s="1" t="s">
        <v>430</v>
      </c>
      <c r="U175" s="1" t="s">
        <v>431</v>
      </c>
    </row>
    <row r="176" spans="2:21">
      <c r="B176" s="1" t="s">
        <v>428</v>
      </c>
      <c r="T176" s="1" t="s">
        <v>432</v>
      </c>
      <c r="U176" s="1" t="s">
        <v>429</v>
      </c>
    </row>
    <row r="177" spans="2:21">
      <c r="B177" s="1" t="s">
        <v>328</v>
      </c>
      <c r="T177" s="1" t="s">
        <v>433</v>
      </c>
      <c r="U177" s="1" t="s">
        <v>434</v>
      </c>
    </row>
    <row r="178" spans="2:21">
      <c r="B178" s="1" t="s">
        <v>435</v>
      </c>
      <c r="T178" s="1" t="s">
        <v>436</v>
      </c>
      <c r="U178" s="1" t="s">
        <v>419</v>
      </c>
    </row>
    <row r="179" spans="2:21">
      <c r="B179" s="1" t="s">
        <v>434</v>
      </c>
      <c r="T179" s="1" t="s">
        <v>437</v>
      </c>
      <c r="U179" s="1" t="s">
        <v>438</v>
      </c>
    </row>
    <row r="180" spans="2:21">
      <c r="B180" s="1" t="s">
        <v>438</v>
      </c>
      <c r="T180" s="1" t="s">
        <v>439</v>
      </c>
      <c r="U180" s="1" t="s">
        <v>440</v>
      </c>
    </row>
    <row r="181" spans="2:21">
      <c r="B181" s="1" t="s">
        <v>440</v>
      </c>
      <c r="T181" s="1" t="s">
        <v>441</v>
      </c>
      <c r="U181" s="1" t="s">
        <v>424</v>
      </c>
    </row>
    <row r="182" spans="2:21">
      <c r="B182" s="1" t="s">
        <v>416</v>
      </c>
      <c r="T182" s="1" t="s">
        <v>442</v>
      </c>
      <c r="U182" s="1" t="s">
        <v>443</v>
      </c>
    </row>
    <row r="183" spans="2:21">
      <c r="B183" s="1" t="s">
        <v>213</v>
      </c>
      <c r="T183" s="1" t="s">
        <v>444</v>
      </c>
      <c r="U183" s="1" t="s">
        <v>445</v>
      </c>
    </row>
    <row r="184" spans="2:21">
      <c r="B184" s="1" t="s">
        <v>443</v>
      </c>
      <c r="T184" s="1" t="s">
        <v>446</v>
      </c>
      <c r="U184" s="1" t="s">
        <v>447</v>
      </c>
    </row>
    <row r="185" spans="2:21">
      <c r="B185" s="1" t="s">
        <v>431</v>
      </c>
      <c r="T185" s="1" t="s">
        <v>448</v>
      </c>
      <c r="U185" s="1" t="s">
        <v>449</v>
      </c>
    </row>
    <row r="186" spans="2:21">
      <c r="B186" s="1" t="s">
        <v>450</v>
      </c>
      <c r="T186" s="1" t="s">
        <v>451</v>
      </c>
      <c r="U186" s="1" t="s">
        <v>435</v>
      </c>
    </row>
    <row r="187" spans="2:21">
      <c r="B187" s="1" t="s">
        <v>445</v>
      </c>
      <c r="T187" s="1" t="s">
        <v>452</v>
      </c>
      <c r="U187" s="1" t="s">
        <v>453</v>
      </c>
    </row>
    <row r="188" spans="2:21">
      <c r="B188" s="1" t="s">
        <v>449</v>
      </c>
      <c r="T188" s="1" t="s">
        <v>454</v>
      </c>
      <c r="U188" s="1" t="s">
        <v>225</v>
      </c>
    </row>
    <row r="189" spans="2:21">
      <c r="B189" s="1" t="s">
        <v>453</v>
      </c>
      <c r="T189" s="1" t="s">
        <v>455</v>
      </c>
      <c r="U189" s="1" t="s">
        <v>456</v>
      </c>
    </row>
    <row r="190" spans="2:21">
      <c r="B190" s="1" t="s">
        <v>447</v>
      </c>
      <c r="T190" s="1" t="s">
        <v>457</v>
      </c>
      <c r="U190" s="1" t="s">
        <v>458</v>
      </c>
    </row>
    <row r="191" spans="2:21">
      <c r="B191" s="1" t="s">
        <v>456</v>
      </c>
      <c r="T191" s="1" t="s">
        <v>459</v>
      </c>
      <c r="U191" s="1" t="s">
        <v>460</v>
      </c>
    </row>
    <row r="192" spans="2:21">
      <c r="B192" s="1" t="s">
        <v>461</v>
      </c>
      <c r="T192" s="1" t="s">
        <v>462</v>
      </c>
      <c r="U192" s="1" t="s">
        <v>463</v>
      </c>
    </row>
    <row r="193" spans="2:21">
      <c r="B193" s="1" t="s">
        <v>458</v>
      </c>
      <c r="T193" s="1" t="s">
        <v>464</v>
      </c>
      <c r="U193" s="1" t="s">
        <v>465</v>
      </c>
    </row>
    <row r="194" spans="2:21">
      <c r="B194" s="1" t="s">
        <v>465</v>
      </c>
      <c r="T194" s="1" t="s">
        <v>466</v>
      </c>
      <c r="U194" s="1" t="s">
        <v>461</v>
      </c>
    </row>
    <row r="195" spans="2:21">
      <c r="B195" s="1" t="s">
        <v>467</v>
      </c>
      <c r="T195" s="1" t="s">
        <v>468</v>
      </c>
      <c r="U195" s="1" t="s">
        <v>469</v>
      </c>
    </row>
    <row r="196" spans="2:21">
      <c r="B196" s="1" t="s">
        <v>463</v>
      </c>
      <c r="T196" s="1" t="s">
        <v>470</v>
      </c>
      <c r="U196" s="1" t="s">
        <v>201</v>
      </c>
    </row>
    <row r="197" spans="2:21">
      <c r="B197" s="1" t="s">
        <v>471</v>
      </c>
      <c r="T197" s="1" t="s">
        <v>472</v>
      </c>
      <c r="U197" s="1" t="s">
        <v>467</v>
      </c>
    </row>
    <row r="198" spans="2:21">
      <c r="B198" s="1" t="s">
        <v>473</v>
      </c>
      <c r="T198" s="1" t="s">
        <v>474</v>
      </c>
      <c r="U198" s="1" t="s">
        <v>172</v>
      </c>
    </row>
    <row r="199" spans="2:21">
      <c r="B199" s="1" t="s">
        <v>475</v>
      </c>
      <c r="T199" s="1" t="s">
        <v>476</v>
      </c>
      <c r="U199" s="1" t="s">
        <v>471</v>
      </c>
    </row>
    <row r="200" spans="2:21">
      <c r="B200" s="1" t="s">
        <v>469</v>
      </c>
      <c r="T200" s="1" t="s">
        <v>477</v>
      </c>
      <c r="U200" s="1" t="s">
        <v>473</v>
      </c>
    </row>
    <row r="201" spans="2:21">
      <c r="B201" s="1" t="s">
        <v>460</v>
      </c>
      <c r="T201" s="1" t="s">
        <v>478</v>
      </c>
      <c r="U201" s="1" t="s">
        <v>475</v>
      </c>
    </row>
    <row r="202" spans="2:21">
      <c r="B202" s="1" t="s">
        <v>479</v>
      </c>
      <c r="T202" s="1" t="s">
        <v>480</v>
      </c>
      <c r="U202" s="1" t="s">
        <v>481</v>
      </c>
    </row>
    <row r="203" spans="2:21">
      <c r="B203" s="1" t="s">
        <v>482</v>
      </c>
      <c r="T203" s="1" t="s">
        <v>483</v>
      </c>
      <c r="U203" s="1" t="s">
        <v>479</v>
      </c>
    </row>
    <row r="204" spans="2:21">
      <c r="B204" s="1" t="s">
        <v>481</v>
      </c>
      <c r="T204" s="1" t="s">
        <v>484</v>
      </c>
      <c r="U204" s="1" t="s">
        <v>482</v>
      </c>
    </row>
    <row r="205" spans="2:21">
      <c r="B205" s="1" t="s">
        <v>485</v>
      </c>
      <c r="T205" s="1" t="s">
        <v>486</v>
      </c>
      <c r="U205" s="1" t="s">
        <v>487</v>
      </c>
    </row>
    <row r="206" spans="2:21">
      <c r="B206" s="1" t="s">
        <v>487</v>
      </c>
      <c r="T206" s="1" t="s">
        <v>488</v>
      </c>
      <c r="U206" s="1" t="s">
        <v>485</v>
      </c>
    </row>
    <row r="207" spans="2:21">
      <c r="B207" s="1" t="s">
        <v>489</v>
      </c>
      <c r="T207" s="1" t="s">
        <v>490</v>
      </c>
      <c r="U207" s="1" t="s">
        <v>489</v>
      </c>
    </row>
    <row r="208" spans="2:21">
      <c r="B208" s="1" t="s">
        <v>491</v>
      </c>
      <c r="T208" s="1" t="s">
        <v>492</v>
      </c>
      <c r="U208" s="1" t="s">
        <v>491</v>
      </c>
    </row>
    <row r="209" spans="2:21">
      <c r="B209" s="1" t="s">
        <v>493</v>
      </c>
      <c r="T209" s="1" t="s">
        <v>494</v>
      </c>
      <c r="U209" s="1" t="s">
        <v>493</v>
      </c>
    </row>
    <row r="210" spans="2:21">
      <c r="B210" s="1" t="s">
        <v>495</v>
      </c>
      <c r="T210" s="1" t="s">
        <v>496</v>
      </c>
      <c r="U210" s="1" t="s">
        <v>495</v>
      </c>
    </row>
    <row r="211" spans="2:21">
      <c r="B211" s="1" t="s">
        <v>282</v>
      </c>
      <c r="T211" s="1" t="s">
        <v>497</v>
      </c>
      <c r="U211" s="1" t="s">
        <v>450</v>
      </c>
    </row>
    <row r="212" spans="2:21">
      <c r="B212" s="1" t="s">
        <v>498</v>
      </c>
      <c r="T212" s="1" t="s">
        <v>499</v>
      </c>
      <c r="U212" s="1" t="s">
        <v>498</v>
      </c>
    </row>
    <row r="213" spans="2:21">
      <c r="B213" s="1" t="s">
        <v>500</v>
      </c>
      <c r="T213" s="1" t="s">
        <v>501</v>
      </c>
      <c r="U213" s="1" t="s">
        <v>500</v>
      </c>
    </row>
    <row r="214" spans="2:21">
      <c r="B214" s="1" t="s">
        <v>502</v>
      </c>
      <c r="T214" s="1" t="s">
        <v>503</v>
      </c>
      <c r="U214" s="1" t="s">
        <v>502</v>
      </c>
    </row>
  </sheetData>
  <sheetProtection pivotTables="0"/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Scores</vt:lpstr>
      <vt:lpstr>Clubs-Juges</vt:lpstr>
      <vt:lpstr>Tables</vt:lpstr>
      <vt:lpstr>A_CSR_1</vt:lpstr>
      <vt:lpstr>A_CSR_2</vt:lpstr>
      <vt:lpstr>CompNum</vt:lpstr>
      <vt:lpstr>E_CSR_1</vt:lpstr>
      <vt:lpstr>E_CSR_2</vt:lpstr>
      <vt:lpstr>ElemNum</vt:lpstr>
      <vt:lpstr>FedCode</vt:lpstr>
      <vt:lpstr>Federations</vt:lpstr>
      <vt:lpstr>FedName</vt:lpstr>
      <vt:lpstr>Judge_1</vt:lpstr>
      <vt:lpstr>Judge_2</vt:lpstr>
      <vt:lpstr>Judge_3</vt:lpstr>
      <vt:lpstr>Judge_4</vt:lpstr>
      <vt:lpstr>Judge_5</vt:lpstr>
      <vt:lpstr>Qualif</vt:lpstr>
      <vt:lpstr>Scores!Zone_d_impression</vt:lpstr>
      <vt:lpstr>Tables!Zone_d_impression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 A Alentejano</dc:creator>
  <cp:keywords/>
  <dc:description/>
  <cp:lastModifiedBy>Jean-pierre BONTRONT</cp:lastModifiedBy>
  <cp:revision/>
  <cp:lastPrinted>2024-12-21T16:30:24Z</cp:lastPrinted>
  <dcterms:created xsi:type="dcterms:W3CDTF">2023-04-19T05:30:37Z</dcterms:created>
  <dcterms:modified xsi:type="dcterms:W3CDTF">2024-12-21T17:11:45Z</dcterms:modified>
  <cp:category/>
  <cp:contentStatus/>
</cp:coreProperties>
</file>