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an-pierre\Documents\Excel\"/>
    </mc:Choice>
  </mc:AlternateContent>
  <bookViews>
    <workbookView xWindow="0" yWindow="0" windowWidth="28800" windowHeight="12300" tabRatio="211"/>
  </bookViews>
  <sheets>
    <sheet name="Question" sheetId="1" r:id="rId1"/>
    <sheet name="Données" sheetId="2" r:id="rId2"/>
    <sheet name="Hoja3" sheetId="3" r:id="rId3"/>
  </sheets>
  <calcPr calcId="162913" iterateDelta="1E-4"/>
</workbook>
</file>

<file path=xl/calcChain.xml><?xml version="1.0" encoding="utf-8"?>
<calcChain xmlns="http://schemas.openxmlformats.org/spreadsheetml/2006/main">
  <c r="C7" i="2" l="1"/>
  <c r="C62" i="1" l="1"/>
  <c r="C63" i="1"/>
  <c r="C64" i="1"/>
  <c r="C65" i="1"/>
  <c r="C66" i="1"/>
  <c r="C67" i="1"/>
  <c r="C68" i="1"/>
  <c r="C69" i="1"/>
  <c r="C70" i="1"/>
  <c r="C71" i="1"/>
  <c r="C72" i="1"/>
  <c r="C61" i="1"/>
  <c r="C35" i="1"/>
  <c r="C36" i="1"/>
  <c r="C37" i="1"/>
  <c r="C38" i="1"/>
  <c r="C39" i="1"/>
  <c r="C40" i="1"/>
  <c r="C41" i="1"/>
  <c r="C42" i="1"/>
  <c r="C43" i="1"/>
  <c r="C44" i="1"/>
  <c r="C45" i="1"/>
  <c r="C34" i="1"/>
  <c r="J15" i="2" l="1"/>
  <c r="I15" i="2"/>
  <c r="H15" i="2"/>
  <c r="G15" i="2"/>
  <c r="F15" i="2"/>
  <c r="E15" i="2"/>
  <c r="D15" i="2"/>
  <c r="C15" i="2"/>
  <c r="B15" i="2"/>
  <c r="A15" i="2"/>
  <c r="J14" i="2"/>
  <c r="I14" i="2"/>
  <c r="H14" i="2"/>
  <c r="G14" i="2"/>
  <c r="F14" i="2"/>
  <c r="E14" i="2"/>
  <c r="D14" i="2"/>
  <c r="C14" i="2"/>
  <c r="B14" i="2"/>
  <c r="A14" i="2"/>
  <c r="J13" i="2"/>
  <c r="I13" i="2"/>
  <c r="H13" i="2"/>
  <c r="G13" i="2"/>
  <c r="F13" i="2"/>
  <c r="E13" i="2"/>
  <c r="D13" i="2"/>
  <c r="C13" i="2"/>
  <c r="B13" i="2"/>
  <c r="A13" i="2"/>
  <c r="J12" i="2"/>
  <c r="I12" i="2"/>
  <c r="H12" i="2"/>
  <c r="G12" i="2"/>
  <c r="F12" i="2"/>
  <c r="E12" i="2"/>
  <c r="D12" i="2"/>
  <c r="C12" i="2"/>
  <c r="B12" i="2"/>
  <c r="A12" i="2"/>
  <c r="J11" i="2"/>
  <c r="I11" i="2"/>
  <c r="H11" i="2"/>
  <c r="G11" i="2"/>
  <c r="F11" i="2"/>
  <c r="E11" i="2"/>
  <c r="D11" i="2"/>
  <c r="C11" i="2"/>
  <c r="B11" i="2"/>
  <c r="A11" i="2"/>
  <c r="J10" i="2"/>
  <c r="I10" i="2"/>
  <c r="H10" i="2"/>
  <c r="G10" i="2"/>
  <c r="F10" i="2"/>
  <c r="E10" i="2"/>
  <c r="D10" i="2"/>
  <c r="C10" i="2"/>
  <c r="B10" i="2"/>
  <c r="A10" i="2"/>
  <c r="J9" i="2"/>
  <c r="I9" i="2"/>
  <c r="H9" i="2"/>
  <c r="G9" i="2"/>
  <c r="F9" i="2"/>
  <c r="E9" i="2"/>
  <c r="D9" i="2"/>
  <c r="C9" i="2"/>
  <c r="B9" i="2"/>
  <c r="A9" i="2"/>
  <c r="J8" i="2"/>
  <c r="I8" i="2"/>
  <c r="H8" i="2"/>
  <c r="G8" i="2"/>
  <c r="F8" i="2"/>
  <c r="E8" i="2"/>
  <c r="D8" i="2"/>
  <c r="C8" i="2"/>
  <c r="B8" i="2"/>
  <c r="A8" i="2"/>
  <c r="J7" i="2"/>
  <c r="I7" i="2"/>
  <c r="H7" i="2"/>
  <c r="G7" i="2"/>
  <c r="F7" i="2"/>
  <c r="E7" i="2"/>
  <c r="D7" i="2"/>
  <c r="B7" i="2"/>
  <c r="A7" i="2"/>
  <c r="J6" i="2"/>
  <c r="I6" i="2"/>
  <c r="H6" i="2"/>
  <c r="G6" i="2"/>
  <c r="F6" i="2"/>
  <c r="E6" i="2"/>
  <c r="D6" i="2"/>
  <c r="C6" i="2"/>
  <c r="B6" i="2"/>
  <c r="A6" i="2"/>
  <c r="J5" i="2"/>
  <c r="I5" i="2"/>
  <c r="H5" i="2"/>
  <c r="G5" i="2"/>
  <c r="F5" i="2"/>
  <c r="E5" i="2"/>
  <c r="D5" i="2"/>
  <c r="C5" i="2"/>
  <c r="B5" i="2"/>
  <c r="A5" i="2"/>
  <c r="J4" i="2"/>
  <c r="I4" i="2"/>
  <c r="H4" i="2"/>
  <c r="G4" i="2"/>
  <c r="F4" i="2"/>
  <c r="E4" i="2"/>
  <c r="D4" i="2"/>
  <c r="C4" i="2"/>
  <c r="B4" i="2"/>
  <c r="A4" i="2"/>
  <c r="J3" i="2"/>
  <c r="I3" i="2"/>
  <c r="H3" i="2"/>
  <c r="G3" i="2"/>
  <c r="F3" i="2"/>
  <c r="E3" i="2"/>
  <c r="D3" i="2"/>
  <c r="C3" i="2"/>
  <c r="B3" i="2"/>
  <c r="A3" i="2"/>
  <c r="J2" i="2"/>
  <c r="I2" i="2"/>
  <c r="H2" i="2"/>
  <c r="G2" i="2"/>
  <c r="F2" i="2"/>
  <c r="E2" i="2"/>
  <c r="D2" i="2"/>
  <c r="C2" i="2"/>
  <c r="B2" i="2"/>
  <c r="A2" i="2"/>
  <c r="J1" i="2"/>
  <c r="I1" i="2"/>
  <c r="H1" i="2"/>
  <c r="G1" i="2"/>
  <c r="F1" i="2"/>
  <c r="E1" i="2"/>
  <c r="D1" i="2"/>
  <c r="C1" i="2"/>
  <c r="B1" i="2"/>
  <c r="A1" i="2"/>
  <c r="B88" i="1"/>
  <c r="D72" i="1"/>
  <c r="D71" i="1"/>
  <c r="D69" i="1"/>
  <c r="D68" i="1"/>
  <c r="D67" i="1"/>
  <c r="D65" i="1"/>
  <c r="D64" i="1"/>
  <c r="D63" i="1"/>
  <c r="D61" i="1"/>
  <c r="D60" i="1"/>
  <c r="D59" i="1"/>
  <c r="D32" i="1" l="1"/>
  <c r="D33" i="1"/>
  <c r="D41" i="1"/>
  <c r="D34" i="1"/>
  <c r="D42" i="1"/>
  <c r="D35" i="1"/>
  <c r="D43" i="1"/>
  <c r="D40" i="1"/>
  <c r="D36" i="1"/>
  <c r="D44" i="1"/>
  <c r="D37" i="1"/>
  <c r="D45" i="1"/>
  <c r="D38" i="1"/>
  <c r="D46" i="1"/>
  <c r="D39" i="1"/>
  <c r="G24" i="1"/>
  <c r="H24" i="1"/>
  <c r="E24" i="1"/>
  <c r="F24" i="1"/>
  <c r="D24" i="1"/>
  <c r="D70" i="1"/>
  <c r="D66" i="1"/>
  <c r="D73" i="1"/>
  <c r="D62" i="1"/>
  <c r="D47" i="1" l="1"/>
  <c r="G65" i="1"/>
  <c r="G73" i="1"/>
  <c r="G66" i="1"/>
  <c r="G61" i="1"/>
  <c r="G71" i="1"/>
  <c r="G68" i="1"/>
  <c r="G64" i="1"/>
  <c r="G72" i="1"/>
  <c r="G69" i="1"/>
  <c r="G70" i="1"/>
  <c r="G59" i="1"/>
  <c r="G62" i="1"/>
  <c r="G63" i="1"/>
  <c r="G67" i="1"/>
  <c r="G60" i="1"/>
  <c r="D74" i="1"/>
  <c r="E62" i="1" s="1"/>
  <c r="E59" i="1" l="1"/>
  <c r="E60" i="1"/>
  <c r="E61" i="1"/>
  <c r="E63" i="1"/>
  <c r="E64" i="1"/>
  <c r="E67" i="1"/>
  <c r="E65" i="1"/>
  <c r="E72" i="1"/>
  <c r="E68" i="1"/>
  <c r="E71" i="1"/>
  <c r="E69" i="1"/>
  <c r="E73" i="1"/>
  <c r="E70" i="1"/>
  <c r="E66" i="1"/>
</calcChain>
</file>

<file path=xl/sharedStrings.xml><?xml version="1.0" encoding="utf-8"?>
<sst xmlns="http://schemas.openxmlformats.org/spreadsheetml/2006/main" count="44" uniqueCount="34">
  <si>
    <t>Les questions 1), 2), 3) comptent pour 20 points. Les questions 4) et 5) comptent pour dix points.</t>
  </si>
  <si>
    <t>Nous voulons étudier le prix d'un litre de Diesel dans la Région Nord-Pas de Calais (RNPdC). Rappelons que cette Région est composée de deux Départements : Nord et Pas-de-Calais. Le premier possède une population de 2.584.126 habitants et le deuxième une population de 1.465.559 habitants. La distribution de stations d'essence ne suit pas cette proportion. Nous trouvons 13.567 stations d'essence dans le Département du Nord et 8.978 dans celui du Pas-de-Calais. Pour mener cette étude nous avons choisi deux échantillons, un dans chaque Département, de taille respective 150 et 100. Ils sont présentes dans les tableaux suivants.</t>
  </si>
  <si>
    <t>I -  Dans l'onglet Données vous trouverez les prix d'un litre de Diesel dans l'échantillon des 150 stations d'essence du Département du Nord</t>
  </si>
  <si>
    <t>1) Calculer la moyenne, l'écart type, la médiane et les quartiles du prix d'un litre de Diesel dans le Département du Nord. On n'utilisera que le tableau précédant. Les réponses doivent être présentées à l'endroit indiqué, ci-dessous.</t>
  </si>
  <si>
    <t>Moyenne</t>
  </si>
  <si>
    <t>Écart Type</t>
  </si>
  <si>
    <t>Médiane</t>
  </si>
  <si>
    <t>Q1</t>
  </si>
  <si>
    <t>Q3</t>
  </si>
  <si>
    <t>2) Regrouper les données en classes et remplir le tableau suivant</t>
  </si>
  <si>
    <t>Prix du litre de Diesel
(classes)</t>
  </si>
  <si>
    <t>Nombre de Stations</t>
  </si>
  <si>
    <t>Colonne auxiliaire
 (si nécessaire)</t>
  </si>
  <si>
    <t>[ 1,20 ; 1,22 [</t>
  </si>
  <si>
    <t>[ 1,22 ; 1,24 [</t>
  </si>
  <si>
    <t>[ 1,48 ; 1,50 [</t>
  </si>
  <si>
    <t>Total</t>
  </si>
  <si>
    <t>II -  Voici les prix d'un litre de Diesel dans l'échantillon des 100 stations d'essence du Département du Pas-de-Calais.</t>
  </si>
  <si>
    <t>3)  Remplir le tableau suivant. Calculer la moyenne, l'écart type et la médiane du prix d'un litre de Diesel dans le Département du Pas-de-Calais. Les réponses doivent être présentées à l'endroit indiqué, ci-dessous.</t>
  </si>
  <si>
    <t>Fréquence</t>
  </si>
  <si>
    <t>FCC</t>
  </si>
  <si>
    <t>Classe modale</t>
  </si>
  <si>
    <t>Centres</t>
  </si>
  <si>
    <t>Bornes</t>
  </si>
  <si>
    <t>III -  On étudie les deux Départements à la fois.</t>
  </si>
  <si>
    <t>4) Représenter dans un même graphique :</t>
  </si>
  <si>
    <t>- Diagramme d'effectifs pour les stations d'essence du Département du Nord (bâtons rouges). La classe modale (ou les classe modales) seront représentées en noir.</t>
  </si>
  <si>
    <t>- Diagramme de fréquences pour les stations d'essence du Département du Pas-de-Calais (ligne polygonale verte).</t>
  </si>
  <si>
    <t>5) Déterminer:</t>
  </si>
  <si>
    <t>Les populations étudiées</t>
  </si>
  <si>
    <t>Les échantillons</t>
  </si>
  <si>
    <t>La variable étudiée</t>
  </si>
  <si>
    <t>La nature de la variable.</t>
  </si>
  <si>
    <t>Les modalités de la variable.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</si>
</sst>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40C];[Red]\-#,##0.000\ [$€-40C]"/>
  </numFmts>
  <fonts count="5">
    <font>
      <sz val="10"/>
      <name val="Arial"/>
      <family val="2"/>
      <charset val="1"/>
    </font>
    <font>
      <sz val="14"/>
      <name val="Comic Sans MS"/>
      <family val="4"/>
      <charset val="1"/>
    </font>
    <font>
      <b/>
      <sz val="14"/>
      <name val="Comic Sans MS"/>
      <family val="4"/>
      <charset val="1"/>
    </font>
    <font>
      <sz val="10"/>
      <name val="Ayuthaya"/>
      <charset val="1"/>
    </font>
    <font>
      <sz val="14"/>
      <name val="Comic Sans MS"/>
      <family val="4"/>
    </font>
  </fonts>
  <fills count="6">
    <fill>
      <patternFill patternType="none"/>
    </fill>
    <fill>
      <patternFill patternType="gray125"/>
    </fill>
    <fill>
      <patternFill patternType="solid">
        <fgColor rgb="FF00FF00"/>
        <bgColor rgb="FF33CCCC"/>
      </patternFill>
    </fill>
    <fill>
      <patternFill patternType="solid">
        <fgColor rgb="FF00FFFF"/>
        <bgColor rgb="FF00FFFF"/>
      </patternFill>
    </fill>
    <fill>
      <patternFill patternType="solid">
        <fgColor rgb="FFCCFFFF"/>
        <bgColor rgb="FFCCFFFF"/>
      </patternFill>
    </fill>
    <fill>
      <patternFill patternType="solid">
        <fgColor rgb="FFFFFF00"/>
        <bgColor rgb="FFFFFF00"/>
      </patternFill>
    </fill>
  </fills>
  <borders count="3">
    <border>
      <left/>
      <right/>
      <top/>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s>
  <cellStyleXfs count="1">
    <xf numFmtId="0" fontId="0" fillId="0" borderId="0"/>
  </cellStyleXfs>
  <cellXfs count="30">
    <xf numFmtId="0" fontId="0" fillId="0" borderId="0" xfId="0"/>
    <xf numFmtId="0" fontId="1" fillId="0" borderId="0" xfId="0" applyFont="1" applyAlignment="1">
      <alignment vertical="center"/>
    </xf>
    <xf numFmtId="0" fontId="1" fillId="0" borderId="0" xfId="0" applyFont="1"/>
    <xf numFmtId="0" fontId="1" fillId="0" borderId="0" xfId="0" applyFont="1" applyBorder="1" applyAlignment="1">
      <alignment horizontal="left" vertical="center" wrapText="1" indent="1"/>
    </xf>
    <xf numFmtId="0" fontId="2" fillId="0" borderId="1" xfId="0" applyFont="1" applyBorder="1" applyAlignment="1">
      <alignment horizontal="center" vertical="center"/>
    </xf>
    <xf numFmtId="0" fontId="1" fillId="3" borderId="1" xfId="0" applyFont="1" applyFill="1" applyBorder="1" applyAlignment="1">
      <alignment vertical="center"/>
    </xf>
    <xf numFmtId="0" fontId="1" fillId="0" borderId="0" xfId="0" applyFont="1" applyAlignment="1">
      <alignment horizontal="left" vertical="center" indent="1"/>
    </xf>
    <xf numFmtId="0" fontId="1" fillId="0" borderId="1" xfId="0" applyFont="1" applyBorder="1" applyAlignment="1">
      <alignment horizontal="left" vertical="center"/>
    </xf>
    <xf numFmtId="0" fontId="1" fillId="3" borderId="1" xfId="0" applyFont="1" applyFill="1" applyBorder="1" applyAlignment="1">
      <alignment horizontal="center" vertical="center"/>
    </xf>
    <xf numFmtId="0" fontId="1" fillId="3" borderId="1" xfId="0" applyFont="1" applyFill="1" applyBorder="1" applyAlignment="1">
      <alignment horizontal="left" vertical="center"/>
    </xf>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0" xfId="0" applyFont="1" applyBorder="1" applyAlignment="1">
      <alignment vertical="center"/>
    </xf>
    <xf numFmtId="0" fontId="2" fillId="0" borderId="0" xfId="0" applyFont="1" applyAlignment="1">
      <alignment horizontal="left" vertical="center"/>
    </xf>
    <xf numFmtId="164" fontId="3" fillId="0" borderId="1" xfId="0" applyNumberFormat="1" applyFont="1" applyBorder="1" applyAlignment="1">
      <alignment horizontal="center" vertical="center"/>
    </xf>
    <xf numFmtId="0" fontId="4" fillId="0" borderId="0" xfId="0" applyFont="1"/>
    <xf numFmtId="0" fontId="2" fillId="0" borderId="0" xfId="0" applyFont="1" applyBorder="1" applyAlignment="1">
      <alignment horizontal="left" vertical="center"/>
    </xf>
    <xf numFmtId="0" fontId="1" fillId="5" borderId="1" xfId="0" applyFont="1" applyFill="1" applyBorder="1" applyAlignment="1">
      <alignment vertical="center"/>
    </xf>
    <xf numFmtId="0" fontId="1" fillId="5" borderId="2" xfId="0" applyFont="1" applyFill="1" applyBorder="1" applyAlignment="1">
      <alignment vertical="center"/>
    </xf>
    <xf numFmtId="0" fontId="1" fillId="0" borderId="0" xfId="0" applyFont="1" applyBorder="1" applyAlignment="1">
      <alignment horizontal="left" vertical="center" indent="1"/>
    </xf>
    <xf numFmtId="0" fontId="1" fillId="4" borderId="1" xfId="0" applyFont="1" applyFill="1" applyBorder="1" applyAlignment="1">
      <alignment horizontal="left" vertical="center" wrapText="1" indent="1"/>
    </xf>
    <xf numFmtId="0" fontId="1" fillId="0" borderId="0" xfId="0" applyFont="1" applyBorder="1" applyAlignment="1">
      <alignment horizontal="left" vertical="center" wrapText="1" indent="1"/>
    </xf>
    <xf numFmtId="0" fontId="1" fillId="0" borderId="0" xfId="0" applyFont="1" applyBorder="1" applyAlignment="1">
      <alignment vertical="center" wrapText="1"/>
    </xf>
    <xf numFmtId="0" fontId="1" fillId="0" borderId="0" xfId="0" applyFont="1" applyBorder="1" applyAlignment="1">
      <alignment vertical="center"/>
    </xf>
    <xf numFmtId="0" fontId="1" fillId="0" borderId="1" xfId="0" applyFont="1" applyBorder="1" applyAlignment="1">
      <alignment horizontal="center" vertical="center" wrapText="1" indent="1"/>
    </xf>
    <xf numFmtId="0" fontId="2" fillId="0" borderId="1" xfId="0" applyFont="1" applyBorder="1" applyAlignment="1">
      <alignment horizontal="center" vertical="center" wrapText="1"/>
    </xf>
    <xf numFmtId="0" fontId="1" fillId="3" borderId="1" xfId="0" applyFont="1" applyFill="1" applyBorder="1" applyAlignment="1">
      <alignment horizontal="left" vertical="center" wrapText="1" indent="1"/>
    </xf>
    <xf numFmtId="0" fontId="1" fillId="2" borderId="1" xfId="0" applyFont="1" applyFill="1" applyBorder="1" applyAlignment="1">
      <alignment horizontal="center" vertical="center" wrapText="1" indent="1"/>
    </xf>
    <xf numFmtId="0" fontId="1" fillId="3" borderId="1" xfId="0" applyFont="1" applyFill="1" applyBorder="1" applyAlignment="1">
      <alignment horizontal="center" vertical="center" wrapText="1" indent="1"/>
    </xf>
    <xf numFmtId="0" fontId="1" fillId="3" borderId="0" xfId="0" applyFont="1" applyFill="1" applyBorder="1" applyAlignment="1">
      <alignment horizontal="left" vertical="center" wrapText="1" inden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K123"/>
  <sheetViews>
    <sheetView tabSelected="1" topLeftCell="A25" zoomScale="90" zoomScaleNormal="90" workbookViewId="0">
      <selection activeCell="D34" sqref="D34"/>
    </sheetView>
  </sheetViews>
  <sheetFormatPr baseColWidth="10" defaultColWidth="9.140625" defaultRowHeight="21"/>
  <cols>
    <col min="1" max="1" width="5.28515625" style="1"/>
    <col min="2" max="2" width="9.42578125" style="1"/>
    <col min="3" max="3" width="17.7109375" style="1"/>
    <col min="4" max="4" width="14.5703125" style="1"/>
    <col min="5" max="6" width="20.140625" style="1"/>
    <col min="7" max="7" width="15.5703125" style="1"/>
    <col min="8" max="8" width="10.85546875" style="1"/>
    <col min="9" max="11" width="9.42578125" style="1"/>
    <col min="12" max="1025" width="11.5703125" style="1"/>
  </cols>
  <sheetData>
    <row r="1" spans="1:14" s="2" customFormat="1" ht="12.75" customHeight="1">
      <c r="A1" s="27" t="s">
        <v>0</v>
      </c>
      <c r="B1" s="27"/>
      <c r="C1" s="27"/>
      <c r="D1" s="27"/>
      <c r="E1" s="27"/>
      <c r="F1" s="27"/>
      <c r="G1" s="27"/>
      <c r="H1" s="27"/>
      <c r="I1" s="27"/>
      <c r="J1" s="27"/>
      <c r="K1" s="27"/>
      <c r="L1" s="27"/>
    </row>
    <row r="2" spans="1:14" s="2" customFormat="1" ht="12.75" customHeight="1">
      <c r="A2" s="27"/>
      <c r="B2" s="27"/>
      <c r="C2" s="27"/>
      <c r="D2" s="27"/>
      <c r="E2" s="27"/>
      <c r="F2" s="27"/>
      <c r="G2" s="27"/>
      <c r="H2" s="27"/>
      <c r="I2" s="27"/>
      <c r="J2" s="27"/>
      <c r="K2" s="27"/>
      <c r="L2" s="27"/>
    </row>
    <row r="3" spans="1:14" s="2" customFormat="1" ht="23.85" customHeight="1">
      <c r="A3" s="28" t="s">
        <v>1</v>
      </c>
      <c r="B3" s="28"/>
      <c r="C3" s="28"/>
      <c r="D3" s="28"/>
      <c r="E3" s="28"/>
      <c r="F3" s="28"/>
      <c r="G3" s="28"/>
      <c r="H3" s="28"/>
      <c r="I3" s="28"/>
      <c r="J3" s="28"/>
      <c r="K3" s="28"/>
      <c r="L3" s="28"/>
    </row>
    <row r="4" spans="1:14" s="2" customFormat="1" ht="23.85" customHeight="1">
      <c r="A4" s="28"/>
      <c r="B4" s="28"/>
      <c r="C4" s="28"/>
      <c r="D4" s="28"/>
      <c r="E4" s="28"/>
      <c r="F4" s="28"/>
      <c r="G4" s="28"/>
      <c r="H4" s="28"/>
      <c r="I4" s="28"/>
      <c r="J4" s="28"/>
      <c r="K4" s="28"/>
      <c r="L4" s="28"/>
    </row>
    <row r="5" spans="1:14" s="2" customFormat="1" ht="23.85" customHeight="1">
      <c r="A5" s="28"/>
      <c r="B5" s="28"/>
      <c r="C5" s="28"/>
      <c r="D5" s="28"/>
      <c r="E5" s="28"/>
      <c r="F5" s="28"/>
      <c r="G5" s="28"/>
      <c r="H5" s="28"/>
      <c r="I5" s="28"/>
      <c r="J5" s="28"/>
      <c r="K5" s="28"/>
      <c r="L5" s="28"/>
    </row>
    <row r="6" spans="1:14" s="2" customFormat="1" ht="23.85" customHeight="1">
      <c r="A6" s="28"/>
      <c r="B6" s="28"/>
      <c r="C6" s="28"/>
      <c r="D6" s="28"/>
      <c r="E6" s="28"/>
      <c r="F6" s="28"/>
      <c r="G6" s="28"/>
      <c r="H6" s="28"/>
      <c r="I6" s="28"/>
      <c r="J6" s="28"/>
      <c r="K6" s="28"/>
      <c r="L6" s="28"/>
    </row>
    <row r="7" spans="1:14" s="2" customFormat="1" ht="23.85" customHeight="1">
      <c r="A7" s="28"/>
      <c r="B7" s="28"/>
      <c r="C7" s="28"/>
      <c r="D7" s="28"/>
      <c r="E7" s="28"/>
      <c r="F7" s="28"/>
      <c r="G7" s="28"/>
      <c r="H7" s="28"/>
      <c r="I7" s="28"/>
      <c r="J7" s="28"/>
      <c r="K7" s="28"/>
      <c r="L7" s="28"/>
    </row>
    <row r="8" spans="1:14" s="2" customFormat="1" ht="23.85" customHeight="1">
      <c r="A8" s="28"/>
      <c r="B8" s="28"/>
      <c r="C8" s="28"/>
      <c r="D8" s="28"/>
      <c r="E8" s="28"/>
      <c r="F8" s="28"/>
      <c r="G8" s="28"/>
      <c r="H8" s="28"/>
      <c r="I8" s="28"/>
      <c r="J8" s="28"/>
      <c r="K8" s="28"/>
      <c r="L8" s="28"/>
    </row>
    <row r="9" spans="1:14" s="2" customFormat="1" ht="23.85" customHeight="1">
      <c r="A9" s="28"/>
      <c r="B9" s="28"/>
      <c r="C9" s="28"/>
      <c r="D9" s="28"/>
      <c r="E9" s="28"/>
      <c r="F9" s="28"/>
      <c r="G9" s="28"/>
      <c r="H9" s="28"/>
      <c r="I9" s="28"/>
      <c r="J9" s="28"/>
      <c r="K9" s="28"/>
      <c r="L9" s="28"/>
    </row>
    <row r="10" spans="1:14" s="2" customFormat="1" ht="23.85" customHeight="1">
      <c r="A10" s="28"/>
      <c r="B10" s="28"/>
      <c r="C10" s="28"/>
      <c r="D10" s="28"/>
      <c r="E10" s="28"/>
      <c r="F10" s="28"/>
      <c r="G10" s="28"/>
      <c r="H10" s="28"/>
      <c r="I10" s="28"/>
      <c r="J10" s="28"/>
      <c r="K10" s="28"/>
      <c r="L10" s="28"/>
    </row>
    <row r="11" spans="1:14" s="2" customFormat="1" ht="23.85" customHeight="1">
      <c r="A11"/>
      <c r="B11"/>
      <c r="C11"/>
      <c r="D11"/>
      <c r="E11"/>
      <c r="F11"/>
      <c r="G11"/>
      <c r="H11"/>
      <c r="I11"/>
      <c r="J11"/>
      <c r="K11"/>
      <c r="L11"/>
    </row>
    <row r="12" spans="1:14" s="2" customFormat="1" ht="23.85" customHeight="1">
      <c r="A12"/>
      <c r="B12"/>
      <c r="C12"/>
      <c r="D12"/>
      <c r="E12"/>
      <c r="F12"/>
      <c r="G12"/>
      <c r="H12"/>
      <c r="I12"/>
      <c r="J12"/>
      <c r="K12"/>
      <c r="L12"/>
    </row>
    <row r="13" spans="1:14" s="2" customFormat="1" ht="23.85" customHeight="1">
      <c r="A13"/>
      <c r="B13"/>
      <c r="C13"/>
      <c r="D13"/>
      <c r="E13"/>
      <c r="F13"/>
      <c r="G13"/>
      <c r="H13"/>
      <c r="I13"/>
      <c r="J13"/>
      <c r="K13"/>
      <c r="L13"/>
    </row>
    <row r="14" spans="1:14" ht="23.85" customHeight="1">
      <c r="A14" s="29" t="s">
        <v>2</v>
      </c>
      <c r="B14" s="29"/>
      <c r="C14" s="29"/>
      <c r="D14" s="29"/>
      <c r="E14" s="29"/>
      <c r="F14" s="29"/>
      <c r="G14" s="29"/>
      <c r="H14" s="29"/>
      <c r="I14" s="29"/>
      <c r="J14" s="29"/>
      <c r="K14" s="29"/>
      <c r="L14" s="29"/>
      <c r="M14"/>
      <c r="N14"/>
    </row>
    <row r="15" spans="1:14" ht="23.85" customHeight="1">
      <c r="A15" s="29"/>
      <c r="B15" s="29"/>
      <c r="C15" s="29"/>
      <c r="D15" s="29"/>
      <c r="E15" s="29"/>
      <c r="F15" s="29"/>
      <c r="G15" s="29"/>
      <c r="H15" s="29"/>
      <c r="I15" s="29"/>
      <c r="J15" s="29"/>
      <c r="K15" s="29"/>
      <c r="L15" s="29"/>
      <c r="M15"/>
      <c r="N15"/>
    </row>
    <row r="16" spans="1:14" ht="23.85" customHeight="1">
      <c r="A16" s="29"/>
      <c r="B16" s="29"/>
      <c r="C16" s="29"/>
      <c r="D16" s="29"/>
      <c r="E16" s="29"/>
      <c r="F16" s="29"/>
      <c r="G16" s="29"/>
      <c r="H16" s="29"/>
      <c r="I16" s="29"/>
      <c r="J16" s="29"/>
      <c r="K16" s="29"/>
      <c r="L16" s="29"/>
      <c r="M16"/>
      <c r="N16"/>
    </row>
    <row r="17" spans="1:14" ht="23.85" customHeight="1">
      <c r="A17" s="29"/>
      <c r="B17" s="29"/>
      <c r="C17" s="29"/>
      <c r="D17" s="29"/>
      <c r="E17" s="29"/>
      <c r="F17" s="29"/>
      <c r="G17" s="29"/>
      <c r="H17" s="29"/>
      <c r="I17" s="29"/>
      <c r="J17" s="29"/>
      <c r="K17" s="29"/>
      <c r="L17" s="29"/>
      <c r="M17" s="2"/>
      <c r="N17" s="2"/>
    </row>
    <row r="18" spans="1:14" ht="23.85" customHeight="1">
      <c r="A18" s="21" t="s">
        <v>3</v>
      </c>
      <c r="B18" s="21"/>
      <c r="C18" s="21"/>
      <c r="D18" s="21"/>
      <c r="E18" s="21"/>
      <c r="F18" s="21"/>
      <c r="G18" s="21"/>
      <c r="H18" s="21"/>
      <c r="I18" s="21"/>
      <c r="J18" s="21"/>
      <c r="K18" s="21"/>
      <c r="L18" s="21"/>
      <c r="M18" s="2"/>
      <c r="N18" s="2"/>
    </row>
    <row r="19" spans="1:14" ht="23.85" customHeight="1">
      <c r="A19" s="21"/>
      <c r="B19" s="21"/>
      <c r="C19" s="21"/>
      <c r="D19" s="21"/>
      <c r="E19" s="21"/>
      <c r="F19" s="21"/>
      <c r="G19" s="21"/>
      <c r="H19" s="21"/>
      <c r="I19" s="21"/>
      <c r="J19" s="21"/>
      <c r="K19" s="21"/>
      <c r="L19" s="21"/>
      <c r="M19" s="2"/>
      <c r="N19" s="2"/>
    </row>
    <row r="20" spans="1:14" ht="23.85" customHeight="1">
      <c r="A20" s="21"/>
      <c r="B20" s="21"/>
      <c r="C20" s="21"/>
      <c r="D20" s="21"/>
      <c r="E20" s="21"/>
      <c r="F20" s="21"/>
      <c r="G20" s="21"/>
      <c r="H20" s="21"/>
      <c r="I20" s="21"/>
      <c r="J20" s="21"/>
      <c r="K20" s="21"/>
      <c r="L20" s="21"/>
      <c r="M20" s="2"/>
      <c r="N20" s="2"/>
    </row>
    <row r="21" spans="1:14" ht="23.85" customHeight="1">
      <c r="A21" s="21"/>
      <c r="B21" s="21"/>
      <c r="C21" s="21"/>
      <c r="D21" s="21"/>
      <c r="E21" s="21"/>
      <c r="F21" s="21"/>
      <c r="G21" s="21"/>
      <c r="H21" s="21"/>
      <c r="I21" s="21"/>
      <c r="J21" s="21"/>
      <c r="K21" s="21"/>
      <c r="L21" s="21"/>
      <c r="M21" s="2"/>
      <c r="N21" s="2"/>
    </row>
    <row r="22" spans="1:14" ht="23.85" customHeight="1">
      <c r="A22" s="3"/>
      <c r="B22" s="2"/>
      <c r="C22" s="2"/>
      <c r="D22" s="2"/>
      <c r="E22" s="2"/>
      <c r="F22" s="2"/>
      <c r="G22" s="2"/>
      <c r="H22" s="2"/>
      <c r="I22" s="2"/>
      <c r="J22" s="2"/>
      <c r="K22" s="2"/>
      <c r="L22" s="2"/>
      <c r="M22" s="2"/>
      <c r="N22" s="2"/>
    </row>
    <row r="23" spans="1:14" ht="23.85" customHeight="1">
      <c r="B23" s="2"/>
      <c r="C23" s="2"/>
      <c r="D23" s="4" t="s">
        <v>4</v>
      </c>
      <c r="E23" s="4" t="s">
        <v>5</v>
      </c>
      <c r="F23" s="4" t="s">
        <v>6</v>
      </c>
      <c r="G23" s="4" t="s">
        <v>7</v>
      </c>
      <c r="H23" s="4" t="s">
        <v>8</v>
      </c>
      <c r="I23" s="2"/>
      <c r="J23" s="2"/>
      <c r="K23" s="2"/>
      <c r="L23" s="2"/>
      <c r="M23" s="2"/>
      <c r="N23" s="2"/>
    </row>
    <row r="24" spans="1:14" ht="23.85" customHeight="1">
      <c r="B24" s="2"/>
      <c r="C24" s="2"/>
      <c r="D24" s="5">
        <f ca="1">AVERAGE(Données!$A$1:$J$15)</f>
        <v>1.3426866666666668</v>
      </c>
      <c r="E24" s="5">
        <f ca="1">STDEV(Données!$A$1:$J$15)</f>
        <v>8.3523346948374946E-2</v>
      </c>
      <c r="F24" s="5">
        <f ca="1">MEDIAN(Données!$A$1:$J$15)</f>
        <v>1.3420000000000001</v>
      </c>
      <c r="G24" s="5">
        <f ca="1">QUARTILE((Données!$A$1:$J$15),1)</f>
        <v>1.28125</v>
      </c>
      <c r="H24" s="5">
        <f ca="1">QUARTILE((Données!$A$1:$J$15),3)</f>
        <v>1.4097499999999998</v>
      </c>
      <c r="I24" s="2"/>
      <c r="J24" s="2"/>
      <c r="K24" s="2"/>
      <c r="L24" s="2"/>
      <c r="M24" s="2"/>
      <c r="N24" s="2"/>
    </row>
    <row r="25" spans="1:14" ht="23.85" customHeight="1">
      <c r="B25" s="2"/>
      <c r="C25" s="2"/>
      <c r="D25" s="2"/>
      <c r="E25" s="2"/>
      <c r="F25" s="2"/>
      <c r="G25" s="2"/>
      <c r="H25" s="2"/>
      <c r="I25" s="2"/>
      <c r="J25" s="2"/>
      <c r="K25" s="2"/>
      <c r="L25" s="2"/>
      <c r="M25" s="2"/>
      <c r="N25" s="2"/>
    </row>
    <row r="26" spans="1:14" ht="23.85" customHeight="1">
      <c r="B26" s="19" t="s">
        <v>9</v>
      </c>
      <c r="C26" s="19"/>
      <c r="D26" s="19"/>
      <c r="E26" s="19"/>
      <c r="F26" s="19"/>
      <c r="G26" s="19"/>
      <c r="H26" s="19"/>
      <c r="I26" s="19"/>
      <c r="J26" s="19"/>
      <c r="K26" s="19"/>
      <c r="L26" s="19"/>
      <c r="M26" s="2"/>
      <c r="N26" s="2"/>
    </row>
    <row r="27" spans="1:14" ht="23.85" customHeight="1">
      <c r="B27" s="6"/>
      <c r="C27" s="2"/>
      <c r="D27" s="2"/>
      <c r="E27" s="2"/>
      <c r="F27" s="2"/>
      <c r="G27" s="2"/>
      <c r="H27" s="2"/>
      <c r="I27" s="2"/>
      <c r="J27" s="2"/>
      <c r="K27" s="2"/>
      <c r="L27" s="2"/>
      <c r="M27" s="2"/>
      <c r="N27" s="2"/>
    </row>
    <row r="28" spans="1:14" ht="23.85" customHeight="1">
      <c r="B28" s="2"/>
      <c r="C28" s="2"/>
      <c r="D28" s="2"/>
      <c r="E28" s="2"/>
      <c r="F28" s="2"/>
      <c r="G28" s="2"/>
      <c r="H28" s="2"/>
      <c r="I28" s="2"/>
      <c r="J28" s="2"/>
      <c r="K28" s="2"/>
      <c r="L28" s="2"/>
      <c r="M28" s="2"/>
      <c r="N28" s="2"/>
    </row>
    <row r="29" spans="1:14" ht="23.85" customHeight="1">
      <c r="B29" s="2"/>
      <c r="C29" s="25" t="s">
        <v>10</v>
      </c>
      <c r="D29" s="25" t="s">
        <v>11</v>
      </c>
      <c r="E29" s="25" t="s">
        <v>12</v>
      </c>
      <c r="F29" s="25" t="s">
        <v>12</v>
      </c>
      <c r="G29" s="2"/>
      <c r="H29" s="2"/>
      <c r="I29" s="2"/>
      <c r="J29" s="2"/>
      <c r="K29" s="2"/>
      <c r="L29" s="2"/>
      <c r="M29" s="2"/>
      <c r="N29" s="2"/>
    </row>
    <row r="30" spans="1:14" ht="23.85" customHeight="1">
      <c r="B30" s="2"/>
      <c r="C30" s="25"/>
      <c r="D30" s="25"/>
      <c r="E30" s="25"/>
      <c r="F30" s="25"/>
      <c r="G30" s="2"/>
      <c r="H30" s="2"/>
      <c r="I30" s="2"/>
      <c r="J30" s="2"/>
      <c r="K30" s="2"/>
      <c r="L30" s="2"/>
      <c r="M30" s="2"/>
      <c r="N30" s="2"/>
    </row>
    <row r="31" spans="1:14" ht="46.5" customHeight="1">
      <c r="B31" s="2"/>
      <c r="C31" s="25"/>
      <c r="D31" s="25"/>
      <c r="E31" s="25"/>
      <c r="F31" s="25"/>
      <c r="G31" s="2"/>
      <c r="H31" s="2"/>
      <c r="I31" s="2"/>
      <c r="J31" s="2"/>
      <c r="K31" s="2"/>
      <c r="L31" s="2"/>
      <c r="M31" s="2"/>
      <c r="N31" s="2"/>
    </row>
    <row r="32" spans="1:14" ht="23.85" customHeight="1">
      <c r="B32" s="2"/>
      <c r="C32" s="7" t="s">
        <v>13</v>
      </c>
      <c r="D32" s="8">
        <f ca="1">COUNTIFS(Données!$A$1:$J$15,"&gt;="&amp;Question!E32,Données!$A$1:$J$15,"&lt;"&amp;Question!F32)</f>
        <v>12</v>
      </c>
      <c r="E32" s="2">
        <v>1.2</v>
      </c>
      <c r="F32" s="2">
        <v>1.22</v>
      </c>
      <c r="G32" s="2"/>
      <c r="H32" s="2"/>
      <c r="I32" s="2"/>
      <c r="J32" s="2"/>
      <c r="K32" s="2"/>
      <c r="L32" s="2"/>
      <c r="M32" s="2"/>
      <c r="N32" s="2"/>
    </row>
    <row r="33" spans="2:14" ht="23.85" customHeight="1">
      <c r="B33" s="2"/>
      <c r="C33" s="7" t="s">
        <v>14</v>
      </c>
      <c r="D33" s="8">
        <f ca="1">COUNTIFS(Données!$A$1:$J$15,"&gt;="&amp;Question!E33,Données!$A$1:$J$15,"&lt;"&amp;Question!F33)</f>
        <v>10</v>
      </c>
      <c r="E33" s="2">
        <v>1.22</v>
      </c>
      <c r="F33" s="2">
        <v>1.24</v>
      </c>
      <c r="G33" s="2"/>
      <c r="H33" s="2"/>
      <c r="I33" s="2"/>
      <c r="J33" s="2"/>
      <c r="K33" s="2"/>
      <c r="L33" s="2"/>
      <c r="M33" s="2"/>
      <c r="N33" s="2"/>
    </row>
    <row r="34" spans="2:14" ht="23.85" customHeight="1">
      <c r="B34" s="2"/>
      <c r="C34" s="15" t="str">
        <f>"[ "&amp;E34&amp; " ; " &amp;F34&amp; " ["</f>
        <v>[ 1,24 ; 1,26 [</v>
      </c>
      <c r="D34" s="8">
        <f ca="1">COUNTIFS(Données!$A$1:$J$15,"&gt;="&amp;Question!E34,Données!$A$1:$J$15,"&lt;"&amp;Question!F34)</f>
        <v>10</v>
      </c>
      <c r="E34" s="2">
        <v>1.24</v>
      </c>
      <c r="F34" s="2">
        <v>1.26</v>
      </c>
      <c r="G34" s="2"/>
      <c r="H34" s="2"/>
      <c r="I34" s="2"/>
      <c r="J34" s="2"/>
      <c r="K34" s="2"/>
      <c r="L34" s="2"/>
      <c r="M34" s="2"/>
      <c r="N34" s="2"/>
    </row>
    <row r="35" spans="2:14" ht="23.85" customHeight="1">
      <c r="B35" s="2"/>
      <c r="C35" s="15" t="str">
        <f t="shared" ref="C35:C45" si="0">"[ "&amp;E35&amp; " ; " &amp;F35&amp; " ["</f>
        <v>[ 1,26 ; 1,28 [</v>
      </c>
      <c r="D35" s="8">
        <f ca="1">COUNTIFS(Données!$A$1:$J$15,"&gt;="&amp;Question!E35,Données!$A$1:$J$15,"&lt;"&amp;Question!F35)</f>
        <v>5</v>
      </c>
      <c r="E35" s="2">
        <v>1.26</v>
      </c>
      <c r="F35" s="2">
        <v>1.28</v>
      </c>
      <c r="G35" s="2"/>
      <c r="H35" s="2"/>
      <c r="I35" s="2"/>
      <c r="J35" s="2"/>
      <c r="K35" s="2"/>
      <c r="L35" s="2"/>
      <c r="M35" s="2"/>
      <c r="N35" s="2"/>
    </row>
    <row r="36" spans="2:14" ht="23.85" customHeight="1">
      <c r="B36" s="2"/>
      <c r="C36" s="15" t="str">
        <f t="shared" si="0"/>
        <v>[ 1,28 ; 1,3 [</v>
      </c>
      <c r="D36" s="8">
        <f ca="1">COUNTIFS(Données!$A$1:$J$15,"&gt;="&amp;Question!E36,Données!$A$1:$J$15,"&lt;"&amp;Question!F36)</f>
        <v>12</v>
      </c>
      <c r="E36" s="2">
        <v>1.28</v>
      </c>
      <c r="F36" s="2">
        <v>1.3</v>
      </c>
      <c r="G36" s="2"/>
      <c r="H36" s="2"/>
      <c r="I36" s="2"/>
      <c r="J36" s="2"/>
      <c r="K36" s="2"/>
      <c r="L36" s="2"/>
      <c r="M36" s="2"/>
      <c r="N36" s="2"/>
    </row>
    <row r="37" spans="2:14" ht="23.85" customHeight="1">
      <c r="B37" s="2"/>
      <c r="C37" s="15" t="str">
        <f t="shared" si="0"/>
        <v>[ 1,3 ; 1,32 [</v>
      </c>
      <c r="D37" s="8">
        <f ca="1">COUNTIFS(Données!$A$1:$J$15,"&gt;="&amp;Question!E37,Données!$A$1:$J$15,"&lt;"&amp;Question!F37)</f>
        <v>15</v>
      </c>
      <c r="E37" s="2">
        <v>1.3</v>
      </c>
      <c r="F37" s="2">
        <v>1.32</v>
      </c>
      <c r="G37" s="2"/>
      <c r="H37" s="2"/>
      <c r="I37" s="2"/>
      <c r="J37" s="2"/>
      <c r="K37" s="2"/>
      <c r="L37" s="2"/>
      <c r="M37" s="2"/>
      <c r="N37" s="2"/>
    </row>
    <row r="38" spans="2:14" ht="23.85" customHeight="1">
      <c r="B38" s="2"/>
      <c r="C38" s="15" t="str">
        <f t="shared" si="0"/>
        <v>[ 1,32 ; 1,34 [</v>
      </c>
      <c r="D38" s="8">
        <f ca="1">COUNTIFS(Données!$A$1:$J$15,"&gt;="&amp;Question!E38,Données!$A$1:$J$15,"&lt;"&amp;Question!F38)</f>
        <v>9</v>
      </c>
      <c r="E38" s="2">
        <v>1.32</v>
      </c>
      <c r="F38" s="2">
        <v>1.34</v>
      </c>
      <c r="G38" s="2"/>
      <c r="H38" s="2"/>
      <c r="I38" s="2"/>
      <c r="J38" s="2"/>
      <c r="K38" s="2"/>
      <c r="L38" s="2"/>
      <c r="M38" s="2"/>
      <c r="N38" s="2"/>
    </row>
    <row r="39" spans="2:14" ht="23.85" customHeight="1">
      <c r="B39" s="2"/>
      <c r="C39" s="15" t="str">
        <f t="shared" si="0"/>
        <v>[ 1,34 ; 1,36 [</v>
      </c>
      <c r="D39" s="8">
        <f ca="1">COUNTIFS(Données!$A$1:$J$15,"&gt;="&amp;Question!E39,Données!$A$1:$J$15,"&lt;"&amp;Question!F39)</f>
        <v>12</v>
      </c>
      <c r="E39" s="2">
        <v>1.34</v>
      </c>
      <c r="F39" s="2">
        <v>1.36</v>
      </c>
      <c r="G39" s="2"/>
      <c r="H39" s="2"/>
      <c r="I39" s="2"/>
      <c r="J39" s="2"/>
      <c r="K39" s="2"/>
      <c r="L39" s="2"/>
      <c r="M39" s="2"/>
      <c r="N39" s="2"/>
    </row>
    <row r="40" spans="2:14" ht="23.85" customHeight="1">
      <c r="B40" s="2"/>
      <c r="C40" s="15" t="str">
        <f t="shared" si="0"/>
        <v>[ 1,36 ; 1,38 [</v>
      </c>
      <c r="D40" s="8">
        <f ca="1">COUNTIFS(Données!$A$1:$J$15,"&gt;="&amp;Question!E40,Données!$A$1:$J$15,"&lt;"&amp;Question!F40)</f>
        <v>14</v>
      </c>
      <c r="E40" s="2">
        <v>1.36</v>
      </c>
      <c r="F40" s="2">
        <v>1.38</v>
      </c>
      <c r="G40" s="2"/>
      <c r="H40" s="2"/>
      <c r="I40" s="2"/>
      <c r="J40" s="2"/>
      <c r="K40" s="2"/>
      <c r="L40" s="2"/>
      <c r="M40" s="2"/>
      <c r="N40" s="2"/>
    </row>
    <row r="41" spans="2:14" ht="23.85" customHeight="1">
      <c r="B41" s="2"/>
      <c r="C41" s="15" t="str">
        <f t="shared" si="0"/>
        <v>[ 1,38 ; 1,4 [</v>
      </c>
      <c r="D41" s="8">
        <f ca="1">COUNTIFS(Données!$A$1:$J$15,"&gt;="&amp;Question!E41,Données!$A$1:$J$15,"&lt;"&amp;Question!F41)</f>
        <v>7</v>
      </c>
      <c r="E41" s="2">
        <v>1.38</v>
      </c>
      <c r="F41" s="2">
        <v>1.4</v>
      </c>
      <c r="G41" s="2"/>
      <c r="H41" s="2"/>
      <c r="I41" s="2"/>
      <c r="J41" s="2"/>
      <c r="K41" s="2"/>
      <c r="L41" s="2"/>
      <c r="M41" s="2"/>
      <c r="N41" s="2"/>
    </row>
    <row r="42" spans="2:14" ht="23.85" customHeight="1">
      <c r="B42" s="2"/>
      <c r="C42" s="15" t="str">
        <f t="shared" si="0"/>
        <v>[ 1,4 ; 1,42 [</v>
      </c>
      <c r="D42" s="8">
        <f ca="1">COUNTIFS(Données!$A$1:$J$15,"&gt;="&amp;Question!E42,Données!$A$1:$J$15,"&lt;"&amp;Question!F42)</f>
        <v>11</v>
      </c>
      <c r="E42" s="2">
        <v>1.4</v>
      </c>
      <c r="F42" s="2">
        <v>1.42</v>
      </c>
      <c r="G42" s="2"/>
      <c r="H42" s="2"/>
      <c r="I42" s="2"/>
      <c r="J42" s="2"/>
      <c r="K42" s="2"/>
      <c r="L42" s="2"/>
      <c r="M42" s="2"/>
      <c r="N42" s="2"/>
    </row>
    <row r="43" spans="2:14" ht="23.85" customHeight="1">
      <c r="B43" s="2"/>
      <c r="C43" s="15" t="str">
        <f t="shared" si="0"/>
        <v>[ 1,42 ; 1,44 [</v>
      </c>
      <c r="D43" s="8">
        <f ca="1">COUNTIFS(Données!$A$1:$J$15,"&gt;="&amp;Question!E43,Données!$A$1:$J$15,"&lt;"&amp;Question!F43)</f>
        <v>7</v>
      </c>
      <c r="E43" s="2">
        <v>1.42</v>
      </c>
      <c r="F43" s="2">
        <v>1.44</v>
      </c>
      <c r="G43" s="2"/>
      <c r="H43" s="2"/>
      <c r="I43" s="2"/>
      <c r="J43" s="2"/>
      <c r="K43" s="2"/>
      <c r="L43" s="2"/>
      <c r="M43" s="2"/>
      <c r="N43" s="2"/>
    </row>
    <row r="44" spans="2:14" ht="23.85" customHeight="1">
      <c r="B44" s="2"/>
      <c r="C44" s="15" t="str">
        <f t="shared" si="0"/>
        <v>[ 1,44 ; 1,46 [</v>
      </c>
      <c r="D44" s="8">
        <f ca="1">COUNTIFS(Données!$A$1:$J$15,"&gt;="&amp;Question!E44,Données!$A$1:$J$15,"&lt;"&amp;Question!F44)</f>
        <v>12</v>
      </c>
      <c r="E44" s="2">
        <v>1.44</v>
      </c>
      <c r="F44" s="2">
        <v>1.46</v>
      </c>
      <c r="G44" s="2"/>
      <c r="H44" s="2"/>
      <c r="I44" s="2"/>
      <c r="J44" s="2"/>
      <c r="K44" s="2"/>
      <c r="L44" s="2"/>
      <c r="M44" s="2"/>
      <c r="N44" s="2"/>
    </row>
    <row r="45" spans="2:14" ht="23.85" customHeight="1">
      <c r="B45" s="2"/>
      <c r="C45" s="15" t="str">
        <f t="shared" si="0"/>
        <v>[ 1,46 ; 1,48 [</v>
      </c>
      <c r="D45" s="8">
        <f ca="1">COUNTIFS(Données!$A$1:$J$15,"&gt;="&amp;Question!E45,Données!$A$1:$J$15,"&lt;"&amp;Question!F45)</f>
        <v>7</v>
      </c>
      <c r="E45" s="2">
        <v>1.46</v>
      </c>
      <c r="F45" s="2">
        <v>1.48</v>
      </c>
      <c r="G45" s="2"/>
      <c r="H45" s="2"/>
      <c r="I45" s="2"/>
      <c r="J45" s="2"/>
      <c r="K45" s="2"/>
      <c r="L45" s="2"/>
      <c r="M45" s="2"/>
      <c r="N45" s="2"/>
    </row>
    <row r="46" spans="2:14" ht="23.85" customHeight="1">
      <c r="B46" s="2"/>
      <c r="C46" s="7" t="s">
        <v>15</v>
      </c>
      <c r="D46" s="8">
        <f ca="1">COUNTIFS(Données!$A$1:$J$15,"&gt;="&amp;Question!E46,Données!$A$1:$J$15,"&lt;"&amp;Question!F46)</f>
        <v>7</v>
      </c>
      <c r="E46" s="2">
        <v>1.48</v>
      </c>
      <c r="F46" s="2">
        <v>1.5</v>
      </c>
      <c r="G46" s="2"/>
      <c r="H46" s="2"/>
      <c r="I46" s="2"/>
      <c r="J46" s="2"/>
      <c r="K46" s="2"/>
      <c r="L46" s="2"/>
      <c r="M46" s="2"/>
      <c r="N46" s="2"/>
    </row>
    <row r="47" spans="2:14" ht="23.85" customHeight="1">
      <c r="B47" s="2"/>
      <c r="C47" s="10" t="s">
        <v>16</v>
      </c>
      <c r="D47" s="8">
        <f ca="1">SUM(D32:D46)</f>
        <v>150</v>
      </c>
      <c r="E47" s="2"/>
      <c r="F47" s="2"/>
      <c r="G47" s="2"/>
      <c r="H47" s="2"/>
      <c r="I47" s="2"/>
      <c r="J47" s="2"/>
      <c r="K47" s="2"/>
      <c r="L47" s="2"/>
      <c r="M47" s="2"/>
      <c r="N47" s="2"/>
    </row>
    <row r="48" spans="2:14" ht="23.85" customHeight="1">
      <c r="B48" s="2"/>
      <c r="C48" s="2"/>
      <c r="D48" s="2"/>
      <c r="E48" s="2"/>
      <c r="F48" s="2"/>
      <c r="G48" s="2"/>
      <c r="H48" s="2"/>
      <c r="I48" s="2"/>
      <c r="J48" s="2"/>
      <c r="K48" s="2"/>
      <c r="L48" s="2"/>
      <c r="M48" s="2"/>
      <c r="N48" s="2"/>
    </row>
    <row r="49" spans="2:14" ht="23.85" customHeight="1">
      <c r="B49" s="26" t="s">
        <v>17</v>
      </c>
      <c r="C49" s="26"/>
      <c r="D49" s="26"/>
      <c r="E49" s="26"/>
      <c r="F49" s="26"/>
      <c r="G49" s="26"/>
      <c r="H49" s="26"/>
      <c r="I49" s="26"/>
      <c r="J49" s="26"/>
      <c r="K49" s="26"/>
      <c r="L49" s="26"/>
      <c r="M49" s="2"/>
      <c r="N49" s="2"/>
    </row>
    <row r="50" spans="2:14" ht="23.85" customHeight="1">
      <c r="B50" s="2"/>
      <c r="C50" s="2"/>
      <c r="D50" s="2"/>
      <c r="E50" s="2"/>
      <c r="F50" s="2"/>
      <c r="G50" s="2"/>
      <c r="H50" s="2"/>
      <c r="I50" s="2"/>
      <c r="J50" s="2"/>
      <c r="K50" s="2"/>
      <c r="L50" s="2"/>
      <c r="M50" s="2"/>
      <c r="N50" s="2"/>
    </row>
    <row r="51" spans="2:14" ht="23.85" customHeight="1">
      <c r="B51" s="24" t="s">
        <v>18</v>
      </c>
      <c r="C51" s="24"/>
      <c r="D51" s="24"/>
      <c r="E51" s="24"/>
      <c r="F51" s="24"/>
      <c r="G51" s="24"/>
      <c r="H51" s="24"/>
      <c r="I51" s="24"/>
      <c r="J51" s="24"/>
      <c r="K51" s="24"/>
      <c r="L51" s="24"/>
      <c r="M51" s="2"/>
      <c r="N51" s="2"/>
    </row>
    <row r="52" spans="2:14" ht="23.85" customHeight="1">
      <c r="B52" s="24"/>
      <c r="C52" s="24"/>
      <c r="D52" s="24"/>
      <c r="E52" s="24"/>
      <c r="F52" s="24"/>
      <c r="G52" s="24"/>
      <c r="H52" s="24"/>
      <c r="I52" s="24"/>
      <c r="J52" s="24"/>
      <c r="K52" s="24"/>
      <c r="L52" s="24"/>
      <c r="M52" s="2"/>
      <c r="N52" s="2"/>
    </row>
    <row r="53" spans="2:14" ht="23.85" customHeight="1">
      <c r="B53" s="2"/>
      <c r="C53" s="2"/>
      <c r="D53" s="2"/>
      <c r="E53" s="2"/>
      <c r="F53" s="2"/>
      <c r="G53" s="2"/>
      <c r="H53" s="2"/>
      <c r="I53" s="2"/>
      <c r="J53" s="2"/>
      <c r="K53" s="2"/>
      <c r="L53" s="2"/>
      <c r="M53" s="2"/>
      <c r="N53" s="2"/>
    </row>
    <row r="54" spans="2:14" ht="23.85" customHeight="1">
      <c r="B54" s="2"/>
      <c r="C54" s="2"/>
      <c r="D54" s="2"/>
      <c r="E54" s="2"/>
      <c r="F54" s="2"/>
      <c r="G54" s="2"/>
      <c r="H54" s="2"/>
      <c r="I54" s="2"/>
      <c r="J54" s="2"/>
      <c r="K54" s="2"/>
      <c r="L54" s="2"/>
      <c r="M54" s="2"/>
      <c r="N54" s="2"/>
    </row>
    <row r="55" spans="2:14" ht="23.85" customHeight="1">
      <c r="B55" s="2"/>
      <c r="C55" s="2"/>
      <c r="D55" s="2"/>
      <c r="E55" s="2"/>
      <c r="F55" s="2"/>
      <c r="G55" s="2"/>
      <c r="H55" s="2"/>
      <c r="I55" s="2"/>
      <c r="J55" s="2"/>
      <c r="K55" s="2"/>
      <c r="L55" s="2"/>
      <c r="M55" s="2"/>
      <c r="N55" s="2"/>
    </row>
    <row r="56" spans="2:14" ht="23.85" customHeight="1">
      <c r="B56" s="2"/>
      <c r="C56" s="25" t="s">
        <v>10</v>
      </c>
      <c r="D56" s="25" t="s">
        <v>11</v>
      </c>
      <c r="E56" s="25" t="s">
        <v>19</v>
      </c>
      <c r="F56" s="25" t="s">
        <v>20</v>
      </c>
      <c r="G56" s="25" t="s">
        <v>21</v>
      </c>
      <c r="H56" s="25" t="s">
        <v>22</v>
      </c>
      <c r="I56" s="25" t="s">
        <v>23</v>
      </c>
      <c r="J56" s="2"/>
      <c r="K56" s="2"/>
      <c r="L56" s="2"/>
      <c r="M56" s="2"/>
      <c r="N56" s="2"/>
    </row>
    <row r="57" spans="2:14" ht="23.85" customHeight="1">
      <c r="B57" s="2"/>
      <c r="C57" s="25"/>
      <c r="D57" s="25"/>
      <c r="E57" s="25"/>
      <c r="F57" s="25"/>
      <c r="G57" s="25"/>
      <c r="H57" s="25"/>
      <c r="I57" s="25"/>
      <c r="J57" s="2"/>
      <c r="K57" s="2"/>
      <c r="L57" s="2"/>
      <c r="M57" s="2"/>
      <c r="N57" s="2"/>
    </row>
    <row r="58" spans="2:14" ht="23.85" customHeight="1">
      <c r="B58" s="2"/>
      <c r="C58" s="25"/>
      <c r="D58" s="25"/>
      <c r="E58" s="25"/>
      <c r="F58" s="25"/>
      <c r="G58" s="25"/>
      <c r="H58" s="25"/>
      <c r="I58" s="25"/>
      <c r="J58" s="2"/>
      <c r="K58" s="2"/>
      <c r="L58" s="2"/>
      <c r="M58" s="2"/>
      <c r="N58" s="2"/>
    </row>
    <row r="59" spans="2:14" ht="23.85" customHeight="1">
      <c r="B59" s="2"/>
      <c r="C59" s="7" t="s">
        <v>13</v>
      </c>
      <c r="D59" s="11">
        <f ca="1">RANDBETWEEN(0,8)</f>
        <v>8</v>
      </c>
      <c r="E59" s="8">
        <f ca="1">D59/D$74</f>
        <v>0.08</v>
      </c>
      <c r="F59" s="8"/>
      <c r="G59" s="8" t="str">
        <f ca="1">IF(D59=MAX(D$59:D$73),C59,"")</f>
        <v/>
      </c>
      <c r="H59" s="8"/>
      <c r="I59" s="8"/>
      <c r="J59" s="2"/>
      <c r="K59" s="2"/>
      <c r="L59" s="2"/>
      <c r="M59" s="2"/>
      <c r="N59" s="2"/>
    </row>
    <row r="60" spans="2:14" ht="23.85" customHeight="1">
      <c r="B60" s="2"/>
      <c r="C60" s="7" t="s">
        <v>14</v>
      </c>
      <c r="D60" s="11">
        <f ca="1">RANDBETWEEN(0,8)</f>
        <v>2</v>
      </c>
      <c r="E60" s="8">
        <f t="shared" ref="E60:E73" ca="1" si="1">D60/D$74</f>
        <v>0.02</v>
      </c>
      <c r="F60" s="8"/>
      <c r="G60" s="8" t="str">
        <f t="shared" ref="G60:G72" ca="1" si="2">IF(D60=MAX(D$59:D$73),C60,"")</f>
        <v/>
      </c>
      <c r="H60" s="8"/>
      <c r="I60" s="8"/>
      <c r="J60" s="2"/>
      <c r="K60" s="2"/>
      <c r="L60" s="2"/>
      <c r="M60" s="2"/>
      <c r="N60" s="2"/>
    </row>
    <row r="61" spans="2:14" ht="23.85" customHeight="1">
      <c r="B61" s="2"/>
      <c r="C61" s="9" t="str">
        <f>"[ "&amp;E34&amp; " ; " &amp;F34&amp; " ["</f>
        <v>[ 1,24 ; 1,26 [</v>
      </c>
      <c r="D61" s="11">
        <f ca="1">RANDBETWEEN(0,8)</f>
        <v>4</v>
      </c>
      <c r="E61" s="8">
        <f t="shared" ca="1" si="1"/>
        <v>0.04</v>
      </c>
      <c r="F61" s="8"/>
      <c r="G61" s="8" t="str">
        <f t="shared" ca="1" si="2"/>
        <v/>
      </c>
      <c r="H61" s="8"/>
      <c r="I61" s="8"/>
      <c r="J61" s="2"/>
      <c r="K61" s="2"/>
      <c r="L61" s="2"/>
      <c r="M61" s="2"/>
      <c r="N61" s="2"/>
    </row>
    <row r="62" spans="2:14" ht="23.85" customHeight="1">
      <c r="B62" s="2"/>
      <c r="C62" s="9" t="str">
        <f t="shared" ref="C62:C72" si="3">"[ "&amp;E35&amp; " ; " &amp;F35&amp; " ["</f>
        <v>[ 1,26 ; 1,28 [</v>
      </c>
      <c r="D62" s="11">
        <f ca="1">25-SUM(D59:D61)</f>
        <v>11</v>
      </c>
      <c r="E62" s="8">
        <f t="shared" ca="1" si="1"/>
        <v>0.11</v>
      </c>
      <c r="F62" s="8"/>
      <c r="G62" s="8" t="str">
        <f t="shared" ca="1" si="2"/>
        <v/>
      </c>
      <c r="H62" s="8"/>
      <c r="I62" s="8"/>
      <c r="J62" s="2"/>
      <c r="K62" s="2"/>
      <c r="L62" s="2"/>
      <c r="M62" s="2"/>
      <c r="N62" s="2"/>
    </row>
    <row r="63" spans="2:14" ht="23.85" customHeight="1">
      <c r="B63" s="2"/>
      <c r="C63" s="9" t="str">
        <f t="shared" si="3"/>
        <v>[ 1,28 ; 1,3 [</v>
      </c>
      <c r="D63" s="11">
        <f ca="1">RANDBETWEEN(0,8)</f>
        <v>8</v>
      </c>
      <c r="E63" s="8">
        <f t="shared" ca="1" si="1"/>
        <v>0.08</v>
      </c>
      <c r="F63" s="8"/>
      <c r="G63" s="8" t="str">
        <f t="shared" ca="1" si="2"/>
        <v/>
      </c>
      <c r="H63" s="8"/>
      <c r="I63" s="8"/>
      <c r="J63" s="2"/>
      <c r="K63" s="2"/>
      <c r="L63" s="2"/>
      <c r="M63" s="2"/>
      <c r="N63" s="2"/>
    </row>
    <row r="64" spans="2:14" ht="23.85" customHeight="1">
      <c r="B64" s="2"/>
      <c r="C64" s="9" t="str">
        <f t="shared" si="3"/>
        <v>[ 1,3 ; 1,32 [</v>
      </c>
      <c r="D64" s="11">
        <f ca="1">RANDBETWEEN(0,8)</f>
        <v>7</v>
      </c>
      <c r="E64" s="8">
        <f t="shared" ca="1" si="1"/>
        <v>7.0000000000000007E-2</v>
      </c>
      <c r="F64" s="8"/>
      <c r="G64" s="8" t="str">
        <f t="shared" ca="1" si="2"/>
        <v/>
      </c>
      <c r="H64" s="8"/>
      <c r="I64" s="8"/>
      <c r="J64" s="2"/>
      <c r="K64" s="2"/>
      <c r="L64" s="2"/>
      <c r="M64" s="2"/>
      <c r="N64" s="2"/>
    </row>
    <row r="65" spans="2:14" ht="23.85" customHeight="1">
      <c r="B65" s="2"/>
      <c r="C65" s="9" t="str">
        <f t="shared" si="3"/>
        <v>[ 1,32 ; 1,34 [</v>
      </c>
      <c r="D65" s="11">
        <f ca="1">RANDBETWEEN(0,8)</f>
        <v>5</v>
      </c>
      <c r="E65" s="8">
        <f t="shared" ca="1" si="1"/>
        <v>0.05</v>
      </c>
      <c r="F65" s="8"/>
      <c r="G65" s="8" t="str">
        <f t="shared" ca="1" si="2"/>
        <v/>
      </c>
      <c r="H65" s="8"/>
      <c r="I65" s="8"/>
      <c r="J65" s="2"/>
      <c r="K65" s="2"/>
      <c r="L65" s="2"/>
      <c r="M65" s="2"/>
      <c r="N65" s="2"/>
    </row>
    <row r="66" spans="2:14" ht="23.85" customHeight="1">
      <c r="B66" s="2"/>
      <c r="C66" s="9" t="str">
        <f t="shared" si="3"/>
        <v>[ 1,34 ; 1,36 [</v>
      </c>
      <c r="D66" s="11">
        <f ca="1">25-SUM(D63:D65)</f>
        <v>5</v>
      </c>
      <c r="E66" s="8">
        <f t="shared" ca="1" si="1"/>
        <v>0.05</v>
      </c>
      <c r="F66" s="8"/>
      <c r="G66" s="8" t="str">
        <f t="shared" ca="1" si="2"/>
        <v/>
      </c>
      <c r="H66" s="8"/>
      <c r="I66" s="8"/>
      <c r="J66" s="2"/>
      <c r="K66" s="2"/>
      <c r="L66" s="2"/>
      <c r="M66" s="2"/>
      <c r="N66" s="2"/>
    </row>
    <row r="67" spans="2:14" ht="23.85" customHeight="1">
      <c r="B67" s="2"/>
      <c r="C67" s="9" t="str">
        <f t="shared" si="3"/>
        <v>[ 1,36 ; 1,38 [</v>
      </c>
      <c r="D67" s="11">
        <f ca="1">RANDBETWEEN(0,8)</f>
        <v>3</v>
      </c>
      <c r="E67" s="8">
        <f t="shared" ca="1" si="1"/>
        <v>0.03</v>
      </c>
      <c r="F67" s="8"/>
      <c r="G67" s="8" t="str">
        <f t="shared" ca="1" si="2"/>
        <v/>
      </c>
      <c r="H67" s="8"/>
      <c r="I67" s="8"/>
      <c r="J67" s="2"/>
      <c r="K67" s="2"/>
      <c r="L67" s="2"/>
      <c r="M67" s="2"/>
      <c r="N67" s="2"/>
    </row>
    <row r="68" spans="2:14" ht="23.85" customHeight="1">
      <c r="B68" s="2"/>
      <c r="C68" s="9" t="str">
        <f t="shared" si="3"/>
        <v>[ 1,38 ; 1,4 [</v>
      </c>
      <c r="D68" s="11">
        <f ca="1">RANDBETWEEN(0,8)</f>
        <v>5</v>
      </c>
      <c r="E68" s="8">
        <f t="shared" ca="1" si="1"/>
        <v>0.05</v>
      </c>
      <c r="F68" s="8"/>
      <c r="G68" s="8" t="str">
        <f t="shared" ca="1" si="2"/>
        <v/>
      </c>
      <c r="H68" s="8"/>
      <c r="I68" s="8"/>
      <c r="J68" s="2"/>
      <c r="K68" s="2"/>
      <c r="L68" s="2"/>
      <c r="M68" s="2"/>
      <c r="N68" s="2"/>
    </row>
    <row r="69" spans="2:14" ht="23.85" customHeight="1">
      <c r="B69" s="2"/>
      <c r="C69" s="9" t="str">
        <f t="shared" si="3"/>
        <v>[ 1,4 ; 1,42 [</v>
      </c>
      <c r="D69" s="11">
        <f ca="1">RANDBETWEEN(0,8)</f>
        <v>4</v>
      </c>
      <c r="E69" s="8">
        <f t="shared" ca="1" si="1"/>
        <v>0.04</v>
      </c>
      <c r="F69" s="8"/>
      <c r="G69" s="8" t="str">
        <f t="shared" ca="1" si="2"/>
        <v/>
      </c>
      <c r="H69" s="8"/>
      <c r="I69" s="8"/>
      <c r="J69" s="2"/>
      <c r="K69" s="2"/>
      <c r="L69" s="2"/>
      <c r="M69" s="2"/>
      <c r="N69" s="2"/>
    </row>
    <row r="70" spans="2:14" ht="23.85" customHeight="1">
      <c r="B70" s="2"/>
      <c r="C70" s="9" t="str">
        <f t="shared" si="3"/>
        <v>[ 1,42 ; 1,44 [</v>
      </c>
      <c r="D70" s="11">
        <f ca="1">25-SUM(D67:D69)</f>
        <v>13</v>
      </c>
      <c r="E70" s="8">
        <f t="shared" ca="1" si="1"/>
        <v>0.13</v>
      </c>
      <c r="F70" s="8"/>
      <c r="G70" s="8" t="str">
        <f t="shared" ca="1" si="2"/>
        <v>[ 1,42 ; 1,44 [</v>
      </c>
      <c r="H70" s="8"/>
      <c r="I70" s="8"/>
      <c r="J70" s="2"/>
      <c r="K70" s="2"/>
      <c r="L70" s="2"/>
      <c r="M70" s="2"/>
      <c r="N70" s="2"/>
    </row>
    <row r="71" spans="2:14" ht="23.85" customHeight="1">
      <c r="B71" s="2"/>
      <c r="C71" s="9" t="str">
        <f t="shared" si="3"/>
        <v>[ 1,44 ; 1,46 [</v>
      </c>
      <c r="D71" s="11">
        <f ca="1">RANDBETWEEN(0,13)</f>
        <v>13</v>
      </c>
      <c r="E71" s="8">
        <f t="shared" ca="1" si="1"/>
        <v>0.13</v>
      </c>
      <c r="F71" s="8"/>
      <c r="G71" s="8" t="str">
        <f t="shared" ca="1" si="2"/>
        <v>[ 1,44 ; 1,46 [</v>
      </c>
      <c r="H71" s="8"/>
      <c r="I71" s="8"/>
      <c r="J71" s="2"/>
      <c r="K71" s="2"/>
      <c r="L71" s="2"/>
      <c r="M71" s="2"/>
      <c r="N71" s="2"/>
    </row>
    <row r="72" spans="2:14" ht="23.85" customHeight="1">
      <c r="B72" s="2"/>
      <c r="C72" s="9" t="str">
        <f t="shared" si="3"/>
        <v>[ 1,46 ; 1,48 [</v>
      </c>
      <c r="D72" s="11">
        <f ca="1">RANDBETWEEN(0,12)</f>
        <v>4</v>
      </c>
      <c r="E72" s="8">
        <f t="shared" ca="1" si="1"/>
        <v>0.04</v>
      </c>
      <c r="F72" s="8"/>
      <c r="G72" s="8" t="str">
        <f t="shared" ca="1" si="2"/>
        <v/>
      </c>
      <c r="H72" s="8"/>
      <c r="I72" s="8"/>
      <c r="J72" s="2"/>
      <c r="K72" s="2"/>
      <c r="L72" s="2"/>
      <c r="M72" s="2"/>
      <c r="N72" s="2"/>
    </row>
    <row r="73" spans="2:14" ht="23.85" customHeight="1">
      <c r="B73" s="2"/>
      <c r="C73" s="7" t="s">
        <v>15</v>
      </c>
      <c r="D73" s="11">
        <f ca="1">25-D71-D72</f>
        <v>8</v>
      </c>
      <c r="E73" s="8">
        <f t="shared" ca="1" si="1"/>
        <v>0.08</v>
      </c>
      <c r="F73" s="8"/>
      <c r="G73" s="8" t="str">
        <f ca="1">IF(D73=MAX(D$59:D$73),C73,"")</f>
        <v/>
      </c>
      <c r="H73" s="8"/>
      <c r="I73" s="8"/>
      <c r="J73" s="2"/>
      <c r="K73" s="2"/>
      <c r="L73" s="2"/>
      <c r="M73" s="2"/>
      <c r="N73" s="2"/>
    </row>
    <row r="74" spans="2:14" ht="23.85" customHeight="1">
      <c r="B74" s="2"/>
      <c r="C74" s="10" t="s">
        <v>16</v>
      </c>
      <c r="D74" s="10">
        <f ca="1">SUM(D59:D73)</f>
        <v>100</v>
      </c>
      <c r="E74" s="2"/>
      <c r="F74" s="2"/>
      <c r="G74" s="2"/>
      <c r="H74" s="2"/>
      <c r="I74" s="8"/>
      <c r="J74" s="2"/>
      <c r="K74" s="2"/>
      <c r="L74" s="2"/>
      <c r="M74" s="2"/>
      <c r="N74" s="2"/>
    </row>
    <row r="75" spans="2:14" ht="23.85" customHeight="1">
      <c r="B75" s="2"/>
      <c r="C75" s="2"/>
      <c r="D75" s="2"/>
      <c r="E75" s="2"/>
      <c r="F75" s="2"/>
      <c r="G75" s="2"/>
      <c r="H75" s="2"/>
      <c r="I75" s="2"/>
      <c r="J75" s="2"/>
      <c r="K75" s="2"/>
      <c r="L75" s="2"/>
      <c r="M75" s="2"/>
      <c r="N75" s="2"/>
    </row>
    <row r="76" spans="2:14" ht="23.85" customHeight="1">
      <c r="B76" s="2"/>
      <c r="C76" s="2"/>
      <c r="D76" s="4" t="s">
        <v>4</v>
      </c>
      <c r="E76" s="4" t="s">
        <v>5</v>
      </c>
      <c r="F76" s="4" t="s">
        <v>6</v>
      </c>
      <c r="G76" s="2"/>
      <c r="H76" s="2"/>
      <c r="I76" s="2"/>
      <c r="J76" s="2"/>
      <c r="K76" s="2"/>
      <c r="L76" s="2"/>
      <c r="M76" s="2"/>
      <c r="N76" s="2"/>
    </row>
    <row r="77" spans="2:14" ht="23.85" customHeight="1">
      <c r="B77" s="2"/>
      <c r="C77" s="2"/>
      <c r="D77" s="5"/>
      <c r="E77" s="5"/>
      <c r="F77" s="5"/>
      <c r="G77" s="2"/>
      <c r="H77" s="2"/>
      <c r="I77" s="2"/>
      <c r="J77" s="2"/>
      <c r="K77" s="2"/>
      <c r="L77" s="2"/>
      <c r="M77" s="2"/>
      <c r="N77" s="2"/>
    </row>
    <row r="78" spans="2:14" ht="23.85" customHeight="1">
      <c r="B78" s="2"/>
      <c r="C78" s="2"/>
      <c r="D78" s="2"/>
      <c r="E78" s="2"/>
      <c r="F78" s="2"/>
      <c r="G78" s="2"/>
      <c r="H78" s="2"/>
      <c r="I78" s="2"/>
      <c r="J78" s="2"/>
      <c r="K78" s="2"/>
      <c r="L78" s="2"/>
      <c r="M78" s="2"/>
      <c r="N78" s="2"/>
    </row>
    <row r="79" spans="2:14" ht="23.85" customHeight="1">
      <c r="B79" s="20" t="s">
        <v>24</v>
      </c>
      <c r="C79" s="20"/>
      <c r="D79" s="20"/>
      <c r="E79" s="20"/>
      <c r="F79" s="20"/>
      <c r="G79" s="20"/>
      <c r="H79" s="20"/>
      <c r="I79" s="20"/>
      <c r="J79" s="20"/>
      <c r="K79" s="20"/>
      <c r="L79" s="20"/>
      <c r="M79" s="20"/>
      <c r="N79" s="2"/>
    </row>
    <row r="80" spans="2:14" ht="23.85" customHeight="1">
      <c r="B80" s="2"/>
      <c r="C80" s="2"/>
      <c r="D80" s="2"/>
      <c r="E80" s="2"/>
      <c r="F80" s="2"/>
      <c r="G80" s="2"/>
      <c r="H80" s="2"/>
      <c r="I80" s="2"/>
      <c r="J80" s="2"/>
      <c r="K80" s="2"/>
      <c r="L80" s="2"/>
      <c r="M80" s="2"/>
      <c r="N80" s="2"/>
    </row>
    <row r="81" spans="2:14" ht="23.85" customHeight="1">
      <c r="B81" s="2"/>
      <c r="C81" s="2"/>
      <c r="D81" s="2"/>
      <c r="E81" s="2"/>
      <c r="F81" s="2"/>
      <c r="G81" s="2"/>
      <c r="H81" s="2"/>
      <c r="I81" s="2"/>
      <c r="J81" s="2"/>
      <c r="K81" s="2"/>
      <c r="L81" s="2"/>
      <c r="M81" s="2"/>
      <c r="N81" s="2"/>
    </row>
    <row r="82" spans="2:14" ht="23.85" customHeight="1">
      <c r="B82" s="21" t="s">
        <v>25</v>
      </c>
      <c r="C82" s="21"/>
      <c r="D82" s="21"/>
      <c r="E82" s="21"/>
      <c r="F82" s="21"/>
      <c r="G82" s="21"/>
      <c r="H82" s="21"/>
      <c r="I82" s="21"/>
      <c r="J82" s="21"/>
      <c r="K82" s="21"/>
      <c r="L82" s="21"/>
      <c r="M82" s="2"/>
      <c r="N82" s="2"/>
    </row>
    <row r="83" spans="2:14" ht="23.85" customHeight="1">
      <c r="B83" s="2"/>
      <c r="C83" s="2"/>
      <c r="D83" s="2"/>
      <c r="E83" s="2"/>
      <c r="F83" s="2"/>
      <c r="G83" s="2"/>
      <c r="H83" s="2"/>
      <c r="I83" s="2"/>
      <c r="J83" s="2"/>
      <c r="K83" s="2"/>
      <c r="L83" s="2"/>
      <c r="M83" s="2"/>
      <c r="N83" s="2"/>
    </row>
    <row r="84" spans="2:14" ht="54.2" customHeight="1">
      <c r="B84" s="22" t="s">
        <v>26</v>
      </c>
      <c r="C84" s="22"/>
      <c r="D84" s="22"/>
      <c r="E84" s="22"/>
      <c r="F84" s="22"/>
      <c r="G84" s="22"/>
      <c r="H84" s="22"/>
      <c r="I84" s="22"/>
      <c r="J84" s="22"/>
      <c r="K84" s="22"/>
      <c r="L84" s="22"/>
      <c r="M84" s="2"/>
      <c r="N84" s="2"/>
    </row>
    <row r="85" spans="2:14" ht="23.85" customHeight="1">
      <c r="B85" s="23" t="s">
        <v>27</v>
      </c>
      <c r="C85" s="23"/>
      <c r="D85" s="23"/>
      <c r="E85" s="23"/>
      <c r="F85" s="23"/>
      <c r="G85" s="23"/>
      <c r="H85" s="23"/>
      <c r="I85" s="23"/>
      <c r="J85" s="23"/>
      <c r="K85" s="23"/>
      <c r="L85" s="23"/>
      <c r="M85" s="12"/>
      <c r="N85" s="2"/>
    </row>
    <row r="86" spans="2:14" ht="23.85" customHeight="1">
      <c r="B86" s="2"/>
      <c r="C86" s="2"/>
      <c r="D86" s="2"/>
      <c r="E86" s="2"/>
      <c r="F86" s="2"/>
      <c r="G86" s="2"/>
      <c r="H86" s="2"/>
      <c r="I86" s="2"/>
      <c r="J86" s="2"/>
      <c r="K86" s="2"/>
      <c r="L86" s="2"/>
      <c r="M86" s="2"/>
      <c r="N86" s="2"/>
    </row>
    <row r="87" spans="2:14" ht="23.85" customHeight="1">
      <c r="B87" s="2"/>
      <c r="C87" s="2"/>
      <c r="D87" s="2"/>
      <c r="E87" s="2"/>
      <c r="F87" s="2"/>
      <c r="G87" s="2"/>
      <c r="H87" s="2"/>
      <c r="I87" s="2"/>
      <c r="J87" s="2"/>
      <c r="K87" s="2"/>
      <c r="L87" s="2"/>
      <c r="M87" s="2"/>
      <c r="N87" s="2"/>
    </row>
    <row r="88" spans="2:14" ht="23.85" customHeight="1">
      <c r="B88" s="23" t="str">
        <f>"Le graphique mesurera au moins 10 x 20 cellules et il sera presenté ci-dessus, à partir de la ligne " &amp; ROW() +3</f>
        <v>Le graphique mesurera au moins 10 x 20 cellules et il sera presenté ci-dessus, à partir de la ligne 91</v>
      </c>
      <c r="C88" s="23"/>
      <c r="D88" s="23"/>
      <c r="E88" s="23"/>
      <c r="F88" s="23"/>
      <c r="G88" s="23"/>
      <c r="H88" s="23"/>
      <c r="I88" s="23"/>
      <c r="J88" s="23"/>
      <c r="K88" s="23"/>
      <c r="L88" s="23"/>
      <c r="M88" s="2"/>
      <c r="N88" s="2"/>
    </row>
    <row r="89" spans="2:14" ht="23.85" customHeight="1">
      <c r="B89" s="2"/>
      <c r="C89" s="2"/>
      <c r="D89" s="2"/>
      <c r="E89" s="2"/>
      <c r="F89" s="2"/>
      <c r="G89" s="2"/>
      <c r="H89" s="2"/>
      <c r="I89" s="2"/>
      <c r="J89" s="2"/>
      <c r="K89" s="2"/>
      <c r="L89" s="2"/>
      <c r="M89" s="2"/>
      <c r="N89" s="2"/>
    </row>
    <row r="90" spans="2:14" ht="23.85" customHeight="1">
      <c r="B90" s="2"/>
      <c r="C90" s="2"/>
      <c r="D90" s="2"/>
      <c r="E90" s="2"/>
      <c r="F90" s="2"/>
      <c r="G90" s="2"/>
      <c r="H90" s="2"/>
      <c r="I90" s="2"/>
      <c r="J90" s="2"/>
      <c r="K90" s="2"/>
      <c r="L90" s="2"/>
      <c r="M90" s="2"/>
      <c r="N90" s="2"/>
    </row>
    <row r="91" spans="2:14" ht="23.85" customHeight="1">
      <c r="B91" s="2"/>
      <c r="C91" s="2"/>
      <c r="D91" s="2"/>
      <c r="E91" s="2"/>
      <c r="F91" s="2"/>
      <c r="G91" s="2"/>
      <c r="H91" s="2"/>
      <c r="I91" s="2"/>
      <c r="J91" s="2"/>
      <c r="K91" s="2"/>
      <c r="L91" s="2"/>
      <c r="M91" s="2"/>
      <c r="N91" s="2"/>
    </row>
    <row r="92" spans="2:14" ht="23.85" customHeight="1">
      <c r="B92" s="2"/>
      <c r="C92" s="2"/>
      <c r="D92" s="2"/>
      <c r="E92" s="2"/>
      <c r="F92" s="2"/>
      <c r="G92" s="2"/>
      <c r="H92" s="2"/>
      <c r="I92" s="2"/>
      <c r="J92" s="2"/>
      <c r="K92" s="2"/>
      <c r="L92" s="2"/>
      <c r="M92" s="2"/>
      <c r="N92" s="2"/>
    </row>
    <row r="93" spans="2:14" ht="23.85" customHeight="1">
      <c r="B93" s="2"/>
      <c r="C93" s="2"/>
      <c r="D93" s="2"/>
      <c r="E93" s="2"/>
      <c r="F93" s="2"/>
      <c r="G93" s="2"/>
      <c r="H93" s="2"/>
      <c r="I93" s="2"/>
      <c r="J93" s="2"/>
      <c r="K93" s="2"/>
      <c r="L93" s="2"/>
      <c r="M93" s="2"/>
      <c r="N93" s="2"/>
    </row>
    <row r="94" spans="2:14" ht="23.85" customHeight="1">
      <c r="B94" s="2"/>
      <c r="C94" s="2"/>
      <c r="D94" s="2"/>
      <c r="E94" s="2"/>
      <c r="F94" s="2"/>
      <c r="G94" s="2"/>
      <c r="H94" s="2"/>
      <c r="I94" s="2"/>
      <c r="J94" s="2"/>
      <c r="K94" s="2"/>
      <c r="L94" s="2"/>
      <c r="M94" s="2"/>
      <c r="N94" s="2"/>
    </row>
    <row r="95" spans="2:14" ht="23.85" customHeight="1">
      <c r="B95" s="2"/>
      <c r="C95" s="2"/>
      <c r="D95" s="2"/>
      <c r="E95" s="2"/>
      <c r="F95" s="2"/>
      <c r="G95" s="2"/>
      <c r="H95" s="2"/>
      <c r="I95" s="2"/>
      <c r="J95" s="2"/>
      <c r="K95" s="2"/>
      <c r="L95" s="2"/>
      <c r="M95" s="2"/>
      <c r="N95" s="2"/>
    </row>
    <row r="96" spans="2:14" ht="23.85" customHeight="1">
      <c r="B96" s="2"/>
      <c r="C96" s="2"/>
      <c r="D96" s="2"/>
      <c r="E96" s="2"/>
      <c r="F96" s="2"/>
      <c r="G96" s="2"/>
      <c r="H96" s="2"/>
      <c r="I96" s="2"/>
      <c r="J96" s="2"/>
      <c r="K96" s="2"/>
      <c r="L96" s="2"/>
      <c r="M96" s="2"/>
      <c r="N96" s="2"/>
    </row>
    <row r="97" spans="2:14" ht="23.85" customHeight="1">
      <c r="B97" s="2"/>
      <c r="C97" s="2"/>
      <c r="D97" s="2"/>
      <c r="E97" s="2"/>
      <c r="F97" s="2"/>
      <c r="G97" s="2"/>
      <c r="H97" s="2"/>
      <c r="I97" s="2"/>
      <c r="J97" s="2"/>
      <c r="K97" s="2"/>
      <c r="L97" s="2"/>
      <c r="M97" s="2"/>
      <c r="N97" s="2"/>
    </row>
    <row r="98" spans="2:14" ht="23.85" customHeight="1">
      <c r="B98" s="2"/>
      <c r="C98" s="2"/>
      <c r="D98" s="2"/>
      <c r="E98" s="2"/>
      <c r="F98" s="2"/>
      <c r="G98" s="2"/>
      <c r="H98" s="2"/>
      <c r="I98" s="2"/>
      <c r="J98" s="2"/>
      <c r="K98" s="2"/>
      <c r="L98" s="2"/>
      <c r="M98" s="2"/>
      <c r="N98" s="2"/>
    </row>
    <row r="99" spans="2:14" ht="23.85" customHeight="1">
      <c r="B99" s="2"/>
      <c r="C99" s="2"/>
      <c r="D99" s="2"/>
      <c r="E99" s="2"/>
      <c r="F99" s="2"/>
      <c r="G99" s="2"/>
      <c r="H99" s="2"/>
      <c r="I99" s="2"/>
      <c r="J99" s="2"/>
      <c r="K99" s="2"/>
      <c r="L99" s="2"/>
      <c r="M99" s="2"/>
      <c r="N99" s="2"/>
    </row>
    <row r="100" spans="2:14" ht="23.85" customHeight="1">
      <c r="B100" s="2"/>
      <c r="C100" s="2"/>
      <c r="D100" s="2"/>
      <c r="E100" s="2"/>
      <c r="F100" s="2"/>
      <c r="G100" s="2"/>
      <c r="H100" s="2"/>
      <c r="I100" s="2"/>
      <c r="J100" s="2"/>
      <c r="K100" s="2"/>
      <c r="L100" s="2"/>
      <c r="M100" s="2"/>
      <c r="N100" s="2"/>
    </row>
    <row r="101" spans="2:14" ht="23.85" customHeight="1">
      <c r="B101" s="2"/>
      <c r="C101" s="2"/>
      <c r="D101" s="2"/>
      <c r="E101" s="2"/>
      <c r="F101" s="2"/>
      <c r="G101" s="2"/>
      <c r="H101" s="2"/>
      <c r="I101" s="2"/>
      <c r="J101" s="2"/>
      <c r="K101" s="2"/>
      <c r="L101" s="2"/>
      <c r="M101" s="2"/>
      <c r="N101" s="2"/>
    </row>
    <row r="102" spans="2:14" ht="23.85" customHeight="1">
      <c r="B102" s="2"/>
      <c r="C102" s="2"/>
      <c r="D102" s="2"/>
      <c r="E102" s="2"/>
      <c r="F102" s="2"/>
      <c r="G102" s="2"/>
      <c r="H102" s="2"/>
      <c r="I102" s="2"/>
      <c r="J102" s="2"/>
      <c r="K102" s="2"/>
      <c r="L102" s="2"/>
      <c r="M102" s="2"/>
      <c r="N102" s="2"/>
    </row>
    <row r="103" spans="2:14" ht="23.85" customHeight="1">
      <c r="B103" s="2"/>
      <c r="C103" s="2"/>
      <c r="D103" s="2"/>
      <c r="E103" s="2"/>
      <c r="F103" s="2"/>
      <c r="G103" s="2"/>
      <c r="H103" s="2"/>
      <c r="I103" s="2"/>
      <c r="J103" s="2"/>
      <c r="K103" s="2"/>
      <c r="L103" s="2"/>
      <c r="M103" s="2"/>
      <c r="N103" s="2"/>
    </row>
    <row r="104" spans="2:14" ht="23.85" customHeight="1">
      <c r="B104" s="2"/>
      <c r="C104" s="2"/>
      <c r="D104" s="2"/>
      <c r="E104" s="2"/>
      <c r="F104" s="2"/>
      <c r="G104" s="2"/>
      <c r="H104" s="2"/>
      <c r="I104" s="2"/>
      <c r="J104" s="2"/>
      <c r="K104" s="2"/>
      <c r="L104" s="2"/>
      <c r="M104" s="2"/>
      <c r="N104" s="2"/>
    </row>
    <row r="105" spans="2:14" ht="23.85" customHeight="1">
      <c r="B105" s="2"/>
      <c r="C105" s="2"/>
      <c r="D105" s="2"/>
      <c r="E105" s="2"/>
      <c r="F105" s="2"/>
      <c r="G105" s="2"/>
      <c r="H105" s="2"/>
      <c r="I105" s="2"/>
      <c r="J105" s="2"/>
      <c r="K105" s="2"/>
      <c r="L105" s="2"/>
      <c r="M105" s="2"/>
      <c r="N105" s="2"/>
    </row>
    <row r="106" spans="2:14" ht="23.85" customHeight="1">
      <c r="B106" s="2"/>
      <c r="C106" s="2"/>
      <c r="D106" s="2"/>
      <c r="E106" s="2"/>
      <c r="F106" s="2"/>
      <c r="G106" s="2"/>
      <c r="H106" s="2"/>
      <c r="I106" s="2"/>
      <c r="J106" s="2"/>
      <c r="K106" s="2"/>
      <c r="L106" s="2"/>
      <c r="M106" s="2"/>
      <c r="N106" s="2"/>
    </row>
    <row r="107" spans="2:14" ht="23.85" customHeight="1">
      <c r="B107" s="2"/>
      <c r="C107" s="2"/>
      <c r="D107" s="2"/>
      <c r="E107" s="2"/>
      <c r="F107" s="2"/>
      <c r="G107" s="2"/>
      <c r="H107" s="2"/>
      <c r="I107" s="2"/>
      <c r="J107" s="2"/>
      <c r="K107" s="2"/>
      <c r="L107" s="2"/>
      <c r="M107" s="2"/>
      <c r="N107" s="2"/>
    </row>
    <row r="108" spans="2:14" ht="23.85" customHeight="1">
      <c r="B108" s="2"/>
      <c r="C108" s="2"/>
      <c r="D108" s="2"/>
      <c r="E108" s="2"/>
      <c r="F108" s="2"/>
      <c r="G108" s="2"/>
      <c r="H108" s="2"/>
      <c r="I108" s="2"/>
      <c r="J108" s="2"/>
      <c r="K108" s="2"/>
      <c r="L108" s="2"/>
      <c r="M108" s="2"/>
      <c r="N108" s="2"/>
    </row>
    <row r="109" spans="2:14" ht="23.85" customHeight="1">
      <c r="B109" s="2"/>
      <c r="C109" s="2"/>
      <c r="D109" s="2"/>
      <c r="E109" s="2"/>
      <c r="F109" s="2"/>
      <c r="G109" s="2"/>
      <c r="H109" s="2"/>
      <c r="I109" s="2"/>
      <c r="J109" s="2"/>
      <c r="K109" s="2"/>
      <c r="L109" s="2"/>
      <c r="M109" s="2"/>
      <c r="N109" s="2"/>
    </row>
    <row r="110" spans="2:14" ht="23.85" customHeight="1">
      <c r="B110" s="2"/>
      <c r="C110" s="2"/>
      <c r="D110" s="2"/>
      <c r="E110" s="2"/>
      <c r="F110" s="2"/>
      <c r="G110" s="2"/>
      <c r="H110" s="2"/>
      <c r="I110" s="2"/>
      <c r="J110" s="2"/>
      <c r="K110" s="2"/>
      <c r="L110" s="2"/>
      <c r="M110" s="2"/>
      <c r="N110" s="2"/>
    </row>
    <row r="111" spans="2:14" ht="23.85" customHeight="1">
      <c r="B111" s="2"/>
      <c r="C111" s="2"/>
      <c r="D111" s="2"/>
      <c r="E111" s="2"/>
      <c r="F111" s="2"/>
      <c r="G111" s="2"/>
      <c r="H111" s="2"/>
      <c r="I111" s="2"/>
      <c r="J111" s="2"/>
      <c r="K111" s="2"/>
      <c r="L111" s="2"/>
      <c r="M111" s="2"/>
      <c r="N111" s="2"/>
    </row>
    <row r="112" spans="2:14" ht="23.85" customHeight="1">
      <c r="B112" s="2"/>
      <c r="C112" s="2"/>
      <c r="D112" s="2"/>
      <c r="E112" s="2"/>
      <c r="F112" s="2"/>
      <c r="G112" s="2"/>
      <c r="H112" s="2"/>
      <c r="I112" s="2"/>
      <c r="J112" s="2"/>
      <c r="K112" s="2"/>
      <c r="L112" s="2"/>
      <c r="M112" s="2"/>
      <c r="N112" s="2"/>
    </row>
    <row r="113" spans="2:14" ht="23.85" customHeight="1">
      <c r="B113" s="2"/>
      <c r="C113" s="2"/>
      <c r="D113" s="2"/>
      <c r="E113" s="2"/>
      <c r="F113" s="2"/>
      <c r="G113" s="2"/>
      <c r="H113" s="2"/>
      <c r="I113" s="2"/>
      <c r="J113" s="2"/>
      <c r="K113" s="2"/>
      <c r="L113" s="2"/>
      <c r="M113" s="2"/>
      <c r="N113" s="2"/>
    </row>
    <row r="114" spans="2:14" ht="23.85" customHeight="1">
      <c r="B114" s="2"/>
      <c r="C114" s="2"/>
      <c r="D114" s="2"/>
      <c r="E114" s="2"/>
      <c r="F114" s="2"/>
      <c r="G114" s="2"/>
      <c r="H114" s="2"/>
      <c r="I114" s="2"/>
      <c r="J114" s="2"/>
      <c r="K114" s="2"/>
      <c r="L114" s="2"/>
      <c r="M114" s="2"/>
      <c r="N114" s="2"/>
    </row>
    <row r="115" spans="2:14" ht="23.85" customHeight="1">
      <c r="B115" s="2"/>
      <c r="C115" s="2"/>
      <c r="D115" s="2"/>
      <c r="E115" s="2"/>
      <c r="F115" s="2"/>
      <c r="G115" s="2"/>
      <c r="H115" s="2"/>
      <c r="I115" s="2"/>
      <c r="J115" s="2"/>
      <c r="K115" s="2"/>
      <c r="L115" s="2"/>
      <c r="M115" s="2"/>
      <c r="N115" s="2"/>
    </row>
    <row r="116" spans="2:14" ht="23.85" customHeight="1">
      <c r="B116" s="2"/>
      <c r="C116" s="2"/>
      <c r="D116" s="2"/>
      <c r="E116" s="2"/>
      <c r="F116" s="2"/>
      <c r="G116" s="2"/>
      <c r="H116" s="2"/>
      <c r="I116" s="2"/>
      <c r="J116" s="2"/>
      <c r="K116" s="2"/>
      <c r="L116" s="2"/>
      <c r="M116" s="2"/>
      <c r="N116" s="2"/>
    </row>
    <row r="117" spans="2:14" ht="23.85" customHeight="1">
      <c r="B117" s="2"/>
      <c r="C117" s="2"/>
      <c r="D117" s="2"/>
      <c r="E117" s="2"/>
      <c r="F117" s="2"/>
      <c r="G117" s="2"/>
      <c r="H117" s="2"/>
      <c r="I117" s="2"/>
      <c r="J117" s="2"/>
      <c r="K117" s="2"/>
      <c r="L117" s="2"/>
      <c r="M117" s="2"/>
      <c r="N117" s="2"/>
    </row>
    <row r="118" spans="2:14" ht="23.85" customHeight="1">
      <c r="B118" s="19" t="s">
        <v>28</v>
      </c>
      <c r="C118" s="19"/>
      <c r="D118" s="19"/>
      <c r="E118" s="19"/>
      <c r="F118" s="19"/>
      <c r="G118" s="19"/>
      <c r="H118" s="19"/>
      <c r="I118" s="19"/>
      <c r="J118" s="19"/>
      <c r="K118" s="19"/>
      <c r="L118" s="2"/>
      <c r="M118" s="2"/>
      <c r="N118" s="2"/>
    </row>
    <row r="119" spans="2:14" ht="23.85" customHeight="1">
      <c r="C119" s="16" t="s">
        <v>29</v>
      </c>
      <c r="D119" s="16"/>
      <c r="E119" s="13"/>
      <c r="F119" s="18"/>
      <c r="G119" s="18"/>
      <c r="H119" s="18"/>
      <c r="I119" s="17"/>
      <c r="J119" s="17"/>
      <c r="K119" s="17"/>
      <c r="L119" s="17"/>
      <c r="M119" s="17"/>
      <c r="N119" s="17"/>
    </row>
    <row r="120" spans="2:14" ht="23.85" customHeight="1">
      <c r="C120" s="16" t="s">
        <v>30</v>
      </c>
      <c r="D120" s="16"/>
      <c r="E120" s="13"/>
      <c r="F120" s="18"/>
      <c r="G120" s="18"/>
      <c r="H120" s="18"/>
      <c r="I120" s="17"/>
      <c r="J120" s="17"/>
      <c r="K120" s="17"/>
      <c r="L120" s="17"/>
      <c r="M120" s="17"/>
      <c r="N120" s="17"/>
    </row>
    <row r="121" spans="2:14" ht="23.85" customHeight="1">
      <c r="C121" s="16" t="s">
        <v>31</v>
      </c>
      <c r="D121" s="16"/>
      <c r="E121" s="13"/>
      <c r="F121" s="17"/>
      <c r="G121" s="17"/>
      <c r="H121" s="17"/>
    </row>
    <row r="122" spans="2:14" ht="23.85" customHeight="1">
      <c r="C122" s="16" t="s">
        <v>32</v>
      </c>
      <c r="D122" s="16"/>
      <c r="E122" s="16"/>
      <c r="F122" s="17"/>
      <c r="G122" s="17"/>
      <c r="H122" s="17"/>
    </row>
    <row r="123" spans="2:14" ht="23.85" customHeight="1">
      <c r="C123" s="16" t="s">
        <v>33</v>
      </c>
      <c r="D123" s="16"/>
      <c r="E123" s="16"/>
      <c r="F123" s="17"/>
      <c r="G123" s="17"/>
      <c r="H123" s="17"/>
    </row>
  </sheetData>
  <mergeCells count="38">
    <mergeCell ref="A1:L2"/>
    <mergeCell ref="A3:L10"/>
    <mergeCell ref="A14:L17"/>
    <mergeCell ref="A18:L21"/>
    <mergeCell ref="B26:L26"/>
    <mergeCell ref="C29:C31"/>
    <mergeCell ref="D29:D31"/>
    <mergeCell ref="E29:E31"/>
    <mergeCell ref="F29:F31"/>
    <mergeCell ref="B49:L49"/>
    <mergeCell ref="B51:L52"/>
    <mergeCell ref="C56:C58"/>
    <mergeCell ref="D56:D58"/>
    <mergeCell ref="E56:E58"/>
    <mergeCell ref="F56:F58"/>
    <mergeCell ref="G56:G58"/>
    <mergeCell ref="H56:H58"/>
    <mergeCell ref="I56:I58"/>
    <mergeCell ref="B79:M79"/>
    <mergeCell ref="B82:L82"/>
    <mergeCell ref="B84:L84"/>
    <mergeCell ref="B85:L85"/>
    <mergeCell ref="B88:L88"/>
    <mergeCell ref="I120:K120"/>
    <mergeCell ref="L120:N120"/>
    <mergeCell ref="C121:D121"/>
    <mergeCell ref="F121:H121"/>
    <mergeCell ref="B118:K118"/>
    <mergeCell ref="C119:D119"/>
    <mergeCell ref="F119:H119"/>
    <mergeCell ref="I119:K119"/>
    <mergeCell ref="L119:N119"/>
    <mergeCell ref="C122:E122"/>
    <mergeCell ref="F122:H122"/>
    <mergeCell ref="C123:E123"/>
    <mergeCell ref="F123:H123"/>
    <mergeCell ref="C120:D120"/>
    <mergeCell ref="F120:H120"/>
  </mergeCells>
  <pageMargins left="0.78749999999999998" right="0.78749999999999998" top="1.0249999999999999" bottom="1.0249999999999999" header="0.78749999999999998" footer="0.78749999999999998"/>
  <pageSetup paperSize="9" orientation="portrait" useFirstPageNumber="1" r:id="rId1"/>
  <headerFooter>
    <oddHeader>&amp;C&amp;A</oddHeader>
    <oddFooter>&amp;CPágina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zoomScale="90" zoomScaleNormal="90" workbookViewId="0">
      <selection activeCell="F25" sqref="F25"/>
    </sheetView>
  </sheetViews>
  <sheetFormatPr baseColWidth="10" defaultColWidth="9.140625" defaultRowHeight="12.75"/>
  <cols>
    <col min="1" max="1025" width="11.5703125"/>
  </cols>
  <sheetData>
    <row r="1" spans="1:10">
      <c r="A1" s="14">
        <f t="shared" ref="A1:J15" ca="1" si="0">RANDBETWEEN(1201,1499)/1000</f>
        <v>1.206</v>
      </c>
      <c r="B1" s="14">
        <f t="shared" ca="1" si="0"/>
        <v>1.4930000000000001</v>
      </c>
      <c r="C1" s="14">
        <f t="shared" ca="1" si="0"/>
        <v>1.4450000000000001</v>
      </c>
      <c r="D1" s="14">
        <f t="shared" ca="1" si="0"/>
        <v>1.4830000000000001</v>
      </c>
      <c r="E1" s="14">
        <f t="shared" ca="1" si="0"/>
        <v>1.4119999999999999</v>
      </c>
      <c r="F1" s="14">
        <f t="shared" ca="1" si="0"/>
        <v>1.2110000000000001</v>
      </c>
      <c r="G1" s="14">
        <f t="shared" ca="1" si="0"/>
        <v>1.298</v>
      </c>
      <c r="H1" s="14">
        <f t="shared" ca="1" si="0"/>
        <v>1.25</v>
      </c>
      <c r="I1" s="14">
        <f t="shared" ca="1" si="0"/>
        <v>1.2030000000000001</v>
      </c>
      <c r="J1" s="14">
        <f t="shared" ca="1" si="0"/>
        <v>1.35</v>
      </c>
    </row>
    <row r="2" spans="1:10">
      <c r="A2" s="14">
        <f t="shared" ca="1" si="0"/>
        <v>1.3380000000000001</v>
      </c>
      <c r="B2" s="14">
        <f t="shared" ca="1" si="0"/>
        <v>1.339</v>
      </c>
      <c r="C2" s="14">
        <f t="shared" ca="1" si="0"/>
        <v>1.202</v>
      </c>
      <c r="D2" s="14">
        <f t="shared" ca="1" si="0"/>
        <v>1.2010000000000001</v>
      </c>
      <c r="E2" s="14">
        <f t="shared" ca="1" si="0"/>
        <v>1.3779999999999999</v>
      </c>
      <c r="F2" s="14">
        <f t="shared" ca="1" si="0"/>
        <v>1.4870000000000001</v>
      </c>
      <c r="G2" s="14">
        <f t="shared" ca="1" si="0"/>
        <v>1.3240000000000001</v>
      </c>
      <c r="H2" s="14">
        <f t="shared" ca="1" si="0"/>
        <v>1.456</v>
      </c>
      <c r="I2" s="14">
        <f t="shared" ca="1" si="0"/>
        <v>1.365</v>
      </c>
      <c r="J2" s="14">
        <f t="shared" ca="1" si="0"/>
        <v>1.425</v>
      </c>
    </row>
    <row r="3" spans="1:10">
      <c r="A3" s="14">
        <f t="shared" ca="1" si="0"/>
        <v>1.37</v>
      </c>
      <c r="B3" s="14">
        <f t="shared" ca="1" si="0"/>
        <v>1.2430000000000001</v>
      </c>
      <c r="C3" s="14">
        <f t="shared" ca="1" si="0"/>
        <v>1.341</v>
      </c>
      <c r="D3" s="14">
        <f t="shared" ca="1" si="0"/>
        <v>1.3740000000000001</v>
      </c>
      <c r="E3" s="14">
        <f t="shared" ca="1" si="0"/>
        <v>1.371</v>
      </c>
      <c r="F3" s="14">
        <f t="shared" ca="1" si="0"/>
        <v>1.3340000000000001</v>
      </c>
      <c r="G3" s="14">
        <f t="shared" ca="1" si="0"/>
        <v>1.3080000000000001</v>
      </c>
      <c r="H3" s="14">
        <f t="shared" ca="1" si="0"/>
        <v>1.38</v>
      </c>
      <c r="I3" s="14">
        <f t="shared" ca="1" si="0"/>
        <v>1.3740000000000001</v>
      </c>
      <c r="J3" s="14">
        <f t="shared" ca="1" si="0"/>
        <v>1.21</v>
      </c>
    </row>
    <row r="4" spans="1:10">
      <c r="A4" s="14">
        <f t="shared" ca="1" si="0"/>
        <v>1.431</v>
      </c>
      <c r="B4" s="14">
        <f t="shared" ca="1" si="0"/>
        <v>1.3360000000000001</v>
      </c>
      <c r="C4" s="14">
        <f t="shared" ca="1" si="0"/>
        <v>1.3759999999999999</v>
      </c>
      <c r="D4" s="14">
        <f t="shared" ca="1" si="0"/>
        <v>1.4470000000000001</v>
      </c>
      <c r="E4" s="14">
        <f t="shared" ca="1" si="0"/>
        <v>1.478</v>
      </c>
      <c r="F4" s="14">
        <f t="shared" ca="1" si="0"/>
        <v>1.409</v>
      </c>
      <c r="G4" s="14">
        <f t="shared" ca="1" si="0"/>
        <v>1.304</v>
      </c>
      <c r="H4" s="14">
        <f t="shared" ca="1" si="0"/>
        <v>1.425</v>
      </c>
      <c r="I4" s="14">
        <f t="shared" ca="1" si="0"/>
        <v>1.466</v>
      </c>
      <c r="J4" s="14">
        <f t="shared" ca="1" si="0"/>
        <v>1.468</v>
      </c>
    </row>
    <row r="5" spans="1:10">
      <c r="A5" s="14">
        <f t="shared" ca="1" si="0"/>
        <v>1.228</v>
      </c>
      <c r="B5" s="14">
        <f t="shared" ca="1" si="0"/>
        <v>1.375</v>
      </c>
      <c r="C5" s="14">
        <f t="shared" ca="1" si="0"/>
        <v>1.41</v>
      </c>
      <c r="D5" s="14">
        <f t="shared" ca="1" si="0"/>
        <v>1.3069999999999999</v>
      </c>
      <c r="E5" s="14">
        <f t="shared" ca="1" si="0"/>
        <v>1.4850000000000001</v>
      </c>
      <c r="F5" s="14">
        <f t="shared" ca="1" si="0"/>
        <v>1.2989999999999999</v>
      </c>
      <c r="G5" s="14">
        <f t="shared" ca="1" si="0"/>
        <v>1.371</v>
      </c>
      <c r="H5" s="14">
        <f t="shared" ca="1" si="0"/>
        <v>1.3560000000000001</v>
      </c>
      <c r="I5" s="14">
        <f t="shared" ca="1" si="0"/>
        <v>1.4670000000000001</v>
      </c>
      <c r="J5" s="14">
        <f t="shared" ca="1" si="0"/>
        <v>1.4530000000000001</v>
      </c>
    </row>
    <row r="6" spans="1:10">
      <c r="A6" s="14">
        <f t="shared" ca="1" si="0"/>
        <v>1.431</v>
      </c>
      <c r="B6" s="14">
        <f t="shared" ca="1" si="0"/>
        <v>1.236</v>
      </c>
      <c r="C6" s="14">
        <f t="shared" ca="1" si="0"/>
        <v>1.3859999999999999</v>
      </c>
      <c r="D6" s="14">
        <f t="shared" ca="1" si="0"/>
        <v>1.3</v>
      </c>
      <c r="E6" s="14">
        <f t="shared" ca="1" si="0"/>
        <v>1.405</v>
      </c>
      <c r="F6" s="14">
        <f t="shared" ca="1" si="0"/>
        <v>1.3180000000000001</v>
      </c>
      <c r="G6" s="14">
        <f t="shared" ca="1" si="0"/>
        <v>1.45</v>
      </c>
      <c r="H6" s="14">
        <f t="shared" ca="1" si="0"/>
        <v>1.3540000000000001</v>
      </c>
      <c r="I6" s="14">
        <f t="shared" ca="1" si="0"/>
        <v>1.4930000000000001</v>
      </c>
      <c r="J6" s="14">
        <f t="shared" ca="1" si="0"/>
        <v>1.351</v>
      </c>
    </row>
    <row r="7" spans="1:10">
      <c r="A7" s="14">
        <f t="shared" ca="1" si="0"/>
        <v>1.2030000000000001</v>
      </c>
      <c r="B7" s="14">
        <f t="shared" ca="1" si="0"/>
        <v>1.282</v>
      </c>
      <c r="C7" s="14">
        <f ca="1">RANDBETWEEN(1201,1499)/1000</f>
        <v>1.304</v>
      </c>
      <c r="D7" s="14">
        <f t="shared" ca="1" si="0"/>
        <v>1.3180000000000001</v>
      </c>
      <c r="E7" s="14">
        <f t="shared" ca="1" si="0"/>
        <v>1.214</v>
      </c>
      <c r="F7" s="14">
        <f t="shared" ca="1" si="0"/>
        <v>1.349</v>
      </c>
      <c r="G7" s="14">
        <f t="shared" ca="1" si="0"/>
        <v>1.4079999999999999</v>
      </c>
      <c r="H7" s="14">
        <f t="shared" ca="1" si="0"/>
        <v>1.329</v>
      </c>
      <c r="I7" s="14">
        <f t="shared" ca="1" si="0"/>
        <v>1.2470000000000001</v>
      </c>
      <c r="J7" s="14">
        <f t="shared" ca="1" si="0"/>
        <v>1.4610000000000001</v>
      </c>
    </row>
    <row r="8" spans="1:10">
      <c r="A8" s="14">
        <f t="shared" ca="1" si="0"/>
        <v>1.3460000000000001</v>
      </c>
      <c r="B8" s="14">
        <f t="shared" ca="1" si="0"/>
        <v>1.2869999999999999</v>
      </c>
      <c r="C8" s="14">
        <f t="shared" ca="1" si="0"/>
        <v>1.472</v>
      </c>
      <c r="D8" s="14">
        <f t="shared" ca="1" si="0"/>
        <v>1.4059999999999999</v>
      </c>
      <c r="E8" s="14">
        <f t="shared" ca="1" si="0"/>
        <v>1.232</v>
      </c>
      <c r="F8" s="14">
        <f t="shared" ca="1" si="0"/>
        <v>1.2350000000000001</v>
      </c>
      <c r="G8" s="14">
        <f t="shared" ca="1" si="0"/>
        <v>1.401</v>
      </c>
      <c r="H8" s="14">
        <f t="shared" ca="1" si="0"/>
        <v>1.4910000000000001</v>
      </c>
      <c r="I8" s="14">
        <f t="shared" ca="1" si="0"/>
        <v>1.341</v>
      </c>
      <c r="J8" s="14">
        <f t="shared" ca="1" si="0"/>
        <v>1.276</v>
      </c>
    </row>
    <row r="9" spans="1:10">
      <c r="A9" s="14">
        <f t="shared" ca="1" si="0"/>
        <v>1.367</v>
      </c>
      <c r="B9" s="14">
        <f t="shared" ca="1" si="0"/>
        <v>1.4219999999999999</v>
      </c>
      <c r="C9" s="14">
        <f t="shared" ca="1" si="0"/>
        <v>1.2589999999999999</v>
      </c>
      <c r="D9" s="14">
        <f t="shared" ca="1" si="0"/>
        <v>1.3129999999999999</v>
      </c>
      <c r="E9" s="14">
        <f t="shared" ca="1" si="0"/>
        <v>1.3620000000000001</v>
      </c>
      <c r="F9" s="14">
        <f t="shared" ca="1" si="0"/>
        <v>1.458</v>
      </c>
      <c r="G9" s="14">
        <f t="shared" ca="1" si="0"/>
        <v>1.359</v>
      </c>
      <c r="H9" s="14">
        <f t="shared" ca="1" si="0"/>
        <v>1.2669999999999999</v>
      </c>
      <c r="I9" s="14">
        <f t="shared" ca="1" si="0"/>
        <v>1.343</v>
      </c>
      <c r="J9" s="14">
        <f t="shared" ca="1" si="0"/>
        <v>1.3320000000000001</v>
      </c>
    </row>
    <row r="10" spans="1:10">
      <c r="A10" s="14">
        <f t="shared" ca="1" si="0"/>
        <v>1.4890000000000001</v>
      </c>
      <c r="B10" s="14">
        <f t="shared" ca="1" si="0"/>
        <v>1.3220000000000001</v>
      </c>
      <c r="C10" s="14">
        <f t="shared" ca="1" si="0"/>
        <v>1.4</v>
      </c>
      <c r="D10" s="14">
        <f t="shared" ca="1" si="0"/>
        <v>1.3169999999999999</v>
      </c>
      <c r="E10" s="14">
        <f t="shared" ca="1" si="0"/>
        <v>1.212</v>
      </c>
      <c r="F10" s="14">
        <f t="shared" ca="1" si="0"/>
        <v>1.4530000000000001</v>
      </c>
      <c r="G10" s="14">
        <f t="shared" ca="1" si="0"/>
        <v>1.385</v>
      </c>
      <c r="H10" s="14">
        <f t="shared" ca="1" si="0"/>
        <v>1.2589999999999999</v>
      </c>
      <c r="I10" s="14">
        <f t="shared" ca="1" si="0"/>
        <v>1.2669999999999999</v>
      </c>
      <c r="J10" s="14">
        <f t="shared" ca="1" si="0"/>
        <v>1.206</v>
      </c>
    </row>
    <row r="11" spans="1:10">
      <c r="A11" s="14">
        <f t="shared" ca="1" si="0"/>
        <v>1.419</v>
      </c>
      <c r="B11" s="14">
        <f t="shared" ca="1" si="0"/>
        <v>1.2010000000000001</v>
      </c>
      <c r="C11" s="14">
        <f t="shared" ca="1" si="0"/>
        <v>1.224</v>
      </c>
      <c r="D11" s="14">
        <f t="shared" ca="1" si="0"/>
        <v>1.2869999999999999</v>
      </c>
      <c r="E11" s="14">
        <f t="shared" ca="1" si="0"/>
        <v>1.2929999999999999</v>
      </c>
      <c r="F11" s="14">
        <f t="shared" ca="1" si="0"/>
        <v>1.2390000000000001</v>
      </c>
      <c r="G11" s="14">
        <f t="shared" ca="1" si="0"/>
        <v>1.4550000000000001</v>
      </c>
      <c r="H11" s="14">
        <f t="shared" ca="1" si="0"/>
        <v>1.4259999999999999</v>
      </c>
      <c r="I11" s="14">
        <f t="shared" ca="1" si="0"/>
        <v>1.3029999999999999</v>
      </c>
      <c r="J11" s="14">
        <f t="shared" ca="1" si="0"/>
        <v>1.2829999999999999</v>
      </c>
    </row>
    <row r="12" spans="1:10">
      <c r="A12" s="14">
        <f t="shared" ca="1" si="0"/>
        <v>1.413</v>
      </c>
      <c r="B12" s="14">
        <f t="shared" ca="1" si="0"/>
        <v>1.3129999999999999</v>
      </c>
      <c r="C12" s="14">
        <f t="shared" ca="1" si="0"/>
        <v>1.274</v>
      </c>
      <c r="D12" s="14">
        <f t="shared" ca="1" si="0"/>
        <v>1.2869999999999999</v>
      </c>
      <c r="E12" s="14">
        <f t="shared" ca="1" si="0"/>
        <v>1.2070000000000001</v>
      </c>
      <c r="F12" s="14">
        <f t="shared" ca="1" si="0"/>
        <v>1.39</v>
      </c>
      <c r="G12" s="14">
        <f t="shared" ca="1" si="0"/>
        <v>1.4410000000000001</v>
      </c>
      <c r="H12" s="14">
        <f t="shared" ca="1" si="0"/>
        <v>1.238</v>
      </c>
      <c r="I12" s="14">
        <f t="shared" ca="1" si="0"/>
        <v>1.3</v>
      </c>
      <c r="J12" s="14">
        <f t="shared" ca="1" si="0"/>
        <v>1.288</v>
      </c>
    </row>
    <row r="13" spans="1:10">
      <c r="A13" s="14">
        <f t="shared" ca="1" si="0"/>
        <v>1.304</v>
      </c>
      <c r="B13" s="14">
        <f t="shared" ca="1" si="0"/>
        <v>1.395</v>
      </c>
      <c r="C13" s="14">
        <f t="shared" ca="1" si="0"/>
        <v>1.472</v>
      </c>
      <c r="D13" s="14">
        <f t="shared" ca="1" si="0"/>
        <v>1.228</v>
      </c>
      <c r="E13" s="14">
        <f t="shared" ca="1" si="0"/>
        <v>1.282</v>
      </c>
      <c r="F13" s="14">
        <f t="shared" ca="1" si="0"/>
        <v>1.3759999999999999</v>
      </c>
      <c r="G13" s="14">
        <f t="shared" ca="1" si="0"/>
        <v>1.2809999999999999</v>
      </c>
      <c r="H13" s="14">
        <f t="shared" ca="1" si="0"/>
        <v>1.458</v>
      </c>
      <c r="I13" s="14">
        <f t="shared" ca="1" si="0"/>
        <v>1.383</v>
      </c>
      <c r="J13" s="14">
        <f t="shared" ca="1" si="0"/>
        <v>1.2490000000000001</v>
      </c>
    </row>
    <row r="14" spans="1:10">
      <c r="A14" s="14">
        <f t="shared" ca="1" si="0"/>
        <v>1.456</v>
      </c>
      <c r="B14" s="14">
        <f t="shared" ca="1" si="0"/>
        <v>1.371</v>
      </c>
      <c r="C14" s="14">
        <f t="shared" ca="1" si="0"/>
        <v>1.3819999999999999</v>
      </c>
      <c r="D14" s="14">
        <f t="shared" ca="1" si="0"/>
        <v>1.25</v>
      </c>
      <c r="E14" s="14">
        <f t="shared" ca="1" si="0"/>
        <v>1.411</v>
      </c>
      <c r="F14" s="14">
        <f t="shared" ca="1" si="0"/>
        <v>1.347</v>
      </c>
      <c r="G14" s="14">
        <f t="shared" ca="1" si="0"/>
        <v>1.42</v>
      </c>
      <c r="H14" s="14">
        <f t="shared" ca="1" si="0"/>
        <v>1.4470000000000001</v>
      </c>
      <c r="I14" s="14">
        <f t="shared" ca="1" si="0"/>
        <v>1.3009999999999999</v>
      </c>
      <c r="J14" s="14">
        <f t="shared" ca="1" si="0"/>
        <v>1.361</v>
      </c>
    </row>
    <row r="15" spans="1:10">
      <c r="A15" s="14">
        <f t="shared" ca="1" si="0"/>
        <v>1.294</v>
      </c>
      <c r="B15" s="14">
        <f t="shared" ca="1" si="0"/>
        <v>1.222</v>
      </c>
      <c r="C15" s="14">
        <f t="shared" ca="1" si="0"/>
        <v>1.248</v>
      </c>
      <c r="D15" s="14">
        <f t="shared" ca="1" si="0"/>
        <v>1.224</v>
      </c>
      <c r="E15" s="14">
        <f t="shared" ca="1" si="0"/>
        <v>1.3120000000000001</v>
      </c>
      <c r="F15" s="14">
        <f t="shared" ca="1" si="0"/>
        <v>1.3240000000000001</v>
      </c>
      <c r="G15" s="14">
        <f t="shared" ca="1" si="0"/>
        <v>1.2729999999999999</v>
      </c>
      <c r="H15" s="14">
        <f t="shared" ca="1" si="0"/>
        <v>1.357</v>
      </c>
      <c r="I15" s="14">
        <f t="shared" ca="1" si="0"/>
        <v>1.2569999999999999</v>
      </c>
      <c r="J15" s="14">
        <f t="shared" ca="1" si="0"/>
        <v>1.2569999999999999</v>
      </c>
    </row>
  </sheetData>
  <pageMargins left="0.78749999999999998" right="0.78749999999999998" top="1.0249999999999999" bottom="1.0249999999999999" header="0.78749999999999998" footer="0.78749999999999998"/>
  <pageSetup firstPageNumber="0" orientation="portrait" r:id="rId1"/>
  <headerFooter>
    <oddHeader>&amp;C&amp;A</oddHeader>
    <oddFooter>&amp;CPágina &amp;P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90" zoomScaleNormal="90" workbookViewId="0">
      <selection activeCell="B25" sqref="B25"/>
    </sheetView>
  </sheetViews>
  <sheetFormatPr baseColWidth="10" defaultColWidth="9.140625" defaultRowHeight="12.75"/>
  <cols>
    <col min="1" max="1025" width="11.5703125"/>
  </cols>
  <sheetData/>
  <pageMargins left="0.78749999999999998" right="0.78749999999999998" top="1.0249999999999999" bottom="1.0249999999999999" header="0.78749999999999998" footer="0.78749999999999998"/>
  <pageSetup paperSize="0" scale="0" firstPageNumber="0" orientation="portrait" usePrinterDefaults="0" horizontalDpi="0" verticalDpi="0" copies="0"/>
  <headerFooter>
    <oddHeader>&amp;C&amp;A</oddHeader>
    <oddFooter>&amp;CPágina &amp;P</oddFooter>
  </headerFooter>
</worksheet>
</file>

<file path=docProps/app.xml><?xml version="1.0" encoding="utf-8"?>
<Properties xmlns="http://schemas.openxmlformats.org/officeDocument/2006/extended-properties" xmlns:vt="http://schemas.openxmlformats.org/officeDocument/2006/docPropsVTypes">
  <TotalTime>43379</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Question</vt:lpstr>
      <vt:lpstr>Données</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dc:creator>
  <cp:lastModifiedBy>Jean-Pierre Bontront</cp:lastModifiedBy>
  <cp:revision>47</cp:revision>
  <dcterms:created xsi:type="dcterms:W3CDTF">2014-12-03T14:59:39Z</dcterms:created>
  <dcterms:modified xsi:type="dcterms:W3CDTF">2016-11-03T09:50:11Z</dcterms:modified>
  <dc:language>fr-FR</dc:language>
</cp:coreProperties>
</file>