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5B8548D0-49A7-4AD5-A87F-5E03FEDF8734}" xr6:coauthVersionLast="31" xr6:coauthVersionMax="31" xr10:uidLastSave="{00000000-0000-0000-0000-000000000000}"/>
  <bookViews>
    <workbookView xWindow="0" yWindow="0" windowWidth="28800" windowHeight="11925" xr2:uid="{03BF08F1-1968-46D9-9844-62054BBB588A}"/>
  </bookViews>
  <sheets>
    <sheet name="Calendrier" sheetId="1" r:id="rId1"/>
    <sheet name="Jan" sheetId="2" r:id="rId2"/>
    <sheet name="Fev" sheetId="3" r:id="rId3"/>
    <sheet name="Mar" sheetId="5" r:id="rId4"/>
    <sheet name="Avr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  <sheet name="H.Se" sheetId="16" r:id="rId14"/>
    <sheet name="Récap" sheetId="15" r:id="rId15"/>
  </sheets>
  <externalReferences>
    <externalReference r:id="rId16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2" i="13" l="1"/>
  <c r="B60" i="13"/>
  <c r="B58" i="13"/>
  <c r="B56" i="13"/>
  <c r="B54" i="13"/>
  <c r="B52" i="13"/>
  <c r="B50" i="13"/>
  <c r="B48" i="13"/>
  <c r="B46" i="13"/>
  <c r="B44" i="13"/>
  <c r="B42" i="13"/>
  <c r="B40" i="13"/>
  <c r="B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B6" i="13"/>
  <c r="B4" i="13"/>
  <c r="B62" i="11"/>
  <c r="B60" i="11"/>
  <c r="B58" i="11"/>
  <c r="B56" i="11"/>
  <c r="B54" i="11"/>
  <c r="B52" i="11"/>
  <c r="B50" i="11"/>
  <c r="B48" i="11"/>
  <c r="B46" i="11"/>
  <c r="B44" i="11"/>
  <c r="B42" i="11"/>
  <c r="B40" i="11"/>
  <c r="B38" i="11"/>
  <c r="B36" i="11"/>
  <c r="B34" i="11"/>
  <c r="B32" i="11"/>
  <c r="B30" i="11"/>
  <c r="B28" i="11"/>
  <c r="B26" i="11"/>
  <c r="B24" i="11"/>
  <c r="B22" i="11"/>
  <c r="B20" i="11"/>
  <c r="B18" i="11"/>
  <c r="B16" i="11"/>
  <c r="B14" i="11"/>
  <c r="B12" i="11"/>
  <c r="B10" i="11"/>
  <c r="B8" i="11"/>
  <c r="B6" i="11"/>
  <c r="B4" i="11"/>
  <c r="B62" i="8"/>
  <c r="B60" i="8"/>
  <c r="B58" i="8"/>
  <c r="B56" i="8"/>
  <c r="B54" i="8"/>
  <c r="B52" i="8"/>
  <c r="B50" i="8"/>
  <c r="B48" i="8"/>
  <c r="B46" i="8"/>
  <c r="B44" i="8"/>
  <c r="B42" i="8"/>
  <c r="B40" i="8"/>
  <c r="B38" i="8"/>
  <c r="B36" i="8"/>
  <c r="B34" i="8"/>
  <c r="B32" i="8"/>
  <c r="B30" i="8"/>
  <c r="B28" i="8"/>
  <c r="B26" i="8"/>
  <c r="B24" i="8"/>
  <c r="B22" i="8"/>
  <c r="B20" i="8"/>
  <c r="B18" i="8"/>
  <c r="B16" i="8"/>
  <c r="B14" i="8"/>
  <c r="B12" i="8"/>
  <c r="B10" i="8"/>
  <c r="B8" i="8"/>
  <c r="B6" i="8"/>
  <c r="B4" i="8"/>
  <c r="B62" i="6"/>
  <c r="B60" i="6"/>
  <c r="B58" i="6"/>
  <c r="B56" i="6"/>
  <c r="B54" i="6"/>
  <c r="B52" i="6"/>
  <c r="B50" i="6"/>
  <c r="B48" i="6"/>
  <c r="B46" i="6"/>
  <c r="B44" i="6"/>
  <c r="B42" i="6"/>
  <c r="B40" i="6"/>
  <c r="B38" i="6"/>
  <c r="B36" i="6"/>
  <c r="B34" i="6"/>
  <c r="B32" i="6"/>
  <c r="B30" i="6"/>
  <c r="B28" i="6"/>
  <c r="B26" i="6"/>
  <c r="B24" i="6"/>
  <c r="B22" i="6"/>
  <c r="B20" i="6"/>
  <c r="B18" i="6"/>
  <c r="B16" i="6"/>
  <c r="B14" i="6"/>
  <c r="B12" i="6"/>
  <c r="B10" i="6"/>
  <c r="B8" i="6"/>
  <c r="B6" i="6"/>
  <c r="B4" i="6"/>
  <c r="B64" i="14"/>
  <c r="B62" i="14"/>
  <c r="B60" i="14"/>
  <c r="B58" i="14"/>
  <c r="B56" i="14"/>
  <c r="B54" i="14"/>
  <c r="B52" i="14"/>
  <c r="B50" i="14"/>
  <c r="B48" i="14"/>
  <c r="B46" i="14"/>
  <c r="B44" i="14"/>
  <c r="B42" i="14"/>
  <c r="B40" i="14"/>
  <c r="B38" i="14"/>
  <c r="B36" i="14"/>
  <c r="B34" i="14"/>
  <c r="B32" i="14"/>
  <c r="B30" i="14"/>
  <c r="B28" i="14"/>
  <c r="B26" i="14"/>
  <c r="B24" i="14"/>
  <c r="B22" i="14"/>
  <c r="B20" i="14"/>
  <c r="B18" i="14"/>
  <c r="B16" i="14"/>
  <c r="B14" i="14"/>
  <c r="B12" i="14"/>
  <c r="B10" i="14"/>
  <c r="B8" i="14"/>
  <c r="B6" i="14"/>
  <c r="B4" i="14"/>
  <c r="B64" i="12"/>
  <c r="B62" i="12"/>
  <c r="B60" i="12"/>
  <c r="B58" i="12"/>
  <c r="B56" i="12"/>
  <c r="B54" i="12"/>
  <c r="B52" i="12"/>
  <c r="B50" i="12"/>
  <c r="B48" i="12"/>
  <c r="B46" i="12"/>
  <c r="B44" i="12"/>
  <c r="B42" i="12"/>
  <c r="B40" i="12"/>
  <c r="B38" i="12"/>
  <c r="B36" i="12"/>
  <c r="B34" i="12"/>
  <c r="B32" i="12"/>
  <c r="B30" i="12"/>
  <c r="B28" i="12"/>
  <c r="B26" i="12"/>
  <c r="B24" i="12"/>
  <c r="B22" i="12"/>
  <c r="B20" i="12"/>
  <c r="B18" i="12"/>
  <c r="B16" i="12"/>
  <c r="B14" i="12"/>
  <c r="B12" i="12"/>
  <c r="B10" i="12"/>
  <c r="B8" i="12"/>
  <c r="B6" i="12"/>
  <c r="B4" i="12"/>
  <c r="B64" i="10"/>
  <c r="B62" i="10"/>
  <c r="B60" i="10"/>
  <c r="B58" i="10"/>
  <c r="B56" i="10"/>
  <c r="B54" i="10"/>
  <c r="B52" i="10"/>
  <c r="B50" i="10"/>
  <c r="B48" i="10"/>
  <c r="B46" i="10"/>
  <c r="B44" i="10"/>
  <c r="B42" i="10"/>
  <c r="B40" i="10"/>
  <c r="B38" i="10"/>
  <c r="B36" i="10"/>
  <c r="B34" i="10"/>
  <c r="B32" i="10"/>
  <c r="B30" i="10"/>
  <c r="B28" i="10"/>
  <c r="B26" i="10"/>
  <c r="B24" i="10"/>
  <c r="B22" i="10"/>
  <c r="B20" i="10"/>
  <c r="B18" i="10"/>
  <c r="B16" i="10"/>
  <c r="B14" i="10"/>
  <c r="B12" i="10"/>
  <c r="B10" i="10"/>
  <c r="B8" i="10"/>
  <c r="B6" i="10"/>
  <c r="B4" i="10"/>
  <c r="B64" i="9"/>
  <c r="B62" i="9"/>
  <c r="B60" i="9"/>
  <c r="B58" i="9"/>
  <c r="B56" i="9"/>
  <c r="B54" i="9"/>
  <c r="B52" i="9"/>
  <c r="B50" i="9"/>
  <c r="B48" i="9"/>
  <c r="B46" i="9"/>
  <c r="B44" i="9"/>
  <c r="B42" i="9"/>
  <c r="B40" i="9"/>
  <c r="B38" i="9"/>
  <c r="B36" i="9"/>
  <c r="B34" i="9"/>
  <c r="B32" i="9"/>
  <c r="B30" i="9"/>
  <c r="B28" i="9"/>
  <c r="B26" i="9"/>
  <c r="B24" i="9"/>
  <c r="B22" i="9"/>
  <c r="B20" i="9"/>
  <c r="B18" i="9"/>
  <c r="B16" i="9"/>
  <c r="B14" i="9"/>
  <c r="B12" i="9"/>
  <c r="B10" i="9"/>
  <c r="B8" i="9"/>
  <c r="B6" i="9"/>
  <c r="B4" i="9"/>
  <c r="B64" i="7"/>
  <c r="B62" i="7"/>
  <c r="B60" i="7"/>
  <c r="B58" i="7"/>
  <c r="B56" i="7"/>
  <c r="B54" i="7"/>
  <c r="B52" i="7"/>
  <c r="B50" i="7"/>
  <c r="B48" i="7"/>
  <c r="B46" i="7"/>
  <c r="B44" i="7"/>
  <c r="B42" i="7"/>
  <c r="B40" i="7"/>
  <c r="B38" i="7"/>
  <c r="B36" i="7"/>
  <c r="B34" i="7"/>
  <c r="B32" i="7"/>
  <c r="B30" i="7"/>
  <c r="B28" i="7"/>
  <c r="B26" i="7"/>
  <c r="B24" i="7"/>
  <c r="B22" i="7"/>
  <c r="B20" i="7"/>
  <c r="B18" i="7"/>
  <c r="B16" i="7"/>
  <c r="B14" i="7"/>
  <c r="B12" i="7"/>
  <c r="B10" i="7"/>
  <c r="B8" i="7"/>
  <c r="B6" i="7"/>
  <c r="B4" i="7"/>
  <c r="B64" i="5"/>
  <c r="B62" i="5"/>
  <c r="B60" i="5"/>
  <c r="B58" i="5"/>
  <c r="B56" i="5"/>
  <c r="B54" i="5"/>
  <c r="B52" i="5"/>
  <c r="B50" i="5"/>
  <c r="B48" i="5"/>
  <c r="B46" i="5"/>
  <c r="B44" i="5"/>
  <c r="B42" i="5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B6" i="5"/>
  <c r="B4" i="5"/>
  <c r="B60" i="3"/>
  <c r="B58" i="3"/>
  <c r="B56" i="3"/>
  <c r="B54" i="3"/>
  <c r="B52" i="3"/>
  <c r="B50" i="3"/>
  <c r="B48" i="3"/>
  <c r="B46" i="3"/>
  <c r="B44" i="3"/>
  <c r="B42" i="3"/>
  <c r="B40" i="3"/>
  <c r="B38" i="3"/>
  <c r="B36" i="3"/>
  <c r="B34" i="3"/>
  <c r="B32" i="3"/>
  <c r="B30" i="3"/>
  <c r="B28" i="3"/>
  <c r="B26" i="3"/>
  <c r="B24" i="3"/>
  <c r="B22" i="3"/>
  <c r="B20" i="3"/>
  <c r="B18" i="3"/>
  <c r="B16" i="3"/>
  <c r="B14" i="3"/>
  <c r="B12" i="3"/>
  <c r="B10" i="3"/>
  <c r="B8" i="3"/>
  <c r="B6" i="3"/>
  <c r="B4" i="3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AI28" i="15" l="1"/>
  <c r="AE28" i="15"/>
  <c r="AB28" i="15"/>
  <c r="Z28" i="15"/>
  <c r="X28" i="15"/>
  <c r="U28" i="15"/>
  <c r="R28" i="15"/>
  <c r="O28" i="15"/>
  <c r="L28" i="15"/>
  <c r="I28" i="15"/>
  <c r="F28" i="15"/>
  <c r="C28" i="15"/>
  <c r="AI27" i="15"/>
  <c r="AE27" i="15"/>
  <c r="AB27" i="15"/>
  <c r="Z27" i="15"/>
  <c r="X27" i="15"/>
  <c r="U27" i="15"/>
  <c r="R27" i="15"/>
  <c r="O27" i="15"/>
  <c r="L27" i="15"/>
  <c r="I27" i="15"/>
  <c r="F27" i="15"/>
  <c r="C27" i="15"/>
  <c r="AI26" i="15"/>
  <c r="AE26" i="15"/>
  <c r="AB26" i="15"/>
  <c r="Z26" i="15"/>
  <c r="X26" i="15"/>
  <c r="U26" i="15"/>
  <c r="R26" i="15"/>
  <c r="O26" i="15"/>
  <c r="L26" i="15"/>
  <c r="I26" i="15"/>
  <c r="F26" i="15"/>
  <c r="C26" i="15"/>
  <c r="AI25" i="15"/>
  <c r="AE25" i="15"/>
  <c r="AB25" i="15"/>
  <c r="Z25" i="15"/>
  <c r="X25" i="15"/>
  <c r="U25" i="15"/>
  <c r="R25" i="15"/>
  <c r="O25" i="15"/>
  <c r="L25" i="15"/>
  <c r="I25" i="15"/>
  <c r="F25" i="15"/>
  <c r="C25" i="15"/>
  <c r="AI24" i="15"/>
  <c r="AE24" i="15"/>
  <c r="AB24" i="15"/>
  <c r="Z24" i="15"/>
  <c r="X24" i="15"/>
  <c r="U24" i="15"/>
  <c r="R24" i="15"/>
  <c r="O24" i="15"/>
  <c r="L24" i="15"/>
  <c r="I24" i="15"/>
  <c r="F24" i="15"/>
  <c r="C24" i="15"/>
  <c r="AI23" i="15"/>
  <c r="AE23" i="15"/>
  <c r="AB23" i="15"/>
  <c r="Z23" i="15"/>
  <c r="X23" i="15"/>
  <c r="U23" i="15"/>
  <c r="R23" i="15"/>
  <c r="O23" i="15"/>
  <c r="L23" i="15"/>
  <c r="I23" i="15"/>
  <c r="F23" i="15"/>
  <c r="C23" i="15"/>
  <c r="AI22" i="15"/>
  <c r="AE22" i="15"/>
  <c r="AB22" i="15"/>
  <c r="Z22" i="15"/>
  <c r="X22" i="15"/>
  <c r="U22" i="15"/>
  <c r="R22" i="15"/>
  <c r="O22" i="15"/>
  <c r="L22" i="15"/>
  <c r="I22" i="15"/>
  <c r="F22" i="15"/>
  <c r="C22" i="15"/>
  <c r="AI21" i="15"/>
  <c r="AE21" i="15"/>
  <c r="AB21" i="15"/>
  <c r="Z21" i="15"/>
  <c r="X21" i="15"/>
  <c r="U21" i="15"/>
  <c r="R21" i="15"/>
  <c r="O21" i="15"/>
  <c r="L21" i="15"/>
  <c r="I21" i="15"/>
  <c r="F21" i="15"/>
  <c r="C21" i="15"/>
  <c r="AI20" i="15"/>
  <c r="AE20" i="15"/>
  <c r="AB20" i="15"/>
  <c r="Z20" i="15"/>
  <c r="X20" i="15"/>
  <c r="U20" i="15"/>
  <c r="R20" i="15"/>
  <c r="O20" i="15"/>
  <c r="L20" i="15"/>
  <c r="I20" i="15"/>
  <c r="F20" i="15"/>
  <c r="C20" i="15"/>
  <c r="AI19" i="15"/>
  <c r="AE19" i="15"/>
  <c r="AB19" i="15"/>
  <c r="Z19" i="15"/>
  <c r="X19" i="15"/>
  <c r="U19" i="15"/>
  <c r="R19" i="15"/>
  <c r="O19" i="15"/>
  <c r="L19" i="15"/>
  <c r="I19" i="15"/>
  <c r="F19" i="15"/>
  <c r="C19" i="15"/>
  <c r="AI18" i="15"/>
  <c r="AE18" i="15"/>
  <c r="AB18" i="15"/>
  <c r="Z18" i="15"/>
  <c r="X18" i="15"/>
  <c r="U18" i="15"/>
  <c r="R18" i="15"/>
  <c r="O18" i="15"/>
  <c r="L18" i="15"/>
  <c r="I18" i="15"/>
  <c r="F18" i="15"/>
  <c r="C18" i="15"/>
  <c r="AI17" i="15"/>
  <c r="AI29" i="15" s="1"/>
  <c r="AI32" i="15" s="1"/>
  <c r="AE17" i="15"/>
  <c r="AE29" i="15" s="1"/>
  <c r="AE32" i="15" s="1"/>
  <c r="AB17" i="15"/>
  <c r="AB29" i="15" s="1"/>
  <c r="Z17" i="15"/>
  <c r="Z29" i="15" s="1"/>
  <c r="Z31" i="15" s="1"/>
  <c r="X17" i="15"/>
  <c r="U17" i="15"/>
  <c r="R17" i="15"/>
  <c r="O17" i="15"/>
  <c r="O29" i="15" s="1"/>
  <c r="O31" i="15" s="1"/>
  <c r="L17" i="15"/>
  <c r="L29" i="15" s="1"/>
  <c r="I17" i="15"/>
  <c r="I29" i="15" s="1"/>
  <c r="F17" i="15"/>
  <c r="F29" i="15" s="1"/>
  <c r="C17" i="15"/>
  <c r="C29" i="15" s="1"/>
  <c r="AF13" i="15"/>
  <c r="AE13" i="15"/>
  <c r="AD13" i="15"/>
  <c r="AC13" i="15"/>
  <c r="AB13" i="15"/>
  <c r="AA13" i="15"/>
  <c r="Z13" i="15"/>
  <c r="Y13" i="15"/>
  <c r="X13" i="15"/>
  <c r="W13" i="15"/>
  <c r="V13" i="15"/>
  <c r="U13" i="15"/>
  <c r="T13" i="15"/>
  <c r="S13" i="15"/>
  <c r="R13" i="15"/>
  <c r="Q13" i="15"/>
  <c r="P13" i="15"/>
  <c r="O13" i="15"/>
  <c r="N13" i="15"/>
  <c r="M13" i="15"/>
  <c r="L13" i="15"/>
  <c r="K13" i="15"/>
  <c r="J13" i="15"/>
  <c r="I13" i="15"/>
  <c r="H13" i="15"/>
  <c r="G13" i="15"/>
  <c r="F13" i="15"/>
  <c r="E13" i="15"/>
  <c r="D13" i="15"/>
  <c r="C13" i="15"/>
  <c r="B13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E12" i="15"/>
  <c r="D12" i="15"/>
  <c r="C12" i="15"/>
  <c r="B12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B11" i="15"/>
  <c r="AE10" i="15"/>
  <c r="AD10" i="15"/>
  <c r="AC10" i="15"/>
  <c r="AB10" i="15"/>
  <c r="AA10" i="15"/>
  <c r="Z10" i="15"/>
  <c r="Y10" i="15"/>
  <c r="X10" i="15"/>
  <c r="W10" i="15"/>
  <c r="V10" i="15"/>
  <c r="U10" i="15"/>
  <c r="T10" i="15"/>
  <c r="S10" i="15"/>
  <c r="R10" i="15"/>
  <c r="Q10" i="15"/>
  <c r="P10" i="15"/>
  <c r="O10" i="15"/>
  <c r="N10" i="15"/>
  <c r="M10" i="15"/>
  <c r="L10" i="15"/>
  <c r="K10" i="15"/>
  <c r="J10" i="15"/>
  <c r="I10" i="15"/>
  <c r="H10" i="15"/>
  <c r="G10" i="15"/>
  <c r="F10" i="15"/>
  <c r="E10" i="15"/>
  <c r="D10" i="15"/>
  <c r="C10" i="15"/>
  <c r="B10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D9" i="15"/>
  <c r="C9" i="15"/>
  <c r="B9" i="15"/>
  <c r="AF8" i="15"/>
  <c r="AE8" i="15"/>
  <c r="AD8" i="15"/>
  <c r="AC8" i="15"/>
  <c r="AB8" i="15"/>
  <c r="AA8" i="15"/>
  <c r="Z8" i="15"/>
  <c r="Y8" i="15"/>
  <c r="X8" i="15"/>
  <c r="W8" i="15"/>
  <c r="V8" i="15"/>
  <c r="U8" i="15"/>
  <c r="T8" i="15"/>
  <c r="S8" i="15"/>
  <c r="R8" i="15"/>
  <c r="Q8" i="15"/>
  <c r="P8" i="15"/>
  <c r="O8" i="15"/>
  <c r="N8" i="15"/>
  <c r="M8" i="15"/>
  <c r="L8" i="15"/>
  <c r="K8" i="15"/>
  <c r="J8" i="15"/>
  <c r="I8" i="15"/>
  <c r="H8" i="15"/>
  <c r="G8" i="15"/>
  <c r="F8" i="15"/>
  <c r="E8" i="15"/>
  <c r="D8" i="15"/>
  <c r="C8" i="15"/>
  <c r="B8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B7" i="15"/>
  <c r="AF6" i="15"/>
  <c r="AE6" i="15"/>
  <c r="AD6" i="15"/>
  <c r="AC6" i="15"/>
  <c r="AB6" i="15"/>
  <c r="AA6" i="15"/>
  <c r="Z6" i="15"/>
  <c r="Y6" i="15"/>
  <c r="X6" i="15"/>
  <c r="W6" i="15"/>
  <c r="V6" i="15"/>
  <c r="U6" i="15"/>
  <c r="T6" i="15"/>
  <c r="S6" i="15"/>
  <c r="R6" i="15"/>
  <c r="Q6" i="15"/>
  <c r="P6" i="15"/>
  <c r="O6" i="15"/>
  <c r="N6" i="15"/>
  <c r="M6" i="15"/>
  <c r="L6" i="15"/>
  <c r="K6" i="15"/>
  <c r="J6" i="15"/>
  <c r="I6" i="15"/>
  <c r="H6" i="15"/>
  <c r="G6" i="15"/>
  <c r="F6" i="15"/>
  <c r="E6" i="15"/>
  <c r="D6" i="15"/>
  <c r="C6" i="15"/>
  <c r="B6" i="15"/>
  <c r="AE5" i="15"/>
  <c r="AD5" i="15"/>
  <c r="AC5" i="15"/>
  <c r="AB5" i="15"/>
  <c r="AA5" i="15"/>
  <c r="Z5" i="15"/>
  <c r="Y5" i="15"/>
  <c r="X5" i="15"/>
  <c r="W5" i="15"/>
  <c r="V5" i="15"/>
  <c r="U5" i="15"/>
  <c r="T5" i="15"/>
  <c r="S5" i="15"/>
  <c r="R5" i="15"/>
  <c r="Q5" i="15"/>
  <c r="P5" i="15"/>
  <c r="O5" i="15"/>
  <c r="N5" i="15"/>
  <c r="M5" i="15"/>
  <c r="L5" i="15"/>
  <c r="K5" i="15"/>
  <c r="J5" i="15"/>
  <c r="I5" i="15"/>
  <c r="H5" i="15"/>
  <c r="G5" i="15"/>
  <c r="F5" i="15"/>
  <c r="E5" i="15"/>
  <c r="D5" i="15"/>
  <c r="C5" i="15"/>
  <c r="B5" i="15"/>
  <c r="AF4" i="15"/>
  <c r="AE4" i="15"/>
  <c r="AD4" i="15"/>
  <c r="AC4" i="15"/>
  <c r="AB4" i="15"/>
  <c r="AA4" i="15"/>
  <c r="Z4" i="15"/>
  <c r="Y4" i="15"/>
  <c r="X4" i="15"/>
  <c r="W4" i="15"/>
  <c r="V4" i="15"/>
  <c r="U4" i="15"/>
  <c r="T4" i="15"/>
  <c r="S4" i="15"/>
  <c r="R4" i="15"/>
  <c r="Q4" i="15"/>
  <c r="P4" i="15"/>
  <c r="O4" i="15"/>
  <c r="N4" i="15"/>
  <c r="M4" i="15"/>
  <c r="L4" i="15"/>
  <c r="K4" i="15"/>
  <c r="J4" i="15"/>
  <c r="I4" i="15"/>
  <c r="H4" i="15"/>
  <c r="G4" i="15"/>
  <c r="F4" i="15"/>
  <c r="E4" i="15"/>
  <c r="D4" i="15"/>
  <c r="C4" i="15"/>
  <c r="B4" i="15"/>
  <c r="AD3" i="15"/>
  <c r="AC3" i="15"/>
  <c r="AB3" i="15"/>
  <c r="AA3" i="15"/>
  <c r="Z3" i="15"/>
  <c r="Y3" i="15"/>
  <c r="X3" i="15"/>
  <c r="W3" i="15"/>
  <c r="V3" i="15"/>
  <c r="U3" i="15"/>
  <c r="T3" i="15"/>
  <c r="S3" i="15"/>
  <c r="R3" i="15"/>
  <c r="Q3" i="15"/>
  <c r="P3" i="15"/>
  <c r="O3" i="15"/>
  <c r="N3" i="15"/>
  <c r="M3" i="15"/>
  <c r="L3" i="15"/>
  <c r="K3" i="15"/>
  <c r="J3" i="15"/>
  <c r="I3" i="15"/>
  <c r="H3" i="15"/>
  <c r="G3" i="15"/>
  <c r="F3" i="15"/>
  <c r="E3" i="15"/>
  <c r="D3" i="15"/>
  <c r="C3" i="15"/>
  <c r="B3" i="15"/>
  <c r="AF2" i="15"/>
  <c r="AE2" i="15"/>
  <c r="AD2" i="15"/>
  <c r="AC2" i="15"/>
  <c r="AB2" i="15"/>
  <c r="AA2" i="15"/>
  <c r="Z2" i="15"/>
  <c r="Y2" i="15"/>
  <c r="X2" i="15"/>
  <c r="W2" i="15"/>
  <c r="V2" i="15"/>
  <c r="U2" i="15"/>
  <c r="T2" i="15"/>
  <c r="S2" i="15"/>
  <c r="R2" i="15"/>
  <c r="Q2" i="15"/>
  <c r="P2" i="15"/>
  <c r="O2" i="15"/>
  <c r="N2" i="15"/>
  <c r="M2" i="15"/>
  <c r="L2" i="15"/>
  <c r="K2" i="15"/>
  <c r="J2" i="15"/>
  <c r="I2" i="15"/>
  <c r="H2" i="15"/>
  <c r="G2" i="15"/>
  <c r="F2" i="15"/>
  <c r="E2" i="15"/>
  <c r="D2" i="15"/>
  <c r="C2" i="15"/>
  <c r="B2" i="15"/>
  <c r="J10" i="16"/>
  <c r="H10" i="16"/>
  <c r="F10" i="16"/>
  <c r="D10" i="16"/>
  <c r="B10" i="16"/>
  <c r="J9" i="16"/>
  <c r="H9" i="16"/>
  <c r="F9" i="16"/>
  <c r="D9" i="16"/>
  <c r="B9" i="16"/>
  <c r="J8" i="16"/>
  <c r="H8" i="16"/>
  <c r="F8" i="16"/>
  <c r="D8" i="16"/>
  <c r="B8" i="16"/>
  <c r="J7" i="16"/>
  <c r="H7" i="16"/>
  <c r="F7" i="16"/>
  <c r="D7" i="16"/>
  <c r="B7" i="16"/>
  <c r="J6" i="16"/>
  <c r="H6" i="16"/>
  <c r="F6" i="16"/>
  <c r="D6" i="16"/>
  <c r="B6" i="16"/>
  <c r="J5" i="16"/>
  <c r="H5" i="16"/>
  <c r="F5" i="16"/>
  <c r="D5" i="16"/>
  <c r="B5" i="16"/>
  <c r="J4" i="16"/>
  <c r="H4" i="16"/>
  <c r="F4" i="16"/>
  <c r="D4" i="16"/>
  <c r="B4" i="16"/>
  <c r="J3" i="16"/>
  <c r="H3" i="16"/>
  <c r="F3" i="16"/>
  <c r="D3" i="16"/>
  <c r="B3" i="16"/>
  <c r="L2" i="16"/>
  <c r="J2" i="16"/>
  <c r="H2" i="16"/>
  <c r="F2" i="16"/>
  <c r="D2" i="16"/>
  <c r="B2" i="16"/>
  <c r="L1" i="16"/>
  <c r="J1" i="16"/>
  <c r="H1" i="16"/>
  <c r="F1" i="16"/>
  <c r="D1" i="16"/>
  <c r="B1" i="16"/>
  <c r="H11" i="16" l="1"/>
  <c r="L4" i="16"/>
  <c r="F11" i="16"/>
  <c r="J11" i="16"/>
  <c r="R29" i="15"/>
  <c r="R31" i="15" s="1"/>
  <c r="U29" i="15"/>
  <c r="B11" i="16"/>
  <c r="L7" i="16" s="1"/>
  <c r="L8" i="16" s="1"/>
  <c r="D11" i="16"/>
  <c r="X29" i="15"/>
  <c r="B3" i="1"/>
  <c r="Q6" i="1" l="1"/>
  <c r="Q7" i="1" s="1"/>
  <c r="Q17" i="1"/>
  <c r="Q16" i="1"/>
  <c r="Q15" i="1"/>
  <c r="Q14" i="1"/>
  <c r="Q13" i="1"/>
  <c r="Q9" i="1"/>
  <c r="Q8" i="1"/>
  <c r="Q5" i="1"/>
  <c r="Q11" i="1" l="1"/>
  <c r="Q10" i="1"/>
  <c r="Q12" i="1"/>
  <c r="Q2" i="1"/>
  <c r="W66" i="14" l="1"/>
  <c r="V66" i="14"/>
  <c r="U66" i="14"/>
  <c r="T66" i="14"/>
  <c r="S66" i="14"/>
  <c r="O66" i="14"/>
  <c r="J66" i="14"/>
  <c r="I66" i="14"/>
  <c r="R64" i="14"/>
  <c r="K64" i="14"/>
  <c r="H64" i="14"/>
  <c r="E64" i="14"/>
  <c r="R62" i="14"/>
  <c r="K62" i="14"/>
  <c r="H62" i="14"/>
  <c r="E62" i="14"/>
  <c r="R60" i="14"/>
  <c r="K60" i="14"/>
  <c r="H60" i="14"/>
  <c r="E60" i="14"/>
  <c r="R58" i="14"/>
  <c r="K58" i="14"/>
  <c r="H58" i="14"/>
  <c r="E58" i="14"/>
  <c r="R56" i="14"/>
  <c r="K56" i="14"/>
  <c r="H56" i="14"/>
  <c r="E56" i="14"/>
  <c r="R54" i="14"/>
  <c r="K54" i="14"/>
  <c r="H54" i="14"/>
  <c r="E54" i="14"/>
  <c r="R52" i="14"/>
  <c r="K52" i="14"/>
  <c r="H52" i="14"/>
  <c r="E52" i="14"/>
  <c r="R50" i="14"/>
  <c r="K50" i="14"/>
  <c r="H50" i="14"/>
  <c r="E50" i="14"/>
  <c r="R48" i="14"/>
  <c r="K48" i="14"/>
  <c r="H48" i="14"/>
  <c r="E48" i="14"/>
  <c r="R46" i="14"/>
  <c r="K46" i="14"/>
  <c r="H46" i="14"/>
  <c r="E46" i="14"/>
  <c r="R44" i="14"/>
  <c r="K44" i="14"/>
  <c r="H44" i="14"/>
  <c r="E44" i="14"/>
  <c r="R42" i="14"/>
  <c r="K42" i="14"/>
  <c r="H42" i="14"/>
  <c r="E42" i="14"/>
  <c r="R40" i="14"/>
  <c r="K40" i="14"/>
  <c r="H40" i="14"/>
  <c r="E40" i="14"/>
  <c r="R38" i="14"/>
  <c r="H38" i="14"/>
  <c r="E38" i="14"/>
  <c r="R36" i="14"/>
  <c r="K36" i="14"/>
  <c r="H36" i="14"/>
  <c r="E36" i="14"/>
  <c r="R34" i="14"/>
  <c r="K34" i="14"/>
  <c r="H34" i="14"/>
  <c r="E34" i="14"/>
  <c r="R32" i="14"/>
  <c r="K32" i="14"/>
  <c r="H32" i="14"/>
  <c r="E32" i="14"/>
  <c r="R30" i="14"/>
  <c r="K30" i="14"/>
  <c r="H30" i="14"/>
  <c r="E30" i="14"/>
  <c r="R28" i="14"/>
  <c r="K28" i="14"/>
  <c r="H28" i="14"/>
  <c r="E28" i="14"/>
  <c r="R26" i="14"/>
  <c r="K26" i="14"/>
  <c r="H26" i="14"/>
  <c r="E26" i="14"/>
  <c r="R24" i="14"/>
  <c r="K24" i="14"/>
  <c r="H24" i="14"/>
  <c r="E24" i="14"/>
  <c r="R22" i="14"/>
  <c r="K22" i="14"/>
  <c r="H22" i="14"/>
  <c r="E22" i="14"/>
  <c r="R20" i="14"/>
  <c r="K20" i="14"/>
  <c r="H20" i="14"/>
  <c r="E20" i="14"/>
  <c r="R18" i="14"/>
  <c r="K18" i="14"/>
  <c r="H18" i="14"/>
  <c r="E18" i="14"/>
  <c r="R16" i="14"/>
  <c r="K16" i="14"/>
  <c r="H16" i="14"/>
  <c r="E16" i="14"/>
  <c r="R14" i="14"/>
  <c r="K14" i="14"/>
  <c r="H14" i="14"/>
  <c r="E14" i="14"/>
  <c r="R12" i="14"/>
  <c r="K12" i="14"/>
  <c r="H12" i="14"/>
  <c r="E12" i="14"/>
  <c r="R10" i="14"/>
  <c r="K10" i="14"/>
  <c r="H10" i="14"/>
  <c r="E10" i="14"/>
  <c r="R8" i="14"/>
  <c r="K8" i="14"/>
  <c r="H8" i="14"/>
  <c r="E8" i="14"/>
  <c r="Y6" i="14"/>
  <c r="R6" i="14"/>
  <c r="H6" i="14"/>
  <c r="E6" i="14"/>
  <c r="Y4" i="14"/>
  <c r="R4" i="14"/>
  <c r="R66" i="14" s="1"/>
  <c r="K4" i="14"/>
  <c r="H4" i="14"/>
  <c r="E4" i="14"/>
  <c r="Y3" i="14"/>
  <c r="Y2" i="14"/>
  <c r="W66" i="13"/>
  <c r="V66" i="13"/>
  <c r="U66" i="13"/>
  <c r="T66" i="13"/>
  <c r="S66" i="13"/>
  <c r="O66" i="13"/>
  <c r="J66" i="13"/>
  <c r="I66" i="13"/>
  <c r="R64" i="13"/>
  <c r="K64" i="13"/>
  <c r="H64" i="13"/>
  <c r="E64" i="13"/>
  <c r="R62" i="13"/>
  <c r="K62" i="13"/>
  <c r="H62" i="13"/>
  <c r="E62" i="13"/>
  <c r="R60" i="13"/>
  <c r="K60" i="13"/>
  <c r="H60" i="13"/>
  <c r="E60" i="13"/>
  <c r="R58" i="13"/>
  <c r="K58" i="13"/>
  <c r="H58" i="13"/>
  <c r="E58" i="13"/>
  <c r="R56" i="13"/>
  <c r="K56" i="13"/>
  <c r="H56" i="13"/>
  <c r="E56" i="13"/>
  <c r="R54" i="13"/>
  <c r="K54" i="13"/>
  <c r="H54" i="13"/>
  <c r="E54" i="13"/>
  <c r="R52" i="13"/>
  <c r="K52" i="13"/>
  <c r="H52" i="13"/>
  <c r="E52" i="13"/>
  <c r="R50" i="13"/>
  <c r="K50" i="13"/>
  <c r="H50" i="13"/>
  <c r="E50" i="13"/>
  <c r="R48" i="13"/>
  <c r="K48" i="13"/>
  <c r="H48" i="13"/>
  <c r="E48" i="13"/>
  <c r="R46" i="13"/>
  <c r="K46" i="13"/>
  <c r="H46" i="13"/>
  <c r="E46" i="13"/>
  <c r="R44" i="13"/>
  <c r="K44" i="13"/>
  <c r="H44" i="13"/>
  <c r="E44" i="13"/>
  <c r="R42" i="13"/>
  <c r="K42" i="13"/>
  <c r="H42" i="13"/>
  <c r="E42" i="13"/>
  <c r="R40" i="13"/>
  <c r="K40" i="13"/>
  <c r="H40" i="13"/>
  <c r="E40" i="13"/>
  <c r="R38" i="13"/>
  <c r="H38" i="13"/>
  <c r="E38" i="13"/>
  <c r="R36" i="13"/>
  <c r="K36" i="13"/>
  <c r="H36" i="13"/>
  <c r="E36" i="13"/>
  <c r="R34" i="13"/>
  <c r="K34" i="13"/>
  <c r="H34" i="13"/>
  <c r="E34" i="13"/>
  <c r="R32" i="13"/>
  <c r="K32" i="13"/>
  <c r="H32" i="13"/>
  <c r="E32" i="13"/>
  <c r="R30" i="13"/>
  <c r="K30" i="13"/>
  <c r="H30" i="13"/>
  <c r="E30" i="13"/>
  <c r="R28" i="13"/>
  <c r="K28" i="13"/>
  <c r="H28" i="13"/>
  <c r="E28" i="13"/>
  <c r="R26" i="13"/>
  <c r="K26" i="13"/>
  <c r="H26" i="13"/>
  <c r="E26" i="13"/>
  <c r="R24" i="13"/>
  <c r="K24" i="13"/>
  <c r="H24" i="13"/>
  <c r="E24" i="13"/>
  <c r="R22" i="13"/>
  <c r="K22" i="13"/>
  <c r="H22" i="13"/>
  <c r="E22" i="13"/>
  <c r="R20" i="13"/>
  <c r="K20" i="13"/>
  <c r="H20" i="13"/>
  <c r="E20" i="13"/>
  <c r="R18" i="13"/>
  <c r="K18" i="13"/>
  <c r="H18" i="13"/>
  <c r="E18" i="13"/>
  <c r="R16" i="13"/>
  <c r="K16" i="13"/>
  <c r="H16" i="13"/>
  <c r="E16" i="13"/>
  <c r="R14" i="13"/>
  <c r="K14" i="13"/>
  <c r="H14" i="13"/>
  <c r="E14" i="13"/>
  <c r="R12" i="13"/>
  <c r="K12" i="13"/>
  <c r="H12" i="13"/>
  <c r="E12" i="13"/>
  <c r="R10" i="13"/>
  <c r="K10" i="13"/>
  <c r="H10" i="13"/>
  <c r="E10" i="13"/>
  <c r="R8" i="13"/>
  <c r="K8" i="13"/>
  <c r="H8" i="13"/>
  <c r="E8" i="13"/>
  <c r="Y6" i="13"/>
  <c r="R6" i="13"/>
  <c r="H6" i="13"/>
  <c r="E6" i="13"/>
  <c r="Y4" i="13"/>
  <c r="R4" i="13"/>
  <c r="K4" i="13"/>
  <c r="H4" i="13"/>
  <c r="E4" i="13"/>
  <c r="Y3" i="13"/>
  <c r="Y2" i="13"/>
  <c r="W66" i="12"/>
  <c r="V66" i="12"/>
  <c r="U66" i="12"/>
  <c r="T66" i="12"/>
  <c r="S66" i="12"/>
  <c r="O66" i="12"/>
  <c r="J66" i="12"/>
  <c r="I66" i="12"/>
  <c r="R64" i="12"/>
  <c r="K64" i="12"/>
  <c r="H64" i="12"/>
  <c r="E64" i="12"/>
  <c r="R62" i="12"/>
  <c r="K62" i="12"/>
  <c r="H62" i="12"/>
  <c r="E62" i="12"/>
  <c r="R60" i="12"/>
  <c r="K60" i="12"/>
  <c r="H60" i="12"/>
  <c r="E60" i="12"/>
  <c r="R58" i="12"/>
  <c r="K58" i="12"/>
  <c r="H58" i="12"/>
  <c r="E58" i="12"/>
  <c r="R56" i="12"/>
  <c r="K56" i="12"/>
  <c r="H56" i="12"/>
  <c r="E56" i="12"/>
  <c r="R54" i="12"/>
  <c r="K54" i="12"/>
  <c r="H54" i="12"/>
  <c r="E54" i="12"/>
  <c r="R52" i="12"/>
  <c r="K52" i="12"/>
  <c r="H52" i="12"/>
  <c r="E52" i="12"/>
  <c r="R50" i="12"/>
  <c r="K50" i="12"/>
  <c r="H50" i="12"/>
  <c r="E50" i="12"/>
  <c r="R48" i="12"/>
  <c r="K48" i="12"/>
  <c r="H48" i="12"/>
  <c r="E48" i="12"/>
  <c r="R46" i="12"/>
  <c r="K46" i="12"/>
  <c r="H46" i="12"/>
  <c r="E46" i="12"/>
  <c r="R44" i="12"/>
  <c r="K44" i="12"/>
  <c r="H44" i="12"/>
  <c r="E44" i="12"/>
  <c r="R42" i="12"/>
  <c r="K42" i="12"/>
  <c r="H42" i="12"/>
  <c r="E42" i="12"/>
  <c r="R40" i="12"/>
  <c r="K40" i="12"/>
  <c r="H40" i="12"/>
  <c r="E40" i="12"/>
  <c r="R38" i="12"/>
  <c r="H38" i="12"/>
  <c r="E38" i="12"/>
  <c r="R36" i="12"/>
  <c r="K36" i="12"/>
  <c r="H36" i="12"/>
  <c r="E36" i="12"/>
  <c r="R34" i="12"/>
  <c r="K34" i="12"/>
  <c r="H34" i="12"/>
  <c r="E34" i="12"/>
  <c r="R32" i="12"/>
  <c r="K32" i="12"/>
  <c r="H32" i="12"/>
  <c r="E32" i="12"/>
  <c r="R30" i="12"/>
  <c r="K30" i="12"/>
  <c r="H30" i="12"/>
  <c r="E30" i="12"/>
  <c r="R28" i="12"/>
  <c r="K28" i="12"/>
  <c r="H28" i="12"/>
  <c r="E28" i="12"/>
  <c r="R26" i="12"/>
  <c r="K26" i="12"/>
  <c r="H26" i="12"/>
  <c r="E26" i="12"/>
  <c r="R24" i="12"/>
  <c r="K24" i="12"/>
  <c r="H24" i="12"/>
  <c r="E24" i="12"/>
  <c r="R22" i="12"/>
  <c r="K22" i="12"/>
  <c r="H22" i="12"/>
  <c r="E22" i="12"/>
  <c r="R20" i="12"/>
  <c r="K20" i="12"/>
  <c r="H20" i="12"/>
  <c r="E20" i="12"/>
  <c r="R18" i="12"/>
  <c r="K18" i="12"/>
  <c r="H18" i="12"/>
  <c r="E18" i="12"/>
  <c r="R16" i="12"/>
  <c r="K16" i="12"/>
  <c r="H16" i="12"/>
  <c r="A17" i="12" s="1"/>
  <c r="E16" i="12"/>
  <c r="R14" i="12"/>
  <c r="K14" i="12"/>
  <c r="H14" i="12"/>
  <c r="E14" i="12"/>
  <c r="R12" i="12"/>
  <c r="K12" i="12"/>
  <c r="H12" i="12"/>
  <c r="E12" i="12"/>
  <c r="R10" i="12"/>
  <c r="K10" i="12"/>
  <c r="H10" i="12"/>
  <c r="E10" i="12"/>
  <c r="R8" i="12"/>
  <c r="K8" i="12"/>
  <c r="H8" i="12"/>
  <c r="E8" i="12"/>
  <c r="Y6" i="12"/>
  <c r="R6" i="12"/>
  <c r="H6" i="12"/>
  <c r="E6" i="12"/>
  <c r="Y4" i="12"/>
  <c r="R4" i="12"/>
  <c r="K4" i="12"/>
  <c r="H4" i="12"/>
  <c r="E4" i="12"/>
  <c r="Y3" i="12"/>
  <c r="Y2" i="12"/>
  <c r="W66" i="11"/>
  <c r="V66" i="11"/>
  <c r="U66" i="11"/>
  <c r="T66" i="11"/>
  <c r="S66" i="11"/>
  <c r="O66" i="11"/>
  <c r="J66" i="11"/>
  <c r="I66" i="11"/>
  <c r="R64" i="11"/>
  <c r="K64" i="11"/>
  <c r="H64" i="11"/>
  <c r="E64" i="11"/>
  <c r="R62" i="11"/>
  <c r="K62" i="11"/>
  <c r="H62" i="11"/>
  <c r="E62" i="11"/>
  <c r="R60" i="11"/>
  <c r="K60" i="11"/>
  <c r="H60" i="11"/>
  <c r="E60" i="11"/>
  <c r="R58" i="11"/>
  <c r="K58" i="11"/>
  <c r="H58" i="11"/>
  <c r="E58" i="11"/>
  <c r="R56" i="11"/>
  <c r="K56" i="11"/>
  <c r="H56" i="11"/>
  <c r="E56" i="11"/>
  <c r="R54" i="11"/>
  <c r="K54" i="11"/>
  <c r="H54" i="11"/>
  <c r="E54" i="11"/>
  <c r="R52" i="11"/>
  <c r="K52" i="11"/>
  <c r="H52" i="11"/>
  <c r="E52" i="11"/>
  <c r="R50" i="11"/>
  <c r="K50" i="11"/>
  <c r="H50" i="11"/>
  <c r="E50" i="11"/>
  <c r="R48" i="11"/>
  <c r="K48" i="11"/>
  <c r="H48" i="11"/>
  <c r="E48" i="11"/>
  <c r="R46" i="11"/>
  <c r="K46" i="11"/>
  <c r="H46" i="11"/>
  <c r="E46" i="11"/>
  <c r="R44" i="11"/>
  <c r="K44" i="11"/>
  <c r="H44" i="11"/>
  <c r="E44" i="11"/>
  <c r="R42" i="11"/>
  <c r="K42" i="11"/>
  <c r="H42" i="11"/>
  <c r="E42" i="11"/>
  <c r="R40" i="11"/>
  <c r="K40" i="11"/>
  <c r="H40" i="11"/>
  <c r="E40" i="11"/>
  <c r="R38" i="11"/>
  <c r="H38" i="11"/>
  <c r="E38" i="11"/>
  <c r="R36" i="11"/>
  <c r="K36" i="11"/>
  <c r="H36" i="11"/>
  <c r="E36" i="11"/>
  <c r="R34" i="11"/>
  <c r="K34" i="11"/>
  <c r="H34" i="11"/>
  <c r="E34" i="11"/>
  <c r="R32" i="11"/>
  <c r="K32" i="11"/>
  <c r="H32" i="11"/>
  <c r="E32" i="11"/>
  <c r="R30" i="11"/>
  <c r="K30" i="11"/>
  <c r="H30" i="11"/>
  <c r="E30" i="11"/>
  <c r="R28" i="11"/>
  <c r="K28" i="11"/>
  <c r="H28" i="11"/>
  <c r="E28" i="11"/>
  <c r="R26" i="11"/>
  <c r="K26" i="11"/>
  <c r="H26" i="11"/>
  <c r="E26" i="11"/>
  <c r="R24" i="11"/>
  <c r="K24" i="11"/>
  <c r="H24" i="11"/>
  <c r="E24" i="11"/>
  <c r="R22" i="11"/>
  <c r="K22" i="11"/>
  <c r="H22" i="11"/>
  <c r="E22" i="11"/>
  <c r="R20" i="11"/>
  <c r="K20" i="11"/>
  <c r="H20" i="11"/>
  <c r="E20" i="11"/>
  <c r="R18" i="11"/>
  <c r="K18" i="11"/>
  <c r="H18" i="11"/>
  <c r="E18" i="11"/>
  <c r="R16" i="11"/>
  <c r="K16" i="11"/>
  <c r="H16" i="11"/>
  <c r="E16" i="11"/>
  <c r="R14" i="11"/>
  <c r="K14" i="11"/>
  <c r="H14" i="11"/>
  <c r="E14" i="11"/>
  <c r="R12" i="11"/>
  <c r="K12" i="11"/>
  <c r="H12" i="11"/>
  <c r="E12" i="11"/>
  <c r="R10" i="11"/>
  <c r="K10" i="11"/>
  <c r="H10" i="11"/>
  <c r="E10" i="11"/>
  <c r="R8" i="11"/>
  <c r="K8" i="11"/>
  <c r="H8" i="11"/>
  <c r="E8" i="11"/>
  <c r="Y6" i="11"/>
  <c r="R6" i="11"/>
  <c r="H6" i="11"/>
  <c r="E6" i="11"/>
  <c r="Y4" i="11"/>
  <c r="R4" i="11"/>
  <c r="K4" i="11"/>
  <c r="H4" i="11"/>
  <c r="E4" i="11"/>
  <c r="Y3" i="11"/>
  <c r="Y2" i="11"/>
  <c r="W66" i="10"/>
  <c r="V66" i="10"/>
  <c r="U66" i="10"/>
  <c r="T66" i="10"/>
  <c r="S66" i="10"/>
  <c r="O66" i="10"/>
  <c r="J66" i="10"/>
  <c r="I66" i="10"/>
  <c r="R64" i="10"/>
  <c r="K64" i="10"/>
  <c r="H64" i="10"/>
  <c r="E64" i="10"/>
  <c r="R62" i="10"/>
  <c r="K62" i="10"/>
  <c r="H62" i="10"/>
  <c r="E62" i="10"/>
  <c r="R60" i="10"/>
  <c r="K60" i="10"/>
  <c r="H60" i="10"/>
  <c r="E60" i="10"/>
  <c r="R58" i="10"/>
  <c r="K58" i="10"/>
  <c r="H58" i="10"/>
  <c r="E58" i="10"/>
  <c r="R56" i="10"/>
  <c r="K56" i="10"/>
  <c r="H56" i="10"/>
  <c r="E56" i="10"/>
  <c r="R54" i="10"/>
  <c r="K54" i="10"/>
  <c r="H54" i="10"/>
  <c r="E54" i="10"/>
  <c r="R52" i="10"/>
  <c r="K52" i="10"/>
  <c r="H52" i="10"/>
  <c r="E52" i="10"/>
  <c r="R50" i="10"/>
  <c r="K50" i="10"/>
  <c r="H50" i="10"/>
  <c r="E50" i="10"/>
  <c r="R48" i="10"/>
  <c r="K48" i="10"/>
  <c r="H48" i="10"/>
  <c r="E48" i="10"/>
  <c r="R46" i="10"/>
  <c r="K46" i="10"/>
  <c r="H46" i="10"/>
  <c r="E46" i="10"/>
  <c r="R44" i="10"/>
  <c r="K44" i="10"/>
  <c r="H44" i="10"/>
  <c r="E44" i="10"/>
  <c r="R42" i="10"/>
  <c r="K42" i="10"/>
  <c r="H42" i="10"/>
  <c r="E42" i="10"/>
  <c r="R40" i="10"/>
  <c r="K40" i="10"/>
  <c r="H40" i="10"/>
  <c r="E40" i="10"/>
  <c r="R38" i="10"/>
  <c r="H38" i="10"/>
  <c r="E38" i="10"/>
  <c r="R36" i="10"/>
  <c r="K36" i="10"/>
  <c r="H36" i="10"/>
  <c r="E36" i="10"/>
  <c r="R34" i="10"/>
  <c r="K34" i="10"/>
  <c r="H34" i="10"/>
  <c r="E34" i="10"/>
  <c r="R32" i="10"/>
  <c r="K32" i="10"/>
  <c r="H32" i="10"/>
  <c r="E32" i="10"/>
  <c r="R30" i="10"/>
  <c r="K30" i="10"/>
  <c r="H30" i="10"/>
  <c r="E30" i="10"/>
  <c r="R28" i="10"/>
  <c r="K28" i="10"/>
  <c r="H28" i="10"/>
  <c r="E28" i="10"/>
  <c r="R26" i="10"/>
  <c r="K26" i="10"/>
  <c r="H26" i="10"/>
  <c r="E26" i="10"/>
  <c r="R24" i="10"/>
  <c r="K24" i="10"/>
  <c r="H24" i="10"/>
  <c r="E24" i="10"/>
  <c r="R22" i="10"/>
  <c r="K22" i="10"/>
  <c r="H22" i="10"/>
  <c r="E22" i="10"/>
  <c r="R20" i="10"/>
  <c r="K20" i="10"/>
  <c r="H20" i="10"/>
  <c r="E20" i="10"/>
  <c r="R18" i="10"/>
  <c r="K18" i="10"/>
  <c r="H18" i="10"/>
  <c r="E18" i="10"/>
  <c r="R16" i="10"/>
  <c r="K16" i="10"/>
  <c r="H16" i="10"/>
  <c r="E16" i="10"/>
  <c r="R14" i="10"/>
  <c r="K14" i="10"/>
  <c r="H14" i="10"/>
  <c r="E14" i="10"/>
  <c r="R12" i="10"/>
  <c r="K12" i="10"/>
  <c r="H12" i="10"/>
  <c r="E12" i="10"/>
  <c r="R10" i="10"/>
  <c r="K10" i="10"/>
  <c r="H10" i="10"/>
  <c r="E10" i="10"/>
  <c r="R8" i="10"/>
  <c r="K8" i="10"/>
  <c r="H8" i="10"/>
  <c r="E8" i="10"/>
  <c r="Y6" i="10"/>
  <c r="R6" i="10"/>
  <c r="H6" i="10"/>
  <c r="E6" i="10"/>
  <c r="Y4" i="10"/>
  <c r="R4" i="10"/>
  <c r="K4" i="10"/>
  <c r="H4" i="10"/>
  <c r="E4" i="10"/>
  <c r="Y3" i="10"/>
  <c r="Y2" i="10"/>
  <c r="W66" i="9"/>
  <c r="V66" i="9"/>
  <c r="U66" i="9"/>
  <c r="T66" i="9"/>
  <c r="S66" i="9"/>
  <c r="O66" i="9"/>
  <c r="J66" i="9"/>
  <c r="I66" i="9"/>
  <c r="R64" i="9"/>
  <c r="K64" i="9"/>
  <c r="H64" i="9"/>
  <c r="E64" i="9"/>
  <c r="R62" i="9"/>
  <c r="K62" i="9"/>
  <c r="H62" i="9"/>
  <c r="E62" i="9"/>
  <c r="R60" i="9"/>
  <c r="K60" i="9"/>
  <c r="H60" i="9"/>
  <c r="E60" i="9"/>
  <c r="R58" i="9"/>
  <c r="K58" i="9"/>
  <c r="H58" i="9"/>
  <c r="E58" i="9"/>
  <c r="R56" i="9"/>
  <c r="K56" i="9"/>
  <c r="H56" i="9"/>
  <c r="E56" i="9"/>
  <c r="R54" i="9"/>
  <c r="K54" i="9"/>
  <c r="H54" i="9"/>
  <c r="E54" i="9"/>
  <c r="R52" i="9"/>
  <c r="K52" i="9"/>
  <c r="H52" i="9"/>
  <c r="E52" i="9"/>
  <c r="R50" i="9"/>
  <c r="K50" i="9"/>
  <c r="H50" i="9"/>
  <c r="E50" i="9"/>
  <c r="R48" i="9"/>
  <c r="K48" i="9"/>
  <c r="H48" i="9"/>
  <c r="E48" i="9"/>
  <c r="R46" i="9"/>
  <c r="K46" i="9"/>
  <c r="H46" i="9"/>
  <c r="E46" i="9"/>
  <c r="R44" i="9"/>
  <c r="K44" i="9"/>
  <c r="H44" i="9"/>
  <c r="E44" i="9"/>
  <c r="R42" i="9"/>
  <c r="K42" i="9"/>
  <c r="H42" i="9"/>
  <c r="E42" i="9"/>
  <c r="R40" i="9"/>
  <c r="K40" i="9"/>
  <c r="H40" i="9"/>
  <c r="E40" i="9"/>
  <c r="R38" i="9"/>
  <c r="H38" i="9"/>
  <c r="E38" i="9"/>
  <c r="R36" i="9"/>
  <c r="K36" i="9"/>
  <c r="H36" i="9"/>
  <c r="E36" i="9"/>
  <c r="R34" i="9"/>
  <c r="K34" i="9"/>
  <c r="H34" i="9"/>
  <c r="E34" i="9"/>
  <c r="R32" i="9"/>
  <c r="K32" i="9"/>
  <c r="H32" i="9"/>
  <c r="E32" i="9"/>
  <c r="R30" i="9"/>
  <c r="K30" i="9"/>
  <c r="H30" i="9"/>
  <c r="E30" i="9"/>
  <c r="R28" i="9"/>
  <c r="K28" i="9"/>
  <c r="H28" i="9"/>
  <c r="E28" i="9"/>
  <c r="R26" i="9"/>
  <c r="K26" i="9"/>
  <c r="H26" i="9"/>
  <c r="E26" i="9"/>
  <c r="R24" i="9"/>
  <c r="K24" i="9"/>
  <c r="H24" i="9"/>
  <c r="E24" i="9"/>
  <c r="R22" i="9"/>
  <c r="K22" i="9"/>
  <c r="H22" i="9"/>
  <c r="E22" i="9"/>
  <c r="R20" i="9"/>
  <c r="K20" i="9"/>
  <c r="H20" i="9"/>
  <c r="E20" i="9"/>
  <c r="R18" i="9"/>
  <c r="K18" i="9"/>
  <c r="H18" i="9"/>
  <c r="E18" i="9"/>
  <c r="R16" i="9"/>
  <c r="K16" i="9"/>
  <c r="H16" i="9"/>
  <c r="E16" i="9"/>
  <c r="R14" i="9"/>
  <c r="K14" i="9"/>
  <c r="H14" i="9"/>
  <c r="E14" i="9"/>
  <c r="R12" i="9"/>
  <c r="K12" i="9"/>
  <c r="H12" i="9"/>
  <c r="E12" i="9"/>
  <c r="R10" i="9"/>
  <c r="K10" i="9"/>
  <c r="H10" i="9"/>
  <c r="E10" i="9"/>
  <c r="R8" i="9"/>
  <c r="K8" i="9"/>
  <c r="H8" i="9"/>
  <c r="E8" i="9"/>
  <c r="Y6" i="9"/>
  <c r="R6" i="9"/>
  <c r="H6" i="9"/>
  <c r="E6" i="9"/>
  <c r="Y4" i="9"/>
  <c r="R4" i="9"/>
  <c r="K4" i="9"/>
  <c r="H4" i="9"/>
  <c r="E4" i="9"/>
  <c r="Y3" i="9"/>
  <c r="Y2" i="9"/>
  <c r="W66" i="8"/>
  <c r="V66" i="8"/>
  <c r="U66" i="8"/>
  <c r="T66" i="8"/>
  <c r="S66" i="8"/>
  <c r="O66" i="8"/>
  <c r="J66" i="8"/>
  <c r="I66" i="8"/>
  <c r="R64" i="8"/>
  <c r="K64" i="8"/>
  <c r="H64" i="8"/>
  <c r="E64" i="8"/>
  <c r="R62" i="8"/>
  <c r="K62" i="8"/>
  <c r="H62" i="8"/>
  <c r="E62" i="8"/>
  <c r="R60" i="8"/>
  <c r="K60" i="8"/>
  <c r="H60" i="8"/>
  <c r="E60" i="8"/>
  <c r="R58" i="8"/>
  <c r="K58" i="8"/>
  <c r="H58" i="8"/>
  <c r="E58" i="8"/>
  <c r="R56" i="8"/>
  <c r="K56" i="8"/>
  <c r="H56" i="8"/>
  <c r="E56" i="8"/>
  <c r="R54" i="8"/>
  <c r="K54" i="8"/>
  <c r="H54" i="8"/>
  <c r="E54" i="8"/>
  <c r="R52" i="8"/>
  <c r="K52" i="8"/>
  <c r="H52" i="8"/>
  <c r="E52" i="8"/>
  <c r="R50" i="8"/>
  <c r="K50" i="8"/>
  <c r="H50" i="8"/>
  <c r="E50" i="8"/>
  <c r="R48" i="8"/>
  <c r="K48" i="8"/>
  <c r="H48" i="8"/>
  <c r="E48" i="8"/>
  <c r="R46" i="8"/>
  <c r="K46" i="8"/>
  <c r="H46" i="8"/>
  <c r="E46" i="8"/>
  <c r="R44" i="8"/>
  <c r="K44" i="8"/>
  <c r="H44" i="8"/>
  <c r="E44" i="8"/>
  <c r="R42" i="8"/>
  <c r="K42" i="8"/>
  <c r="H42" i="8"/>
  <c r="E42" i="8"/>
  <c r="R40" i="8"/>
  <c r="K40" i="8"/>
  <c r="H40" i="8"/>
  <c r="E40" i="8"/>
  <c r="R38" i="8"/>
  <c r="H38" i="8"/>
  <c r="E38" i="8"/>
  <c r="R36" i="8"/>
  <c r="K36" i="8"/>
  <c r="H36" i="8"/>
  <c r="E36" i="8"/>
  <c r="R34" i="8"/>
  <c r="K34" i="8"/>
  <c r="H34" i="8"/>
  <c r="E34" i="8"/>
  <c r="R32" i="8"/>
  <c r="K32" i="8"/>
  <c r="H32" i="8"/>
  <c r="E32" i="8"/>
  <c r="R30" i="8"/>
  <c r="K30" i="8"/>
  <c r="H30" i="8"/>
  <c r="E30" i="8"/>
  <c r="R28" i="8"/>
  <c r="K28" i="8"/>
  <c r="H28" i="8"/>
  <c r="E28" i="8"/>
  <c r="R26" i="8"/>
  <c r="K26" i="8"/>
  <c r="H26" i="8"/>
  <c r="E26" i="8"/>
  <c r="R24" i="8"/>
  <c r="K24" i="8"/>
  <c r="H24" i="8"/>
  <c r="E24" i="8"/>
  <c r="R22" i="8"/>
  <c r="K22" i="8"/>
  <c r="H22" i="8"/>
  <c r="E22" i="8"/>
  <c r="R20" i="8"/>
  <c r="K20" i="8"/>
  <c r="H20" i="8"/>
  <c r="E20" i="8"/>
  <c r="R18" i="8"/>
  <c r="K18" i="8"/>
  <c r="H18" i="8"/>
  <c r="E18" i="8"/>
  <c r="R16" i="8"/>
  <c r="K16" i="8"/>
  <c r="H16" i="8"/>
  <c r="E16" i="8"/>
  <c r="R14" i="8"/>
  <c r="K14" i="8"/>
  <c r="H14" i="8"/>
  <c r="E14" i="8"/>
  <c r="R12" i="8"/>
  <c r="K12" i="8"/>
  <c r="H12" i="8"/>
  <c r="E12" i="8"/>
  <c r="R10" i="8"/>
  <c r="K10" i="8"/>
  <c r="H10" i="8"/>
  <c r="E10" i="8"/>
  <c r="R8" i="8"/>
  <c r="K8" i="8"/>
  <c r="H8" i="8"/>
  <c r="E8" i="8"/>
  <c r="Y6" i="8"/>
  <c r="R6" i="8"/>
  <c r="H6" i="8"/>
  <c r="E6" i="8"/>
  <c r="Y4" i="8"/>
  <c r="R4" i="8"/>
  <c r="K4" i="8"/>
  <c r="H4" i="8"/>
  <c r="E4" i="8"/>
  <c r="Y3" i="8"/>
  <c r="Y2" i="8"/>
  <c r="W66" i="7"/>
  <c r="V66" i="7"/>
  <c r="U66" i="7"/>
  <c r="T66" i="7"/>
  <c r="S66" i="7"/>
  <c r="O66" i="7"/>
  <c r="J66" i="7"/>
  <c r="I66" i="7"/>
  <c r="R64" i="7"/>
  <c r="K64" i="7"/>
  <c r="H64" i="7"/>
  <c r="E64" i="7"/>
  <c r="R62" i="7"/>
  <c r="K62" i="7"/>
  <c r="H62" i="7"/>
  <c r="E62" i="7"/>
  <c r="R60" i="7"/>
  <c r="K60" i="7"/>
  <c r="H60" i="7"/>
  <c r="E60" i="7"/>
  <c r="R58" i="7"/>
  <c r="K58" i="7"/>
  <c r="H58" i="7"/>
  <c r="E58" i="7"/>
  <c r="R56" i="7"/>
  <c r="K56" i="7"/>
  <c r="H56" i="7"/>
  <c r="E56" i="7"/>
  <c r="R54" i="7"/>
  <c r="K54" i="7"/>
  <c r="H54" i="7"/>
  <c r="E54" i="7"/>
  <c r="R52" i="7"/>
  <c r="K52" i="7"/>
  <c r="H52" i="7"/>
  <c r="E52" i="7"/>
  <c r="R50" i="7"/>
  <c r="K50" i="7"/>
  <c r="H50" i="7"/>
  <c r="E50" i="7"/>
  <c r="R48" i="7"/>
  <c r="K48" i="7"/>
  <c r="H48" i="7"/>
  <c r="E48" i="7"/>
  <c r="R46" i="7"/>
  <c r="K46" i="7"/>
  <c r="H46" i="7"/>
  <c r="E46" i="7"/>
  <c r="R44" i="7"/>
  <c r="K44" i="7"/>
  <c r="H44" i="7"/>
  <c r="E44" i="7"/>
  <c r="R42" i="7"/>
  <c r="K42" i="7"/>
  <c r="H42" i="7"/>
  <c r="E42" i="7"/>
  <c r="R40" i="7"/>
  <c r="K40" i="7"/>
  <c r="H40" i="7"/>
  <c r="E40" i="7"/>
  <c r="R38" i="7"/>
  <c r="H38" i="7"/>
  <c r="E38" i="7"/>
  <c r="R36" i="7"/>
  <c r="K36" i="7"/>
  <c r="H36" i="7"/>
  <c r="E36" i="7"/>
  <c r="R34" i="7"/>
  <c r="K34" i="7"/>
  <c r="H34" i="7"/>
  <c r="E34" i="7"/>
  <c r="R32" i="7"/>
  <c r="K32" i="7"/>
  <c r="H32" i="7"/>
  <c r="E32" i="7"/>
  <c r="R30" i="7"/>
  <c r="K30" i="7"/>
  <c r="H30" i="7"/>
  <c r="E30" i="7"/>
  <c r="R28" i="7"/>
  <c r="K28" i="7"/>
  <c r="H28" i="7"/>
  <c r="E28" i="7"/>
  <c r="R26" i="7"/>
  <c r="K26" i="7"/>
  <c r="H26" i="7"/>
  <c r="E26" i="7"/>
  <c r="R24" i="7"/>
  <c r="K24" i="7"/>
  <c r="H24" i="7"/>
  <c r="E24" i="7"/>
  <c r="R22" i="7"/>
  <c r="K22" i="7"/>
  <c r="H22" i="7"/>
  <c r="E22" i="7"/>
  <c r="R20" i="7"/>
  <c r="K20" i="7"/>
  <c r="H20" i="7"/>
  <c r="E20" i="7"/>
  <c r="R18" i="7"/>
  <c r="K18" i="7"/>
  <c r="H18" i="7"/>
  <c r="E18" i="7"/>
  <c r="R16" i="7"/>
  <c r="K16" i="7"/>
  <c r="H16" i="7"/>
  <c r="E16" i="7"/>
  <c r="R14" i="7"/>
  <c r="K14" i="7"/>
  <c r="H14" i="7"/>
  <c r="E14" i="7"/>
  <c r="R12" i="7"/>
  <c r="K12" i="7"/>
  <c r="H12" i="7"/>
  <c r="E12" i="7"/>
  <c r="R10" i="7"/>
  <c r="K10" i="7"/>
  <c r="H10" i="7"/>
  <c r="E10" i="7"/>
  <c r="R8" i="7"/>
  <c r="K8" i="7"/>
  <c r="H8" i="7"/>
  <c r="E8" i="7"/>
  <c r="Y6" i="7"/>
  <c r="R6" i="7"/>
  <c r="H6" i="7"/>
  <c r="E6" i="7"/>
  <c r="Y4" i="7"/>
  <c r="R4" i="7"/>
  <c r="K4" i="7"/>
  <c r="H4" i="7"/>
  <c r="E4" i="7"/>
  <c r="E66" i="7" s="1"/>
  <c r="Y3" i="7"/>
  <c r="Y2" i="7"/>
  <c r="W66" i="6"/>
  <c r="V66" i="6"/>
  <c r="U66" i="6"/>
  <c r="T66" i="6"/>
  <c r="S66" i="6"/>
  <c r="O66" i="6"/>
  <c r="J66" i="6"/>
  <c r="I66" i="6"/>
  <c r="R64" i="6"/>
  <c r="K64" i="6"/>
  <c r="H64" i="6"/>
  <c r="E64" i="6"/>
  <c r="R62" i="6"/>
  <c r="K62" i="6"/>
  <c r="H62" i="6"/>
  <c r="E62" i="6"/>
  <c r="R60" i="6"/>
  <c r="K60" i="6"/>
  <c r="H60" i="6"/>
  <c r="E60" i="6"/>
  <c r="R58" i="6"/>
  <c r="K58" i="6"/>
  <c r="H58" i="6"/>
  <c r="E58" i="6"/>
  <c r="R56" i="6"/>
  <c r="K56" i="6"/>
  <c r="H56" i="6"/>
  <c r="E56" i="6"/>
  <c r="R54" i="6"/>
  <c r="K54" i="6"/>
  <c r="H54" i="6"/>
  <c r="E54" i="6"/>
  <c r="R52" i="6"/>
  <c r="K52" i="6"/>
  <c r="H52" i="6"/>
  <c r="E52" i="6"/>
  <c r="R50" i="6"/>
  <c r="K50" i="6"/>
  <c r="H50" i="6"/>
  <c r="E50" i="6"/>
  <c r="R48" i="6"/>
  <c r="K48" i="6"/>
  <c r="H48" i="6"/>
  <c r="E48" i="6"/>
  <c r="R46" i="6"/>
  <c r="K46" i="6"/>
  <c r="H46" i="6"/>
  <c r="E46" i="6"/>
  <c r="R44" i="6"/>
  <c r="K44" i="6"/>
  <c r="H44" i="6"/>
  <c r="E44" i="6"/>
  <c r="R42" i="6"/>
  <c r="K42" i="6"/>
  <c r="H42" i="6"/>
  <c r="E42" i="6"/>
  <c r="R40" i="6"/>
  <c r="K40" i="6"/>
  <c r="H40" i="6"/>
  <c r="E40" i="6"/>
  <c r="R38" i="6"/>
  <c r="H38" i="6"/>
  <c r="E38" i="6"/>
  <c r="R36" i="6"/>
  <c r="K36" i="6"/>
  <c r="H36" i="6"/>
  <c r="E36" i="6"/>
  <c r="R34" i="6"/>
  <c r="K34" i="6"/>
  <c r="H34" i="6"/>
  <c r="E34" i="6"/>
  <c r="R32" i="6"/>
  <c r="K32" i="6"/>
  <c r="H32" i="6"/>
  <c r="E32" i="6"/>
  <c r="R30" i="6"/>
  <c r="K30" i="6"/>
  <c r="H30" i="6"/>
  <c r="E30" i="6"/>
  <c r="R28" i="6"/>
  <c r="K28" i="6"/>
  <c r="H28" i="6"/>
  <c r="E28" i="6"/>
  <c r="R26" i="6"/>
  <c r="K26" i="6"/>
  <c r="H26" i="6"/>
  <c r="E26" i="6"/>
  <c r="R24" i="6"/>
  <c r="K24" i="6"/>
  <c r="H24" i="6"/>
  <c r="E24" i="6"/>
  <c r="R22" i="6"/>
  <c r="K22" i="6"/>
  <c r="H22" i="6"/>
  <c r="E22" i="6"/>
  <c r="R20" i="6"/>
  <c r="K20" i="6"/>
  <c r="H20" i="6"/>
  <c r="E20" i="6"/>
  <c r="R18" i="6"/>
  <c r="K18" i="6"/>
  <c r="H18" i="6"/>
  <c r="E18" i="6"/>
  <c r="R16" i="6"/>
  <c r="K16" i="6"/>
  <c r="H16" i="6"/>
  <c r="E16" i="6"/>
  <c r="R14" i="6"/>
  <c r="K14" i="6"/>
  <c r="H14" i="6"/>
  <c r="E14" i="6"/>
  <c r="R12" i="6"/>
  <c r="K12" i="6"/>
  <c r="H12" i="6"/>
  <c r="E12" i="6"/>
  <c r="R10" i="6"/>
  <c r="K10" i="6"/>
  <c r="H10" i="6"/>
  <c r="E10" i="6"/>
  <c r="R8" i="6"/>
  <c r="K8" i="6"/>
  <c r="H8" i="6"/>
  <c r="E8" i="6"/>
  <c r="Y6" i="6"/>
  <c r="R6" i="6"/>
  <c r="H6" i="6"/>
  <c r="E6" i="6"/>
  <c r="Y4" i="6"/>
  <c r="R4" i="6"/>
  <c r="K4" i="6"/>
  <c r="H4" i="6"/>
  <c r="E4" i="6"/>
  <c r="Y3" i="6"/>
  <c r="Y2" i="6"/>
  <c r="W66" i="5"/>
  <c r="V66" i="5"/>
  <c r="U66" i="5"/>
  <c r="T66" i="5"/>
  <c r="S66" i="5"/>
  <c r="O66" i="5"/>
  <c r="J66" i="5"/>
  <c r="I66" i="5"/>
  <c r="R64" i="5"/>
  <c r="K64" i="5"/>
  <c r="H64" i="5"/>
  <c r="E64" i="5"/>
  <c r="R62" i="5"/>
  <c r="K62" i="5"/>
  <c r="H62" i="5"/>
  <c r="E62" i="5"/>
  <c r="R60" i="5"/>
  <c r="K60" i="5"/>
  <c r="H60" i="5"/>
  <c r="E60" i="5"/>
  <c r="R58" i="5"/>
  <c r="K58" i="5"/>
  <c r="H58" i="5"/>
  <c r="E58" i="5"/>
  <c r="R56" i="5"/>
  <c r="K56" i="5"/>
  <c r="H56" i="5"/>
  <c r="E56" i="5"/>
  <c r="R54" i="5"/>
  <c r="K54" i="5"/>
  <c r="H54" i="5"/>
  <c r="E54" i="5"/>
  <c r="R52" i="5"/>
  <c r="K52" i="5"/>
  <c r="H52" i="5"/>
  <c r="E52" i="5"/>
  <c r="R50" i="5"/>
  <c r="K50" i="5"/>
  <c r="H50" i="5"/>
  <c r="E50" i="5"/>
  <c r="R48" i="5"/>
  <c r="K48" i="5"/>
  <c r="H48" i="5"/>
  <c r="E48" i="5"/>
  <c r="R46" i="5"/>
  <c r="K46" i="5"/>
  <c r="H46" i="5"/>
  <c r="E46" i="5"/>
  <c r="R44" i="5"/>
  <c r="K44" i="5"/>
  <c r="H44" i="5"/>
  <c r="E44" i="5"/>
  <c r="R42" i="5"/>
  <c r="K42" i="5"/>
  <c r="H42" i="5"/>
  <c r="E42" i="5"/>
  <c r="R40" i="5"/>
  <c r="K40" i="5"/>
  <c r="H40" i="5"/>
  <c r="E40" i="5"/>
  <c r="R38" i="5"/>
  <c r="H38" i="5"/>
  <c r="E38" i="5"/>
  <c r="R36" i="5"/>
  <c r="K36" i="5"/>
  <c r="H36" i="5"/>
  <c r="E36" i="5"/>
  <c r="R34" i="5"/>
  <c r="K34" i="5"/>
  <c r="H34" i="5"/>
  <c r="E34" i="5"/>
  <c r="R32" i="5"/>
  <c r="K32" i="5"/>
  <c r="H32" i="5"/>
  <c r="E32" i="5"/>
  <c r="R30" i="5"/>
  <c r="K30" i="5"/>
  <c r="H30" i="5"/>
  <c r="E30" i="5"/>
  <c r="R28" i="5"/>
  <c r="K28" i="5"/>
  <c r="H28" i="5"/>
  <c r="E28" i="5"/>
  <c r="R26" i="5"/>
  <c r="K26" i="5"/>
  <c r="H26" i="5"/>
  <c r="E26" i="5"/>
  <c r="R24" i="5"/>
  <c r="K24" i="5"/>
  <c r="H24" i="5"/>
  <c r="E24" i="5"/>
  <c r="R22" i="5"/>
  <c r="K22" i="5"/>
  <c r="H22" i="5"/>
  <c r="E22" i="5"/>
  <c r="R20" i="5"/>
  <c r="K20" i="5"/>
  <c r="H20" i="5"/>
  <c r="E20" i="5"/>
  <c r="R18" i="5"/>
  <c r="K18" i="5"/>
  <c r="H18" i="5"/>
  <c r="E18" i="5"/>
  <c r="R16" i="5"/>
  <c r="K16" i="5"/>
  <c r="H16" i="5"/>
  <c r="E16" i="5"/>
  <c r="R14" i="5"/>
  <c r="K14" i="5"/>
  <c r="H14" i="5"/>
  <c r="E14" i="5"/>
  <c r="R12" i="5"/>
  <c r="K12" i="5"/>
  <c r="H12" i="5"/>
  <c r="E12" i="5"/>
  <c r="R10" i="5"/>
  <c r="K10" i="5"/>
  <c r="H10" i="5"/>
  <c r="E10" i="5"/>
  <c r="R8" i="5"/>
  <c r="K8" i="5"/>
  <c r="H8" i="5"/>
  <c r="E8" i="5"/>
  <c r="Y6" i="5"/>
  <c r="R6" i="5"/>
  <c r="H6" i="5"/>
  <c r="E6" i="5"/>
  <c r="Y4" i="5"/>
  <c r="R4" i="5"/>
  <c r="K4" i="5"/>
  <c r="H4" i="5"/>
  <c r="E4" i="5"/>
  <c r="Y3" i="5"/>
  <c r="Y2" i="5"/>
  <c r="W62" i="3"/>
  <c r="V62" i="3"/>
  <c r="U62" i="3"/>
  <c r="T62" i="3"/>
  <c r="S62" i="3"/>
  <c r="O62" i="3"/>
  <c r="J62" i="3"/>
  <c r="I62" i="3"/>
  <c r="R60" i="3"/>
  <c r="K60" i="3"/>
  <c r="H60" i="3"/>
  <c r="E60" i="3"/>
  <c r="R58" i="3"/>
  <c r="K58" i="3"/>
  <c r="H58" i="3"/>
  <c r="E58" i="3"/>
  <c r="R56" i="3"/>
  <c r="K56" i="3"/>
  <c r="H56" i="3"/>
  <c r="E56" i="3"/>
  <c r="R54" i="3"/>
  <c r="K54" i="3"/>
  <c r="H54" i="3"/>
  <c r="E54" i="3"/>
  <c r="R52" i="3"/>
  <c r="K52" i="3"/>
  <c r="H52" i="3"/>
  <c r="E52" i="3"/>
  <c r="R50" i="3"/>
  <c r="K50" i="3"/>
  <c r="H50" i="3"/>
  <c r="E50" i="3"/>
  <c r="R48" i="3"/>
  <c r="K48" i="3"/>
  <c r="H48" i="3"/>
  <c r="E48" i="3"/>
  <c r="R46" i="3"/>
  <c r="K46" i="3"/>
  <c r="H46" i="3"/>
  <c r="E46" i="3"/>
  <c r="R44" i="3"/>
  <c r="K44" i="3"/>
  <c r="H44" i="3"/>
  <c r="E44" i="3"/>
  <c r="R42" i="3"/>
  <c r="K42" i="3"/>
  <c r="H42" i="3"/>
  <c r="E42" i="3"/>
  <c r="R40" i="3"/>
  <c r="K40" i="3"/>
  <c r="H40" i="3"/>
  <c r="E40" i="3"/>
  <c r="R38" i="3"/>
  <c r="H38" i="3"/>
  <c r="E38" i="3"/>
  <c r="R36" i="3"/>
  <c r="K36" i="3"/>
  <c r="H36" i="3"/>
  <c r="E36" i="3"/>
  <c r="R34" i="3"/>
  <c r="K34" i="3"/>
  <c r="H34" i="3"/>
  <c r="E34" i="3"/>
  <c r="R32" i="3"/>
  <c r="K32" i="3"/>
  <c r="H32" i="3"/>
  <c r="E32" i="3"/>
  <c r="R30" i="3"/>
  <c r="K30" i="3"/>
  <c r="H30" i="3"/>
  <c r="E30" i="3"/>
  <c r="R28" i="3"/>
  <c r="K28" i="3"/>
  <c r="H28" i="3"/>
  <c r="E28" i="3"/>
  <c r="R26" i="3"/>
  <c r="K26" i="3"/>
  <c r="H26" i="3"/>
  <c r="E26" i="3"/>
  <c r="R24" i="3"/>
  <c r="K24" i="3"/>
  <c r="H24" i="3"/>
  <c r="E24" i="3"/>
  <c r="R22" i="3"/>
  <c r="K22" i="3"/>
  <c r="H22" i="3"/>
  <c r="E22" i="3"/>
  <c r="R20" i="3"/>
  <c r="K20" i="3"/>
  <c r="H20" i="3"/>
  <c r="E20" i="3"/>
  <c r="R18" i="3"/>
  <c r="K18" i="3"/>
  <c r="H18" i="3"/>
  <c r="E18" i="3"/>
  <c r="R16" i="3"/>
  <c r="K16" i="3"/>
  <c r="H16" i="3"/>
  <c r="E16" i="3"/>
  <c r="R14" i="3"/>
  <c r="K14" i="3"/>
  <c r="H14" i="3"/>
  <c r="E14" i="3"/>
  <c r="R12" i="3"/>
  <c r="K12" i="3"/>
  <c r="H12" i="3"/>
  <c r="E12" i="3"/>
  <c r="R10" i="3"/>
  <c r="K10" i="3"/>
  <c r="H10" i="3"/>
  <c r="E10" i="3"/>
  <c r="R8" i="3"/>
  <c r="K8" i="3"/>
  <c r="H8" i="3"/>
  <c r="E8" i="3"/>
  <c r="Y6" i="3"/>
  <c r="R6" i="3"/>
  <c r="H6" i="3"/>
  <c r="E6" i="3"/>
  <c r="Y4" i="3"/>
  <c r="R4" i="3"/>
  <c r="K4" i="3"/>
  <c r="H4" i="3"/>
  <c r="E4" i="3"/>
  <c r="Y3" i="3"/>
  <c r="Y2" i="3"/>
  <c r="W66" i="2"/>
  <c r="V66" i="2"/>
  <c r="U66" i="2"/>
  <c r="T66" i="2"/>
  <c r="S66" i="2"/>
  <c r="O66" i="2"/>
  <c r="J66" i="2"/>
  <c r="I66" i="2"/>
  <c r="R64" i="2"/>
  <c r="K64" i="2"/>
  <c r="H64" i="2"/>
  <c r="E64" i="2"/>
  <c r="R62" i="2"/>
  <c r="K62" i="2"/>
  <c r="H62" i="2"/>
  <c r="E62" i="2"/>
  <c r="R60" i="2"/>
  <c r="K60" i="2"/>
  <c r="H60" i="2"/>
  <c r="E60" i="2"/>
  <c r="R58" i="2"/>
  <c r="K58" i="2"/>
  <c r="H58" i="2"/>
  <c r="E58" i="2"/>
  <c r="R56" i="2"/>
  <c r="K56" i="2"/>
  <c r="H56" i="2"/>
  <c r="E56" i="2"/>
  <c r="R54" i="2"/>
  <c r="K54" i="2"/>
  <c r="H54" i="2"/>
  <c r="E54" i="2"/>
  <c r="R52" i="2"/>
  <c r="K52" i="2"/>
  <c r="H52" i="2"/>
  <c r="E52" i="2"/>
  <c r="R50" i="2"/>
  <c r="K50" i="2"/>
  <c r="H50" i="2"/>
  <c r="E50" i="2"/>
  <c r="R48" i="2"/>
  <c r="K48" i="2"/>
  <c r="H48" i="2"/>
  <c r="E48" i="2"/>
  <c r="R46" i="2"/>
  <c r="K46" i="2"/>
  <c r="H46" i="2"/>
  <c r="E46" i="2"/>
  <c r="R44" i="2"/>
  <c r="K44" i="2"/>
  <c r="H44" i="2"/>
  <c r="E44" i="2"/>
  <c r="R42" i="2"/>
  <c r="K42" i="2"/>
  <c r="H42" i="2"/>
  <c r="E42" i="2"/>
  <c r="R40" i="2"/>
  <c r="K40" i="2"/>
  <c r="H40" i="2"/>
  <c r="E40" i="2"/>
  <c r="R38" i="2"/>
  <c r="H38" i="2"/>
  <c r="E38" i="2"/>
  <c r="R36" i="2"/>
  <c r="K36" i="2"/>
  <c r="H36" i="2"/>
  <c r="E36" i="2"/>
  <c r="R34" i="2"/>
  <c r="K34" i="2"/>
  <c r="H34" i="2"/>
  <c r="E34" i="2"/>
  <c r="R32" i="2"/>
  <c r="K32" i="2"/>
  <c r="H32" i="2"/>
  <c r="E32" i="2"/>
  <c r="R30" i="2"/>
  <c r="K30" i="2"/>
  <c r="H30" i="2"/>
  <c r="E30" i="2"/>
  <c r="R28" i="2"/>
  <c r="K28" i="2"/>
  <c r="H28" i="2"/>
  <c r="E28" i="2"/>
  <c r="R26" i="2"/>
  <c r="K26" i="2"/>
  <c r="H26" i="2"/>
  <c r="E26" i="2"/>
  <c r="R24" i="2"/>
  <c r="K24" i="2"/>
  <c r="H24" i="2"/>
  <c r="E24" i="2"/>
  <c r="R22" i="2"/>
  <c r="K22" i="2"/>
  <c r="H22" i="2"/>
  <c r="E22" i="2"/>
  <c r="R20" i="2"/>
  <c r="K20" i="2"/>
  <c r="H20" i="2"/>
  <c r="E20" i="2"/>
  <c r="R18" i="2"/>
  <c r="K18" i="2"/>
  <c r="H18" i="2"/>
  <c r="E18" i="2"/>
  <c r="R16" i="2"/>
  <c r="K16" i="2"/>
  <c r="H16" i="2"/>
  <c r="E16" i="2"/>
  <c r="R14" i="2"/>
  <c r="K14" i="2"/>
  <c r="H14" i="2"/>
  <c r="E14" i="2"/>
  <c r="R12" i="2"/>
  <c r="K12" i="2"/>
  <c r="H12" i="2"/>
  <c r="E12" i="2"/>
  <c r="R10" i="2"/>
  <c r="K10" i="2"/>
  <c r="H10" i="2"/>
  <c r="E10" i="2"/>
  <c r="R8" i="2"/>
  <c r="K8" i="2"/>
  <c r="H8" i="2"/>
  <c r="E8" i="2"/>
  <c r="Y6" i="2"/>
  <c r="R6" i="2"/>
  <c r="H6" i="2"/>
  <c r="E6" i="2"/>
  <c r="Y4" i="2"/>
  <c r="R4" i="2"/>
  <c r="K4" i="2"/>
  <c r="H4" i="2"/>
  <c r="E4" i="2"/>
  <c r="Y3" i="2"/>
  <c r="Y2" i="2"/>
  <c r="A17" i="5" l="1"/>
  <c r="E66" i="8"/>
  <c r="E66" i="12"/>
  <c r="R66" i="13"/>
  <c r="F66" i="11"/>
  <c r="A17" i="2"/>
  <c r="K66" i="7"/>
  <c r="A17" i="7"/>
  <c r="E66" i="10"/>
  <c r="E66" i="9"/>
  <c r="K66" i="10"/>
  <c r="A17" i="10"/>
  <c r="K66" i="14"/>
  <c r="R66" i="11"/>
  <c r="F66" i="14"/>
  <c r="F66" i="13"/>
  <c r="E66" i="2"/>
  <c r="K66" i="2"/>
  <c r="K66" i="11"/>
  <c r="K66" i="8"/>
  <c r="E66" i="6"/>
  <c r="K66" i="6"/>
  <c r="K66" i="12"/>
  <c r="E66" i="5"/>
  <c r="K66" i="5"/>
  <c r="A17" i="6"/>
  <c r="A17" i="8"/>
  <c r="A17" i="9"/>
  <c r="F66" i="2"/>
  <c r="R66" i="2"/>
  <c r="F66" i="5"/>
  <c r="R66" i="5"/>
  <c r="F66" i="6"/>
  <c r="R66" i="6"/>
  <c r="F66" i="7"/>
  <c r="R66" i="7"/>
  <c r="F66" i="8"/>
  <c r="R66" i="8"/>
  <c r="F66" i="9"/>
  <c r="R66" i="9"/>
  <c r="K66" i="9"/>
  <c r="F66" i="10"/>
  <c r="R66" i="10"/>
  <c r="E66" i="11"/>
  <c r="A17" i="11"/>
  <c r="F66" i="12"/>
  <c r="R66" i="12"/>
  <c r="E66" i="13"/>
  <c r="K66" i="13"/>
  <c r="A17" i="13"/>
  <c r="E66" i="14"/>
  <c r="A17" i="14"/>
  <c r="A5" i="7"/>
  <c r="A5" i="6"/>
  <c r="A5" i="5"/>
  <c r="A17" i="3"/>
  <c r="E62" i="3"/>
  <c r="F62" i="3"/>
  <c r="K62" i="3"/>
  <c r="R62" i="3"/>
  <c r="A5" i="3"/>
  <c r="A5" i="2"/>
  <c r="C32" i="1"/>
  <c r="B4" i="1" l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D32" i="1"/>
  <c r="E32" i="1"/>
  <c r="F32" i="1"/>
  <c r="G32" i="1"/>
  <c r="H32" i="1"/>
  <c r="I32" i="1"/>
  <c r="J32" i="1"/>
  <c r="K32" i="1"/>
  <c r="L32" i="1"/>
  <c r="M32" i="1"/>
  <c r="B33" i="1"/>
  <c r="D33" i="1"/>
  <c r="E33" i="1"/>
  <c r="F33" i="1"/>
  <c r="G33" i="1"/>
  <c r="H33" i="1"/>
  <c r="I33" i="1"/>
  <c r="J33" i="1"/>
  <c r="K33" i="1"/>
  <c r="L33" i="1"/>
  <c r="M33" i="1"/>
  <c r="B34" i="1"/>
  <c r="D34" i="1"/>
  <c r="F34" i="1"/>
  <c r="H34" i="1"/>
  <c r="I34" i="1"/>
  <c r="K34" i="1"/>
  <c r="M34" i="1"/>
  <c r="C3" i="1"/>
  <c r="D3" i="1"/>
  <c r="E3" i="1"/>
  <c r="F3" i="1"/>
  <c r="G3" i="1"/>
  <c r="H3" i="1"/>
  <c r="I3" i="1"/>
  <c r="J3" i="1"/>
  <c r="K3" i="1"/>
  <c r="L3" i="1"/>
  <c r="M3" i="1"/>
</calcChain>
</file>

<file path=xl/sharedStrings.xml><?xml version="1.0" encoding="utf-8"?>
<sst xmlns="http://schemas.openxmlformats.org/spreadsheetml/2006/main" count="1147" uniqueCount="131">
  <si>
    <t>Jour de l'An</t>
  </si>
  <si>
    <t>Paques</t>
  </si>
  <si>
    <t>Lundi pâques</t>
  </si>
  <si>
    <t>fête travail</t>
  </si>
  <si>
    <t>ascension</t>
  </si>
  <si>
    <t>Pentecôte</t>
  </si>
  <si>
    <t>lundi pente</t>
  </si>
  <si>
    <t>Assomption</t>
  </si>
  <si>
    <t>Toussaint</t>
  </si>
  <si>
    <t>Armistice</t>
  </si>
  <si>
    <t>Noël</t>
  </si>
  <si>
    <t>Victoire 39/45</t>
  </si>
  <si>
    <t>S 01</t>
  </si>
  <si>
    <t>DATE</t>
  </si>
  <si>
    <t>SERV</t>
  </si>
  <si>
    <t>J</t>
  </si>
  <si>
    <t>HA</t>
  </si>
  <si>
    <t>HD</t>
  </si>
  <si>
    <t>K</t>
  </si>
  <si>
    <t>Ser</t>
  </si>
  <si>
    <t>CP</t>
  </si>
  <si>
    <t>MOTIF DU DEPLACEMENT</t>
  </si>
  <si>
    <t>Panniers</t>
  </si>
  <si>
    <t>HSD</t>
  </si>
  <si>
    <t>HSF</t>
  </si>
  <si>
    <t>H.Sup</t>
  </si>
  <si>
    <t>Maj Nuit</t>
  </si>
  <si>
    <t>Maj Dim.</t>
  </si>
  <si>
    <t>Maj J.Fé.</t>
  </si>
  <si>
    <t>Astreinte</t>
  </si>
  <si>
    <t>SSLIA</t>
  </si>
  <si>
    <t>01</t>
  </si>
  <si>
    <t>M</t>
  </si>
  <si>
    <t>S</t>
  </si>
  <si>
    <t>02</t>
  </si>
  <si>
    <t>03</t>
  </si>
  <si>
    <t>04</t>
  </si>
  <si>
    <t>05</t>
  </si>
  <si>
    <t>06</t>
  </si>
  <si>
    <t>S 02</t>
  </si>
  <si>
    <t>07</t>
  </si>
  <si>
    <t>08</t>
  </si>
  <si>
    <t>09</t>
  </si>
  <si>
    <t>10</t>
  </si>
  <si>
    <t>11</t>
  </si>
  <si>
    <t>S 03</t>
  </si>
  <si>
    <t>31</t>
  </si>
  <si>
    <t>TOTAUX</t>
  </si>
  <si>
    <t>Fête Nat</t>
  </si>
  <si>
    <t>An Bisextille</t>
  </si>
  <si>
    <t>jui</t>
  </si>
  <si>
    <t>Colonne1</t>
  </si>
  <si>
    <t>Colonne2</t>
  </si>
  <si>
    <t>Se 01</t>
  </si>
  <si>
    <t>Se 11</t>
  </si>
  <si>
    <t>Se 21</t>
  </si>
  <si>
    <t>Se 31</t>
  </si>
  <si>
    <t>Se 41</t>
  </si>
  <si>
    <t>Se 51</t>
  </si>
  <si>
    <t>Se 02</t>
  </si>
  <si>
    <t>Se 12</t>
  </si>
  <si>
    <t>Se 22</t>
  </si>
  <si>
    <t>Se 32</t>
  </si>
  <si>
    <t>Se 42</t>
  </si>
  <si>
    <t xml:space="preserve">Se 52 </t>
  </si>
  <si>
    <t>Se 03</t>
  </si>
  <si>
    <t>Se 13</t>
  </si>
  <si>
    <t>Se 23</t>
  </si>
  <si>
    <t>Se 33</t>
  </si>
  <si>
    <t>Se 43</t>
  </si>
  <si>
    <t>Se 53</t>
  </si>
  <si>
    <t>Se 04</t>
  </si>
  <si>
    <t xml:space="preserve">Se 14 </t>
  </si>
  <si>
    <t>Se 24</t>
  </si>
  <si>
    <t>Se 34</t>
  </si>
  <si>
    <t>Se 44</t>
  </si>
  <si>
    <t>Se 05</t>
  </si>
  <si>
    <t>Se 15</t>
  </si>
  <si>
    <t>Se 25</t>
  </si>
  <si>
    <t>Se 35</t>
  </si>
  <si>
    <t>Se 45</t>
  </si>
  <si>
    <t>Se 06</t>
  </si>
  <si>
    <t>Se 16</t>
  </si>
  <si>
    <t>Se 26</t>
  </si>
  <si>
    <t>Se 36</t>
  </si>
  <si>
    <t>Se 46</t>
  </si>
  <si>
    <t>Se 07</t>
  </si>
  <si>
    <t>Se 17</t>
  </si>
  <si>
    <t>Se 27</t>
  </si>
  <si>
    <t>Se 37</t>
  </si>
  <si>
    <t>Se 47</t>
  </si>
  <si>
    <t>TOTAL</t>
  </si>
  <si>
    <t>Se 08</t>
  </si>
  <si>
    <t>Se 18</t>
  </si>
  <si>
    <t>Se 28</t>
  </si>
  <si>
    <t>Se 38</t>
  </si>
  <si>
    <t>Se 48</t>
  </si>
  <si>
    <t>RESTE</t>
  </si>
  <si>
    <t>Se 09</t>
  </si>
  <si>
    <t>Se 19</t>
  </si>
  <si>
    <t>Se 29</t>
  </si>
  <si>
    <t>Se 39</t>
  </si>
  <si>
    <t>Se 49</t>
  </si>
  <si>
    <t>Se 10</t>
  </si>
  <si>
    <t>Se 20</t>
  </si>
  <si>
    <t>Se 30</t>
  </si>
  <si>
    <t>Se 40</t>
  </si>
  <si>
    <t>Se 50</t>
  </si>
  <si>
    <t>JAN</t>
  </si>
  <si>
    <t>FEV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</si>
  <si>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</si>
  <si>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</si>
  <si>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</si>
  <si>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</si>
  <si>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</si>
  <si>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</si>
  <si>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</si>
  <si>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</si>
  <si>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</si>
  <si>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</si>
  <si>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Maj N</t>
  </si>
  <si>
    <t>Maj D</t>
  </si>
  <si>
    <t>Maj J.F</t>
  </si>
  <si>
    <t>Astr.</t>
  </si>
  <si>
    <t>J.T</t>
  </si>
  <si>
    <t>Kms</t>
  </si>
  <si>
    <t>C.P</t>
  </si>
  <si>
    <t>HORAIRES</t>
  </si>
  <si>
    <t>TOT</t>
  </si>
  <si>
    <t>Reste</t>
  </si>
  <si>
    <t>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</si>
</sst>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,##0.00_ ;[Red]\-#,##0.00\ "/>
    <numFmt numFmtId="165" formatCode="#,##0_ ;[Red]\-#,##0\ "/>
    <numFmt numFmtId="166" formatCode="#,##0.00\ _€"/>
    <numFmt numFmtId="167" formatCode="[hh]:mm"/>
    <numFmt numFmtId="168" formatCode="[h]:mm"/>
    <numFmt numFmtId="169" formatCode="0.0"/>
    <numFmt numFmtId="170" formatCode="#,##0.00\ [$€-40C];[Red]\-#,##0.00\ [$€-40C]"/>
    <numFmt numFmtId="171" formatCode="#,##0\ [$€-40C];[Red]\-#,##0\ [$€-40C]"/>
    <numFmt numFmtId="172" formatCode="#,##0.00\ [$€-1]"/>
    <numFmt numFmtId="174" formatCode="dd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6"/>
      <name val="Times New Roman"/>
      <family val="1"/>
    </font>
    <font>
      <sz val="16"/>
      <color indexed="40"/>
      <name val="Times New Roman"/>
      <family val="1"/>
    </font>
    <font>
      <b/>
      <sz val="16"/>
      <color indexed="1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9"/>
      <name val="Times New Roman"/>
      <family val="1"/>
    </font>
    <font>
      <b/>
      <sz val="10"/>
      <color indexed="12"/>
      <name val="Times New Roman"/>
      <family val="1"/>
    </font>
    <font>
      <b/>
      <sz val="10"/>
      <name val="Times New Roman"/>
      <family val="1"/>
      <charset val="1"/>
    </font>
    <font>
      <b/>
      <sz val="10"/>
      <color indexed="12"/>
      <name val="Times New Roman"/>
      <family val="1"/>
      <charset val="1"/>
    </font>
    <font>
      <b/>
      <sz val="10"/>
      <color indexed="10"/>
      <name val="Times New Roman"/>
      <family val="1"/>
      <charset val="1"/>
    </font>
    <font>
      <b/>
      <sz val="9"/>
      <color indexed="25"/>
      <name val="Times New Roman"/>
      <family val="1"/>
      <charset val="1"/>
    </font>
    <font>
      <b/>
      <sz val="9"/>
      <color indexed="10"/>
      <name val="Times New Roman"/>
      <family val="1"/>
      <charset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29"/>
        <bgColor indexed="45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indexed="22"/>
      </patternFill>
    </fill>
    <fill>
      <patternFill patternType="solid">
        <fgColor rgb="FFC0C0C0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99CCFF"/>
        <bgColor indexed="22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indexed="47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lightUp">
        <fgColor rgb="FFFF0000"/>
        <bgColor indexed="43"/>
      </patternFill>
    </fill>
    <fill>
      <patternFill patternType="lightUp">
        <fgColor rgb="FFFFFF00"/>
        <bgColor rgb="FFFF0000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theme="0" tint="-0.1499984740745262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51"/>
        <bgColor indexed="34"/>
      </patternFill>
    </fill>
    <fill>
      <patternFill patternType="solid">
        <fgColor theme="0" tint="-0.249977111117893"/>
        <bgColor indexed="45"/>
      </patternFill>
    </fill>
  </fills>
  <borders count="14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2" fontId="3" fillId="3" borderId="2" xfId="0" applyNumberFormat="1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" fontId="3" fillId="6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Fill="1" applyBorder="1" applyAlignment="1" applyProtection="1">
      <alignment horizontal="center" vertical="center"/>
      <protection locked="0"/>
    </xf>
    <xf numFmtId="2" fontId="3" fillId="0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2" fontId="3" fillId="0" borderId="36" xfId="0" applyNumberFormat="1" applyFont="1" applyFill="1" applyBorder="1" applyAlignment="1" applyProtection="1">
      <alignment horizontal="center" vertical="center"/>
      <protection locked="0"/>
    </xf>
    <xf numFmtId="2" fontId="3" fillId="0" borderId="37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4" fontId="3" fillId="6" borderId="38" xfId="0" applyNumberFormat="1" applyFont="1" applyFill="1" applyBorder="1" applyAlignment="1" applyProtection="1">
      <alignment horizontal="center" vertical="center"/>
      <protection locked="0"/>
    </xf>
    <xf numFmtId="2" fontId="3" fillId="0" borderId="26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4" fontId="3" fillId="6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  <protection locked="0"/>
    </xf>
    <xf numFmtId="4" fontId="3" fillId="6" borderId="56" xfId="0" applyNumberFormat="1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" fontId="3" fillId="12" borderId="64" xfId="0" applyNumberFormat="1" applyFont="1" applyFill="1" applyBorder="1" applyAlignment="1" applyProtection="1">
      <alignment horizontal="center" vertical="center"/>
      <protection locked="0"/>
    </xf>
    <xf numFmtId="4" fontId="3" fillId="12" borderId="56" xfId="0" applyNumberFormat="1" applyFont="1" applyFill="1" applyBorder="1" applyAlignment="1" applyProtection="1">
      <alignment horizontal="center" vertical="center"/>
      <protection locked="0"/>
    </xf>
    <xf numFmtId="4" fontId="3" fillId="0" borderId="26" xfId="0" applyNumberFormat="1" applyFont="1" applyFill="1" applyBorder="1" applyAlignment="1">
      <alignment vertical="center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4" fontId="3" fillId="12" borderId="66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4" fontId="3" fillId="12" borderId="55" xfId="0" applyNumberFormat="1" applyFont="1" applyFill="1" applyBorder="1" applyAlignment="1" applyProtection="1">
      <alignment horizontal="center" vertical="center"/>
      <protection locked="0"/>
    </xf>
    <xf numFmtId="4" fontId="3" fillId="12" borderId="67" xfId="0" applyNumberFormat="1" applyFont="1" applyFill="1" applyBorder="1" applyAlignment="1" applyProtection="1">
      <alignment horizontal="center" vertical="center"/>
      <protection locked="0"/>
    </xf>
    <xf numFmtId="0" fontId="3" fillId="0" borderId="68" xfId="0" applyFont="1" applyFill="1" applyBorder="1" applyAlignment="1">
      <alignment horizontal="center" vertical="center"/>
    </xf>
    <xf numFmtId="4" fontId="3" fillId="12" borderId="69" xfId="0" applyNumberFormat="1" applyFont="1" applyFill="1" applyBorder="1" applyAlignment="1" applyProtection="1">
      <alignment horizontal="center" vertical="center"/>
      <protection locked="0"/>
    </xf>
    <xf numFmtId="4" fontId="3" fillId="12" borderId="70" xfId="0" applyNumberFormat="1" applyFont="1" applyFill="1" applyBorder="1" applyAlignment="1" applyProtection="1">
      <alignment horizontal="center" vertical="center"/>
      <protection locked="0"/>
    </xf>
    <xf numFmtId="2" fontId="3" fillId="0" borderId="74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Border="1" applyAlignment="1">
      <alignment horizontal="center" vertical="center"/>
    </xf>
    <xf numFmtId="4" fontId="3" fillId="12" borderId="76" xfId="0" applyNumberFormat="1" applyFont="1" applyFill="1" applyBorder="1" applyAlignment="1" applyProtection="1">
      <alignment horizontal="center" vertical="center"/>
      <protection locked="0"/>
    </xf>
    <xf numFmtId="4" fontId="3" fillId="12" borderId="77" xfId="0" applyNumberFormat="1" applyFont="1" applyFill="1" applyBorder="1" applyAlignment="1" applyProtection="1">
      <alignment horizontal="center" vertical="center"/>
      <protection locked="0"/>
    </xf>
    <xf numFmtId="4" fontId="3" fillId="12" borderId="38" xfId="0" applyNumberFormat="1" applyFont="1" applyFill="1" applyBorder="1" applyAlignment="1" applyProtection="1">
      <alignment horizontal="center" vertical="center"/>
      <protection locked="0"/>
    </xf>
    <xf numFmtId="4" fontId="3" fillId="12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49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2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Font="1" applyFill="1" applyBorder="1" applyAlignment="1" applyProtection="1">
      <alignment horizontal="center" vertical="center"/>
      <protection hidden="1"/>
    </xf>
    <xf numFmtId="4" fontId="3" fillId="0" borderId="91" xfId="0" applyNumberFormat="1" applyFont="1" applyFill="1" applyBorder="1" applyAlignment="1" applyProtection="1">
      <alignment vertical="center"/>
      <protection locked="0"/>
    </xf>
    <xf numFmtId="0" fontId="3" fillId="18" borderId="92" xfId="0" applyFont="1" applyFill="1" applyBorder="1" applyAlignment="1" applyProtection="1">
      <alignment horizontal="center" vertical="center"/>
      <protection hidden="1"/>
    </xf>
    <xf numFmtId="0" fontId="3" fillId="19" borderId="92" xfId="0" applyFont="1" applyFill="1" applyBorder="1" applyAlignment="1" applyProtection="1">
      <alignment horizontal="center" vertical="center"/>
      <protection hidden="1"/>
    </xf>
    <xf numFmtId="0" fontId="9" fillId="20" borderId="13" xfId="0" applyFont="1" applyFill="1" applyBorder="1" applyAlignment="1" applyProtection="1">
      <alignment horizontal="center" vertical="center"/>
      <protection hidden="1"/>
    </xf>
    <xf numFmtId="0" fontId="3" fillId="0" borderId="93" xfId="0" applyFont="1" applyBorder="1" applyAlignment="1">
      <alignment horizontal="center" vertical="center"/>
    </xf>
    <xf numFmtId="0" fontId="3" fillId="0" borderId="94" xfId="0" applyFont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95" xfId="0" applyNumberFormat="1" applyFont="1" applyFill="1" applyBorder="1" applyAlignment="1">
      <alignment horizontal="center" vertical="center"/>
    </xf>
    <xf numFmtId="4" fontId="3" fillId="0" borderId="96" xfId="0" applyNumberFormat="1" applyFont="1" applyFill="1" applyBorder="1" applyAlignment="1">
      <alignment horizontal="center" vertical="center"/>
    </xf>
    <xf numFmtId="2" fontId="3" fillId="0" borderId="96" xfId="0" applyNumberFormat="1" applyFont="1" applyFill="1" applyBorder="1" applyAlignment="1">
      <alignment horizontal="center" vertical="center"/>
    </xf>
    <xf numFmtId="3" fontId="3" fillId="0" borderId="96" xfId="0" applyNumberFormat="1" applyFont="1" applyFill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9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0" fillId="0" borderId="14" xfId="0" applyBorder="1"/>
    <xf numFmtId="3" fontId="3" fillId="0" borderId="97" xfId="0" applyNumberFormat="1" applyFont="1" applyFill="1" applyBorder="1" applyAlignment="1">
      <alignment horizontal="center" vertical="center"/>
    </xf>
    <xf numFmtId="166" fontId="3" fillId="0" borderId="97" xfId="0" applyNumberFormat="1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4" fillId="3" borderId="97" xfId="0" applyFont="1" applyFill="1" applyBorder="1" applyAlignment="1" applyProtection="1">
      <alignment horizontal="center" vertical="center"/>
      <protection hidden="1"/>
    </xf>
    <xf numFmtId="0" fontId="9" fillId="20" borderId="97" xfId="0" applyFont="1" applyFill="1" applyBorder="1" applyAlignment="1" applyProtection="1">
      <alignment horizontal="center" vertical="center"/>
      <protection hidden="1"/>
    </xf>
    <xf numFmtId="3" fontId="3" fillId="0" borderId="104" xfId="0" applyNumberFormat="1" applyFont="1" applyFill="1" applyBorder="1" applyAlignment="1">
      <alignment horizontal="center" vertical="center"/>
    </xf>
    <xf numFmtId="16" fontId="1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105" xfId="0" applyFont="1" applyBorder="1" applyAlignment="1">
      <alignment horizontal="center"/>
    </xf>
    <xf numFmtId="14" fontId="1" fillId="0" borderId="106" xfId="0" applyNumberFormat="1" applyFont="1" applyBorder="1" applyAlignment="1">
      <alignment horizontal="center"/>
    </xf>
    <xf numFmtId="14" fontId="1" fillId="0" borderId="106" xfId="0" applyNumberFormat="1" applyFont="1" applyFill="1" applyBorder="1" applyAlignment="1">
      <alignment horizontal="center"/>
    </xf>
    <xf numFmtId="14" fontId="1" fillId="0" borderId="107" xfId="0" applyNumberFormat="1" applyFont="1" applyBorder="1" applyAlignment="1">
      <alignment horizontal="center"/>
    </xf>
    <xf numFmtId="14" fontId="1" fillId="0" borderId="107" xfId="0" applyNumberFormat="1" applyFont="1" applyFill="1" applyBorder="1" applyAlignment="1">
      <alignment horizontal="center"/>
    </xf>
    <xf numFmtId="0" fontId="11" fillId="2" borderId="109" xfId="0" applyFont="1" applyFill="1" applyBorder="1" applyAlignment="1">
      <alignment horizontal="center" vertical="center"/>
    </xf>
    <xf numFmtId="4" fontId="12" fillId="21" borderId="109" xfId="0" applyNumberFormat="1" applyFont="1" applyFill="1" applyBorder="1" applyAlignment="1">
      <alignment horizontal="center" vertical="center"/>
    </xf>
    <xf numFmtId="0" fontId="11" fillId="2" borderId="110" xfId="0" applyFont="1" applyFill="1" applyBorder="1" applyAlignment="1">
      <alignment horizontal="center" vertical="center"/>
    </xf>
    <xf numFmtId="0" fontId="11" fillId="2" borderId="111" xfId="0" applyFont="1" applyFill="1" applyBorder="1" applyAlignment="1">
      <alignment horizontal="center" vertical="center"/>
    </xf>
    <xf numFmtId="4" fontId="12" fillId="22" borderId="109" xfId="0" applyNumberFormat="1" applyFont="1" applyFill="1" applyBorder="1" applyAlignment="1">
      <alignment horizontal="center" vertical="center"/>
    </xf>
    <xf numFmtId="168" fontId="11" fillId="0" borderId="0" xfId="0" applyNumberFormat="1" applyFont="1" applyFill="1" applyBorder="1" applyAlignment="1"/>
    <xf numFmtId="4" fontId="13" fillId="20" borderId="109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3" borderId="112" xfId="0" applyNumberFormat="1" applyFont="1" applyFill="1" applyBorder="1" applyAlignment="1" applyProtection="1">
      <alignment horizontal="center" vertical="center"/>
      <protection hidden="1"/>
    </xf>
    <xf numFmtId="49" fontId="3" fillId="3" borderId="113" xfId="0" applyNumberFormat="1" applyFont="1" applyFill="1" applyBorder="1" applyAlignment="1" applyProtection="1">
      <alignment horizontal="center" vertical="center"/>
      <protection hidden="1"/>
    </xf>
    <xf numFmtId="49" fontId="3" fillId="3" borderId="11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  <protection hidden="1"/>
    </xf>
    <xf numFmtId="0" fontId="14" fillId="23" borderId="116" xfId="0" applyFont="1" applyFill="1" applyBorder="1" applyAlignment="1" applyProtection="1">
      <alignment horizontal="center" vertical="center"/>
      <protection locked="0" hidden="1"/>
    </xf>
    <xf numFmtId="0" fontId="14" fillId="0" borderId="117" xfId="0" applyFont="1" applyFill="1" applyBorder="1" applyAlignment="1" applyProtection="1">
      <alignment horizontal="center" vertical="center"/>
      <protection locked="0" hidden="1"/>
    </xf>
    <xf numFmtId="0" fontId="14" fillId="24" borderId="117" xfId="0" applyFont="1" applyFill="1" applyBorder="1" applyAlignment="1" applyProtection="1">
      <alignment horizontal="center" vertical="center"/>
      <protection locked="0" hidden="1"/>
    </xf>
    <xf numFmtId="0" fontId="14" fillId="0" borderId="118" xfId="0" applyFont="1" applyFill="1" applyBorder="1" applyAlignment="1" applyProtection="1">
      <alignment horizontal="center" vertical="center"/>
      <protection locked="0" hidden="1"/>
    </xf>
    <xf numFmtId="49" fontId="3" fillId="3" borderId="38" xfId="0" applyNumberFormat="1" applyFont="1" applyFill="1" applyBorder="1" applyAlignment="1" applyProtection="1">
      <alignment horizontal="center" vertical="center"/>
      <protection hidden="1"/>
    </xf>
    <xf numFmtId="0" fontId="14" fillId="0" borderId="119" xfId="0" applyFont="1" applyFill="1" applyBorder="1" applyAlignment="1" applyProtection="1">
      <alignment horizontal="center" vertical="center"/>
      <protection locked="0" hidden="1"/>
    </xf>
    <xf numFmtId="0" fontId="14" fillId="24" borderId="109" xfId="0" applyFont="1" applyFill="1" applyBorder="1" applyAlignment="1" applyProtection="1">
      <alignment horizontal="center" vertical="center"/>
      <protection locked="0" hidden="1"/>
    </xf>
    <xf numFmtId="0" fontId="14" fillId="0" borderId="109" xfId="0" applyFont="1" applyFill="1" applyBorder="1" applyAlignment="1" applyProtection="1">
      <alignment horizontal="center" vertical="center"/>
      <protection locked="0" hidden="1"/>
    </xf>
    <xf numFmtId="0" fontId="14" fillId="25" borderId="109" xfId="0" applyFont="1" applyFill="1" applyBorder="1" applyAlignment="1" applyProtection="1">
      <alignment horizontal="center" vertical="center"/>
      <protection locked="0" hidden="1"/>
    </xf>
    <xf numFmtId="0" fontId="14" fillId="26" borderId="109" xfId="0" applyFont="1" applyFill="1" applyBorder="1" applyAlignment="1" applyProtection="1">
      <alignment horizontal="center" vertical="center"/>
      <protection locked="0" hidden="1"/>
    </xf>
    <xf numFmtId="0" fontId="14" fillId="26" borderId="120" xfId="0" applyFont="1" applyFill="1" applyBorder="1" applyAlignment="1" applyProtection="1">
      <alignment horizontal="center" vertical="center"/>
      <protection locked="0" hidden="1"/>
    </xf>
    <xf numFmtId="0" fontId="14" fillId="24" borderId="120" xfId="0" applyFont="1" applyFill="1" applyBorder="1" applyAlignment="1" applyProtection="1">
      <alignment horizontal="center" vertical="center"/>
      <protection locked="0" hidden="1"/>
    </xf>
    <xf numFmtId="0" fontId="15" fillId="26" borderId="120" xfId="0" applyFont="1" applyFill="1" applyBorder="1" applyAlignment="1" applyProtection="1">
      <alignment horizontal="center" vertical="center"/>
      <protection locked="0" hidden="1"/>
    </xf>
    <xf numFmtId="0" fontId="14" fillId="23" borderId="119" xfId="0" applyFont="1" applyFill="1" applyBorder="1" applyAlignment="1" applyProtection="1">
      <alignment horizontal="center" vertical="center"/>
      <protection locked="0" hidden="1"/>
    </xf>
    <xf numFmtId="0" fontId="14" fillId="23" borderId="109" xfId="0" applyFont="1" applyFill="1" applyBorder="1" applyAlignment="1" applyProtection="1">
      <alignment horizontal="center" vertical="center"/>
      <protection locked="0" hidden="1"/>
    </xf>
    <xf numFmtId="0" fontId="14" fillId="0" borderId="120" xfId="0" applyFont="1" applyFill="1" applyBorder="1" applyAlignment="1" applyProtection="1">
      <alignment horizontal="center" vertical="center"/>
      <protection locked="0" hidden="1"/>
    </xf>
    <xf numFmtId="0" fontId="14" fillId="24" borderId="119" xfId="0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  <protection hidden="1"/>
    </xf>
    <xf numFmtId="0" fontId="14" fillId="24" borderId="122" xfId="0" applyFont="1" applyFill="1" applyBorder="1" applyAlignment="1" applyProtection="1">
      <alignment horizontal="center" vertical="center"/>
      <protection locked="0" hidden="1"/>
    </xf>
    <xf numFmtId="0" fontId="14" fillId="24" borderId="123" xfId="0" applyFont="1" applyFill="1" applyBorder="1" applyAlignment="1" applyProtection="1">
      <alignment horizontal="center" vertical="center"/>
      <protection locked="0" hidden="1"/>
    </xf>
    <xf numFmtId="0" fontId="14" fillId="0" borderId="123" xfId="0" applyFont="1" applyFill="1" applyBorder="1" applyAlignment="1" applyProtection="1">
      <alignment horizontal="center" vertical="center"/>
      <protection locked="0" hidden="1"/>
    </xf>
    <xf numFmtId="0" fontId="14" fillId="23" borderId="123" xfId="0" applyFont="1" applyFill="1" applyBorder="1" applyAlignment="1" applyProtection="1">
      <alignment horizontal="center" vertical="center"/>
      <protection locked="0" hidden="1"/>
    </xf>
    <xf numFmtId="0" fontId="14" fillId="0" borderId="124" xfId="0" applyFont="1" applyFill="1" applyBorder="1" applyAlignment="1" applyProtection="1">
      <alignment horizontal="center" vertical="center"/>
      <protection locked="0" hidden="1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 hidden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8" fillId="0" borderId="136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 applyProtection="1">
      <alignment vertical="center"/>
      <protection locked="0"/>
    </xf>
    <xf numFmtId="166" fontId="16" fillId="0" borderId="0" xfId="0" applyNumberFormat="1" applyFont="1" applyFill="1" applyBorder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vertical="center"/>
      <protection hidden="1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vertical="center"/>
      <protection hidden="1"/>
    </xf>
    <xf numFmtId="0" fontId="20" fillId="0" borderId="0" xfId="0" applyFont="1" applyFill="1" applyBorder="1" applyAlignment="1" applyProtection="1">
      <alignment vertical="center"/>
      <protection hidden="1"/>
    </xf>
    <xf numFmtId="4" fontId="18" fillId="0" borderId="0" xfId="0" applyNumberFormat="1" applyFont="1" applyFill="1" applyBorder="1" applyAlignment="1" applyProtection="1">
      <alignment vertical="center"/>
      <protection hidden="1"/>
    </xf>
    <xf numFmtId="4" fontId="19" fillId="0" borderId="0" xfId="0" applyNumberFormat="1" applyFont="1" applyFill="1" applyBorder="1" applyAlignment="1" applyProtection="1">
      <alignment vertical="center"/>
      <protection hidden="1"/>
    </xf>
    <xf numFmtId="4" fontId="20" fillId="0" borderId="0" xfId="0" applyNumberFormat="1" applyFont="1" applyFill="1" applyBorder="1" applyAlignment="1" applyProtection="1">
      <alignment vertical="center"/>
      <protection hidden="1"/>
    </xf>
    <xf numFmtId="4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protection hidden="1"/>
    </xf>
    <xf numFmtId="169" fontId="0" fillId="0" borderId="0" xfId="0" applyNumberFormat="1" applyFill="1" applyBorder="1" applyAlignment="1">
      <alignment horizontal="center" vertical="center"/>
    </xf>
    <xf numFmtId="172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hidden="1"/>
    </xf>
    <xf numFmtId="49" fontId="18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hidden="1"/>
    </xf>
    <xf numFmtId="0" fontId="24" fillId="0" borderId="0" xfId="0" applyFont="1" applyFill="1" applyBorder="1" applyAlignment="1" applyProtection="1">
      <alignment vertical="center"/>
      <protection hidden="1"/>
    </xf>
    <xf numFmtId="0" fontId="3" fillId="8" borderId="12" xfId="0" applyFont="1" applyFill="1" applyBorder="1" applyAlignment="1" applyProtection="1">
      <alignment horizontal="center" vertical="center"/>
      <protection locked="0"/>
    </xf>
    <xf numFmtId="0" fontId="3" fillId="8" borderId="32" xfId="0" applyFont="1" applyFill="1" applyBorder="1" applyAlignment="1" applyProtection="1">
      <alignment horizontal="center" vertical="center"/>
      <protection locked="0"/>
    </xf>
    <xf numFmtId="0" fontId="3" fillId="9" borderId="18" xfId="0" applyFont="1" applyFill="1" applyBorder="1" applyAlignment="1" applyProtection="1">
      <alignment horizontal="center" vertical="center"/>
      <protection hidden="1"/>
    </xf>
    <xf numFmtId="0" fontId="3" fillId="9" borderId="28" xfId="0" applyFont="1" applyFill="1" applyBorder="1" applyAlignment="1" applyProtection="1">
      <alignment horizontal="center" vertical="center"/>
      <protection hidden="1"/>
    </xf>
    <xf numFmtId="0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NumberFormat="1" applyFont="1" applyFill="1" applyBorder="1" applyAlignment="1" applyProtection="1">
      <alignment horizontal="center" vertical="center"/>
      <protection locked="0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33" xfId="0" applyFont="1" applyFill="1" applyBorder="1" applyAlignment="1" applyProtection="1">
      <alignment horizontal="left" vertical="center"/>
      <protection locked="0"/>
    </xf>
    <xf numFmtId="0" fontId="3" fillId="0" borderId="34" xfId="0" applyFont="1" applyFill="1" applyBorder="1" applyAlignment="1" applyProtection="1">
      <alignment horizontal="left" vertical="center"/>
      <protection locked="0"/>
    </xf>
    <xf numFmtId="0" fontId="3" fillId="0" borderId="35" xfId="0" applyFont="1" applyFill="1" applyBorder="1" applyAlignment="1" applyProtection="1">
      <alignment horizontal="left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42" xfId="0" applyFont="1" applyFill="1" applyBorder="1" applyAlignment="1" applyProtection="1">
      <alignment horizontal="center" vertical="center"/>
      <protection hidden="1"/>
    </xf>
    <xf numFmtId="0" fontId="3" fillId="0" borderId="30" xfId="0" applyFont="1" applyFill="1" applyBorder="1" applyAlignment="1" applyProtection="1">
      <alignment horizontal="center" vertical="center"/>
      <protection hidden="1"/>
    </xf>
    <xf numFmtId="4" fontId="3" fillId="6" borderId="43" xfId="0" applyNumberFormat="1" applyFont="1" applyFill="1" applyBorder="1" applyAlignment="1" applyProtection="1">
      <alignment horizontal="center" vertical="center"/>
      <protection locked="0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10" borderId="43" xfId="0" applyFont="1" applyFill="1" applyBorder="1" applyAlignment="1" applyProtection="1">
      <alignment horizontal="center" vertical="center"/>
      <protection locked="0"/>
    </xf>
    <xf numFmtId="0" fontId="3" fillId="10" borderId="31" xfId="0" applyFont="1" applyFill="1" applyBorder="1" applyAlignment="1" applyProtection="1">
      <alignment horizontal="center" vertical="center"/>
      <protection locked="0"/>
    </xf>
    <xf numFmtId="0" fontId="3" fillId="8" borderId="44" xfId="0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18" xfId="0" applyNumberFormat="1" applyFont="1" applyFill="1" applyBorder="1" applyAlignment="1" applyProtection="1">
      <alignment horizontal="center" vertical="center"/>
      <protection locked="0"/>
    </xf>
    <xf numFmtId="0" fontId="3" fillId="0" borderId="28" xfId="0" applyNumberFormat="1" applyFont="1" applyFill="1" applyBorder="1" applyAlignment="1" applyProtection="1">
      <alignment horizontal="center" vertical="center"/>
      <protection locked="0"/>
    </xf>
    <xf numFmtId="2" fontId="3" fillId="0" borderId="10" xfId="0" applyNumberFormat="1" applyFont="1" applyFill="1" applyBorder="1" applyAlignment="1" applyProtection="1">
      <alignment horizontal="center" vertical="center"/>
    </xf>
    <xf numFmtId="2" fontId="3" fillId="0" borderId="30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3" fillId="0" borderId="38" xfId="0" applyNumberFormat="1" applyFont="1" applyFill="1" applyBorder="1" applyAlignment="1" applyProtection="1">
      <alignment horizontal="center" vertical="center"/>
      <protection locked="0"/>
    </xf>
    <xf numFmtId="0" fontId="3" fillId="0" borderId="24" xfId="0" applyNumberFormat="1" applyFont="1" applyFill="1" applyBorder="1" applyAlignment="1" applyProtection="1">
      <alignment horizontal="center" vertical="center"/>
      <protection hidden="1"/>
    </xf>
    <xf numFmtId="0" fontId="3" fillId="0" borderId="38" xfId="0" applyNumberFormat="1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0" fontId="3" fillId="0" borderId="108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hidden="1"/>
    </xf>
    <xf numFmtId="4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7" borderId="31" xfId="0" applyFont="1" applyFill="1" applyBorder="1" applyAlignment="1" applyProtection="1">
      <alignment horizontal="center" vertical="center"/>
      <protection locked="0"/>
    </xf>
    <xf numFmtId="0" fontId="3" fillId="0" borderId="45" xfId="0" applyNumberFormat="1" applyFont="1" applyFill="1" applyBorder="1" applyAlignment="1" applyProtection="1">
      <alignment horizontal="center" vertical="center"/>
      <protection locked="0"/>
    </xf>
    <xf numFmtId="2" fontId="3" fillId="0" borderId="46" xfId="0" applyNumberFormat="1" applyFont="1" applyFill="1" applyBorder="1" applyAlignment="1">
      <alignment horizontal="center" vertical="center"/>
    </xf>
    <xf numFmtId="0" fontId="3" fillId="9" borderId="41" xfId="0" applyFont="1" applyFill="1" applyBorder="1" applyAlignment="1" applyProtection="1">
      <alignment horizontal="center" vertical="center"/>
      <protection hidden="1"/>
    </xf>
    <xf numFmtId="0" fontId="3" fillId="0" borderId="41" xfId="0" applyNumberFormat="1" applyFont="1" applyFill="1" applyBorder="1" applyAlignment="1" applyProtection="1">
      <alignment horizontal="center" vertical="center"/>
      <protection locked="0"/>
    </xf>
    <xf numFmtId="2" fontId="3" fillId="0" borderId="42" xfId="0" applyNumberFormat="1" applyFont="1" applyFill="1" applyBorder="1" applyAlignment="1" applyProtection="1">
      <alignment horizontal="center" vertical="center"/>
    </xf>
    <xf numFmtId="0" fontId="3" fillId="7" borderId="43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0" borderId="47" xfId="0" applyFont="1" applyFill="1" applyBorder="1" applyAlignment="1" applyProtection="1">
      <alignment horizontal="left" vertical="center"/>
      <protection locked="0"/>
    </xf>
    <xf numFmtId="0" fontId="3" fillId="0" borderId="48" xfId="0" applyFont="1" applyFill="1" applyBorder="1" applyAlignment="1" applyProtection="1">
      <alignment horizontal="left" vertical="center"/>
      <protection locked="0"/>
    </xf>
    <xf numFmtId="0" fontId="3" fillId="0" borderId="49" xfId="0" applyFont="1" applyFill="1" applyBorder="1" applyAlignment="1" applyProtection="1">
      <alignment horizontal="left" vertical="center"/>
      <protection locked="0"/>
    </xf>
    <xf numFmtId="0" fontId="3" fillId="0" borderId="52" xfId="0" applyFont="1" applyFill="1" applyBorder="1" applyAlignment="1" applyProtection="1">
      <alignment horizontal="center" vertical="center"/>
      <protection hidden="1"/>
    </xf>
    <xf numFmtId="0" fontId="3" fillId="0" borderId="55" xfId="0" applyFont="1" applyFill="1" applyBorder="1" applyAlignment="1" applyProtection="1">
      <alignment horizontal="center" vertical="center"/>
      <protection hidden="1"/>
    </xf>
    <xf numFmtId="4" fontId="3" fillId="6" borderId="57" xfId="0" applyNumberFormat="1" applyFont="1" applyFill="1" applyBorder="1" applyAlignment="1" applyProtection="1">
      <alignment horizontal="center" vertical="center"/>
      <protection locked="0"/>
    </xf>
    <xf numFmtId="0" fontId="3" fillId="7" borderId="53" xfId="0" applyFont="1" applyFill="1" applyBorder="1" applyAlignment="1" applyProtection="1">
      <alignment horizontal="center" vertical="center"/>
      <protection locked="0"/>
    </xf>
    <xf numFmtId="0" fontId="3" fillId="7" borderId="56" xfId="0" applyFont="1" applyFill="1" applyBorder="1" applyAlignment="1" applyProtection="1">
      <alignment horizontal="center" vertical="center"/>
      <protection locked="0"/>
    </xf>
    <xf numFmtId="0" fontId="3" fillId="0" borderId="59" xfId="0" applyNumberFormat="1" applyFont="1" applyFill="1" applyBorder="1" applyAlignment="1" applyProtection="1">
      <alignment horizontal="center" vertical="center"/>
      <protection locked="0"/>
    </xf>
    <xf numFmtId="2" fontId="3" fillId="0" borderId="11" xfId="0" applyNumberFormat="1" applyFont="1" applyBorder="1" applyAlignment="1">
      <alignment horizontal="center" vertical="center"/>
    </xf>
    <xf numFmtId="2" fontId="3" fillId="0" borderId="62" xfId="0" applyNumberFormat="1" applyFont="1" applyBorder="1" applyAlignment="1">
      <alignment horizontal="center" vertical="center"/>
    </xf>
    <xf numFmtId="4" fontId="3" fillId="6" borderId="60" xfId="0" applyNumberFormat="1" applyFont="1" applyFill="1" applyBorder="1" applyAlignment="1" applyProtection="1">
      <alignment horizontal="center" vertical="center"/>
      <protection locked="0"/>
    </xf>
    <xf numFmtId="0" fontId="3" fillId="8" borderId="54" xfId="0" applyFont="1" applyFill="1" applyBorder="1" applyAlignment="1" applyProtection="1">
      <alignment horizontal="center" vertical="center"/>
      <protection locked="0"/>
    </xf>
    <xf numFmtId="0" fontId="3" fillId="8" borderId="58" xfId="0" applyFont="1" applyFill="1" applyBorder="1" applyAlignment="1" applyProtection="1">
      <alignment horizontal="center" vertical="center"/>
      <protection locked="0"/>
    </xf>
    <xf numFmtId="0" fontId="3" fillId="9" borderId="51" xfId="0" applyFont="1" applyFill="1" applyBorder="1" applyAlignment="1" applyProtection="1">
      <alignment horizontal="center" vertical="center"/>
      <protection hidden="1"/>
    </xf>
    <xf numFmtId="0" fontId="3" fillId="9" borderId="29" xfId="0" applyFont="1" applyFill="1" applyBorder="1" applyAlignment="1" applyProtection="1">
      <alignment horizontal="center" vertical="center"/>
      <protection hidden="1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61" xfId="0" applyNumberFormat="1" applyFont="1" applyFill="1" applyBorder="1" applyAlignment="1" applyProtection="1">
      <alignment horizontal="center" vertical="center"/>
      <protection locked="0"/>
    </xf>
    <xf numFmtId="0" fontId="3" fillId="0" borderId="46" xfId="0" applyNumberFormat="1" applyFont="1" applyFill="1" applyBorder="1" applyAlignment="1" applyProtection="1">
      <alignment horizontal="center" vertical="center"/>
      <protection locked="0"/>
    </xf>
    <xf numFmtId="0" fontId="3" fillId="2" borderId="63" xfId="0" applyFont="1" applyFill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4" fillId="5" borderId="49" xfId="0" applyNumberFormat="1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center" vertical="center"/>
      <protection hidden="1"/>
    </xf>
    <xf numFmtId="4" fontId="3" fillId="12" borderId="49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0" fontId="3" fillId="11" borderId="58" xfId="0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hidden="1"/>
    </xf>
    <xf numFmtId="0" fontId="3" fillId="0" borderId="65" xfId="0" applyNumberFormat="1" applyFont="1" applyFill="1" applyBorder="1" applyAlignment="1" applyProtection="1">
      <alignment horizontal="center" vertical="center"/>
      <protection locked="0"/>
    </xf>
    <xf numFmtId="2" fontId="3" fillId="0" borderId="15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 applyProtection="1">
      <alignment horizontal="left" vertical="center"/>
      <protection locked="0"/>
    </xf>
    <xf numFmtId="0" fontId="3" fillId="7" borderId="29" xfId="0" applyFont="1" applyFill="1" applyBorder="1" applyAlignment="1" applyProtection="1">
      <alignment horizontal="center" vertical="center"/>
      <protection locked="0"/>
    </xf>
    <xf numFmtId="0" fontId="3" fillId="11" borderId="29" xfId="0" applyFont="1" applyFill="1" applyBorder="1" applyAlignment="1" applyProtection="1">
      <alignment horizontal="center" vertical="center"/>
      <protection locked="0"/>
    </xf>
    <xf numFmtId="0" fontId="3" fillId="13" borderId="29" xfId="0" applyFont="1" applyFill="1" applyBorder="1" applyAlignment="1" applyProtection="1">
      <alignment horizontal="center" vertical="center"/>
      <protection hidden="1"/>
    </xf>
    <xf numFmtId="0" fontId="3" fillId="0" borderId="56" xfId="0" applyNumberFormat="1" applyFont="1" applyFill="1" applyBorder="1" applyAlignment="1" applyProtection="1">
      <alignment horizontal="center" vertical="center"/>
      <protection locked="0"/>
    </xf>
    <xf numFmtId="0" fontId="3" fillId="0" borderId="49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>
      <alignment horizontal="center" vertical="center"/>
    </xf>
    <xf numFmtId="0" fontId="3" fillId="0" borderId="68" xfId="0" applyFont="1" applyFill="1" applyBorder="1" applyAlignment="1" applyProtection="1">
      <alignment horizontal="center" vertical="center"/>
      <protection hidden="1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8" xfId="0" applyNumberFormat="1" applyFont="1" applyFill="1" applyBorder="1" applyAlignment="1" applyProtection="1">
      <alignment horizontal="center" vertical="center"/>
      <protection locked="0"/>
    </xf>
    <xf numFmtId="0" fontId="3" fillId="7" borderId="55" xfId="0" applyFont="1" applyFill="1" applyBorder="1" applyAlignment="1" applyProtection="1">
      <alignment horizontal="center" vertical="center"/>
      <protection locked="0"/>
    </xf>
    <xf numFmtId="0" fontId="3" fillId="7" borderId="69" xfId="0" applyFont="1" applyFill="1" applyBorder="1" applyAlignment="1" applyProtection="1">
      <alignment horizontal="center" vertical="center"/>
      <protection locked="0"/>
    </xf>
    <xf numFmtId="0" fontId="3" fillId="11" borderId="78" xfId="0" applyFont="1" applyFill="1" applyBorder="1" applyAlignment="1" applyProtection="1">
      <alignment horizontal="center" vertical="center"/>
      <protection locked="0"/>
    </xf>
    <xf numFmtId="0" fontId="3" fillId="0" borderId="29" xfId="0" applyNumberFormat="1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</xf>
    <xf numFmtId="2" fontId="3" fillId="0" borderId="29" xfId="0" applyNumberFormat="1" applyFont="1" applyFill="1" applyBorder="1" applyAlignment="1" applyProtection="1">
      <alignment horizontal="center" vertical="center"/>
    </xf>
    <xf numFmtId="0" fontId="3" fillId="0" borderId="55" xfId="0" applyNumberFormat="1" applyFont="1" applyFill="1" applyBorder="1" applyAlignment="1" applyProtection="1">
      <alignment horizontal="center" vertical="center"/>
      <protection locked="0"/>
    </xf>
    <xf numFmtId="0" fontId="3" fillId="0" borderId="56" xfId="0" applyNumberFormat="1" applyFont="1" applyFill="1" applyBorder="1" applyAlignment="1" applyProtection="1">
      <alignment horizontal="center" vertical="center"/>
      <protection hidden="1"/>
    </xf>
    <xf numFmtId="4" fontId="3" fillId="12" borderId="51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NumberFormat="1" applyFont="1" applyFill="1" applyBorder="1" applyAlignment="1" applyProtection="1">
      <alignment horizontal="center" vertical="center"/>
      <protection locked="0"/>
    </xf>
    <xf numFmtId="0" fontId="3" fillId="0" borderId="83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>
      <alignment horizontal="center" vertical="center"/>
    </xf>
    <xf numFmtId="0" fontId="3" fillId="0" borderId="79" xfId="0" applyFont="1" applyFill="1" applyBorder="1" applyAlignment="1" applyProtection="1">
      <alignment horizontal="left" vertical="center"/>
      <protection locked="0"/>
    </xf>
    <xf numFmtId="0" fontId="3" fillId="0" borderId="80" xfId="0" applyFont="1" applyFill="1" applyBorder="1" applyAlignment="1" applyProtection="1">
      <alignment horizontal="left" vertical="center"/>
      <protection locked="0"/>
    </xf>
    <xf numFmtId="0" fontId="3" fillId="0" borderId="81" xfId="0" applyFont="1" applyFill="1" applyBorder="1" applyAlignment="1" applyProtection="1">
      <alignment horizontal="left" vertical="center"/>
      <protection locked="0"/>
    </xf>
    <xf numFmtId="4" fontId="3" fillId="12" borderId="43" xfId="0" applyNumberFormat="1" applyFont="1" applyFill="1" applyBorder="1" applyAlignment="1" applyProtection="1">
      <alignment horizontal="center" vertical="center"/>
      <protection locked="0"/>
    </xf>
    <xf numFmtId="4" fontId="3" fillId="12" borderId="31" xfId="0" applyNumberFormat="1" applyFont="1" applyFill="1" applyBorder="1" applyAlignment="1" applyProtection="1">
      <alignment horizontal="center" vertical="center"/>
      <protection locked="0"/>
    </xf>
    <xf numFmtId="0" fontId="3" fillId="11" borderId="44" xfId="0" applyFont="1" applyFill="1" applyBorder="1" applyAlignment="1" applyProtection="1">
      <alignment horizontal="center" vertical="center"/>
      <protection locked="0"/>
    </xf>
    <xf numFmtId="0" fontId="3" fillId="11" borderId="32" xfId="0" applyFont="1" applyFill="1" applyBorder="1" applyAlignment="1" applyProtection="1">
      <alignment horizontal="center" vertical="center"/>
      <protection locked="0"/>
    </xf>
    <xf numFmtId="0" fontId="3" fillId="13" borderId="68" xfId="0" applyFont="1" applyFill="1" applyBorder="1" applyAlignment="1" applyProtection="1">
      <alignment horizontal="center" vertical="center"/>
      <protection hidden="1"/>
    </xf>
    <xf numFmtId="0" fontId="3" fillId="0" borderId="71" xfId="0" applyFont="1" applyFill="1" applyBorder="1" applyAlignment="1" applyProtection="1">
      <alignment horizontal="left" vertical="center"/>
      <protection locked="0"/>
    </xf>
    <xf numFmtId="0" fontId="3" fillId="0" borderId="72" xfId="0" applyFont="1" applyFill="1" applyBorder="1" applyAlignment="1" applyProtection="1">
      <alignment horizontal="left" vertical="center"/>
      <protection locked="0"/>
    </xf>
    <xf numFmtId="0" fontId="3" fillId="0" borderId="73" xfId="0" applyFont="1" applyFill="1" applyBorder="1" applyAlignment="1" applyProtection="1">
      <alignment horizontal="left" vertical="center"/>
      <protection locked="0"/>
    </xf>
    <xf numFmtId="0" fontId="3" fillId="0" borderId="68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 applyProtection="1">
      <alignment horizontal="center" vertical="center"/>
    </xf>
    <xf numFmtId="0" fontId="3" fillId="0" borderId="69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NumberFormat="1" applyFont="1" applyFill="1" applyBorder="1" applyAlignment="1" applyProtection="1">
      <alignment horizontal="center" vertical="center"/>
      <protection hidden="1"/>
    </xf>
    <xf numFmtId="0" fontId="3" fillId="0" borderId="31" xfId="0" applyNumberFormat="1" applyFont="1" applyFill="1" applyBorder="1" applyAlignment="1" applyProtection="1">
      <alignment horizontal="center" vertical="center"/>
      <protection locked="0"/>
    </xf>
    <xf numFmtId="0" fontId="3" fillId="13" borderId="41" xfId="0" applyFont="1" applyFill="1" applyBorder="1" applyAlignment="1" applyProtection="1">
      <alignment horizontal="center" vertical="center"/>
      <protection hidden="1"/>
    </xf>
    <xf numFmtId="0" fontId="3" fillId="13" borderId="28" xfId="0" applyFont="1" applyFill="1" applyBorder="1" applyAlignment="1" applyProtection="1">
      <alignment horizontal="center" vertical="center"/>
      <protection hidden="1"/>
    </xf>
    <xf numFmtId="0" fontId="3" fillId="0" borderId="31" xfId="0" applyNumberFormat="1" applyFont="1" applyFill="1" applyBorder="1" applyAlignment="1" applyProtection="1">
      <alignment horizontal="center" vertical="center"/>
      <protection hidden="1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0" fontId="3" fillId="11" borderId="54" xfId="0" applyFont="1" applyFill="1" applyBorder="1" applyAlignment="1" applyProtection="1">
      <alignment horizontal="center" vertical="center"/>
      <protection locked="0"/>
    </xf>
    <xf numFmtId="4" fontId="3" fillId="12" borderId="60" xfId="0" applyNumberFormat="1" applyFont="1" applyFill="1" applyBorder="1" applyAlignment="1" applyProtection="1">
      <alignment horizontal="center" vertical="center"/>
      <protection locked="0"/>
    </xf>
    <xf numFmtId="0" fontId="3" fillId="13" borderId="51" xfId="0" applyFont="1" applyFill="1" applyBorder="1" applyAlignment="1" applyProtection="1">
      <alignment horizontal="center" vertical="center"/>
      <protection hidden="1"/>
    </xf>
    <xf numFmtId="0" fontId="3" fillId="0" borderId="85" xfId="0" applyNumberFormat="1" applyFont="1" applyFill="1" applyBorder="1" applyAlignment="1" applyProtection="1">
      <alignment horizontal="center" vertical="center"/>
      <protection locked="0"/>
    </xf>
    <xf numFmtId="0" fontId="3" fillId="0" borderId="87" xfId="0" applyNumberFormat="1" applyFont="1" applyFill="1" applyBorder="1" applyAlignment="1" applyProtection="1">
      <alignment horizontal="center" vertical="center"/>
      <protection locked="0"/>
    </xf>
    <xf numFmtId="2" fontId="3" fillId="0" borderId="84" xfId="0" applyNumberFormat="1" applyFont="1" applyFill="1" applyBorder="1" applyAlignment="1">
      <alignment horizontal="center" vertical="center"/>
    </xf>
    <xf numFmtId="2" fontId="3" fillId="0" borderId="86" xfId="0" applyNumberFormat="1" applyFont="1" applyFill="1" applyBorder="1" applyAlignment="1">
      <alignment horizontal="center" vertical="center"/>
    </xf>
    <xf numFmtId="0" fontId="3" fillId="0" borderId="84" xfId="0" applyFont="1" applyFill="1" applyBorder="1" applyAlignment="1" applyProtection="1">
      <alignment horizontal="left" vertical="center"/>
      <protection locked="0"/>
    </xf>
    <xf numFmtId="0" fontId="8" fillId="3" borderId="88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4" fontId="3" fillId="17" borderId="89" xfId="0" applyNumberFormat="1" applyFont="1" applyFill="1" applyBorder="1" applyAlignment="1" applyProtection="1">
      <alignment horizontal="center" vertical="center"/>
      <protection locked="0"/>
    </xf>
    <xf numFmtId="4" fontId="3" fillId="17" borderId="90" xfId="0" applyNumberFormat="1" applyFont="1" applyFill="1" applyBorder="1" applyAlignment="1" applyProtection="1">
      <alignment horizontal="center" vertical="center"/>
      <protection locked="0"/>
    </xf>
    <xf numFmtId="0" fontId="3" fillId="13" borderId="84" xfId="0" applyFont="1" applyFill="1" applyBorder="1" applyAlignment="1" applyProtection="1">
      <alignment horizontal="center" vertical="center"/>
      <protection hidden="1"/>
    </xf>
    <xf numFmtId="0" fontId="3" fillId="13" borderId="86" xfId="0" applyFont="1" applyFill="1" applyBorder="1" applyAlignment="1" applyProtection="1">
      <alignment horizontal="center" vertical="center"/>
      <protection hidden="1"/>
    </xf>
    <xf numFmtId="0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NumberFormat="1" applyFont="1" applyFill="1" applyBorder="1" applyAlignment="1" applyProtection="1">
      <alignment horizontal="center" vertical="center"/>
      <protection locked="0"/>
    </xf>
    <xf numFmtId="2" fontId="3" fillId="0" borderId="76" xfId="0" applyNumberFormat="1" applyFont="1" applyFill="1" applyBorder="1" applyAlignment="1" applyProtection="1">
      <alignment horizontal="center" vertical="center"/>
    </xf>
    <xf numFmtId="0" fontId="3" fillId="0" borderId="84" xfId="0" applyFont="1" applyFill="1" applyBorder="1" applyAlignment="1" applyProtection="1">
      <alignment horizontal="center" vertical="center"/>
      <protection locked="0"/>
    </xf>
    <xf numFmtId="0" fontId="3" fillId="0" borderId="49" xfId="0" applyFont="1" applyFill="1" applyBorder="1" applyAlignment="1" applyProtection="1">
      <alignment horizontal="center" vertical="center"/>
      <protection hidden="1"/>
    </xf>
    <xf numFmtId="0" fontId="3" fillId="2" borderId="98" xfId="0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99" xfId="0" applyFont="1" applyFill="1" applyBorder="1" applyAlignment="1" applyProtection="1">
      <alignment horizontal="left" vertical="center"/>
      <protection locked="0"/>
    </xf>
    <xf numFmtId="0" fontId="3" fillId="0" borderId="100" xfId="0" applyFont="1" applyFill="1" applyBorder="1" applyAlignment="1" applyProtection="1">
      <alignment horizontal="left" vertical="center"/>
      <protection locked="0"/>
    </xf>
    <xf numFmtId="0" fontId="3" fillId="0" borderId="101" xfId="0" applyFont="1" applyFill="1" applyBorder="1" applyAlignment="1" applyProtection="1">
      <alignment horizontal="left" vertical="center"/>
      <protection locked="0"/>
    </xf>
    <xf numFmtId="0" fontId="3" fillId="13" borderId="6" xfId="0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4" fontId="12" fillId="21" borderId="109" xfId="0" applyNumberFormat="1" applyFont="1" applyFill="1" applyBorder="1" applyAlignment="1">
      <alignment horizontal="center"/>
    </xf>
    <xf numFmtId="2" fontId="13" fillId="20" borderId="109" xfId="0" applyNumberFormat="1" applyFont="1" applyFill="1" applyBorder="1" applyAlignment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</xf>
    <xf numFmtId="4" fontId="3" fillId="17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1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9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25" xfId="0" applyFont="1" applyFill="1" applyBorder="1" applyAlignment="1">
      <alignment horizontal="center" vertical="center"/>
    </xf>
    <xf numFmtId="2" fontId="3" fillId="3" borderId="126" xfId="0" applyNumberFormat="1" applyFont="1" applyFill="1" applyBorder="1" applyAlignment="1" applyProtection="1">
      <alignment horizontal="center" vertical="center"/>
    </xf>
    <xf numFmtId="0" fontId="3" fillId="3" borderId="126" xfId="0" applyFont="1" applyFill="1" applyBorder="1" applyAlignment="1" applyProtection="1">
      <alignment horizontal="center" vertical="center"/>
    </xf>
    <xf numFmtId="0" fontId="3" fillId="3" borderId="127" xfId="0" applyFont="1" applyFill="1" applyBorder="1" applyAlignment="1" applyProtection="1">
      <alignment horizontal="center" vertical="center"/>
    </xf>
    <xf numFmtId="0" fontId="3" fillId="3" borderId="91" xfId="0" applyFont="1" applyFill="1" applyBorder="1" applyAlignment="1" applyProtection="1">
      <alignment horizontal="center" vertical="center"/>
    </xf>
    <xf numFmtId="0" fontId="3" fillId="27" borderId="91" xfId="0" applyFont="1" applyFill="1" applyBorder="1" applyAlignment="1" applyProtection="1">
      <alignment horizontal="center" vertical="center"/>
    </xf>
    <xf numFmtId="0" fontId="3" fillId="19" borderId="91" xfId="0" applyFont="1" applyFill="1" applyBorder="1" applyAlignment="1" applyProtection="1">
      <alignment horizontal="center" vertical="center"/>
    </xf>
    <xf numFmtId="4" fontId="3" fillId="0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0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3" xfId="0" applyNumberFormat="1" applyFont="1" applyFill="1" applyBorder="1" applyAlignment="1" applyProtection="1">
      <alignment horizontal="center" vertical="center"/>
      <protection locked="0" hidden="1"/>
    </xf>
    <xf numFmtId="0" fontId="3" fillId="31" borderId="132" xfId="0" applyFont="1" applyFill="1" applyBorder="1" applyAlignment="1" applyProtection="1">
      <alignment horizontal="center" vertical="center"/>
      <protection locked="0" hidden="1"/>
    </xf>
    <xf numFmtId="0" fontId="3" fillId="31" borderId="133" xfId="0" applyFont="1" applyFill="1" applyBorder="1" applyAlignment="1" applyProtection="1">
      <alignment horizontal="center" vertical="center"/>
      <protection locked="0" hidden="1"/>
    </xf>
    <xf numFmtId="0" fontId="3" fillId="19" borderId="132" xfId="0" applyFont="1" applyFill="1" applyBorder="1" applyAlignment="1" applyProtection="1">
      <alignment horizontal="center" vertical="center"/>
      <protection locked="0" hidden="1"/>
    </xf>
    <xf numFmtId="0" fontId="3" fillId="19" borderId="133" xfId="0" applyFont="1" applyFill="1" applyBorder="1" applyAlignment="1" applyProtection="1">
      <alignment horizontal="center" vertical="center"/>
      <protection locked="0" hidden="1"/>
    </xf>
    <xf numFmtId="3" fontId="3" fillId="18" borderId="132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3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132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36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3" xfId="0" applyNumberFormat="1" applyFont="1" applyFill="1" applyBorder="1" applyAlignment="1" applyProtection="1">
      <alignment horizontal="center" vertical="center"/>
      <protection locked="0" hidden="1"/>
    </xf>
    <xf numFmtId="0" fontId="3" fillId="14" borderId="102" xfId="0" applyFont="1" applyFill="1" applyBorder="1" applyAlignment="1" applyProtection="1">
      <alignment horizontal="center" vertical="center"/>
    </xf>
    <xf numFmtId="0" fontId="3" fillId="14" borderId="128" xfId="0" applyFont="1" applyFill="1" applyBorder="1" applyAlignment="1" applyProtection="1">
      <alignment horizontal="center" vertical="center"/>
    </xf>
    <xf numFmtId="0" fontId="3" fillId="14" borderId="104" xfId="0" applyFont="1" applyFill="1" applyBorder="1" applyAlignment="1" applyProtection="1">
      <alignment horizontal="center" vertical="center"/>
    </xf>
    <xf numFmtId="49" fontId="16" fillId="3" borderId="91" xfId="0" applyNumberFormat="1" applyFont="1" applyFill="1" applyBorder="1" applyAlignment="1" applyProtection="1">
      <alignment horizontal="center" vertical="center"/>
    </xf>
    <xf numFmtId="49" fontId="3" fillId="3" borderId="38" xfId="0" applyNumberFormat="1" applyFont="1" applyFill="1" applyBorder="1" applyAlignment="1" applyProtection="1">
      <alignment horizontal="center" vertical="center"/>
    </xf>
    <xf numFmtId="4" fontId="3" fillId="17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38" xfId="0" applyNumberFormat="1" applyFont="1" applyFill="1" applyBorder="1" applyAlignment="1" applyProtection="1">
      <alignment horizontal="center" vertical="center"/>
      <protection locked="0" hidden="1"/>
    </xf>
    <xf numFmtId="4" fontId="3" fillId="29" borderId="38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</xf>
    <xf numFmtId="0" fontId="4" fillId="3" borderId="134" xfId="0" applyFont="1" applyFill="1" applyBorder="1" applyAlignment="1" applyProtection="1">
      <alignment horizontal="center" vertical="center"/>
    </xf>
    <xf numFmtId="4" fontId="3" fillId="17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18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28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3" borderId="126" xfId="0" applyNumberFormat="1" applyFont="1" applyFill="1" applyBorder="1" applyAlignment="1" applyProtection="1">
      <alignment horizontal="center" vertical="center"/>
      <protection locked="0" hidden="1"/>
    </xf>
    <xf numFmtId="3" fontId="3" fillId="30" borderId="96" xfId="0" applyNumberFormat="1" applyFont="1" applyFill="1" applyBorder="1" applyAlignment="1" applyProtection="1">
      <alignment horizontal="center" vertical="center"/>
      <protection locked="0" hidden="1"/>
    </xf>
    <xf numFmtId="3" fontId="3" fillId="21" borderId="9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96" xfId="0" applyNumberFormat="1" applyFont="1" applyFill="1" applyBorder="1" applyAlignment="1" applyProtection="1">
      <alignment horizontal="center" vertical="center"/>
      <protection locked="0" hidden="1"/>
    </xf>
    <xf numFmtId="0" fontId="3" fillId="31" borderId="96" xfId="0" applyFont="1" applyFill="1" applyBorder="1" applyAlignment="1" applyProtection="1">
      <alignment horizontal="center" vertical="center"/>
      <protection locked="0" hidden="1"/>
    </xf>
    <xf numFmtId="4" fontId="22" fillId="2" borderId="96" xfId="0" applyNumberFormat="1" applyFont="1" applyFill="1" applyBorder="1" applyAlignment="1" applyProtection="1">
      <alignment horizontal="center" vertical="center"/>
      <protection locked="0" hidden="1"/>
    </xf>
    <xf numFmtId="0" fontId="4" fillId="14" borderId="137" xfId="0" applyFont="1" applyFill="1" applyBorder="1" applyAlignment="1">
      <alignment horizontal="center" vertical="center"/>
    </xf>
    <xf numFmtId="0" fontId="4" fillId="14" borderId="138" xfId="0" applyFont="1" applyFill="1" applyBorder="1" applyAlignment="1">
      <alignment horizontal="center" vertical="center"/>
    </xf>
    <xf numFmtId="0" fontId="4" fillId="14" borderId="139" xfId="0" applyFont="1" applyFill="1" applyBorder="1" applyAlignment="1">
      <alignment horizontal="center" vertical="center"/>
    </xf>
    <xf numFmtId="0" fontId="23" fillId="13" borderId="105" xfId="0" applyFont="1" applyFill="1" applyBorder="1" applyAlignment="1" applyProtection="1">
      <alignment horizontal="center" vertical="center"/>
      <protection hidden="1"/>
    </xf>
    <xf numFmtId="0" fontId="3" fillId="19" borderId="96" xfId="0" applyFont="1" applyFill="1" applyBorder="1" applyAlignment="1" applyProtection="1">
      <alignment horizontal="center" vertical="center"/>
      <protection locked="0" hidden="1"/>
    </xf>
    <xf numFmtId="3" fontId="3" fillId="18" borderId="96" xfId="0" applyNumberFormat="1" applyFont="1" applyFill="1" applyBorder="1" applyAlignment="1" applyProtection="1">
      <alignment horizontal="center" vertical="center"/>
      <protection locked="0" hidden="1"/>
    </xf>
    <xf numFmtId="169" fontId="7" fillId="13" borderId="126" xfId="0" applyNumberFormat="1" applyFont="1" applyFill="1" applyBorder="1" applyAlignment="1" applyProtection="1">
      <alignment horizontal="center" vertical="center"/>
      <protection locked="0" hidden="1"/>
    </xf>
    <xf numFmtId="0" fontId="7" fillId="13" borderId="135" xfId="0" applyFont="1" applyFill="1" applyBorder="1" applyAlignment="1" applyProtection="1">
      <alignment horizontal="center" vertical="center"/>
      <protection locked="0" hidden="1"/>
    </xf>
    <xf numFmtId="0" fontId="7" fillId="13" borderId="134" xfId="0" applyFont="1" applyFill="1" applyBorder="1" applyAlignment="1" applyProtection="1">
      <alignment horizontal="center" vertical="center"/>
      <protection locked="0" hidden="1"/>
    </xf>
    <xf numFmtId="0" fontId="7" fillId="13" borderId="126" xfId="0" applyFont="1" applyFill="1" applyBorder="1" applyAlignment="1" applyProtection="1">
      <alignment horizontal="center" vertical="center"/>
      <protection locked="0" hidden="1"/>
    </xf>
    <xf numFmtId="4" fontId="3" fillId="2" borderId="96" xfId="0" applyNumberFormat="1" applyFont="1" applyFill="1" applyBorder="1" applyAlignment="1" applyProtection="1">
      <alignment horizontal="center" vertical="center"/>
      <protection locked="0" hidden="1"/>
    </xf>
    <xf numFmtId="170" fontId="21" fillId="0" borderId="96" xfId="0" applyNumberFormat="1" applyFont="1" applyBorder="1" applyAlignment="1" applyProtection="1">
      <alignment horizontal="center" vertical="center"/>
      <protection locked="0" hidden="1"/>
    </xf>
    <xf numFmtId="171" fontId="21" fillId="0" borderId="96" xfId="0" applyNumberFormat="1" applyFont="1" applyBorder="1" applyAlignment="1" applyProtection="1">
      <alignment horizontal="center" vertical="center"/>
      <protection locked="0" hidden="1"/>
    </xf>
    <xf numFmtId="0" fontId="3" fillId="14" borderId="126" xfId="0" applyFont="1" applyFill="1" applyBorder="1" applyAlignment="1" applyProtection="1">
      <alignment horizontal="center" vertical="center"/>
    </xf>
    <xf numFmtId="0" fontId="3" fillId="14" borderId="135" xfId="0" applyFont="1" applyFill="1" applyBorder="1" applyAlignment="1" applyProtection="1">
      <alignment horizontal="center" vertical="center"/>
    </xf>
    <xf numFmtId="0" fontId="3" fillId="14" borderId="134" xfId="0" applyFont="1" applyFill="1" applyBorder="1" applyAlignment="1" applyProtection="1">
      <alignment horizontal="center" vertical="center"/>
    </xf>
    <xf numFmtId="0" fontId="18" fillId="32" borderId="96" xfId="0" applyFont="1" applyFill="1" applyBorder="1" applyAlignment="1" applyProtection="1">
      <alignment horizontal="center" vertical="center"/>
    </xf>
    <xf numFmtId="1" fontId="7" fillId="13" borderId="126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5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4" xfId="0" applyNumberFormat="1" applyFont="1" applyFill="1" applyBorder="1" applyAlignment="1" applyProtection="1">
      <alignment horizontal="center" vertical="center"/>
      <protection locked="0" hidden="1"/>
    </xf>
    <xf numFmtId="174" fontId="4" fillId="5" borderId="14" xfId="0" applyNumberFormat="1" applyFont="1" applyFill="1" applyBorder="1" applyAlignment="1" applyProtection="1">
      <alignment horizontal="center" vertical="center"/>
      <protection hidden="1"/>
    </xf>
    <xf numFmtId="174" fontId="4" fillId="5" borderId="27" xfId="0" applyNumberFormat="1" applyFont="1" applyFill="1" applyBorder="1" applyAlignment="1" applyProtection="1">
      <alignment horizontal="center" vertical="center"/>
      <protection hidden="1"/>
    </xf>
    <xf numFmtId="174" fontId="4" fillId="5" borderId="40" xfId="0" applyNumberFormat="1" applyFont="1" applyFill="1" applyBorder="1" applyAlignment="1" applyProtection="1">
      <alignment horizontal="center" vertical="center"/>
      <protection hidden="1"/>
    </xf>
    <xf numFmtId="174" fontId="4" fillId="5" borderId="50" xfId="0" applyNumberFormat="1" applyFont="1" applyFill="1" applyBorder="1" applyAlignment="1" applyProtection="1">
      <alignment horizontal="center" vertical="center"/>
      <protection hidden="1"/>
    </xf>
    <xf numFmtId="174" fontId="4" fillId="5" borderId="48" xfId="0" applyNumberFormat="1" applyFont="1" applyFill="1" applyBorder="1" applyAlignment="1" applyProtection="1">
      <alignment horizontal="center" vertical="center"/>
      <protection hidden="1"/>
    </xf>
    <xf numFmtId="174" fontId="4" fillId="5" borderId="49" xfId="0" applyNumberFormat="1" applyFont="1" applyFill="1" applyBorder="1" applyAlignment="1" applyProtection="1">
      <alignment horizontal="center" vertical="center"/>
      <protection hidden="1"/>
    </xf>
    <xf numFmtId="174" fontId="4" fillId="14" borderId="48" xfId="0" applyNumberFormat="1" applyFont="1" applyFill="1" applyBorder="1" applyAlignment="1" applyProtection="1">
      <alignment horizontal="center" vertical="center"/>
      <protection hidden="1"/>
    </xf>
    <xf numFmtId="174" fontId="4" fillId="14" borderId="75" xfId="0" applyNumberFormat="1" applyFont="1" applyFill="1" applyBorder="1" applyAlignment="1" applyProtection="1">
      <alignment horizontal="center" vertical="center"/>
      <protection hidden="1"/>
    </xf>
    <xf numFmtId="174" fontId="4" fillId="15" borderId="40" xfId="0" applyNumberFormat="1" applyFont="1" applyFill="1" applyBorder="1" applyAlignment="1" applyProtection="1">
      <alignment horizontal="center" vertical="center"/>
      <protection hidden="1"/>
    </xf>
    <xf numFmtId="174" fontId="4" fillId="15" borderId="27" xfId="0" applyNumberFormat="1" applyFont="1" applyFill="1" applyBorder="1" applyAlignment="1" applyProtection="1">
      <alignment horizontal="center" vertical="center"/>
      <protection hidden="1"/>
    </xf>
    <xf numFmtId="174" fontId="4" fillId="14" borderId="40" xfId="0" applyNumberFormat="1" applyFont="1" applyFill="1" applyBorder="1" applyAlignment="1" applyProtection="1">
      <alignment horizontal="center" vertical="center"/>
      <protection hidden="1"/>
    </xf>
    <xf numFmtId="174" fontId="4" fillId="14" borderId="27" xfId="0" applyNumberFormat="1" applyFont="1" applyFill="1" applyBorder="1" applyAlignment="1" applyProtection="1">
      <alignment horizontal="center" vertical="center"/>
      <protection hidden="1"/>
    </xf>
    <xf numFmtId="174" fontId="4" fillId="16" borderId="50" xfId="0" applyNumberFormat="1" applyFont="1" applyFill="1" applyBorder="1" applyAlignment="1" applyProtection="1">
      <alignment horizontal="center" vertical="center"/>
      <protection hidden="1"/>
    </xf>
    <xf numFmtId="174" fontId="4" fillId="16" borderId="48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73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ill>
        <patternFill patternType="lightUp">
          <fgColor rgb="FFFFFF00"/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/Edeis%20Bourges%20A&#233;roport/Personnel/2019/service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"/>
      <sheetName val="JAN  (2)"/>
      <sheetName val="FEV"/>
      <sheetName val="FEV (2)"/>
      <sheetName val="MARS"/>
      <sheetName val="MARS (2)"/>
      <sheetName val="AVRIL"/>
      <sheetName val="AVRIL (2)"/>
      <sheetName val="MAI"/>
      <sheetName val="MAI (2)"/>
      <sheetName val="JUIN"/>
      <sheetName val="JUIN (2)"/>
      <sheetName val="JUILLET"/>
      <sheetName val="JUILLET (2)"/>
      <sheetName val="AOUT"/>
      <sheetName val="AOUT (2)"/>
      <sheetName val="SEPT"/>
      <sheetName val="SEPT (2)"/>
      <sheetName val="OCT"/>
      <sheetName val="OCT (2)"/>
      <sheetName val="NOV"/>
      <sheetName val="NOV (2)"/>
      <sheetName val="DEC"/>
      <sheetName val="DEC (2)"/>
      <sheetName val="RECAPITULATIF"/>
      <sheetName val="H.Se"/>
    </sheetNames>
    <sheetDataSet>
      <sheetData sheetId="0">
        <row r="6">
          <cell r="W6">
            <v>0</v>
          </cell>
        </row>
        <row r="18">
          <cell r="W18">
            <v>0</v>
          </cell>
        </row>
      </sheetData>
      <sheetData sheetId="1">
        <row r="6">
          <cell r="W6">
            <v>0</v>
          </cell>
        </row>
        <row r="16">
          <cell r="W16">
            <v>0</v>
          </cell>
        </row>
        <row r="36">
          <cell r="D36">
            <v>0</v>
          </cell>
          <cell r="E36">
            <v>0</v>
          </cell>
          <cell r="H36">
            <v>0</v>
          </cell>
          <cell r="I36">
            <v>0</v>
          </cell>
          <cell r="J36">
            <v>0</v>
          </cell>
          <cell r="N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</row>
      </sheetData>
      <sheetData sheetId="2">
        <row r="6">
          <cell r="W6">
            <v>0</v>
          </cell>
        </row>
        <row r="12">
          <cell r="W12">
            <v>0</v>
          </cell>
        </row>
      </sheetData>
      <sheetData sheetId="3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4">
        <row r="5">
          <cell r="W5">
            <v>0</v>
          </cell>
        </row>
        <row r="12">
          <cell r="W12">
            <v>0</v>
          </cell>
        </row>
      </sheetData>
      <sheetData sheetId="5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6">
        <row r="6">
          <cell r="W6">
            <v>0</v>
          </cell>
        </row>
        <row r="20">
          <cell r="W20">
            <v>0</v>
          </cell>
        </row>
      </sheetData>
      <sheetData sheetId="7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8">
        <row r="4">
          <cell r="W4">
            <v>0</v>
          </cell>
        </row>
        <row r="16">
          <cell r="W16">
            <v>0</v>
          </cell>
        </row>
      </sheetData>
      <sheetData sheetId="9">
        <row r="4">
          <cell r="W4">
            <v>0</v>
          </cell>
        </row>
        <row r="12">
          <cell r="W1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0">
        <row r="4">
          <cell r="W4">
            <v>0</v>
          </cell>
        </row>
        <row r="10">
          <cell r="W10">
            <v>0</v>
          </cell>
        </row>
        <row r="24">
          <cell r="W24">
            <v>0</v>
          </cell>
        </row>
      </sheetData>
      <sheetData sheetId="11">
        <row r="5">
          <cell r="W5">
            <v>0</v>
          </cell>
        </row>
        <row r="20">
          <cell r="W2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2">
        <row r="5">
          <cell r="W5">
            <v>0</v>
          </cell>
        </row>
        <row r="20">
          <cell r="W20">
            <v>0</v>
          </cell>
        </row>
      </sheetData>
      <sheetData sheetId="13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4">
        <row r="4">
          <cell r="W4">
            <v>0</v>
          </cell>
        </row>
        <row r="14">
          <cell r="W14">
            <v>0</v>
          </cell>
        </row>
      </sheetData>
      <sheetData sheetId="15">
        <row r="4">
          <cell r="W4">
            <v>0</v>
          </cell>
        </row>
        <row r="10">
          <cell r="W1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6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17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8">
        <row r="4">
          <cell r="W4">
            <v>0</v>
          </cell>
        </row>
        <row r="18">
          <cell r="W18">
            <v>0</v>
          </cell>
        </row>
      </sheetData>
      <sheetData sheetId="19">
        <row r="4">
          <cell r="W4">
            <v>0</v>
          </cell>
        </row>
        <row r="14">
          <cell r="W14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0">
        <row r="4">
          <cell r="W4">
            <v>0</v>
          </cell>
        </row>
        <row r="12">
          <cell r="W12">
            <v>0</v>
          </cell>
        </row>
      </sheetData>
      <sheetData sheetId="21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2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23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1D85D-4919-4F5E-AAAC-59B98F04FC78}" name="Fériés" displayName="Fériés" ref="P4:Q17" totalsRowShown="0">
  <autoFilter ref="P4:Q17" xr:uid="{17B22B5F-9189-4C0D-8FCE-B3C8B3143232}"/>
  <tableColumns count="2">
    <tableColumn id="1" xr3:uid="{68BE53A0-DD26-4EA5-8F55-C625DB2CDEB2}" name="Colonne1" dataDxfId="14"/>
    <tableColumn id="2" xr3:uid="{E74E5C19-9FF8-46F6-8A8D-008AA494C7C0}" name="Colonne2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5E41-36B2-4253-9255-201232917169}">
  <dimension ref="A1:Q34"/>
  <sheetViews>
    <sheetView tabSelected="1" zoomScale="90" zoomScaleNormal="90" workbookViewId="0"/>
  </sheetViews>
  <sheetFormatPr baseColWidth="10" defaultRowHeight="15" x14ac:dyDescent="0.25"/>
  <cols>
    <col min="1" max="15" width="11.42578125" style="82"/>
    <col min="16" max="16" width="16.28515625" style="82" customWidth="1"/>
    <col min="17" max="17" width="20.140625" style="82" customWidth="1"/>
    <col min="18" max="16384" width="11.42578125" style="82"/>
  </cols>
  <sheetData>
    <row r="1" spans="1:17" x14ac:dyDescent="0.25">
      <c r="A1" s="95">
        <v>2019</v>
      </c>
      <c r="O1" s="1"/>
      <c r="P1" s="1"/>
      <c r="Q1" s="1"/>
    </row>
    <row r="2" spans="1:17" ht="15.75" thickBot="1" x14ac:dyDescent="0.3">
      <c r="O2" s="1"/>
      <c r="P2" s="1" t="s">
        <v>49</v>
      </c>
      <c r="Q2" s="82" t="b">
        <f>DAY(EOMONTH(DATE(A1,2,1),0))=29</f>
        <v>0</v>
      </c>
    </row>
    <row r="3" spans="1:17" ht="15.75" thickBot="1" x14ac:dyDescent="0.3">
      <c r="B3" s="98" t="str">
        <f>TEXT(DATE(2019,COLUMN(A:L),1),"Mmmm")</f>
        <v>janvier</v>
      </c>
      <c r="C3" s="98" t="str">
        <f t="shared" ref="C3:M3" si="0">TEXT(DATE(2019,COLUMN(B:M),1),"mmmm")</f>
        <v>février</v>
      </c>
      <c r="D3" s="98" t="str">
        <f t="shared" si="0"/>
        <v>mars</v>
      </c>
      <c r="E3" s="98" t="str">
        <f t="shared" si="0"/>
        <v>avril</v>
      </c>
      <c r="F3" s="98" t="str">
        <f>TEXT(DATE(2019,COLUMN(E:P),1),"mmmm")</f>
        <v>mai</v>
      </c>
      <c r="G3" s="98" t="str">
        <f>TEXT(DATE(2019,COLUMN(F:Q),1),"mmmm")</f>
        <v>juin</v>
      </c>
      <c r="H3" s="98" t="str">
        <f t="shared" si="0"/>
        <v>juillet</v>
      </c>
      <c r="I3" s="98" t="str">
        <f t="shared" si="0"/>
        <v>août</v>
      </c>
      <c r="J3" s="98" t="str">
        <f t="shared" si="0"/>
        <v>septembre</v>
      </c>
      <c r="K3" s="98" t="str">
        <f t="shared" si="0"/>
        <v>octobre</v>
      </c>
      <c r="L3" s="98" t="str">
        <f t="shared" si="0"/>
        <v>novembre</v>
      </c>
      <c r="M3" s="98" t="str">
        <f t="shared" si="0"/>
        <v>décembre</v>
      </c>
      <c r="O3" s="1"/>
      <c r="P3" s="1"/>
      <c r="Q3" s="94"/>
    </row>
    <row r="4" spans="1:17" x14ac:dyDescent="0.25">
      <c r="B4" s="99">
        <f t="shared" ref="B4:B32" si="1">DATE($A$1,COLUMN(A:L),ROW(1:31))</f>
        <v>43466</v>
      </c>
      <c r="C4" s="99">
        <f t="shared" ref="C4:C32" si="2">DATE($A$1,COLUMN(B:M),ROW(1:31))</f>
        <v>43497</v>
      </c>
      <c r="D4" s="99">
        <f t="shared" ref="D4:D32" si="3">DATE($A$1,COLUMN(C:N),ROW(1:31))</f>
        <v>43525</v>
      </c>
      <c r="E4" s="99">
        <f t="shared" ref="E4:E32" si="4">DATE($A$1,COLUMN(D:O),ROW(1:31))</f>
        <v>43556</v>
      </c>
      <c r="F4" s="99">
        <f t="shared" ref="F4:F33" si="5">DATE($A$1,COLUMN(E:P),ROW(1:31))</f>
        <v>43586</v>
      </c>
      <c r="G4" s="99">
        <f t="shared" ref="G4:G33" si="6">DATE($A$1,COLUMN(F:Q),ROW(1:31))</f>
        <v>43617</v>
      </c>
      <c r="H4" s="99">
        <f t="shared" ref="H4:H32" si="7">DATE($A$1,COLUMN(G:R),ROW(1:31))</f>
        <v>43647</v>
      </c>
      <c r="I4" s="99">
        <f t="shared" ref="I4:I32" si="8">DATE($A$1,COLUMN(H:S),ROW(1:31))</f>
        <v>43678</v>
      </c>
      <c r="J4" s="99">
        <f t="shared" ref="J4:J32" si="9">DATE($A$1,COLUMN(I:T),ROW(1:31))</f>
        <v>43709</v>
      </c>
      <c r="K4" s="99">
        <f t="shared" ref="K4:K32" si="10">DATE($A$1,COLUMN(J:U),ROW(1:31))</f>
        <v>43739</v>
      </c>
      <c r="L4" s="99">
        <f t="shared" ref="L4:L32" si="11">DATE($A$1,COLUMN(K:V),ROW(1:31))</f>
        <v>43770</v>
      </c>
      <c r="M4" s="99">
        <f t="shared" ref="M4:M32" si="12">DATE($A$1,COLUMN(L:W),ROW(1:31))</f>
        <v>43800</v>
      </c>
      <c r="O4" s="1"/>
      <c r="P4" s="96" t="s">
        <v>51</v>
      </c>
      <c r="Q4" s="97" t="s">
        <v>52</v>
      </c>
    </row>
    <row r="5" spans="1:17" x14ac:dyDescent="0.25">
      <c r="B5" s="99">
        <f t="shared" si="1"/>
        <v>43467</v>
      </c>
      <c r="C5" s="99">
        <f t="shared" si="2"/>
        <v>43498</v>
      </c>
      <c r="D5" s="99">
        <f t="shared" si="3"/>
        <v>43526</v>
      </c>
      <c r="E5" s="99">
        <f t="shared" si="4"/>
        <v>43557</v>
      </c>
      <c r="F5" s="99">
        <f t="shared" si="5"/>
        <v>43587</v>
      </c>
      <c r="G5" s="99">
        <f t="shared" si="6"/>
        <v>43618</v>
      </c>
      <c r="H5" s="99">
        <f t="shared" si="7"/>
        <v>43648</v>
      </c>
      <c r="I5" s="99">
        <f t="shared" si="8"/>
        <v>43679</v>
      </c>
      <c r="J5" s="99">
        <f t="shared" si="9"/>
        <v>43710</v>
      </c>
      <c r="K5" s="99">
        <f t="shared" si="10"/>
        <v>43740</v>
      </c>
      <c r="L5" s="99">
        <f t="shared" si="11"/>
        <v>43771</v>
      </c>
      <c r="M5" s="99">
        <f t="shared" si="12"/>
        <v>43801</v>
      </c>
      <c r="O5" s="1"/>
      <c r="P5" s="96" t="s">
        <v>0</v>
      </c>
      <c r="Q5" s="97">
        <f>DATE($A$1,1,1)</f>
        <v>43466</v>
      </c>
    </row>
    <row r="6" spans="1:17" x14ac:dyDescent="0.25">
      <c r="B6" s="99">
        <f t="shared" si="1"/>
        <v>43468</v>
      </c>
      <c r="C6" s="99">
        <f t="shared" si="2"/>
        <v>43499</v>
      </c>
      <c r="D6" s="99">
        <f t="shared" si="3"/>
        <v>43527</v>
      </c>
      <c r="E6" s="99">
        <f t="shared" si="4"/>
        <v>43558</v>
      </c>
      <c r="F6" s="99">
        <f t="shared" si="5"/>
        <v>43588</v>
      </c>
      <c r="G6" s="99">
        <f t="shared" si="6"/>
        <v>43619</v>
      </c>
      <c r="H6" s="99">
        <f t="shared" si="7"/>
        <v>43649</v>
      </c>
      <c r="I6" s="99">
        <f t="shared" si="8"/>
        <v>43680</v>
      </c>
      <c r="J6" s="99">
        <f t="shared" si="9"/>
        <v>43711</v>
      </c>
      <c r="K6" s="99">
        <f t="shared" si="10"/>
        <v>43741</v>
      </c>
      <c r="L6" s="99">
        <f t="shared" si="11"/>
        <v>43772</v>
      </c>
      <c r="M6" s="99">
        <f t="shared" si="12"/>
        <v>43802</v>
      </c>
      <c r="O6" s="1"/>
      <c r="P6" s="96" t="s">
        <v>1</v>
      </c>
      <c r="Q6" s="97">
        <f>FLOOR(DAY(MINUTE(A1/38)/2+56)&amp;"/5/"&amp;A1,7)-34</f>
        <v>43576</v>
      </c>
    </row>
    <row r="7" spans="1:17" x14ac:dyDescent="0.25">
      <c r="B7" s="99">
        <f t="shared" si="1"/>
        <v>43469</v>
      </c>
      <c r="C7" s="99">
        <f t="shared" si="2"/>
        <v>43500</v>
      </c>
      <c r="D7" s="99">
        <f t="shared" si="3"/>
        <v>43528</v>
      </c>
      <c r="E7" s="99">
        <f t="shared" si="4"/>
        <v>43559</v>
      </c>
      <c r="F7" s="99">
        <f t="shared" si="5"/>
        <v>43589</v>
      </c>
      <c r="G7" s="99">
        <f t="shared" si="6"/>
        <v>43620</v>
      </c>
      <c r="H7" s="99">
        <f t="shared" si="7"/>
        <v>43650</v>
      </c>
      <c r="I7" s="99">
        <f t="shared" si="8"/>
        <v>43681</v>
      </c>
      <c r="J7" s="99">
        <f t="shared" si="9"/>
        <v>43712</v>
      </c>
      <c r="K7" s="99">
        <f t="shared" si="10"/>
        <v>43742</v>
      </c>
      <c r="L7" s="99">
        <f t="shared" si="11"/>
        <v>43773</v>
      </c>
      <c r="M7" s="99">
        <f t="shared" si="12"/>
        <v>43803</v>
      </c>
      <c r="O7" s="1"/>
      <c r="P7" s="96" t="s">
        <v>2</v>
      </c>
      <c r="Q7" s="97">
        <f>Q6+1</f>
        <v>43577</v>
      </c>
    </row>
    <row r="8" spans="1:17" x14ac:dyDescent="0.25">
      <c r="B8" s="99">
        <f t="shared" si="1"/>
        <v>43470</v>
      </c>
      <c r="C8" s="99">
        <f t="shared" si="2"/>
        <v>43501</v>
      </c>
      <c r="D8" s="99">
        <f t="shared" si="3"/>
        <v>43529</v>
      </c>
      <c r="E8" s="99">
        <f t="shared" si="4"/>
        <v>43560</v>
      </c>
      <c r="F8" s="99">
        <f t="shared" si="5"/>
        <v>43590</v>
      </c>
      <c r="G8" s="99">
        <f t="shared" si="6"/>
        <v>43621</v>
      </c>
      <c r="H8" s="99">
        <f t="shared" si="7"/>
        <v>43651</v>
      </c>
      <c r="I8" s="99">
        <f t="shared" si="8"/>
        <v>43682</v>
      </c>
      <c r="J8" s="99">
        <f t="shared" si="9"/>
        <v>43713</v>
      </c>
      <c r="K8" s="99">
        <f t="shared" si="10"/>
        <v>43743</v>
      </c>
      <c r="L8" s="99">
        <f t="shared" si="11"/>
        <v>43774</v>
      </c>
      <c r="M8" s="99">
        <f t="shared" si="12"/>
        <v>43804</v>
      </c>
      <c r="O8" s="1"/>
      <c r="P8" s="96" t="s">
        <v>3</v>
      </c>
      <c r="Q8" s="97">
        <f>DATE($A$1,5,1)</f>
        <v>43586</v>
      </c>
    </row>
    <row r="9" spans="1:17" x14ac:dyDescent="0.25">
      <c r="B9" s="99">
        <f t="shared" si="1"/>
        <v>43471</v>
      </c>
      <c r="C9" s="99">
        <f t="shared" si="2"/>
        <v>43502</v>
      </c>
      <c r="D9" s="99">
        <f t="shared" si="3"/>
        <v>43530</v>
      </c>
      <c r="E9" s="99">
        <f t="shared" si="4"/>
        <v>43561</v>
      </c>
      <c r="F9" s="99">
        <f t="shared" si="5"/>
        <v>43591</v>
      </c>
      <c r="G9" s="99">
        <f t="shared" si="6"/>
        <v>43622</v>
      </c>
      <c r="H9" s="99">
        <f t="shared" si="7"/>
        <v>43652</v>
      </c>
      <c r="I9" s="99">
        <f t="shared" si="8"/>
        <v>43683</v>
      </c>
      <c r="J9" s="99">
        <f t="shared" si="9"/>
        <v>43714</v>
      </c>
      <c r="K9" s="99">
        <f t="shared" si="10"/>
        <v>43744</v>
      </c>
      <c r="L9" s="99">
        <f t="shared" si="11"/>
        <v>43775</v>
      </c>
      <c r="M9" s="99">
        <f t="shared" si="12"/>
        <v>43805</v>
      </c>
      <c r="O9" s="1"/>
      <c r="P9" s="96" t="s">
        <v>11</v>
      </c>
      <c r="Q9" s="97">
        <f>DATE($A$1,5,8)</f>
        <v>43593</v>
      </c>
    </row>
    <row r="10" spans="1:17" x14ac:dyDescent="0.25">
      <c r="B10" s="99">
        <f t="shared" si="1"/>
        <v>43472</v>
      </c>
      <c r="C10" s="99">
        <f t="shared" si="2"/>
        <v>43503</v>
      </c>
      <c r="D10" s="99">
        <f t="shared" si="3"/>
        <v>43531</v>
      </c>
      <c r="E10" s="99">
        <f t="shared" si="4"/>
        <v>43562</v>
      </c>
      <c r="F10" s="99">
        <f t="shared" si="5"/>
        <v>43592</v>
      </c>
      <c r="G10" s="99">
        <f t="shared" si="6"/>
        <v>43623</v>
      </c>
      <c r="H10" s="99">
        <f t="shared" si="7"/>
        <v>43653</v>
      </c>
      <c r="I10" s="99">
        <f t="shared" si="8"/>
        <v>43684</v>
      </c>
      <c r="J10" s="99">
        <f t="shared" si="9"/>
        <v>43715</v>
      </c>
      <c r="K10" s="99">
        <f t="shared" si="10"/>
        <v>43745</v>
      </c>
      <c r="L10" s="99">
        <f t="shared" si="11"/>
        <v>43776</v>
      </c>
      <c r="M10" s="99">
        <f t="shared" si="12"/>
        <v>43806</v>
      </c>
      <c r="O10" s="1"/>
      <c r="P10" s="96" t="s">
        <v>4</v>
      </c>
      <c r="Q10" s="97">
        <f>Q6+39</f>
        <v>43615</v>
      </c>
    </row>
    <row r="11" spans="1:17" x14ac:dyDescent="0.25">
      <c r="B11" s="99">
        <f t="shared" si="1"/>
        <v>43473</v>
      </c>
      <c r="C11" s="99">
        <f t="shared" si="2"/>
        <v>43504</v>
      </c>
      <c r="D11" s="99">
        <f t="shared" si="3"/>
        <v>43532</v>
      </c>
      <c r="E11" s="99">
        <f t="shared" si="4"/>
        <v>43563</v>
      </c>
      <c r="F11" s="99">
        <f t="shared" si="5"/>
        <v>43593</v>
      </c>
      <c r="G11" s="99">
        <f t="shared" si="6"/>
        <v>43624</v>
      </c>
      <c r="H11" s="99">
        <f t="shared" si="7"/>
        <v>43654</v>
      </c>
      <c r="I11" s="99">
        <f t="shared" si="8"/>
        <v>43685</v>
      </c>
      <c r="J11" s="99">
        <f t="shared" si="9"/>
        <v>43716</v>
      </c>
      <c r="K11" s="99">
        <f t="shared" si="10"/>
        <v>43746</v>
      </c>
      <c r="L11" s="99">
        <f t="shared" si="11"/>
        <v>43777</v>
      </c>
      <c r="M11" s="99">
        <f t="shared" si="12"/>
        <v>43807</v>
      </c>
      <c r="O11" s="1"/>
      <c r="P11" s="96" t="s">
        <v>5</v>
      </c>
      <c r="Q11" s="97">
        <f>Q6+49</f>
        <v>43625</v>
      </c>
    </row>
    <row r="12" spans="1:17" x14ac:dyDescent="0.25">
      <c r="B12" s="99">
        <f t="shared" si="1"/>
        <v>43474</v>
      </c>
      <c r="C12" s="99">
        <f t="shared" si="2"/>
        <v>43505</v>
      </c>
      <c r="D12" s="99">
        <f t="shared" si="3"/>
        <v>43533</v>
      </c>
      <c r="E12" s="99">
        <f t="shared" si="4"/>
        <v>43564</v>
      </c>
      <c r="F12" s="99">
        <f t="shared" si="5"/>
        <v>43594</v>
      </c>
      <c r="G12" s="99">
        <f t="shared" si="6"/>
        <v>43625</v>
      </c>
      <c r="H12" s="99">
        <f t="shared" si="7"/>
        <v>43655</v>
      </c>
      <c r="I12" s="99">
        <f t="shared" si="8"/>
        <v>43686</v>
      </c>
      <c r="J12" s="99">
        <f t="shared" si="9"/>
        <v>43717</v>
      </c>
      <c r="K12" s="99">
        <f t="shared" si="10"/>
        <v>43747</v>
      </c>
      <c r="L12" s="99">
        <f t="shared" si="11"/>
        <v>43778</v>
      </c>
      <c r="M12" s="99">
        <f t="shared" si="12"/>
        <v>43808</v>
      </c>
      <c r="O12" s="1"/>
      <c r="P12" s="96" t="s">
        <v>6</v>
      </c>
      <c r="Q12" s="97">
        <f>Q6+50</f>
        <v>43626</v>
      </c>
    </row>
    <row r="13" spans="1:17" x14ac:dyDescent="0.25">
      <c r="B13" s="99">
        <f t="shared" si="1"/>
        <v>43475</v>
      </c>
      <c r="C13" s="99">
        <f t="shared" si="2"/>
        <v>43506</v>
      </c>
      <c r="D13" s="99">
        <f t="shared" si="3"/>
        <v>43534</v>
      </c>
      <c r="E13" s="99">
        <f t="shared" si="4"/>
        <v>43565</v>
      </c>
      <c r="F13" s="99">
        <f t="shared" si="5"/>
        <v>43595</v>
      </c>
      <c r="G13" s="99">
        <f t="shared" si="6"/>
        <v>43626</v>
      </c>
      <c r="H13" s="99">
        <f t="shared" si="7"/>
        <v>43656</v>
      </c>
      <c r="I13" s="99">
        <f t="shared" si="8"/>
        <v>43687</v>
      </c>
      <c r="J13" s="99">
        <f t="shared" si="9"/>
        <v>43718</v>
      </c>
      <c r="K13" s="99">
        <f t="shared" si="10"/>
        <v>43748</v>
      </c>
      <c r="L13" s="99">
        <f t="shared" si="11"/>
        <v>43779</v>
      </c>
      <c r="M13" s="99">
        <f t="shared" si="12"/>
        <v>43809</v>
      </c>
      <c r="O13" s="1"/>
      <c r="P13" s="96" t="s">
        <v>48</v>
      </c>
      <c r="Q13" s="97">
        <f>DATE($A$1,7,14)</f>
        <v>43660</v>
      </c>
    </row>
    <row r="14" spans="1:17" x14ac:dyDescent="0.25">
      <c r="B14" s="99">
        <f t="shared" si="1"/>
        <v>43476</v>
      </c>
      <c r="C14" s="99">
        <f t="shared" si="2"/>
        <v>43507</v>
      </c>
      <c r="D14" s="99">
        <f t="shared" si="3"/>
        <v>43535</v>
      </c>
      <c r="E14" s="99">
        <f t="shared" si="4"/>
        <v>43566</v>
      </c>
      <c r="F14" s="99">
        <f t="shared" si="5"/>
        <v>43596</v>
      </c>
      <c r="G14" s="99">
        <f t="shared" si="6"/>
        <v>43627</v>
      </c>
      <c r="H14" s="99">
        <f t="shared" si="7"/>
        <v>43657</v>
      </c>
      <c r="I14" s="99">
        <f t="shared" si="8"/>
        <v>43688</v>
      </c>
      <c r="J14" s="99">
        <f t="shared" si="9"/>
        <v>43719</v>
      </c>
      <c r="K14" s="99">
        <f t="shared" si="10"/>
        <v>43749</v>
      </c>
      <c r="L14" s="99">
        <f t="shared" si="11"/>
        <v>43780</v>
      </c>
      <c r="M14" s="99">
        <f t="shared" si="12"/>
        <v>43810</v>
      </c>
      <c r="O14" s="1"/>
      <c r="P14" s="96" t="s">
        <v>7</v>
      </c>
      <c r="Q14" s="97">
        <f>DATE($A$1,8,15)</f>
        <v>43692</v>
      </c>
    </row>
    <row r="15" spans="1:17" x14ac:dyDescent="0.25">
      <c r="B15" s="99">
        <f t="shared" si="1"/>
        <v>43477</v>
      </c>
      <c r="C15" s="99">
        <f t="shared" si="2"/>
        <v>43508</v>
      </c>
      <c r="D15" s="99">
        <f t="shared" si="3"/>
        <v>43536</v>
      </c>
      <c r="E15" s="99">
        <f t="shared" si="4"/>
        <v>43567</v>
      </c>
      <c r="F15" s="99">
        <f t="shared" si="5"/>
        <v>43597</v>
      </c>
      <c r="G15" s="99">
        <f t="shared" si="6"/>
        <v>43628</v>
      </c>
      <c r="H15" s="99">
        <f t="shared" si="7"/>
        <v>43658</v>
      </c>
      <c r="I15" s="99">
        <f t="shared" si="8"/>
        <v>43689</v>
      </c>
      <c r="J15" s="99">
        <f t="shared" si="9"/>
        <v>43720</v>
      </c>
      <c r="K15" s="99">
        <f t="shared" si="10"/>
        <v>43750</v>
      </c>
      <c r="L15" s="99">
        <f t="shared" si="11"/>
        <v>43781</v>
      </c>
      <c r="M15" s="99">
        <f t="shared" si="12"/>
        <v>43811</v>
      </c>
      <c r="O15" s="1"/>
      <c r="P15" s="96" t="s">
        <v>8</v>
      </c>
      <c r="Q15" s="97">
        <f>DATE($A$1,11,1)</f>
        <v>43770</v>
      </c>
    </row>
    <row r="16" spans="1:17" x14ac:dyDescent="0.25">
      <c r="B16" s="99">
        <f t="shared" si="1"/>
        <v>43478</v>
      </c>
      <c r="C16" s="99">
        <f t="shared" si="2"/>
        <v>43509</v>
      </c>
      <c r="D16" s="99">
        <f t="shared" si="3"/>
        <v>43537</v>
      </c>
      <c r="E16" s="99">
        <f t="shared" si="4"/>
        <v>43568</v>
      </c>
      <c r="F16" s="99">
        <f t="shared" si="5"/>
        <v>43598</v>
      </c>
      <c r="G16" s="99">
        <f t="shared" si="6"/>
        <v>43629</v>
      </c>
      <c r="H16" s="99">
        <f t="shared" si="7"/>
        <v>43659</v>
      </c>
      <c r="I16" s="99">
        <f t="shared" si="8"/>
        <v>43690</v>
      </c>
      <c r="J16" s="99">
        <f t="shared" si="9"/>
        <v>43721</v>
      </c>
      <c r="K16" s="99">
        <f t="shared" si="10"/>
        <v>43751</v>
      </c>
      <c r="L16" s="99">
        <f t="shared" si="11"/>
        <v>43782</v>
      </c>
      <c r="M16" s="99">
        <f t="shared" si="12"/>
        <v>43812</v>
      </c>
      <c r="P16" s="96" t="s">
        <v>9</v>
      </c>
      <c r="Q16" s="97">
        <f>DATE($A$1,11,11)</f>
        <v>43780</v>
      </c>
    </row>
    <row r="17" spans="2:17" x14ac:dyDescent="0.25">
      <c r="B17" s="99">
        <f t="shared" si="1"/>
        <v>43479</v>
      </c>
      <c r="C17" s="99">
        <f t="shared" si="2"/>
        <v>43510</v>
      </c>
      <c r="D17" s="99">
        <f t="shared" si="3"/>
        <v>43538</v>
      </c>
      <c r="E17" s="99">
        <f t="shared" si="4"/>
        <v>43569</v>
      </c>
      <c r="F17" s="99">
        <f t="shared" si="5"/>
        <v>43599</v>
      </c>
      <c r="G17" s="99">
        <f t="shared" si="6"/>
        <v>43630</v>
      </c>
      <c r="H17" s="99">
        <f t="shared" si="7"/>
        <v>43660</v>
      </c>
      <c r="I17" s="99">
        <f t="shared" si="8"/>
        <v>43691</v>
      </c>
      <c r="J17" s="99">
        <f t="shared" si="9"/>
        <v>43722</v>
      </c>
      <c r="K17" s="99">
        <f t="shared" si="10"/>
        <v>43752</v>
      </c>
      <c r="L17" s="99">
        <f t="shared" si="11"/>
        <v>43783</v>
      </c>
      <c r="M17" s="99">
        <f t="shared" si="12"/>
        <v>43813</v>
      </c>
      <c r="P17" s="96" t="s">
        <v>10</v>
      </c>
      <c r="Q17" s="97">
        <f>DATE($A$1,12,25)</f>
        <v>43824</v>
      </c>
    </row>
    <row r="18" spans="2:17" x14ac:dyDescent="0.25">
      <c r="B18" s="99">
        <f t="shared" si="1"/>
        <v>43480</v>
      </c>
      <c r="C18" s="99">
        <f t="shared" si="2"/>
        <v>43511</v>
      </c>
      <c r="D18" s="99">
        <f t="shared" si="3"/>
        <v>43539</v>
      </c>
      <c r="E18" s="99">
        <f t="shared" si="4"/>
        <v>43570</v>
      </c>
      <c r="F18" s="99">
        <f t="shared" si="5"/>
        <v>43600</v>
      </c>
      <c r="G18" s="99">
        <f t="shared" si="6"/>
        <v>43631</v>
      </c>
      <c r="H18" s="99">
        <f t="shared" si="7"/>
        <v>43661</v>
      </c>
      <c r="I18" s="99">
        <f t="shared" si="8"/>
        <v>43692</v>
      </c>
      <c r="J18" s="99">
        <f t="shared" si="9"/>
        <v>43723</v>
      </c>
      <c r="K18" s="99">
        <f t="shared" si="10"/>
        <v>43753</v>
      </c>
      <c r="L18" s="99">
        <f t="shared" si="11"/>
        <v>43784</v>
      </c>
      <c r="M18" s="99">
        <f t="shared" si="12"/>
        <v>43814</v>
      </c>
    </row>
    <row r="19" spans="2:17" x14ac:dyDescent="0.25">
      <c r="B19" s="99">
        <f t="shared" si="1"/>
        <v>43481</v>
      </c>
      <c r="C19" s="99">
        <f t="shared" si="2"/>
        <v>43512</v>
      </c>
      <c r="D19" s="99">
        <f t="shared" si="3"/>
        <v>43540</v>
      </c>
      <c r="E19" s="99">
        <f t="shared" si="4"/>
        <v>43571</v>
      </c>
      <c r="F19" s="99">
        <f t="shared" si="5"/>
        <v>43601</v>
      </c>
      <c r="G19" s="99">
        <f t="shared" si="6"/>
        <v>43632</v>
      </c>
      <c r="H19" s="99">
        <f t="shared" si="7"/>
        <v>43662</v>
      </c>
      <c r="I19" s="99">
        <f t="shared" si="8"/>
        <v>43693</v>
      </c>
      <c r="J19" s="99">
        <f t="shared" si="9"/>
        <v>43724</v>
      </c>
      <c r="K19" s="99">
        <f t="shared" si="10"/>
        <v>43754</v>
      </c>
      <c r="L19" s="99">
        <f t="shared" si="11"/>
        <v>43785</v>
      </c>
      <c r="M19" s="99">
        <f t="shared" si="12"/>
        <v>43815</v>
      </c>
    </row>
    <row r="20" spans="2:17" x14ac:dyDescent="0.25">
      <c r="B20" s="99">
        <f t="shared" si="1"/>
        <v>43482</v>
      </c>
      <c r="C20" s="99">
        <f t="shared" si="2"/>
        <v>43513</v>
      </c>
      <c r="D20" s="99">
        <f t="shared" si="3"/>
        <v>43541</v>
      </c>
      <c r="E20" s="99">
        <f t="shared" si="4"/>
        <v>43572</v>
      </c>
      <c r="F20" s="99">
        <f t="shared" si="5"/>
        <v>43602</v>
      </c>
      <c r="G20" s="99">
        <f t="shared" si="6"/>
        <v>43633</v>
      </c>
      <c r="H20" s="99">
        <f t="shared" si="7"/>
        <v>43663</v>
      </c>
      <c r="I20" s="99">
        <f t="shared" si="8"/>
        <v>43694</v>
      </c>
      <c r="J20" s="99">
        <f t="shared" si="9"/>
        <v>43725</v>
      </c>
      <c r="K20" s="99">
        <f t="shared" si="10"/>
        <v>43755</v>
      </c>
      <c r="L20" s="99">
        <f t="shared" si="11"/>
        <v>43786</v>
      </c>
      <c r="M20" s="99">
        <f t="shared" si="12"/>
        <v>43816</v>
      </c>
    </row>
    <row r="21" spans="2:17" x14ac:dyDescent="0.25">
      <c r="B21" s="99">
        <f t="shared" si="1"/>
        <v>43483</v>
      </c>
      <c r="C21" s="99">
        <f t="shared" si="2"/>
        <v>43514</v>
      </c>
      <c r="D21" s="99">
        <f t="shared" si="3"/>
        <v>43542</v>
      </c>
      <c r="E21" s="99">
        <f t="shared" si="4"/>
        <v>43573</v>
      </c>
      <c r="F21" s="99">
        <f t="shared" si="5"/>
        <v>43603</v>
      </c>
      <c r="G21" s="99">
        <f t="shared" si="6"/>
        <v>43634</v>
      </c>
      <c r="H21" s="99">
        <f t="shared" si="7"/>
        <v>43664</v>
      </c>
      <c r="I21" s="99">
        <f t="shared" si="8"/>
        <v>43695</v>
      </c>
      <c r="J21" s="99">
        <f t="shared" si="9"/>
        <v>43726</v>
      </c>
      <c r="K21" s="99">
        <f t="shared" si="10"/>
        <v>43756</v>
      </c>
      <c r="L21" s="99">
        <f t="shared" si="11"/>
        <v>43787</v>
      </c>
      <c r="M21" s="99">
        <f t="shared" si="12"/>
        <v>43817</v>
      </c>
      <c r="Q21" s="83"/>
    </row>
    <row r="22" spans="2:17" x14ac:dyDescent="0.25">
      <c r="B22" s="99">
        <f t="shared" si="1"/>
        <v>43484</v>
      </c>
      <c r="C22" s="99">
        <f t="shared" si="2"/>
        <v>43515</v>
      </c>
      <c r="D22" s="99">
        <f t="shared" si="3"/>
        <v>43543</v>
      </c>
      <c r="E22" s="99">
        <f t="shared" si="4"/>
        <v>43574</v>
      </c>
      <c r="F22" s="99">
        <f t="shared" si="5"/>
        <v>43604</v>
      </c>
      <c r="G22" s="99">
        <f t="shared" si="6"/>
        <v>43635</v>
      </c>
      <c r="H22" s="99">
        <f t="shared" si="7"/>
        <v>43665</v>
      </c>
      <c r="I22" s="99">
        <f t="shared" si="8"/>
        <v>43696</v>
      </c>
      <c r="J22" s="99">
        <f t="shared" si="9"/>
        <v>43727</v>
      </c>
      <c r="K22" s="99">
        <f t="shared" si="10"/>
        <v>43757</v>
      </c>
      <c r="L22" s="99">
        <f t="shared" si="11"/>
        <v>43788</v>
      </c>
      <c r="M22" s="99">
        <f t="shared" si="12"/>
        <v>43818</v>
      </c>
      <c r="Q22" s="93"/>
    </row>
    <row r="23" spans="2:17" x14ac:dyDescent="0.25">
      <c r="B23" s="99">
        <f t="shared" si="1"/>
        <v>43485</v>
      </c>
      <c r="C23" s="99">
        <f t="shared" si="2"/>
        <v>43516</v>
      </c>
      <c r="D23" s="99">
        <f t="shared" si="3"/>
        <v>43544</v>
      </c>
      <c r="E23" s="99">
        <f t="shared" si="4"/>
        <v>43575</v>
      </c>
      <c r="F23" s="99">
        <f t="shared" si="5"/>
        <v>43605</v>
      </c>
      <c r="G23" s="99">
        <f t="shared" si="6"/>
        <v>43636</v>
      </c>
      <c r="H23" s="99">
        <f t="shared" si="7"/>
        <v>43666</v>
      </c>
      <c r="I23" s="99">
        <f t="shared" si="8"/>
        <v>43697</v>
      </c>
      <c r="J23" s="99">
        <f t="shared" si="9"/>
        <v>43728</v>
      </c>
      <c r="K23" s="99">
        <f t="shared" si="10"/>
        <v>43758</v>
      </c>
      <c r="L23" s="99">
        <f t="shared" si="11"/>
        <v>43789</v>
      </c>
      <c r="M23" s="99">
        <f t="shared" si="12"/>
        <v>43819</v>
      </c>
      <c r="Q23" s="83"/>
    </row>
    <row r="24" spans="2:17" x14ac:dyDescent="0.25">
      <c r="B24" s="99">
        <f t="shared" si="1"/>
        <v>43486</v>
      </c>
      <c r="C24" s="99">
        <f t="shared" si="2"/>
        <v>43517</v>
      </c>
      <c r="D24" s="99">
        <f t="shared" si="3"/>
        <v>43545</v>
      </c>
      <c r="E24" s="99">
        <f t="shared" si="4"/>
        <v>43576</v>
      </c>
      <c r="F24" s="99">
        <f t="shared" si="5"/>
        <v>43606</v>
      </c>
      <c r="G24" s="99">
        <f t="shared" si="6"/>
        <v>43637</v>
      </c>
      <c r="H24" s="99">
        <f t="shared" si="7"/>
        <v>43667</v>
      </c>
      <c r="I24" s="99">
        <f t="shared" si="8"/>
        <v>43698</v>
      </c>
      <c r="J24" s="99">
        <f t="shared" si="9"/>
        <v>43729</v>
      </c>
      <c r="K24" s="99">
        <f t="shared" si="10"/>
        <v>43759</v>
      </c>
      <c r="L24" s="99">
        <f t="shared" si="11"/>
        <v>43790</v>
      </c>
      <c r="M24" s="99">
        <f t="shared" si="12"/>
        <v>43820</v>
      </c>
      <c r="Q24" s="83"/>
    </row>
    <row r="25" spans="2:17" x14ac:dyDescent="0.25">
      <c r="B25" s="99">
        <f t="shared" si="1"/>
        <v>43487</v>
      </c>
      <c r="C25" s="99">
        <f t="shared" si="2"/>
        <v>43518</v>
      </c>
      <c r="D25" s="99">
        <f t="shared" si="3"/>
        <v>43546</v>
      </c>
      <c r="E25" s="99">
        <f t="shared" si="4"/>
        <v>43577</v>
      </c>
      <c r="F25" s="99">
        <f t="shared" si="5"/>
        <v>43607</v>
      </c>
      <c r="G25" s="99">
        <f t="shared" si="6"/>
        <v>43638</v>
      </c>
      <c r="H25" s="99">
        <f t="shared" si="7"/>
        <v>43668</v>
      </c>
      <c r="I25" s="99">
        <f t="shared" si="8"/>
        <v>43699</v>
      </c>
      <c r="J25" s="99">
        <f t="shared" si="9"/>
        <v>43730</v>
      </c>
      <c r="K25" s="99">
        <f t="shared" si="10"/>
        <v>43760</v>
      </c>
      <c r="L25" s="99">
        <f t="shared" si="11"/>
        <v>43791</v>
      </c>
      <c r="M25" s="99">
        <f t="shared" si="12"/>
        <v>43821</v>
      </c>
      <c r="P25" s="92"/>
      <c r="Q25" s="83"/>
    </row>
    <row r="26" spans="2:17" x14ac:dyDescent="0.25">
      <c r="B26" s="99">
        <f t="shared" si="1"/>
        <v>43488</v>
      </c>
      <c r="C26" s="99">
        <f t="shared" si="2"/>
        <v>43519</v>
      </c>
      <c r="D26" s="99">
        <f t="shared" si="3"/>
        <v>43547</v>
      </c>
      <c r="E26" s="99">
        <f t="shared" si="4"/>
        <v>43578</v>
      </c>
      <c r="F26" s="99">
        <f t="shared" si="5"/>
        <v>43608</v>
      </c>
      <c r="G26" s="99">
        <f t="shared" si="6"/>
        <v>43639</v>
      </c>
      <c r="H26" s="99">
        <f t="shared" si="7"/>
        <v>43669</v>
      </c>
      <c r="I26" s="99">
        <f t="shared" si="8"/>
        <v>43700</v>
      </c>
      <c r="J26" s="99">
        <f t="shared" si="9"/>
        <v>43731</v>
      </c>
      <c r="K26" s="99">
        <f t="shared" si="10"/>
        <v>43761</v>
      </c>
      <c r="L26" s="99">
        <f t="shared" si="11"/>
        <v>43792</v>
      </c>
      <c r="M26" s="99">
        <f t="shared" si="12"/>
        <v>43822</v>
      </c>
      <c r="Q26" s="83"/>
    </row>
    <row r="27" spans="2:17" x14ac:dyDescent="0.25">
      <c r="B27" s="99">
        <f t="shared" si="1"/>
        <v>43489</v>
      </c>
      <c r="C27" s="99">
        <f t="shared" si="2"/>
        <v>43520</v>
      </c>
      <c r="D27" s="99">
        <f t="shared" si="3"/>
        <v>43548</v>
      </c>
      <c r="E27" s="99">
        <f t="shared" si="4"/>
        <v>43579</v>
      </c>
      <c r="F27" s="99">
        <f t="shared" si="5"/>
        <v>43609</v>
      </c>
      <c r="G27" s="99">
        <f t="shared" si="6"/>
        <v>43640</v>
      </c>
      <c r="H27" s="99">
        <f t="shared" si="7"/>
        <v>43670</v>
      </c>
      <c r="I27" s="99">
        <f t="shared" si="8"/>
        <v>43701</v>
      </c>
      <c r="J27" s="99">
        <f t="shared" si="9"/>
        <v>43732</v>
      </c>
      <c r="K27" s="99">
        <f t="shared" si="10"/>
        <v>43762</v>
      </c>
      <c r="L27" s="99">
        <f t="shared" si="11"/>
        <v>43793</v>
      </c>
      <c r="M27" s="99">
        <f t="shared" si="12"/>
        <v>43823</v>
      </c>
      <c r="Q27" s="83"/>
    </row>
    <row r="28" spans="2:17" x14ac:dyDescent="0.25">
      <c r="B28" s="99">
        <f t="shared" si="1"/>
        <v>43490</v>
      </c>
      <c r="C28" s="99">
        <f t="shared" si="2"/>
        <v>43521</v>
      </c>
      <c r="D28" s="99">
        <f t="shared" si="3"/>
        <v>43549</v>
      </c>
      <c r="E28" s="99">
        <f t="shared" si="4"/>
        <v>43580</v>
      </c>
      <c r="F28" s="99">
        <f t="shared" si="5"/>
        <v>43610</v>
      </c>
      <c r="G28" s="99">
        <f t="shared" si="6"/>
        <v>43641</v>
      </c>
      <c r="H28" s="99">
        <f t="shared" si="7"/>
        <v>43671</v>
      </c>
      <c r="I28" s="99">
        <f t="shared" si="8"/>
        <v>43702</v>
      </c>
      <c r="J28" s="99">
        <f t="shared" si="9"/>
        <v>43733</v>
      </c>
      <c r="K28" s="99">
        <f t="shared" si="10"/>
        <v>43763</v>
      </c>
      <c r="L28" s="99">
        <f t="shared" si="11"/>
        <v>43794</v>
      </c>
      <c r="M28" s="99">
        <f t="shared" si="12"/>
        <v>43824</v>
      </c>
      <c r="Q28" s="83"/>
    </row>
    <row r="29" spans="2:17" x14ac:dyDescent="0.25">
      <c r="B29" s="99">
        <f t="shared" si="1"/>
        <v>43491</v>
      </c>
      <c r="C29" s="99">
        <f t="shared" si="2"/>
        <v>43522</v>
      </c>
      <c r="D29" s="99">
        <f t="shared" si="3"/>
        <v>43550</v>
      </c>
      <c r="E29" s="99">
        <f t="shared" si="4"/>
        <v>43581</v>
      </c>
      <c r="F29" s="99">
        <f t="shared" si="5"/>
        <v>43611</v>
      </c>
      <c r="G29" s="99">
        <f t="shared" si="6"/>
        <v>43642</v>
      </c>
      <c r="H29" s="99">
        <f t="shared" si="7"/>
        <v>43672</v>
      </c>
      <c r="I29" s="99">
        <f t="shared" si="8"/>
        <v>43703</v>
      </c>
      <c r="J29" s="99">
        <f t="shared" si="9"/>
        <v>43734</v>
      </c>
      <c r="K29" s="99">
        <f t="shared" si="10"/>
        <v>43764</v>
      </c>
      <c r="L29" s="99">
        <f t="shared" si="11"/>
        <v>43795</v>
      </c>
      <c r="M29" s="99">
        <f t="shared" si="12"/>
        <v>43825</v>
      </c>
      <c r="P29" s="92"/>
      <c r="Q29" s="83"/>
    </row>
    <row r="30" spans="2:17" x14ac:dyDescent="0.25">
      <c r="B30" s="99">
        <f t="shared" si="1"/>
        <v>43492</v>
      </c>
      <c r="C30" s="99">
        <f t="shared" si="2"/>
        <v>43523</v>
      </c>
      <c r="D30" s="99">
        <f t="shared" si="3"/>
        <v>43551</v>
      </c>
      <c r="E30" s="99">
        <f t="shared" si="4"/>
        <v>43582</v>
      </c>
      <c r="F30" s="99">
        <f t="shared" si="5"/>
        <v>43612</v>
      </c>
      <c r="G30" s="99">
        <f t="shared" si="6"/>
        <v>43643</v>
      </c>
      <c r="H30" s="99">
        <f t="shared" si="7"/>
        <v>43673</v>
      </c>
      <c r="I30" s="99">
        <f t="shared" si="8"/>
        <v>43704</v>
      </c>
      <c r="J30" s="99">
        <f t="shared" si="9"/>
        <v>43735</v>
      </c>
      <c r="K30" s="99">
        <f t="shared" si="10"/>
        <v>43765</v>
      </c>
      <c r="L30" s="99">
        <f t="shared" si="11"/>
        <v>43796</v>
      </c>
      <c r="M30" s="99">
        <f t="shared" si="12"/>
        <v>43826</v>
      </c>
      <c r="P30" s="92"/>
      <c r="Q30" s="83"/>
    </row>
    <row r="31" spans="2:17" x14ac:dyDescent="0.25">
      <c r="B31" s="99">
        <f t="shared" si="1"/>
        <v>43493</v>
      </c>
      <c r="C31" s="99">
        <f t="shared" si="2"/>
        <v>43524</v>
      </c>
      <c r="D31" s="99">
        <f t="shared" si="3"/>
        <v>43552</v>
      </c>
      <c r="E31" s="99">
        <f t="shared" si="4"/>
        <v>43583</v>
      </c>
      <c r="F31" s="99">
        <f t="shared" si="5"/>
        <v>43613</v>
      </c>
      <c r="G31" s="99">
        <f t="shared" si="6"/>
        <v>43644</v>
      </c>
      <c r="H31" s="99">
        <f t="shared" si="7"/>
        <v>43674</v>
      </c>
      <c r="I31" s="99">
        <f t="shared" si="8"/>
        <v>43705</v>
      </c>
      <c r="J31" s="99">
        <f t="shared" si="9"/>
        <v>43736</v>
      </c>
      <c r="K31" s="99">
        <f t="shared" si="10"/>
        <v>43766</v>
      </c>
      <c r="L31" s="99">
        <f t="shared" si="11"/>
        <v>43797</v>
      </c>
      <c r="M31" s="99">
        <f t="shared" si="12"/>
        <v>43827</v>
      </c>
      <c r="Q31" s="83"/>
    </row>
    <row r="32" spans="2:17" x14ac:dyDescent="0.25">
      <c r="B32" s="99">
        <f t="shared" si="1"/>
        <v>43494</v>
      </c>
      <c r="C32" s="99">
        <f t="shared" si="2"/>
        <v>43525</v>
      </c>
      <c r="D32" s="99">
        <f t="shared" si="3"/>
        <v>43553</v>
      </c>
      <c r="E32" s="99">
        <f t="shared" si="4"/>
        <v>43584</v>
      </c>
      <c r="F32" s="99">
        <f t="shared" si="5"/>
        <v>43614</v>
      </c>
      <c r="G32" s="99">
        <f t="shared" si="6"/>
        <v>43645</v>
      </c>
      <c r="H32" s="99">
        <f t="shared" si="7"/>
        <v>43675</v>
      </c>
      <c r="I32" s="99">
        <f t="shared" si="8"/>
        <v>43706</v>
      </c>
      <c r="J32" s="99">
        <f t="shared" si="9"/>
        <v>43737</v>
      </c>
      <c r="K32" s="99">
        <f t="shared" si="10"/>
        <v>43767</v>
      </c>
      <c r="L32" s="99">
        <f t="shared" si="11"/>
        <v>43798</v>
      </c>
      <c r="M32" s="99">
        <f t="shared" si="12"/>
        <v>43828</v>
      </c>
      <c r="P32" s="92"/>
      <c r="Q32" s="83"/>
    </row>
    <row r="33" spans="2:17" x14ac:dyDescent="0.25">
      <c r="B33" s="99">
        <f>DATE($A$1,COLUMN(A:L),ROW(30:60))</f>
        <v>43495</v>
      </c>
      <c r="C33" s="100"/>
      <c r="D33" s="99">
        <f t="shared" ref="D33:M33" si="13">DATE($A$1,COLUMN(C:N),ROW(30:60))</f>
        <v>43554</v>
      </c>
      <c r="E33" s="99">
        <f t="shared" si="13"/>
        <v>43585</v>
      </c>
      <c r="F33" s="99">
        <f t="shared" si="5"/>
        <v>43615</v>
      </c>
      <c r="G33" s="99">
        <f t="shared" si="6"/>
        <v>43646</v>
      </c>
      <c r="H33" s="99">
        <f t="shared" si="13"/>
        <v>43676</v>
      </c>
      <c r="I33" s="99">
        <f t="shared" si="13"/>
        <v>43707</v>
      </c>
      <c r="J33" s="99">
        <f t="shared" si="13"/>
        <v>43738</v>
      </c>
      <c r="K33" s="99">
        <f t="shared" si="13"/>
        <v>43768</v>
      </c>
      <c r="L33" s="99">
        <f t="shared" si="13"/>
        <v>43799</v>
      </c>
      <c r="M33" s="99">
        <f t="shared" si="13"/>
        <v>43829</v>
      </c>
      <c r="P33" s="92"/>
      <c r="Q33" s="83"/>
    </row>
    <row r="34" spans="2:17" ht="15.75" thickBot="1" x14ac:dyDescent="0.3">
      <c r="B34" s="101">
        <f>DATE($A$1,COLUMN(A:L),ROW(31:61))</f>
        <v>43496</v>
      </c>
      <c r="C34" s="102"/>
      <c r="D34" s="101">
        <f>DATE($A$1,COLUMN(C:N),ROW(31:61))</f>
        <v>43555</v>
      </c>
      <c r="E34" s="101"/>
      <c r="F34" s="101">
        <f>DATE($A$1,COLUMN(E:P),ROW(31:61))</f>
        <v>43616</v>
      </c>
      <c r="G34" s="101"/>
      <c r="H34" s="101">
        <f>DATE($A$1,COLUMN(G:R),ROW(31:61))</f>
        <v>43677</v>
      </c>
      <c r="I34" s="101">
        <f>DATE($A$1,COLUMN(H:S),ROW(31:61))</f>
        <v>43708</v>
      </c>
      <c r="J34" s="101"/>
      <c r="K34" s="101">
        <f>DATE($A$1,COLUMN(J:U),ROW(31:61))</f>
        <v>43769</v>
      </c>
      <c r="L34" s="101"/>
      <c r="M34" s="101">
        <f>DATE($A$1,COLUMN(L:W),ROW(31:61))</f>
        <v>43830</v>
      </c>
    </row>
  </sheetData>
  <conditionalFormatting sqref="B4:M34">
    <cfRule type="expression" dxfId="17" priority="16" stopIfTrue="1">
      <formula>MONTH(B4)&lt;&gt;(COLUMN(B4)-1)</formula>
    </cfRule>
    <cfRule type="expression" dxfId="16" priority="18">
      <formula>WEEKDAY(B4,2)&gt;5</formula>
    </cfRule>
    <cfRule type="expression" dxfId="15" priority="1">
      <formula>COUNTIF(($Q$5:$Q$17),B4)=1</formula>
    </cfRule>
  </conditionalFormatting>
  <dataValidations count="1">
    <dataValidation type="list" allowBlank="1" showInputMessage="1" showErrorMessage="1" sqref="A1" xr:uid="{19E7FCF0-0322-48DE-9238-F045299A8C15}">
      <formula1>"2019,2020,2021,2022,2023,2024,2025,2026,2027,2028,2029,2030"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8E4A-E8D8-41B0-A641-E7E7D29DB44A}">
  <dimension ref="A1:AB66"/>
  <sheetViews>
    <sheetView showZeros="0" topLeftCell="A28" zoomScale="80" zoomScaleNormal="8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14.570312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43466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43467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43468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43469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43470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43471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43472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43473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43474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43475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43476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43477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43478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43479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43480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43481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43482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x14ac:dyDescent="0.25">
      <c r="A38" s="48"/>
      <c r="B38" s="420">
        <f ca="1">DATE(Calendrier!$A$1,_xlfn.SHEET()-1,(ROW()/2)-1)</f>
        <v>43483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x14ac:dyDescent="0.25">
      <c r="A40" s="48"/>
      <c r="B40" s="420">
        <f ca="1">DATE(Calendrier!$A$1,_xlfn.SHEET()-1,(ROW()/2)-1)</f>
        <v>43484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x14ac:dyDescent="0.25">
      <c r="A42" s="48"/>
      <c r="B42" s="420">
        <f ca="1">DATE(Calendrier!$A$1,_xlfn.SHEET()-1,(ROW()/2)-1)</f>
        <v>43485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x14ac:dyDescent="0.25">
      <c r="A44" s="48"/>
      <c r="B44" s="422">
        <f ca="1">DATE(Calendrier!$A$1,_xlfn.SHEET()-1,(ROW()/2)-1)</f>
        <v>43486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x14ac:dyDescent="0.25">
      <c r="A46" s="48"/>
      <c r="B46" s="422">
        <f ca="1">DATE(Calendrier!$A$1,_xlfn.SHEET()-1,(ROW()/2)-1)</f>
        <v>43487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x14ac:dyDescent="0.25">
      <c r="A48" s="48"/>
      <c r="B48" s="424">
        <f ca="1">DATE(Calendrier!$A$1,_xlfn.SHEET()-1,(ROW()/2)-1)</f>
        <v>43488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x14ac:dyDescent="0.25">
      <c r="A50" s="48"/>
      <c r="B50" s="416">
        <f ca="1">DATE(Calendrier!$A$1,_xlfn.SHEET()-1,(ROW()/2)-1)</f>
        <v>43489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x14ac:dyDescent="0.25">
      <c r="A52" s="48"/>
      <c r="B52" s="416">
        <f ca="1">DATE(Calendrier!$A$1,_xlfn.SHEET()-1,(ROW()/2)-1)</f>
        <v>43490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x14ac:dyDescent="0.25">
      <c r="A54" s="48"/>
      <c r="B54" s="416">
        <f ca="1">DATE(Calendrier!$A$1,_xlfn.SHEET()-1,(ROW()/2)-1)</f>
        <v>43491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x14ac:dyDescent="0.25">
      <c r="A56" s="48"/>
      <c r="B56" s="416">
        <f ca="1">DATE(Calendrier!$A$1,_xlfn.SHEET()-1,(ROW()/2)-1)</f>
        <v>43492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x14ac:dyDescent="0.25">
      <c r="A58" s="48"/>
      <c r="B58" s="418">
        <f ca="1">DATE(Calendrier!$A$1,_xlfn.SHEET()-1,(ROW()/2)-1)</f>
        <v>43493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x14ac:dyDescent="0.25">
      <c r="A60" s="48"/>
      <c r="B60" s="418">
        <f ca="1">DATE(Calendrier!$A$1,_xlfn.SHEET()-1,(ROW()/2)-1)</f>
        <v>43494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x14ac:dyDescent="0.25">
      <c r="A62" s="48"/>
      <c r="B62" s="417">
        <f ca="1">DATE(Calendrier!$A$1,_xlfn.SHEET()-1,(ROW()/2)-1)</f>
        <v>43495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417">
        <f ca="1">DATE(Calendrier!$A$1,_xlfn.SHEET()-1,(ROW()/2)-1)</f>
        <v>43496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disablePrompts="1" count="1">
    <dataValidation type="list" allowBlank="1" showInputMessage="1" showErrorMessage="1" sqref="C4 C6 C8 C10 C12 C14 C16 C18 C20 C22 C24 C26 C28 C30 C32 C34 C36 C38 C40 C42 C44 C46 C48 C50 C52 C54 C56 C58 C60 C62 C64" xr:uid="{92D64EB9-3888-4E78-BCCD-75A0D6C34DCD}">
      <formula1>"Si,SiA,Se,SeA,For,Fe,R3,Récup,Cp,AM"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272DF2C-6392-41A5-AA37-A46FB5AA07AD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657B-875C-45E3-B044-18D181D67871}">
  <dimension ref="A1:AB62"/>
  <sheetViews>
    <sheetView showZeros="0" topLeftCell="A22" workbookViewId="0">
      <selection activeCell="B60" sqref="B60:B61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43497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43498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43499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43500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43501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43502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43503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43504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43505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43506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43507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43508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43509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319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319"/>
      <c r="B30" s="416">
        <f ca="1">DATE(Calendrier!$A$1,_xlfn.SHEET()-1,(ROW()/2)-1)</f>
        <v>43510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43511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43512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43513</v>
      </c>
      <c r="C36" s="189"/>
      <c r="D36" s="51" t="s">
        <v>32</v>
      </c>
      <c r="E36" s="250" t="str">
        <f t="shared" ref="E36:E60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43514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43515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43516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43517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43518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43519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4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4" ht="12.75" customHeight="1" x14ac:dyDescent="0.25">
      <c r="A50" s="48"/>
      <c r="B50" s="416">
        <f ca="1">DATE(Calendrier!$A$1,_xlfn.SHEET()-1,(ROW()/2)-1)</f>
        <v>43520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4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4" ht="12.75" customHeight="1" x14ac:dyDescent="0.25">
      <c r="A52" s="48"/>
      <c r="B52" s="416">
        <f ca="1">DATE(Calendrier!$A$1,_xlfn.SHEET()-1,(ROW()/2)-1)</f>
        <v>43521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4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4" ht="12.75" customHeight="1" x14ac:dyDescent="0.25">
      <c r="A54" s="48"/>
      <c r="B54" s="416">
        <f ca="1">DATE(Calendrier!$A$1,_xlfn.SHEET()-1,(ROW()/2)-1)</f>
        <v>43522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4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4" ht="12.75" customHeight="1" x14ac:dyDescent="0.25">
      <c r="A56" s="48"/>
      <c r="B56" s="416">
        <f ca="1">DATE(Calendrier!$A$1,_xlfn.SHEET()-1,(ROW()/2)-1)</f>
        <v>43523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4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4" ht="12.75" customHeight="1" x14ac:dyDescent="0.25">
      <c r="A58" s="48"/>
      <c r="B58" s="418">
        <f ca="1">DATE(Calendrier!$A$1,_xlfn.SHEET()-1,(ROW()/2)-1)</f>
        <v>43524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4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4" ht="13.5" customHeight="1" thickBot="1" x14ac:dyDescent="0.3">
      <c r="A60" s="48"/>
      <c r="B60" s="418" t="str">
        <f ca="1">IF(MONTH(DATE(Calendrier!$A$1,_xlfn.SHEET()-1,(ROW()/2)-1))&gt;_xlfn.SHEET()-1,"",DATE(Calendrier!$A$1,_xlfn.SHEET()-1,(ROW()/2)-1))</f>
        <v/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312" t="str">
        <f>IF(OR(C60="Cp"),1,"")</f>
        <v/>
      </c>
      <c r="L60" s="186"/>
      <c r="M60" s="187"/>
      <c r="N60" s="188"/>
      <c r="O60" s="314"/>
      <c r="P60" s="39"/>
      <c r="Q60" s="40"/>
      <c r="R60" s="224">
        <f>((Q60-P60)-(Q61-P61))</f>
        <v>0</v>
      </c>
      <c r="S60" s="205"/>
      <c r="T60" s="207"/>
      <c r="U60" s="205"/>
      <c r="V60" s="244"/>
      <c r="W60" s="305"/>
    </row>
    <row r="61" spans="1:24" ht="13.5" customHeight="1" thickBot="1" x14ac:dyDescent="0.3">
      <c r="A61" s="62"/>
      <c r="B61" s="418"/>
      <c r="C61" s="189"/>
      <c r="D61" s="63" t="s">
        <v>33</v>
      </c>
      <c r="E61" s="231"/>
      <c r="F61" s="43"/>
      <c r="G61" s="43"/>
      <c r="H61" s="299"/>
      <c r="I61" s="234"/>
      <c r="J61" s="253"/>
      <c r="K61" s="324"/>
      <c r="L61" s="321"/>
      <c r="M61" s="322"/>
      <c r="N61" s="323"/>
      <c r="O61" s="325"/>
      <c r="P61" s="39"/>
      <c r="Q61" s="64"/>
      <c r="R61" s="203"/>
      <c r="S61" s="205"/>
      <c r="T61" s="207"/>
      <c r="U61" s="205"/>
      <c r="V61" s="235"/>
      <c r="W61" s="320"/>
    </row>
    <row r="62" spans="1:24" ht="16.5" thickBot="1" x14ac:dyDescent="0.3">
      <c r="B62" s="308" t="s">
        <v>47</v>
      </c>
      <c r="C62" s="309"/>
      <c r="D62" s="84"/>
      <c r="E62" s="65">
        <f>SUM(E4:E61)</f>
        <v>0</v>
      </c>
      <c r="F62" s="310">
        <f>SUM(H4:H61)</f>
        <v>4</v>
      </c>
      <c r="G62" s="311"/>
      <c r="H62" s="66"/>
      <c r="I62" s="67">
        <f>SUM(I4:I61)</f>
        <v>0</v>
      </c>
      <c r="J62" s="68">
        <f>SUM(J4:J61)</f>
        <v>0</v>
      </c>
      <c r="K62" s="90">
        <f>SUM(K4:K61)</f>
        <v>0</v>
      </c>
      <c r="L62" s="87"/>
      <c r="M62" s="88"/>
      <c r="N62" s="89" t="s">
        <v>47</v>
      </c>
      <c r="O62" s="85">
        <f>SUM(O4:O61)</f>
        <v>0</v>
      </c>
      <c r="P62" s="74"/>
      <c r="Q62" s="91"/>
      <c r="R62" s="76">
        <f>SUM(R4:R30)</f>
        <v>4</v>
      </c>
      <c r="S62" s="77">
        <f>SUM(S4:S61)</f>
        <v>0</v>
      </c>
      <c r="T62" s="77">
        <f>SUM(T4:T61)</f>
        <v>0</v>
      </c>
      <c r="U62" s="77">
        <f>SUM(U4:U61)</f>
        <v>0</v>
      </c>
      <c r="V62" s="78">
        <f>SUM(V4:V61)</f>
        <v>0</v>
      </c>
      <c r="W62" s="86">
        <f>SUM(W4:W61)</f>
        <v>0</v>
      </c>
      <c r="X62" s="80"/>
    </row>
  </sheetData>
  <mergeCells count="474">
    <mergeCell ref="B62:C62"/>
    <mergeCell ref="F62:G62"/>
    <mergeCell ref="U60:U61"/>
    <mergeCell ref="V60:V61"/>
    <mergeCell ref="W60:W61"/>
    <mergeCell ref="L61:N61"/>
    <mergeCell ref="K60:K61"/>
    <mergeCell ref="L60:N60"/>
    <mergeCell ref="O60:O61"/>
    <mergeCell ref="R60:R61"/>
    <mergeCell ref="S60:S61"/>
    <mergeCell ref="T60:T61"/>
    <mergeCell ref="B60:B61"/>
    <mergeCell ref="C60:C61"/>
    <mergeCell ref="E60:E61"/>
    <mergeCell ref="H60:H61"/>
    <mergeCell ref="I60:I61"/>
    <mergeCell ref="J60:J61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K58:K59"/>
    <mergeCell ref="L58:N58"/>
    <mergeCell ref="O58:O5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2:E53"/>
    <mergeCell ref="H52:H53"/>
    <mergeCell ref="I52:I53"/>
    <mergeCell ref="J52:J53"/>
    <mergeCell ref="K50:K51"/>
    <mergeCell ref="L50:N50"/>
    <mergeCell ref="O50:O51"/>
    <mergeCell ref="U48:U49"/>
    <mergeCell ref="E48:E49"/>
    <mergeCell ref="H48:H49"/>
    <mergeCell ref="I48:I49"/>
    <mergeCell ref="J48:J49"/>
    <mergeCell ref="U52:U53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K46:K47"/>
    <mergeCell ref="L46:N46"/>
    <mergeCell ref="O46:O47"/>
    <mergeCell ref="T38:T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0:C41"/>
    <mergeCell ref="E40:E41"/>
    <mergeCell ref="H40:H41"/>
    <mergeCell ref="I40:I41"/>
    <mergeCell ref="J40:J41"/>
    <mergeCell ref="K38:K39"/>
    <mergeCell ref="L38:N38"/>
    <mergeCell ref="O38:O39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" xr:uid="{93F0178B-8615-410D-964E-E552F89C2693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7737069-6D84-4726-A739-36DE5BDB7DB9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FE2-EA12-4EEC-9CD4-80B7F1F157CD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43525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43526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43527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43528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43529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43530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43531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43532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43533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43534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43535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43536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43537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43538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43539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43540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43541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43542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43543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43544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43545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43546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43547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43548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43549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43550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43551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43552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43553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43554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43555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04E09204-B593-48DE-8463-4ED0DD6E8B09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2B9B325-0D92-4CD5-B532-59338DB96F47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DE5C-BE96-49EA-A779-1894401FFACF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43556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43557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43558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43559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43560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43561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43562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43563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43564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43565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43566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43567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43568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43569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43570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43571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43572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43573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43574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43575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43576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43577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43578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43579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43580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43581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43582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43583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43584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43585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E485BFB1-B30A-4568-910C-A878BEC1676F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95EF9C0-35A3-4A23-88ED-8C6F4C4E5111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FB8-B0D6-4268-A4BF-BAE8AE49623A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43586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43587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43588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43589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43590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43591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43592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43593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43594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43595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43596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43597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43598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43599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43600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43601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43602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43603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43604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43605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43606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43607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43608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43609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43610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43611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43612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43613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43614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43615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43616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AC51BE81-9C47-4724-9B22-8D80E9FC4042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FA4270C-F807-41D0-A88C-84A1F8A9A1EC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620-459D-4F5C-A0BF-7060C4D1D569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43617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43618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43619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43620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43621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43622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43623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43624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43625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43626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43627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43628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43629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43630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43631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43632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43633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43634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43635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43636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43637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43638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43639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43640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43641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43642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43643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43644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43645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43646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6783E6C7-3E6C-4624-A1BB-0296B7BDB140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4DB6D65-5D4B-47B8-B784-C852C6B91E73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4746-CBB4-4747-950F-C83ABC53D95B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43647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43648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43649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43650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43651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43652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43653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43654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43655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43656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43657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43658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43659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43660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43661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43662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43663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43664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43665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43666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43667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43668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43669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43670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43671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43672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43673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43674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43675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43676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43677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79A2B87B-EE9A-448A-83BC-0211373C99F6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D3C3D3B-5DA1-4C8E-BC99-5F624C02F307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095E-B59C-4FB1-8BD3-31AAEB063E93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43678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43679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43680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43681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43682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43683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43684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43685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43686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43687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43688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43689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43690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43691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43692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43693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43694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43695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43696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43697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43698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43699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43700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43701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43702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43703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43704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43705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43706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43707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43708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9C71D049-EDB4-4C2B-9B86-60BB8625AFD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FCE8A0D-2DD0-4466-82BE-BFE7F61D7527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F06D-C0BB-4143-9C0F-D6DD11772690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43709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43710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43711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43712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43713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43714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43715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43716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43717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43718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43719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43720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43721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43722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43723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43724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43725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43726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43727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43728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43729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43730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43731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43732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43733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43734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43735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43736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43737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43738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93AA4E2D-BA93-4C2C-915D-5CB7C4C9C19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CABB258-5AE9-4710-A756-953182F2A33E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F68A-0E8B-4286-9C58-C49E63103B4C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43739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43740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43741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43742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43743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43744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43745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43746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43747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43748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43749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43750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43751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43752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43753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43754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43755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43756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43757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43758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43759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43760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43761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43762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43763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43764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43765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43766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43767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43768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43769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02ACD859-C540-493D-98B8-E46262AF81F7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D56A1A1-845B-418D-A668-102DD6C3E635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4F2C7-CEB1-42E0-A251-CF9CE1239A65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43770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/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43771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43772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43773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43774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43775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43776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43777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43778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43779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43780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43781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43782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43783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43784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43785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43786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43787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43788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43789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43790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43791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43792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43793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43794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43795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43796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43797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43798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43799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7D917F58-1B04-44C7-9232-92B515C43BB6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834A9B6-7374-4E55-B01D-EEBE45F40251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084C-A1D4-41FD-BCA5-C0A69EAA16D8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43800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/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43801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43802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43803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43804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43805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43806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43807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43808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43809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43810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43811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43812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43813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43814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43815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43816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43817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43818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43819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43820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43821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43822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43823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43824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43825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43826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43827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43828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43829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43830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FF2DA1EF-2343-4BD5-B4FE-475832BFD66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0B9F0C0-BBBA-4EE8-BC13-85D0BCACEFA5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18BF-CDAB-49A1-98A7-9D0663C65D38}">
  <dimension ref="A1:M11"/>
  <sheetViews>
    <sheetView workbookViewId="0">
      <selection activeCell="B1" sqref="B1"/>
    </sheetView>
  </sheetViews>
  <sheetFormatPr baseColWidth="10" defaultRowHeight="15" x14ac:dyDescent="0.25"/>
  <sheetData>
    <row r="1" spans="1:13" ht="20.25" x14ac:dyDescent="0.25">
      <c r="A1" s="103" t="s">
        <v>53</v>
      </c>
      <c r="B1" s="104">
        <f>'[1]JAN '!$W$6</f>
        <v>0</v>
      </c>
      <c r="C1" s="103" t="s">
        <v>54</v>
      </c>
      <c r="D1" s="104">
        <f>'[1]MARS (2)'!$W$4</f>
        <v>0</v>
      </c>
      <c r="E1" s="103" t="s">
        <v>55</v>
      </c>
      <c r="F1" s="104">
        <f>'[1]MAI (2)'!$W$12</f>
        <v>0</v>
      </c>
      <c r="G1" s="103" t="s">
        <v>56</v>
      </c>
      <c r="H1" s="104">
        <f>[1]AOUT!$W$4</f>
        <v>0</v>
      </c>
      <c r="I1" s="103" t="s">
        <v>57</v>
      </c>
      <c r="J1" s="104">
        <f>[1]OCT!$W$18</f>
        <v>0</v>
      </c>
      <c r="K1" s="103" t="s">
        <v>58</v>
      </c>
      <c r="L1" s="104">
        <f>'[1]DEC (2)'!$W$4</f>
        <v>0</v>
      </c>
    </row>
    <row r="2" spans="1:13" ht="20.25" x14ac:dyDescent="0.25">
      <c r="A2" s="103" t="s">
        <v>59</v>
      </c>
      <c r="B2" s="104">
        <f>'[1]JAN '!$W$18</f>
        <v>0</v>
      </c>
      <c r="C2" s="103" t="s">
        <v>60</v>
      </c>
      <c r="D2" s="104">
        <f>'[1]MARS (2)'!$W$8</f>
        <v>0</v>
      </c>
      <c r="E2" s="103" t="s">
        <v>61</v>
      </c>
      <c r="F2" s="104">
        <f>[1]JUIN!$W$4</f>
        <v>0</v>
      </c>
      <c r="G2" s="103" t="s">
        <v>62</v>
      </c>
      <c r="H2" s="104">
        <f>[1]AOUT!$W$14</f>
        <v>0</v>
      </c>
      <c r="I2" s="103" t="s">
        <v>63</v>
      </c>
      <c r="J2" s="104">
        <f>'[1]OCT (2)'!$W$4</f>
        <v>0</v>
      </c>
      <c r="K2" s="105" t="s">
        <v>64</v>
      </c>
      <c r="L2" s="104">
        <f>'[1]DEC (2)'!$W$18</f>
        <v>0</v>
      </c>
    </row>
    <row r="3" spans="1:13" ht="20.25" x14ac:dyDescent="0.3">
      <c r="A3" s="103" t="s">
        <v>65</v>
      </c>
      <c r="B3" s="104">
        <f>'[1]JAN  (2)'!$W$6</f>
        <v>0</v>
      </c>
      <c r="C3" s="103" t="s">
        <v>66</v>
      </c>
      <c r="D3" s="104">
        <f>'[1]MARS (2)'!$W$22</f>
        <v>0</v>
      </c>
      <c r="E3" s="103" t="s">
        <v>67</v>
      </c>
      <c r="F3" s="104">
        <f>[1]JUIN!$W$10</f>
        <v>0</v>
      </c>
      <c r="G3" s="103" t="s">
        <v>68</v>
      </c>
      <c r="H3" s="104">
        <f>'[1]AOUT (2)'!$W$4</f>
        <v>0</v>
      </c>
      <c r="I3" s="103" t="s">
        <v>69</v>
      </c>
      <c r="J3" s="104">
        <f>'[1]OCT (2)'!$W$14</f>
        <v>0</v>
      </c>
      <c r="K3" s="106" t="s">
        <v>70</v>
      </c>
      <c r="L3" s="107"/>
      <c r="M3" s="108"/>
    </row>
    <row r="4" spans="1:13" ht="20.25" x14ac:dyDescent="0.25">
      <c r="A4" s="103" t="s">
        <v>71</v>
      </c>
      <c r="B4" s="104">
        <f>'[1]JAN  (2)'!$W$16</f>
        <v>0</v>
      </c>
      <c r="C4" s="103" t="s">
        <v>72</v>
      </c>
      <c r="D4" s="104">
        <f>[1]AVRIL!$W$6</f>
        <v>0</v>
      </c>
      <c r="E4" s="103" t="s">
        <v>73</v>
      </c>
      <c r="F4" s="104">
        <f>[1]JUIN!$W$24</f>
        <v>0</v>
      </c>
      <c r="G4" s="103" t="s">
        <v>74</v>
      </c>
      <c r="H4" s="104">
        <f>'[1]AOUT (2)'!$W$10</f>
        <v>0</v>
      </c>
      <c r="I4" s="103" t="s">
        <v>75</v>
      </c>
      <c r="J4" s="104">
        <f>[1]NOV!$W$4</f>
        <v>0</v>
      </c>
      <c r="L4" s="109">
        <f>SUM(L1:L3)</f>
        <v>0</v>
      </c>
    </row>
    <row r="5" spans="1:13" ht="20.25" x14ac:dyDescent="0.25">
      <c r="A5" s="103" t="s">
        <v>76</v>
      </c>
      <c r="B5" s="104">
        <f>[1]FEV!$W$6</f>
        <v>0</v>
      </c>
      <c r="C5" s="103" t="s">
        <v>77</v>
      </c>
      <c r="D5" s="104">
        <f>[1]AVRIL!$W$20</f>
        <v>0</v>
      </c>
      <c r="E5" s="103" t="s">
        <v>78</v>
      </c>
      <c r="F5" s="104">
        <f>'[1]JUIN (2)'!$W$5</f>
        <v>0</v>
      </c>
      <c r="G5" s="103" t="s">
        <v>79</v>
      </c>
      <c r="H5" s="104">
        <f>[1]SEPT!$W$4</f>
        <v>0</v>
      </c>
      <c r="I5" s="103" t="s">
        <v>80</v>
      </c>
      <c r="J5" s="104">
        <f>[1]NOV!$W$12</f>
        <v>0</v>
      </c>
    </row>
    <row r="6" spans="1:13" ht="20.25" x14ac:dyDescent="0.25">
      <c r="A6" s="103" t="s">
        <v>81</v>
      </c>
      <c r="B6" s="104">
        <f>[1]FEV!$W$12</f>
        <v>0</v>
      </c>
      <c r="C6" s="103" t="s">
        <v>82</v>
      </c>
      <c r="D6" s="104">
        <f>'[1]AVRIL (2)'!$W$5</f>
        <v>0</v>
      </c>
      <c r="E6" s="103" t="s">
        <v>83</v>
      </c>
      <c r="F6" s="104">
        <f>'[1]JUIN (2)'!$W$20</f>
        <v>0</v>
      </c>
      <c r="G6" s="103" t="s">
        <v>84</v>
      </c>
      <c r="H6" s="104">
        <f>[1]SEPT!$W$8</f>
        <v>0</v>
      </c>
      <c r="I6" s="103" t="s">
        <v>85</v>
      </c>
      <c r="J6" s="104">
        <f>'[1]NOV (2)'!$W$4</f>
        <v>0</v>
      </c>
      <c r="K6" s="110"/>
    </row>
    <row r="7" spans="1:13" ht="20.25" x14ac:dyDescent="0.3">
      <c r="A7" s="103" t="s">
        <v>86</v>
      </c>
      <c r="B7" s="104">
        <f>'[1]FEV (2)'!$W$4</f>
        <v>0</v>
      </c>
      <c r="C7" s="103" t="s">
        <v>87</v>
      </c>
      <c r="D7" s="104">
        <f>'[1]AVRIL (2)'!$W$16</f>
        <v>0</v>
      </c>
      <c r="E7" s="103" t="s">
        <v>88</v>
      </c>
      <c r="F7" s="104">
        <f>[1]JUILLET!$W$5</f>
        <v>0</v>
      </c>
      <c r="G7" s="103" t="s">
        <v>89</v>
      </c>
      <c r="H7" s="104">
        <f>[1]SEPT!$W$22</f>
        <v>0</v>
      </c>
      <c r="I7" s="103" t="s">
        <v>90</v>
      </c>
      <c r="J7" s="104">
        <f>'[1]NOV (2)'!$W$8</f>
        <v>0</v>
      </c>
      <c r="K7" s="103" t="s">
        <v>91</v>
      </c>
      <c r="L7" s="327">
        <f>SUM(B11,D11,F11,H11,J11,L4)</f>
        <v>0</v>
      </c>
      <c r="M7" s="327"/>
    </row>
    <row r="8" spans="1:13" ht="20.25" x14ac:dyDescent="0.25">
      <c r="A8" s="103" t="s">
        <v>92</v>
      </c>
      <c r="B8" s="104">
        <f>'[1]FEV (2)'!$W$8</f>
        <v>0</v>
      </c>
      <c r="C8" s="103" t="s">
        <v>93</v>
      </c>
      <c r="D8" s="104">
        <f>[1]MAI!$W$4</f>
        <v>0</v>
      </c>
      <c r="E8" s="103" t="s">
        <v>94</v>
      </c>
      <c r="F8" s="104">
        <f>[1]JUILLET!$W$20</f>
        <v>0</v>
      </c>
      <c r="G8" s="103" t="s">
        <v>95</v>
      </c>
      <c r="H8" s="104">
        <f>'[1]SEPT (2)'!$W$4</f>
        <v>0</v>
      </c>
      <c r="I8" s="103" t="s">
        <v>96</v>
      </c>
      <c r="J8" s="104">
        <f>[1]DEC!$W$4</f>
        <v>0</v>
      </c>
      <c r="K8" s="103" t="s">
        <v>97</v>
      </c>
      <c r="L8" s="328">
        <f>1588-L7</f>
        <v>1588</v>
      </c>
      <c r="M8" s="328"/>
    </row>
    <row r="9" spans="1:13" ht="20.25" x14ac:dyDescent="0.25">
      <c r="A9" s="103" t="s">
        <v>98</v>
      </c>
      <c r="B9" s="104">
        <f>[1]MARS!$W$5</f>
        <v>0</v>
      </c>
      <c r="C9" s="103" t="s">
        <v>99</v>
      </c>
      <c r="D9" s="104">
        <f>[1]MAI!$W$16</f>
        <v>0</v>
      </c>
      <c r="E9" s="103" t="s">
        <v>100</v>
      </c>
      <c r="F9" s="104">
        <f>'[1]JUILLET (2)'!$W$5</f>
        <v>0</v>
      </c>
      <c r="G9" s="103" t="s">
        <v>101</v>
      </c>
      <c r="H9" s="104">
        <f>'[1]SEPT (2)'!$W$18</f>
        <v>0</v>
      </c>
      <c r="I9" s="103" t="s">
        <v>102</v>
      </c>
      <c r="J9" s="104">
        <f>[1]DEC!$W$8</f>
        <v>0</v>
      </c>
      <c r="K9" s="110"/>
    </row>
    <row r="10" spans="1:13" ht="20.25" x14ac:dyDescent="0.25">
      <c r="A10" s="103" t="s">
        <v>103</v>
      </c>
      <c r="B10" s="104">
        <f>[1]MARS!$W$12</f>
        <v>0</v>
      </c>
      <c r="C10" s="103" t="s">
        <v>104</v>
      </c>
      <c r="D10" s="104">
        <f>'[1]MAI (2)'!$W$4</f>
        <v>0</v>
      </c>
      <c r="E10" s="103" t="s">
        <v>105</v>
      </c>
      <c r="F10" s="104">
        <f>'[1]JUILLET (2)'!$W$16</f>
        <v>0</v>
      </c>
      <c r="G10" s="103" t="s">
        <v>106</v>
      </c>
      <c r="H10" s="104">
        <f>[1]OCT!$W$4</f>
        <v>0</v>
      </c>
      <c r="I10" s="103" t="s">
        <v>107</v>
      </c>
      <c r="J10" s="104">
        <f>[1]DEC!$W$22</f>
        <v>0</v>
      </c>
      <c r="K10" s="110"/>
    </row>
    <row r="11" spans="1:13" ht="20.25" x14ac:dyDescent="0.25">
      <c r="B11" s="109">
        <f>SUM(B1:B10)</f>
        <v>0</v>
      </c>
      <c r="D11" s="109">
        <f>SUM(D1:D10)</f>
        <v>0</v>
      </c>
      <c r="F11" s="109">
        <f>SUM(F1:F10)</f>
        <v>0</v>
      </c>
      <c r="H11" s="109">
        <f>SUM(H1:H10)</f>
        <v>0</v>
      </c>
      <c r="J11" s="109">
        <f>SUM(J1:J10)</f>
        <v>0</v>
      </c>
    </row>
  </sheetData>
  <mergeCells count="2">
    <mergeCell ref="L7:M7"/>
    <mergeCell ref="L8:M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6D36-1284-46F6-A00C-62CBBD6E5C2D}">
  <dimension ref="A1:AP47"/>
  <sheetViews>
    <sheetView showZeros="0" workbookViewId="0">
      <selection activeCell="AE15" sqref="AE15:AH15"/>
    </sheetView>
  </sheetViews>
  <sheetFormatPr baseColWidth="10" defaultColWidth="11.5703125" defaultRowHeight="15" x14ac:dyDescent="0.25"/>
  <cols>
    <col min="1" max="1" width="6.5703125" style="142" customWidth="1"/>
    <col min="2" max="43" width="3.140625" style="115" customWidth="1"/>
    <col min="44" max="256" width="11.5703125" style="115"/>
    <col min="257" max="257" width="6.5703125" style="115" customWidth="1"/>
    <col min="258" max="299" width="3.140625" style="115" customWidth="1"/>
    <col min="300" max="512" width="11.5703125" style="115"/>
    <col min="513" max="513" width="6.5703125" style="115" customWidth="1"/>
    <col min="514" max="555" width="3.140625" style="115" customWidth="1"/>
    <col min="556" max="768" width="11.5703125" style="115"/>
    <col min="769" max="769" width="6.5703125" style="115" customWidth="1"/>
    <col min="770" max="811" width="3.140625" style="115" customWidth="1"/>
    <col min="812" max="1024" width="11.5703125" style="115"/>
    <col min="1025" max="1025" width="6.5703125" style="115" customWidth="1"/>
    <col min="1026" max="1067" width="3.140625" style="115" customWidth="1"/>
    <col min="1068" max="1280" width="11.5703125" style="115"/>
    <col min="1281" max="1281" width="6.5703125" style="115" customWidth="1"/>
    <col min="1282" max="1323" width="3.140625" style="115" customWidth="1"/>
    <col min="1324" max="1536" width="11.5703125" style="115"/>
    <col min="1537" max="1537" width="6.5703125" style="115" customWidth="1"/>
    <col min="1538" max="1579" width="3.140625" style="115" customWidth="1"/>
    <col min="1580" max="1792" width="11.5703125" style="115"/>
    <col min="1793" max="1793" width="6.5703125" style="115" customWidth="1"/>
    <col min="1794" max="1835" width="3.140625" style="115" customWidth="1"/>
    <col min="1836" max="2048" width="11.5703125" style="115"/>
    <col min="2049" max="2049" width="6.5703125" style="115" customWidth="1"/>
    <col min="2050" max="2091" width="3.140625" style="115" customWidth="1"/>
    <col min="2092" max="2304" width="11.5703125" style="115"/>
    <col min="2305" max="2305" width="6.5703125" style="115" customWidth="1"/>
    <col min="2306" max="2347" width="3.140625" style="115" customWidth="1"/>
    <col min="2348" max="2560" width="11.5703125" style="115"/>
    <col min="2561" max="2561" width="6.5703125" style="115" customWidth="1"/>
    <col min="2562" max="2603" width="3.140625" style="115" customWidth="1"/>
    <col min="2604" max="2816" width="11.5703125" style="115"/>
    <col min="2817" max="2817" width="6.5703125" style="115" customWidth="1"/>
    <col min="2818" max="2859" width="3.140625" style="115" customWidth="1"/>
    <col min="2860" max="3072" width="11.5703125" style="115"/>
    <col min="3073" max="3073" width="6.5703125" style="115" customWidth="1"/>
    <col min="3074" max="3115" width="3.140625" style="115" customWidth="1"/>
    <col min="3116" max="3328" width="11.5703125" style="115"/>
    <col min="3329" max="3329" width="6.5703125" style="115" customWidth="1"/>
    <col min="3330" max="3371" width="3.140625" style="115" customWidth="1"/>
    <col min="3372" max="3584" width="11.5703125" style="115"/>
    <col min="3585" max="3585" width="6.5703125" style="115" customWidth="1"/>
    <col min="3586" max="3627" width="3.140625" style="115" customWidth="1"/>
    <col min="3628" max="3840" width="11.5703125" style="115"/>
    <col min="3841" max="3841" width="6.5703125" style="115" customWidth="1"/>
    <col min="3842" max="3883" width="3.140625" style="115" customWidth="1"/>
    <col min="3884" max="4096" width="11.5703125" style="115"/>
    <col min="4097" max="4097" width="6.5703125" style="115" customWidth="1"/>
    <col min="4098" max="4139" width="3.140625" style="115" customWidth="1"/>
    <col min="4140" max="4352" width="11.5703125" style="115"/>
    <col min="4353" max="4353" width="6.5703125" style="115" customWidth="1"/>
    <col min="4354" max="4395" width="3.140625" style="115" customWidth="1"/>
    <col min="4396" max="4608" width="11.5703125" style="115"/>
    <col min="4609" max="4609" width="6.5703125" style="115" customWidth="1"/>
    <col min="4610" max="4651" width="3.140625" style="115" customWidth="1"/>
    <col min="4652" max="4864" width="11.5703125" style="115"/>
    <col min="4865" max="4865" width="6.5703125" style="115" customWidth="1"/>
    <col min="4866" max="4907" width="3.140625" style="115" customWidth="1"/>
    <col min="4908" max="5120" width="11.5703125" style="115"/>
    <col min="5121" max="5121" width="6.5703125" style="115" customWidth="1"/>
    <col min="5122" max="5163" width="3.140625" style="115" customWidth="1"/>
    <col min="5164" max="5376" width="11.5703125" style="115"/>
    <col min="5377" max="5377" width="6.5703125" style="115" customWidth="1"/>
    <col min="5378" max="5419" width="3.140625" style="115" customWidth="1"/>
    <col min="5420" max="5632" width="11.5703125" style="115"/>
    <col min="5633" max="5633" width="6.5703125" style="115" customWidth="1"/>
    <col min="5634" max="5675" width="3.140625" style="115" customWidth="1"/>
    <col min="5676" max="5888" width="11.5703125" style="115"/>
    <col min="5889" max="5889" width="6.5703125" style="115" customWidth="1"/>
    <col min="5890" max="5931" width="3.140625" style="115" customWidth="1"/>
    <col min="5932" max="6144" width="11.5703125" style="115"/>
    <col min="6145" max="6145" width="6.5703125" style="115" customWidth="1"/>
    <col min="6146" max="6187" width="3.140625" style="115" customWidth="1"/>
    <col min="6188" max="6400" width="11.5703125" style="115"/>
    <col min="6401" max="6401" width="6.5703125" style="115" customWidth="1"/>
    <col min="6402" max="6443" width="3.140625" style="115" customWidth="1"/>
    <col min="6444" max="6656" width="11.5703125" style="115"/>
    <col min="6657" max="6657" width="6.5703125" style="115" customWidth="1"/>
    <col min="6658" max="6699" width="3.140625" style="115" customWidth="1"/>
    <col min="6700" max="6912" width="11.5703125" style="115"/>
    <col min="6913" max="6913" width="6.5703125" style="115" customWidth="1"/>
    <col min="6914" max="6955" width="3.140625" style="115" customWidth="1"/>
    <col min="6956" max="7168" width="11.5703125" style="115"/>
    <col min="7169" max="7169" width="6.5703125" style="115" customWidth="1"/>
    <col min="7170" max="7211" width="3.140625" style="115" customWidth="1"/>
    <col min="7212" max="7424" width="11.5703125" style="115"/>
    <col min="7425" max="7425" width="6.5703125" style="115" customWidth="1"/>
    <col min="7426" max="7467" width="3.140625" style="115" customWidth="1"/>
    <col min="7468" max="7680" width="11.5703125" style="115"/>
    <col min="7681" max="7681" width="6.5703125" style="115" customWidth="1"/>
    <col min="7682" max="7723" width="3.140625" style="115" customWidth="1"/>
    <col min="7724" max="7936" width="11.5703125" style="115"/>
    <col min="7937" max="7937" width="6.5703125" style="115" customWidth="1"/>
    <col min="7938" max="7979" width="3.140625" style="115" customWidth="1"/>
    <col min="7980" max="8192" width="11.5703125" style="115"/>
    <col min="8193" max="8193" width="6.5703125" style="115" customWidth="1"/>
    <col min="8194" max="8235" width="3.140625" style="115" customWidth="1"/>
    <col min="8236" max="8448" width="11.5703125" style="115"/>
    <col min="8449" max="8449" width="6.5703125" style="115" customWidth="1"/>
    <col min="8450" max="8491" width="3.140625" style="115" customWidth="1"/>
    <col min="8492" max="8704" width="11.5703125" style="115"/>
    <col min="8705" max="8705" width="6.5703125" style="115" customWidth="1"/>
    <col min="8706" max="8747" width="3.140625" style="115" customWidth="1"/>
    <col min="8748" max="8960" width="11.5703125" style="115"/>
    <col min="8961" max="8961" width="6.5703125" style="115" customWidth="1"/>
    <col min="8962" max="9003" width="3.140625" style="115" customWidth="1"/>
    <col min="9004" max="9216" width="11.5703125" style="115"/>
    <col min="9217" max="9217" width="6.5703125" style="115" customWidth="1"/>
    <col min="9218" max="9259" width="3.140625" style="115" customWidth="1"/>
    <col min="9260" max="9472" width="11.5703125" style="115"/>
    <col min="9473" max="9473" width="6.5703125" style="115" customWidth="1"/>
    <col min="9474" max="9515" width="3.140625" style="115" customWidth="1"/>
    <col min="9516" max="9728" width="11.5703125" style="115"/>
    <col min="9729" max="9729" width="6.5703125" style="115" customWidth="1"/>
    <col min="9730" max="9771" width="3.140625" style="115" customWidth="1"/>
    <col min="9772" max="9984" width="11.5703125" style="115"/>
    <col min="9985" max="9985" width="6.5703125" style="115" customWidth="1"/>
    <col min="9986" max="10027" width="3.140625" style="115" customWidth="1"/>
    <col min="10028" max="10240" width="11.5703125" style="115"/>
    <col min="10241" max="10241" width="6.5703125" style="115" customWidth="1"/>
    <col min="10242" max="10283" width="3.140625" style="115" customWidth="1"/>
    <col min="10284" max="10496" width="11.5703125" style="115"/>
    <col min="10497" max="10497" width="6.5703125" style="115" customWidth="1"/>
    <col min="10498" max="10539" width="3.140625" style="115" customWidth="1"/>
    <col min="10540" max="10752" width="11.5703125" style="115"/>
    <col min="10753" max="10753" width="6.5703125" style="115" customWidth="1"/>
    <col min="10754" max="10795" width="3.140625" style="115" customWidth="1"/>
    <col min="10796" max="11008" width="11.5703125" style="115"/>
    <col min="11009" max="11009" width="6.5703125" style="115" customWidth="1"/>
    <col min="11010" max="11051" width="3.140625" style="115" customWidth="1"/>
    <col min="11052" max="11264" width="11.5703125" style="115"/>
    <col min="11265" max="11265" width="6.5703125" style="115" customWidth="1"/>
    <col min="11266" max="11307" width="3.140625" style="115" customWidth="1"/>
    <col min="11308" max="11520" width="11.5703125" style="115"/>
    <col min="11521" max="11521" width="6.5703125" style="115" customWidth="1"/>
    <col min="11522" max="11563" width="3.140625" style="115" customWidth="1"/>
    <col min="11564" max="11776" width="11.5703125" style="115"/>
    <col min="11777" max="11777" width="6.5703125" style="115" customWidth="1"/>
    <col min="11778" max="11819" width="3.140625" style="115" customWidth="1"/>
    <col min="11820" max="12032" width="11.5703125" style="115"/>
    <col min="12033" max="12033" width="6.5703125" style="115" customWidth="1"/>
    <col min="12034" max="12075" width="3.140625" style="115" customWidth="1"/>
    <col min="12076" max="12288" width="11.5703125" style="115"/>
    <col min="12289" max="12289" width="6.5703125" style="115" customWidth="1"/>
    <col min="12290" max="12331" width="3.140625" style="115" customWidth="1"/>
    <col min="12332" max="12544" width="11.5703125" style="115"/>
    <col min="12545" max="12545" width="6.5703125" style="115" customWidth="1"/>
    <col min="12546" max="12587" width="3.140625" style="115" customWidth="1"/>
    <col min="12588" max="12800" width="11.5703125" style="115"/>
    <col min="12801" max="12801" width="6.5703125" style="115" customWidth="1"/>
    <col min="12802" max="12843" width="3.140625" style="115" customWidth="1"/>
    <col min="12844" max="13056" width="11.5703125" style="115"/>
    <col min="13057" max="13057" width="6.5703125" style="115" customWidth="1"/>
    <col min="13058" max="13099" width="3.140625" style="115" customWidth="1"/>
    <col min="13100" max="13312" width="11.5703125" style="115"/>
    <col min="13313" max="13313" width="6.5703125" style="115" customWidth="1"/>
    <col min="13314" max="13355" width="3.140625" style="115" customWidth="1"/>
    <col min="13356" max="13568" width="11.5703125" style="115"/>
    <col min="13569" max="13569" width="6.5703125" style="115" customWidth="1"/>
    <col min="13570" max="13611" width="3.140625" style="115" customWidth="1"/>
    <col min="13612" max="13824" width="11.5703125" style="115"/>
    <col min="13825" max="13825" width="6.5703125" style="115" customWidth="1"/>
    <col min="13826" max="13867" width="3.140625" style="115" customWidth="1"/>
    <col min="13868" max="14080" width="11.5703125" style="115"/>
    <col min="14081" max="14081" width="6.5703125" style="115" customWidth="1"/>
    <col min="14082" max="14123" width="3.140625" style="115" customWidth="1"/>
    <col min="14124" max="14336" width="11.5703125" style="115"/>
    <col min="14337" max="14337" width="6.5703125" style="115" customWidth="1"/>
    <col min="14338" max="14379" width="3.140625" style="115" customWidth="1"/>
    <col min="14380" max="14592" width="11.5703125" style="115"/>
    <col min="14593" max="14593" width="6.5703125" style="115" customWidth="1"/>
    <col min="14594" max="14635" width="3.140625" style="115" customWidth="1"/>
    <col min="14636" max="14848" width="11.5703125" style="115"/>
    <col min="14849" max="14849" width="6.5703125" style="115" customWidth="1"/>
    <col min="14850" max="14891" width="3.140625" style="115" customWidth="1"/>
    <col min="14892" max="15104" width="11.5703125" style="115"/>
    <col min="15105" max="15105" width="6.5703125" style="115" customWidth="1"/>
    <col min="15106" max="15147" width="3.140625" style="115" customWidth="1"/>
    <col min="15148" max="15360" width="11.5703125" style="115"/>
    <col min="15361" max="15361" width="6.5703125" style="115" customWidth="1"/>
    <col min="15362" max="15403" width="3.140625" style="115" customWidth="1"/>
    <col min="15404" max="15616" width="11.5703125" style="115"/>
    <col min="15617" max="15617" width="6.5703125" style="115" customWidth="1"/>
    <col min="15618" max="15659" width="3.140625" style="115" customWidth="1"/>
    <col min="15660" max="15872" width="11.5703125" style="115"/>
    <col min="15873" max="15873" width="6.5703125" style="115" customWidth="1"/>
    <col min="15874" max="15915" width="3.140625" style="115" customWidth="1"/>
    <col min="15916" max="16128" width="11.5703125" style="115"/>
    <col min="16129" max="16129" width="6.5703125" style="115" customWidth="1"/>
    <col min="16130" max="16171" width="3.140625" style="115" customWidth="1"/>
    <col min="16172" max="16384" width="11.5703125" style="115"/>
  </cols>
  <sheetData>
    <row r="1" spans="1:42" ht="15.75" thickBot="1" x14ac:dyDescent="0.3">
      <c r="A1" s="111"/>
      <c r="B1" s="112" t="s">
        <v>31</v>
      </c>
      <c r="C1" s="113" t="s">
        <v>34</v>
      </c>
      <c r="D1" s="113" t="s">
        <v>35</v>
      </c>
      <c r="E1" s="113" t="s">
        <v>36</v>
      </c>
      <c r="F1" s="113" t="s">
        <v>37</v>
      </c>
      <c r="G1" s="113" t="s">
        <v>38</v>
      </c>
      <c r="H1" s="113" t="s">
        <v>40</v>
      </c>
      <c r="I1" s="113" t="s">
        <v>41</v>
      </c>
      <c r="J1" s="113" t="s">
        <v>42</v>
      </c>
      <c r="K1" s="113" t="s">
        <v>43</v>
      </c>
      <c r="L1" s="113" t="s">
        <v>44</v>
      </c>
      <c r="M1" s="113">
        <v>12</v>
      </c>
      <c r="N1" s="113">
        <v>13</v>
      </c>
      <c r="O1" s="113">
        <v>14</v>
      </c>
      <c r="P1" s="113">
        <v>15</v>
      </c>
      <c r="Q1" s="113">
        <v>16</v>
      </c>
      <c r="R1" s="113">
        <v>17</v>
      </c>
      <c r="S1" s="113">
        <v>18</v>
      </c>
      <c r="T1" s="113">
        <v>19</v>
      </c>
      <c r="U1" s="113">
        <v>20</v>
      </c>
      <c r="V1" s="113">
        <v>21</v>
      </c>
      <c r="W1" s="113">
        <v>22</v>
      </c>
      <c r="X1" s="113">
        <v>23</v>
      </c>
      <c r="Y1" s="113">
        <v>24</v>
      </c>
      <c r="Z1" s="113">
        <v>25</v>
      </c>
      <c r="AA1" s="113">
        <v>26</v>
      </c>
      <c r="AB1" s="113">
        <v>27</v>
      </c>
      <c r="AC1" s="113">
        <v>28</v>
      </c>
      <c r="AD1" s="113">
        <v>29</v>
      </c>
      <c r="AE1" s="113">
        <v>30</v>
      </c>
      <c r="AF1" s="114">
        <v>31</v>
      </c>
    </row>
    <row r="2" spans="1:42" x14ac:dyDescent="0.25">
      <c r="A2" s="116" t="s">
        <v>108</v>
      </c>
      <c r="B2" s="117">
        <f>'[1]JAN '!B4</f>
        <v>0</v>
      </c>
      <c r="C2" s="118">
        <f>'[1]JAN '!B6</f>
        <v>0</v>
      </c>
      <c r="D2" s="118">
        <f>'[1]JAN '!B8</f>
        <v>0</v>
      </c>
      <c r="E2" s="118">
        <f>'[1]JAN '!B10</f>
        <v>0</v>
      </c>
      <c r="F2" s="119">
        <f>'[1]JAN '!B12</f>
        <v>0</v>
      </c>
      <c r="G2" s="119">
        <f>'[1]JAN '!B14</f>
        <v>0</v>
      </c>
      <c r="H2" s="118">
        <f>'[1]JAN '!B16</f>
        <v>0</v>
      </c>
      <c r="I2" s="118">
        <f>'[1]JAN '!B18</f>
        <v>0</v>
      </c>
      <c r="J2" s="118">
        <f>'[1]JAN '!B20</f>
        <v>0</v>
      </c>
      <c r="K2" s="118">
        <f>'[1]JAN '!B22</f>
        <v>0</v>
      </c>
      <c r="L2" s="118">
        <f>'[1]JAN '!B24</f>
        <v>0</v>
      </c>
      <c r="M2" s="119">
        <f>'[1]JAN '!B26</f>
        <v>0</v>
      </c>
      <c r="N2" s="119">
        <f>'[1]JAN '!B28</f>
        <v>0</v>
      </c>
      <c r="O2" s="118">
        <f>'[1]JAN '!B30</f>
        <v>0</v>
      </c>
      <c r="P2" s="118">
        <f>'[1]JAN '!B32</f>
        <v>0</v>
      </c>
      <c r="Q2" s="118">
        <f>'[1]JAN '!B34</f>
        <v>0</v>
      </c>
      <c r="R2" s="118">
        <f>'[1]JAN  (2)'!B4</f>
        <v>0</v>
      </c>
      <c r="S2" s="118">
        <f>'[1]JAN  (2)'!B6</f>
        <v>0</v>
      </c>
      <c r="T2" s="119">
        <f>'[1]JAN  (2)'!B8</f>
        <v>0</v>
      </c>
      <c r="U2" s="119">
        <f>'[1]JAN  (2)'!B10</f>
        <v>0</v>
      </c>
      <c r="V2" s="118">
        <f>'[1]JAN  (2)'!B12</f>
        <v>0</v>
      </c>
      <c r="W2" s="118">
        <f>'[1]JAN  (2)'!B14</f>
        <v>0</v>
      </c>
      <c r="X2" s="118">
        <f>'[1]JAN  (2)'!B16</f>
        <v>0</v>
      </c>
      <c r="Y2" s="118">
        <f>'[1]JAN  (2)'!B18</f>
        <v>0</v>
      </c>
      <c r="Z2" s="118">
        <f>'[1]JAN  (2)'!B20</f>
        <v>0</v>
      </c>
      <c r="AA2" s="119">
        <f>'[1]JAN  (2)'!B22</f>
        <v>0</v>
      </c>
      <c r="AB2" s="119">
        <f>'[1]JAN  (2)'!B24</f>
        <v>0</v>
      </c>
      <c r="AC2" s="118">
        <f>'[1]JAN  (2)'!B26</f>
        <v>0</v>
      </c>
      <c r="AD2" s="118">
        <f>'[1]JAN  (2)'!B28</f>
        <v>0</v>
      </c>
      <c r="AE2" s="118">
        <f>'[1]JAN  (2)'!B30</f>
        <v>0</v>
      </c>
      <c r="AF2" s="120">
        <f>'[1]JAN  (2)'!B32</f>
        <v>0</v>
      </c>
    </row>
    <row r="3" spans="1:42" x14ac:dyDescent="0.25">
      <c r="A3" s="121" t="s">
        <v>109</v>
      </c>
      <c r="B3" s="122">
        <f>[1]FEV!B4</f>
        <v>0</v>
      </c>
      <c r="C3" s="123">
        <f>[1]FEV!B6</f>
        <v>0</v>
      </c>
      <c r="D3" s="123">
        <f>[1]FEV!B8</f>
        <v>0</v>
      </c>
      <c r="E3" s="124">
        <f>[1]FEV!B10</f>
        <v>0</v>
      </c>
      <c r="F3" s="124">
        <f>[1]FEV!B12</f>
        <v>0</v>
      </c>
      <c r="G3" s="124">
        <f>[1]FEV!B14</f>
        <v>0</v>
      </c>
      <c r="H3" s="124">
        <f>[1]FEV!B16</f>
        <v>0</v>
      </c>
      <c r="I3" s="124">
        <f>[1]FEV!B18</f>
        <v>0</v>
      </c>
      <c r="J3" s="123">
        <f>[1]FEV!B20</f>
        <v>0</v>
      </c>
      <c r="K3" s="123">
        <f>[1]FEV!B22</f>
        <v>0</v>
      </c>
      <c r="L3" s="124">
        <f>[1]FEV!B24</f>
        <v>0</v>
      </c>
      <c r="M3" s="124">
        <f>[1]FEV!B26</f>
        <v>0</v>
      </c>
      <c r="N3" s="124">
        <f>[1]FEV!B28</f>
        <v>0</v>
      </c>
      <c r="O3" s="124">
        <f>[1]FEV!B30</f>
        <v>0</v>
      </c>
      <c r="P3" s="124">
        <f>[1]FEV!B32</f>
        <v>0</v>
      </c>
      <c r="Q3" s="123">
        <f>[1]FEV!B34</f>
        <v>0</v>
      </c>
      <c r="R3" s="123">
        <f>'[1]FEV (2)'!B4</f>
        <v>0</v>
      </c>
      <c r="S3" s="124">
        <f>'[1]FEV (2)'!B6</f>
        <v>0</v>
      </c>
      <c r="T3" s="124">
        <f>'[1]FEV (2)'!B8</f>
        <v>0</v>
      </c>
      <c r="U3" s="124">
        <f>'[1]FEV (2)'!B10</f>
        <v>0</v>
      </c>
      <c r="V3" s="124">
        <f>'[1]FEV (2)'!B12</f>
        <v>0</v>
      </c>
      <c r="W3" s="124">
        <f>'[1]FEV (2)'!B14</f>
        <v>0</v>
      </c>
      <c r="X3" s="123">
        <f>'[1]FEV (2)'!B16</f>
        <v>0</v>
      </c>
      <c r="Y3" s="123">
        <f>'[1]FEV (2)'!B18</f>
        <v>0</v>
      </c>
      <c r="Z3" s="124">
        <f>'[1]FEV (2)'!B20</f>
        <v>0</v>
      </c>
      <c r="AA3" s="124">
        <f>'[1]FEV (2)'!B22</f>
        <v>0</v>
      </c>
      <c r="AB3" s="124">
        <f>'[1]FEV (2)'!B24</f>
        <v>0</v>
      </c>
      <c r="AC3" s="124">
        <f>'[1]FEV (2)'!B26</f>
        <v>0</v>
      </c>
      <c r="AD3" s="125">
        <f>'[1]FEV (2)'!B28</f>
        <v>0</v>
      </c>
      <c r="AE3" s="126"/>
      <c r="AF3" s="127"/>
    </row>
    <row r="4" spans="1:42" x14ac:dyDescent="0.25">
      <c r="A4" s="121" t="s">
        <v>110</v>
      </c>
      <c r="B4" s="122">
        <f>[1]MARS!B4</f>
        <v>0</v>
      </c>
      <c r="C4" s="123">
        <f>[1]MARS!B6</f>
        <v>0</v>
      </c>
      <c r="D4" s="123">
        <f>[1]MARS!B8</f>
        <v>0</v>
      </c>
      <c r="E4" s="124">
        <f>[1]MARS!B10</f>
        <v>0</v>
      </c>
      <c r="F4" s="124">
        <f>[1]MARS!B12</f>
        <v>0</v>
      </c>
      <c r="G4" s="124">
        <f>[1]MARS!B14</f>
        <v>0</v>
      </c>
      <c r="H4" s="124">
        <f>[1]MARS!B16</f>
        <v>0</v>
      </c>
      <c r="I4" s="124">
        <f>[1]MARS!B18</f>
        <v>0</v>
      </c>
      <c r="J4" s="123">
        <f>[1]MARS!B20</f>
        <v>0</v>
      </c>
      <c r="K4" s="123">
        <f>[1]MARS!B22</f>
        <v>0</v>
      </c>
      <c r="L4" s="124">
        <f>[1]MARS!B24</f>
        <v>0</v>
      </c>
      <c r="M4" s="124">
        <f>[1]MARS!B26</f>
        <v>0</v>
      </c>
      <c r="N4" s="124">
        <f>[1]MARS!B28</f>
        <v>0</v>
      </c>
      <c r="O4" s="124">
        <f>[1]MARS!B30</f>
        <v>0</v>
      </c>
      <c r="P4" s="124">
        <f>[1]MARS!B32</f>
        <v>0</v>
      </c>
      <c r="Q4" s="123">
        <f>[1]MARS!B34</f>
        <v>0</v>
      </c>
      <c r="R4" s="123">
        <f>'[1]MARS (2)'!B4</f>
        <v>0</v>
      </c>
      <c r="S4" s="124">
        <f>'[1]MARS (2)'!B8</f>
        <v>0</v>
      </c>
      <c r="T4" s="124">
        <f>'[1]MARS (2)'!B10</f>
        <v>0</v>
      </c>
      <c r="U4" s="124">
        <f>'[1]MARS (2)'!B12</f>
        <v>0</v>
      </c>
      <c r="V4" s="124">
        <f>'[1]MARS (2)'!B14</f>
        <v>0</v>
      </c>
      <c r="W4" s="124">
        <f>'[1]MARS (2)'!B16</f>
        <v>0</v>
      </c>
      <c r="X4" s="123">
        <f>'[1]MARS (2)'!B18</f>
        <v>0</v>
      </c>
      <c r="Y4" s="123">
        <f>'[1]MARS (2)'!B20</f>
        <v>0</v>
      </c>
      <c r="Z4" s="124">
        <f>'[1]MARS (2)'!B22</f>
        <v>0</v>
      </c>
      <c r="AA4" s="124">
        <f>'[1]MARS (2)'!B24</f>
        <v>0</v>
      </c>
      <c r="AB4" s="124">
        <f>'[1]MARS (2)'!B26</f>
        <v>0</v>
      </c>
      <c r="AC4" s="124">
        <f>'[1]MARS (2)'!B28</f>
        <v>0</v>
      </c>
      <c r="AD4" s="124">
        <f>'[1]MARS (2)'!B30</f>
        <v>0</v>
      </c>
      <c r="AE4" s="123">
        <f>'[1]MARS (2)'!B32</f>
        <v>0</v>
      </c>
      <c r="AF4" s="128">
        <f>'[1]MARS (2)'!B34</f>
        <v>0</v>
      </c>
    </row>
    <row r="5" spans="1:42" x14ac:dyDescent="0.25">
      <c r="A5" s="121" t="s">
        <v>111</v>
      </c>
      <c r="B5" s="122">
        <f>[1]AVRIL!B4</f>
        <v>0</v>
      </c>
      <c r="C5" s="124">
        <f>[1]AVRIL!B6</f>
        <v>0</v>
      </c>
      <c r="D5" s="124">
        <f>[1]AVRIL!B8</f>
        <v>0</v>
      </c>
      <c r="E5" s="124">
        <f>[1]AVRIL!B10</f>
        <v>0</v>
      </c>
      <c r="F5" s="124">
        <f>[1]AVRIL!B12</f>
        <v>0</v>
      </c>
      <c r="G5" s="123">
        <f>[1]AVRIL!B14</f>
        <v>0</v>
      </c>
      <c r="H5" s="123">
        <f>[1]AVRIL!B16</f>
        <v>0</v>
      </c>
      <c r="I5" s="124">
        <f>[1]AVRIL!B18</f>
        <v>0</v>
      </c>
      <c r="J5" s="124">
        <f>[1]AVRIL!B20</f>
        <v>0</v>
      </c>
      <c r="K5" s="124">
        <f>[1]AVRIL!B22</f>
        <v>0</v>
      </c>
      <c r="L5" s="124">
        <f>[1]AVRIL!B24</f>
        <v>0</v>
      </c>
      <c r="M5" s="124">
        <f>[1]AVRIL!B26</f>
        <v>0</v>
      </c>
      <c r="N5" s="123">
        <f>[1]AVRIL!B28</f>
        <v>0</v>
      </c>
      <c r="O5" s="123">
        <f>[1]AVRIL!B30</f>
        <v>0</v>
      </c>
      <c r="P5" s="124">
        <f>[1]AVRIL!B32</f>
        <v>0</v>
      </c>
      <c r="Q5" s="124">
        <f>[1]AVRIL!B34</f>
        <v>0</v>
      </c>
      <c r="R5" s="124">
        <f>'[1]AVRIL (2)'!B4</f>
        <v>0</v>
      </c>
      <c r="S5" s="124">
        <f>'[1]AVRIL (2)'!B6</f>
        <v>0</v>
      </c>
      <c r="T5" s="124">
        <f>'[1]AVRIL (2)'!B8</f>
        <v>0</v>
      </c>
      <c r="U5" s="123">
        <f>'[1]AVRIL (2)'!B10</f>
        <v>0</v>
      </c>
      <c r="V5" s="123">
        <f>'[1]AVRIL (2)'!B12</f>
        <v>0</v>
      </c>
      <c r="W5" s="124">
        <f>'[1]AVRIL (2)'!B14</f>
        <v>0</v>
      </c>
      <c r="X5" s="124">
        <f>'[1]AVRIL (2)'!B16</f>
        <v>0</v>
      </c>
      <c r="Y5" s="124">
        <f>'[1]AVRIL (2)'!B18</f>
        <v>0</v>
      </c>
      <c r="Z5" s="124">
        <f>'[1]AVRIL (2)'!B20</f>
        <v>0</v>
      </c>
      <c r="AA5" s="124">
        <f>'[1]AVRIL (2)'!B22</f>
        <v>0</v>
      </c>
      <c r="AB5" s="123">
        <f>'[1]AVRIL (2)'!B24</f>
        <v>0</v>
      </c>
      <c r="AC5" s="123">
        <f>'[1]AVRIL (2)'!B26</f>
        <v>0</v>
      </c>
      <c r="AD5" s="124">
        <f>'[1]AVRIL (2)'!B28</f>
        <v>0</v>
      </c>
      <c r="AE5" s="124">
        <f>'[1]AVRIL (2)'!B30</f>
        <v>0</v>
      </c>
      <c r="AF5" s="129"/>
    </row>
    <row r="6" spans="1:42" x14ac:dyDescent="0.25">
      <c r="A6" s="121" t="s">
        <v>112</v>
      </c>
      <c r="B6" s="130">
        <f>[1]MAI!B4</f>
        <v>0</v>
      </c>
      <c r="C6" s="124">
        <f>[1]MAI!B6</f>
        <v>0</v>
      </c>
      <c r="D6" s="124">
        <f>[1]MAI!B8</f>
        <v>0</v>
      </c>
      <c r="E6" s="123">
        <f>[1]MAI!B10</f>
        <v>0</v>
      </c>
      <c r="F6" s="123">
        <f>[1]MAI!B12</f>
        <v>0</v>
      </c>
      <c r="G6" s="124">
        <f>[1]MAI!B14</f>
        <v>0</v>
      </c>
      <c r="H6" s="124">
        <f>[1]MAI!B16</f>
        <v>0</v>
      </c>
      <c r="I6" s="131">
        <f>[1]MAI!B18</f>
        <v>0</v>
      </c>
      <c r="J6" s="124">
        <f>[1]MAI!B20</f>
        <v>0</v>
      </c>
      <c r="K6" s="124">
        <f>[1]MAI!B22</f>
        <v>0</v>
      </c>
      <c r="L6" s="123">
        <f>[1]MAI!B24</f>
        <v>0</v>
      </c>
      <c r="M6" s="123">
        <f>[1]MAI!B26</f>
        <v>0</v>
      </c>
      <c r="N6" s="124">
        <f>[1]MAI!B28</f>
        <v>0</v>
      </c>
      <c r="O6" s="124">
        <f>[1]MAI!B30</f>
        <v>0</v>
      </c>
      <c r="P6" s="124">
        <f>[1]MAI!B32</f>
        <v>0</v>
      </c>
      <c r="Q6" s="124">
        <f>[1]MAI!B34</f>
        <v>0</v>
      </c>
      <c r="R6" s="124">
        <f>'[1]MAI (2)'!B4</f>
        <v>0</v>
      </c>
      <c r="S6" s="123">
        <f>'[1]MAI (2)'!B6</f>
        <v>0</v>
      </c>
      <c r="T6" s="123">
        <f>'[1]MAI (2)'!B8</f>
        <v>0</v>
      </c>
      <c r="U6" s="124">
        <f>'[1]MAI (2)'!B10</f>
        <v>0</v>
      </c>
      <c r="V6" s="124">
        <f>'[1]MAI (2)'!B12</f>
        <v>0</v>
      </c>
      <c r="W6" s="124">
        <f>'[1]MAI (2)'!B14</f>
        <v>0</v>
      </c>
      <c r="X6" s="124">
        <f>'[1]MAI (2)'!B16</f>
        <v>0</v>
      </c>
      <c r="Y6" s="124">
        <f>'[1]MAI (2)'!B18</f>
        <v>0</v>
      </c>
      <c r="Z6" s="123">
        <f>'[1]MAI (2)'!B20</f>
        <v>0</v>
      </c>
      <c r="AA6" s="123">
        <f>'[1]MAI (2)'!B22</f>
        <v>0</v>
      </c>
      <c r="AB6" s="124">
        <f>'[1]MAI (2)'!B24</f>
        <v>0</v>
      </c>
      <c r="AC6" s="124">
        <f>'[1]MAI (2)'!B26</f>
        <v>0</v>
      </c>
      <c r="AD6" s="124">
        <f>'[1]MAI (2)'!B28</f>
        <v>0</v>
      </c>
      <c r="AE6" s="131">
        <f>'[1]MAI (2)'!B30</f>
        <v>0</v>
      </c>
      <c r="AF6" s="132">
        <f>'[1]MAI (2)'!B32</f>
        <v>0</v>
      </c>
    </row>
    <row r="7" spans="1:42" x14ac:dyDescent="0.25">
      <c r="A7" s="121" t="s">
        <v>113</v>
      </c>
      <c r="B7" s="133">
        <f>[1]JUIN!B4</f>
        <v>0</v>
      </c>
      <c r="C7" s="123">
        <f>[1]JUIN!B6</f>
        <v>0</v>
      </c>
      <c r="D7" s="124">
        <f>[1]JUIN!B8</f>
        <v>0</v>
      </c>
      <c r="E7" s="124">
        <f>[1]JUIN!B10</f>
        <v>0</v>
      </c>
      <c r="F7" s="124">
        <f>[1]JUIN!B12</f>
        <v>0</v>
      </c>
      <c r="G7" s="124">
        <f>[1]JUIN!B14</f>
        <v>0</v>
      </c>
      <c r="H7" s="124">
        <f>[1]JUIN!B16</f>
        <v>0</v>
      </c>
      <c r="I7" s="123">
        <f>[1]JUIN!B18</f>
        <v>0</v>
      </c>
      <c r="J7" s="123">
        <f>[1]JUIN!B20</f>
        <v>0</v>
      </c>
      <c r="K7" s="131">
        <f>[1]JUIN!B22</f>
        <v>0</v>
      </c>
      <c r="L7" s="124">
        <f>[1]JUIN!B24</f>
        <v>0</v>
      </c>
      <c r="M7" s="124">
        <f>[1]JUIN!B26</f>
        <v>0</v>
      </c>
      <c r="N7" s="124">
        <f>[1]JUIN!B28</f>
        <v>0</v>
      </c>
      <c r="O7" s="124">
        <f>[1]JUIN!B30</f>
        <v>0</v>
      </c>
      <c r="P7" s="123">
        <f>[1]JUIN!B32</f>
        <v>0</v>
      </c>
      <c r="Q7" s="123">
        <f>[1]JUIN!B34</f>
        <v>0</v>
      </c>
      <c r="R7" s="124">
        <f>'[1]JUIN (2)'!B4</f>
        <v>0</v>
      </c>
      <c r="S7" s="124">
        <f>'[1]JUIN (2)'!B6</f>
        <v>0</v>
      </c>
      <c r="T7" s="124">
        <f>'[1]JUIN (2)'!B8</f>
        <v>0</v>
      </c>
      <c r="U7" s="124">
        <f>'[1]JUIN (2)'!B10</f>
        <v>0</v>
      </c>
      <c r="V7" s="124">
        <f>'[1]JUIN (2)'!B12</f>
        <v>0</v>
      </c>
      <c r="W7" s="123">
        <f>'[1]JUIN (2)'!B14</f>
        <v>0</v>
      </c>
      <c r="X7" s="123">
        <f>'[1]JUIN (2)'!B16</f>
        <v>0</v>
      </c>
      <c r="Y7" s="124">
        <f>'[1]JUIN (2)'!B18</f>
        <v>0</v>
      </c>
      <c r="Z7" s="124">
        <f>'[1]JUIN (2)'!B20</f>
        <v>0</v>
      </c>
      <c r="AA7" s="124">
        <f>'[1]JUIN (2)'!B22</f>
        <v>0</v>
      </c>
      <c r="AB7" s="124">
        <f>'[1]JUIN (2)'!B24</f>
        <v>0</v>
      </c>
      <c r="AC7" s="124">
        <f>'[1]JUIN (2)'!B26</f>
        <v>0</v>
      </c>
      <c r="AD7" s="123">
        <f>'[1]JUIN (2)'!B28</f>
        <v>0</v>
      </c>
      <c r="AE7" s="123">
        <f>'[1]JUIN (2)'!B30</f>
        <v>0</v>
      </c>
      <c r="AF7" s="129"/>
    </row>
    <row r="8" spans="1:42" x14ac:dyDescent="0.25">
      <c r="A8" s="121" t="s">
        <v>114</v>
      </c>
      <c r="B8" s="122">
        <f>[1]JUILLET!B4</f>
        <v>0</v>
      </c>
      <c r="C8" s="124">
        <f>[1]JUILLET!B6</f>
        <v>0</v>
      </c>
      <c r="D8" s="124">
        <f>[1]JUILLET!B8</f>
        <v>0</v>
      </c>
      <c r="E8" s="124">
        <f>[1]JUILLET!B10</f>
        <v>0</v>
      </c>
      <c r="F8" s="124">
        <f>[1]JUILLET!B12</f>
        <v>0</v>
      </c>
      <c r="G8" s="123">
        <f>[1]JUILLET!B14</f>
        <v>0</v>
      </c>
      <c r="H8" s="123">
        <f>[1]JUILLET!B16</f>
        <v>0</v>
      </c>
      <c r="I8" s="124">
        <f>[1]JUILLET!B18</f>
        <v>0</v>
      </c>
      <c r="J8" s="124">
        <f>[1]JUILLET!B20</f>
        <v>0</v>
      </c>
      <c r="K8" s="124">
        <f>[1]JUILLET!B22</f>
        <v>0</v>
      </c>
      <c r="L8" s="124">
        <f>[1]JUILLET!B24</f>
        <v>0</v>
      </c>
      <c r="M8" s="124">
        <f>[1]JUILLET!B26</f>
        <v>0</v>
      </c>
      <c r="N8" s="123">
        <f>[1]JUILLET!B28</f>
        <v>0</v>
      </c>
      <c r="O8" s="131">
        <f>[1]JUILLET!B30</f>
        <v>0</v>
      </c>
      <c r="P8" s="124">
        <f>[1]JUILLET!B32</f>
        <v>0</v>
      </c>
      <c r="Q8" s="124">
        <f>[1]JUILLET!B34</f>
        <v>0</v>
      </c>
      <c r="R8" s="124">
        <f>'[1]JUILLET (2)'!B4</f>
        <v>0</v>
      </c>
      <c r="S8" s="124">
        <f>'[1]JUILLET (2)'!B6</f>
        <v>0</v>
      </c>
      <c r="T8" s="124">
        <f>'[1]JUILLET (2)'!B8</f>
        <v>0</v>
      </c>
      <c r="U8" s="123">
        <f>'[1]JUILLET (2)'!B10</f>
        <v>0</v>
      </c>
      <c r="V8" s="123">
        <f>'[1]JUILLET (2)'!B12</f>
        <v>0</v>
      </c>
      <c r="W8" s="124">
        <f>'[1]JUILLET (2)'!B14</f>
        <v>0</v>
      </c>
      <c r="X8" s="124">
        <f>'[1]JUILLET (2)'!B16</f>
        <v>0</v>
      </c>
      <c r="Y8" s="124">
        <f>'[1]JUILLET (2)'!B18</f>
        <v>0</v>
      </c>
      <c r="Z8" s="124">
        <f>'[1]JUILLET (2)'!B20</f>
        <v>0</v>
      </c>
      <c r="AA8" s="124">
        <f>'[1]JUILLET (2)'!B22</f>
        <v>0</v>
      </c>
      <c r="AB8" s="123">
        <f>'[1]JUILLET (2)'!B24</f>
        <v>0</v>
      </c>
      <c r="AC8" s="123">
        <f>'[1]JUILLET (2)'!B26</f>
        <v>0</v>
      </c>
      <c r="AD8" s="124">
        <f>'[1]JUILLET (2)'!B28</f>
        <v>0</v>
      </c>
      <c r="AE8" s="124">
        <f>'[1]JUILLET (2)'!B30</f>
        <v>0</v>
      </c>
      <c r="AF8" s="132">
        <f>'[1]JUILLET (2)'!B32</f>
        <v>0</v>
      </c>
    </row>
    <row r="9" spans="1:42" x14ac:dyDescent="0.25">
      <c r="A9" s="121" t="s">
        <v>115</v>
      </c>
      <c r="B9" s="122">
        <f>[1]AOUT!B4</f>
        <v>0</v>
      </c>
      <c r="C9" s="124">
        <f>[1]AOUT!B6</f>
        <v>0</v>
      </c>
      <c r="D9" s="123">
        <f>[1]AOUT!B8</f>
        <v>0</v>
      </c>
      <c r="E9" s="123">
        <f>[1]AOUT!B10</f>
        <v>0</v>
      </c>
      <c r="F9" s="124">
        <f>[1]AOUT!B12</f>
        <v>0</v>
      </c>
      <c r="G9" s="124">
        <f>[1]AOUT!B14</f>
        <v>0</v>
      </c>
      <c r="H9" s="124">
        <f>[1]AOUT!B16</f>
        <v>0</v>
      </c>
      <c r="I9" s="124">
        <f>[1]AOUT!B18</f>
        <v>0</v>
      </c>
      <c r="J9" s="124">
        <f>[1]AOUT!B20</f>
        <v>0</v>
      </c>
      <c r="K9" s="123">
        <f>[1]AOUT!B22</f>
        <v>0</v>
      </c>
      <c r="L9" s="123">
        <f>[1]AOUT!B24</f>
        <v>0</v>
      </c>
      <c r="M9" s="124">
        <f>[1]AOUT!B26</f>
        <v>0</v>
      </c>
      <c r="N9" s="124">
        <f>[1]AOUT!B28</f>
        <v>0</v>
      </c>
      <c r="O9" s="124">
        <f>[1]AOUT!B30</f>
        <v>0</v>
      </c>
      <c r="P9" s="131">
        <f>[1]AOUT!B32</f>
        <v>0</v>
      </c>
      <c r="Q9" s="124">
        <f>[1]AOUT!B34</f>
        <v>0</v>
      </c>
      <c r="R9" s="123">
        <f>'[1]AOUT (2)'!B4</f>
        <v>0</v>
      </c>
      <c r="S9" s="123">
        <f>'[1]AOUT (2)'!B6</f>
        <v>0</v>
      </c>
      <c r="T9" s="124">
        <f>'[1]AOUT (2)'!B8</f>
        <v>0</v>
      </c>
      <c r="U9" s="124">
        <f>'[1]AOUT (2)'!B10</f>
        <v>0</v>
      </c>
      <c r="V9" s="124">
        <f>'[1]AOUT (2)'!B12</f>
        <v>0</v>
      </c>
      <c r="W9" s="124">
        <f>'[1]AOUT (2)'!B14</f>
        <v>0</v>
      </c>
      <c r="X9" s="124">
        <f>'[1]AOUT (2)'!B16</f>
        <v>0</v>
      </c>
      <c r="Y9" s="123">
        <f>'[1]AOUT (2)'!B18</f>
        <v>0</v>
      </c>
      <c r="Z9" s="123">
        <f>'[1]AOUT (2)'!B20</f>
        <v>0</v>
      </c>
      <c r="AA9" s="124">
        <f>'[1]AOUT (2)'!B22</f>
        <v>0</v>
      </c>
      <c r="AB9" s="124">
        <f>'[1]AOUT (2)'!B24</f>
        <v>0</v>
      </c>
      <c r="AC9" s="124">
        <f>'[1]AOUT (2)'!B26</f>
        <v>0</v>
      </c>
      <c r="AD9" s="124">
        <f>'[1]AOUT (2)'!B28</f>
        <v>0</v>
      </c>
      <c r="AE9" s="124">
        <f>'[1]AOUT (2)'!B30</f>
        <v>0</v>
      </c>
      <c r="AF9" s="128">
        <f>'[1]AOUT (2)'!B32</f>
        <v>0</v>
      </c>
    </row>
    <row r="10" spans="1:42" x14ac:dyDescent="0.25">
      <c r="A10" s="121" t="s">
        <v>116</v>
      </c>
      <c r="B10" s="133">
        <f>[1]SEPT!B4</f>
        <v>0</v>
      </c>
      <c r="C10" s="124">
        <f>[1]SEPT!B6</f>
        <v>0</v>
      </c>
      <c r="D10" s="124">
        <f>[1]SEPT!B8</f>
        <v>0</v>
      </c>
      <c r="E10" s="124">
        <f>[1]SEPT!B10</f>
        <v>0</v>
      </c>
      <c r="F10" s="124">
        <f>[1]SEPT!B12</f>
        <v>0</v>
      </c>
      <c r="G10" s="124">
        <f>[1]SEPT!B14</f>
        <v>0</v>
      </c>
      <c r="H10" s="123">
        <f>[1]SEPT!B16</f>
        <v>0</v>
      </c>
      <c r="I10" s="123">
        <f>[1]SEPT!B18</f>
        <v>0</v>
      </c>
      <c r="J10" s="124">
        <f>[1]SEPT!B20</f>
        <v>0</v>
      </c>
      <c r="K10" s="124">
        <f>[1]SEPT!B22</f>
        <v>0</v>
      </c>
      <c r="L10" s="124">
        <f>[1]SEPT!B24</f>
        <v>0</v>
      </c>
      <c r="M10" s="124">
        <f>[1]SEPT!B26</f>
        <v>0</v>
      </c>
      <c r="N10" s="124">
        <f>[1]SEPT!B28</f>
        <v>0</v>
      </c>
      <c r="O10" s="123">
        <f>[1]SEPT!B30</f>
        <v>0</v>
      </c>
      <c r="P10" s="123">
        <f>[1]SEPT!B32</f>
        <v>0</v>
      </c>
      <c r="Q10" s="124">
        <f>[1]SEPT!B34</f>
        <v>0</v>
      </c>
      <c r="R10" s="124">
        <f>'[1]SEPT (2)'!B4</f>
        <v>0</v>
      </c>
      <c r="S10" s="124">
        <f>'[1]SEPT (2)'!B6</f>
        <v>0</v>
      </c>
      <c r="T10" s="124">
        <f>'[1]SEPT (2)'!B8</f>
        <v>0</v>
      </c>
      <c r="U10" s="124">
        <f>'[1]SEPT (2)'!B10</f>
        <v>0</v>
      </c>
      <c r="V10" s="123">
        <f>'[1]SEPT (2)'!B12</f>
        <v>0</v>
      </c>
      <c r="W10" s="123">
        <f>'[1]SEPT (2)'!B14</f>
        <v>0</v>
      </c>
      <c r="X10" s="124">
        <f>'[1]SEPT (2)'!B16</f>
        <v>0</v>
      </c>
      <c r="Y10" s="124">
        <f>'[1]SEPT (2)'!B18</f>
        <v>0</v>
      </c>
      <c r="Z10" s="124">
        <f>'[1]SEPT (2)'!B20</f>
        <v>0</v>
      </c>
      <c r="AA10" s="124">
        <f>'[1]SEPT (2)'!B22</f>
        <v>0</v>
      </c>
      <c r="AB10" s="124">
        <f>'[1]SEPT (2)'!B24</f>
        <v>0</v>
      </c>
      <c r="AC10" s="123">
        <f>'[1]SEPT (2)'!B26</f>
        <v>0</v>
      </c>
      <c r="AD10" s="123">
        <f>'[1]SEPT (2)'!B28</f>
        <v>0</v>
      </c>
      <c r="AE10" s="124">
        <f>'[1]SEPT (2)'!B30</f>
        <v>0</v>
      </c>
      <c r="AF10" s="129"/>
    </row>
    <row r="11" spans="1:42" x14ac:dyDescent="0.25">
      <c r="A11" s="121" t="s">
        <v>117</v>
      </c>
      <c r="B11" s="122">
        <f>[1]OCT!B4</f>
        <v>0</v>
      </c>
      <c r="C11" s="124">
        <f>[1]OCT!B6</f>
        <v>0</v>
      </c>
      <c r="D11" s="124">
        <f>[1]OCT!B8</f>
        <v>0</v>
      </c>
      <c r="E11" s="124">
        <f>[1]OCT!B10</f>
        <v>0</v>
      </c>
      <c r="F11" s="123">
        <f>[1]OCT!B12</f>
        <v>0</v>
      </c>
      <c r="G11" s="123">
        <f>[1]OCT!B14</f>
        <v>0</v>
      </c>
      <c r="H11" s="124">
        <f>[1]OCT!B16</f>
        <v>0</v>
      </c>
      <c r="I11" s="124">
        <f>[1]OCT!B18</f>
        <v>0</v>
      </c>
      <c r="J11" s="124">
        <f>[1]OCT!B20</f>
        <v>0</v>
      </c>
      <c r="K11" s="124">
        <f>[1]OCT!B22</f>
        <v>0</v>
      </c>
      <c r="L11" s="124">
        <f>[1]OCT!B24</f>
        <v>0</v>
      </c>
      <c r="M11" s="123">
        <f>[1]OCT!B26</f>
        <v>0</v>
      </c>
      <c r="N11" s="123">
        <f>[1]OCT!B28</f>
        <v>0</v>
      </c>
      <c r="O11" s="124">
        <f>[1]OCT!B30</f>
        <v>0</v>
      </c>
      <c r="P11" s="124">
        <f>[1]OCT!B32</f>
        <v>0</v>
      </c>
      <c r="Q11" s="124">
        <f>[1]OCT!B34</f>
        <v>0</v>
      </c>
      <c r="R11" s="124">
        <f>'[1]OCT (2)'!B4</f>
        <v>0</v>
      </c>
      <c r="S11" s="124">
        <f>'[1]OCT (2)'!B6</f>
        <v>0</v>
      </c>
      <c r="T11" s="123">
        <f>'[1]OCT (2)'!B8</f>
        <v>0</v>
      </c>
      <c r="U11" s="123">
        <f>'[1]OCT (2)'!B10</f>
        <v>0</v>
      </c>
      <c r="V11" s="124">
        <f>'[1]OCT (2)'!B12</f>
        <v>0</v>
      </c>
      <c r="W11" s="124">
        <f>'[1]OCT (2)'!B14</f>
        <v>0</v>
      </c>
      <c r="X11" s="124">
        <f>'[1]OCT (2)'!B16</f>
        <v>0</v>
      </c>
      <c r="Y11" s="124">
        <f>'[1]OCT (2)'!B18</f>
        <v>0</v>
      </c>
      <c r="Z11" s="124">
        <f>'[1]OCT (2)'!B20</f>
        <v>0</v>
      </c>
      <c r="AA11" s="123">
        <f>'[1]OCT (2)'!B22</f>
        <v>0</v>
      </c>
      <c r="AB11" s="123">
        <f>'[1]OCT (2)'!B24</f>
        <v>0</v>
      </c>
      <c r="AC11" s="124">
        <f>'[1]OCT (2)'!B26</f>
        <v>0</v>
      </c>
      <c r="AD11" s="124">
        <f>'[1]OCT (2)'!B28</f>
        <v>0</v>
      </c>
      <c r="AE11" s="124">
        <f>'[1]OCT (2)'!B30</f>
        <v>0</v>
      </c>
      <c r="AF11" s="132">
        <f>'[1]OCT (2)'!B32</f>
        <v>0</v>
      </c>
    </row>
    <row r="12" spans="1:42" x14ac:dyDescent="0.25">
      <c r="A12" s="121" t="s">
        <v>118</v>
      </c>
      <c r="B12" s="130">
        <f>[1]NOV!B4</f>
        <v>0</v>
      </c>
      <c r="C12" s="123">
        <f>[1]NOV!B6</f>
        <v>0</v>
      </c>
      <c r="D12" s="123">
        <f>[1]NOV!B8</f>
        <v>0</v>
      </c>
      <c r="E12" s="124">
        <f>[1]NOV!B10</f>
        <v>0</v>
      </c>
      <c r="F12" s="124">
        <f>[1]NOV!B12</f>
        <v>0</v>
      </c>
      <c r="G12" s="124">
        <f>[1]NOV!B14</f>
        <v>0</v>
      </c>
      <c r="H12" s="124">
        <f>[1]NOV!B16</f>
        <v>0</v>
      </c>
      <c r="I12" s="124">
        <f>[1]NOV!B18</f>
        <v>0</v>
      </c>
      <c r="J12" s="123">
        <f>[1]NOV!B20</f>
        <v>0</v>
      </c>
      <c r="K12" s="123">
        <f>[1]NOV!B22</f>
        <v>0</v>
      </c>
      <c r="L12" s="131">
        <f>[1]NOV!B24</f>
        <v>0</v>
      </c>
      <c r="M12" s="124">
        <f>[1]NOV!B26</f>
        <v>0</v>
      </c>
      <c r="N12" s="124">
        <f>[1]NOV!B28</f>
        <v>0</v>
      </c>
      <c r="O12" s="124">
        <f>[1]NOV!B30</f>
        <v>0</v>
      </c>
      <c r="P12" s="124">
        <f>[1]NOV!B32</f>
        <v>0</v>
      </c>
      <c r="Q12" s="124">
        <f>[1]NOV!B34</f>
        <v>0</v>
      </c>
      <c r="R12" s="123">
        <f>'[1]NOV (2)'!B4</f>
        <v>0</v>
      </c>
      <c r="S12" s="123">
        <f>'[1]NOV (2)'!B6</f>
        <v>0</v>
      </c>
      <c r="T12" s="124">
        <f>'[1]NOV (2)'!B8</f>
        <v>0</v>
      </c>
      <c r="U12" s="124">
        <f>'[1]NOV (2)'!B10</f>
        <v>0</v>
      </c>
      <c r="V12" s="124">
        <f>'[1]NOV (2)'!B12</f>
        <v>0</v>
      </c>
      <c r="W12" s="124">
        <f>'[1]NOV (2)'!B14</f>
        <v>0</v>
      </c>
      <c r="X12" s="124">
        <f>'[1]NOV (2)'!B16</f>
        <v>0</v>
      </c>
      <c r="Y12" s="123">
        <f>'[1]NOV (2)'!B18</f>
        <v>0</v>
      </c>
      <c r="Z12" s="123">
        <f>'[1]NOV (2)'!B20</f>
        <v>0</v>
      </c>
      <c r="AA12" s="124">
        <f>'[1]NOV (2)'!B22</f>
        <v>0</v>
      </c>
      <c r="AB12" s="124">
        <f>'[1]NOV (2)'!B24</f>
        <v>0</v>
      </c>
      <c r="AC12" s="124">
        <f>'[1]NOV (2)'!B26</f>
        <v>0</v>
      </c>
      <c r="AD12" s="124">
        <f>'[1]NOV (2)'!B28</f>
        <v>0</v>
      </c>
      <c r="AE12" s="124">
        <f>'[1]NOV (2)'!B30</f>
        <v>0</v>
      </c>
      <c r="AF12" s="127"/>
    </row>
    <row r="13" spans="1:42" ht="15.75" thickBot="1" x14ac:dyDescent="0.3">
      <c r="A13" s="134" t="s">
        <v>119</v>
      </c>
      <c r="B13" s="135">
        <f>[1]DEC!B4</f>
        <v>0</v>
      </c>
      <c r="C13" s="136">
        <f>[1]DEC!B6</f>
        <v>0</v>
      </c>
      <c r="D13" s="137">
        <f>[1]DEC!B8</f>
        <v>0</v>
      </c>
      <c r="E13" s="137">
        <f>[1]DEC!B10</f>
        <v>0</v>
      </c>
      <c r="F13" s="137">
        <f>[1]DEC!B12</f>
        <v>0</v>
      </c>
      <c r="G13" s="137">
        <f>[1]DEC!B14</f>
        <v>0</v>
      </c>
      <c r="H13" s="137">
        <f>[1]DEC!B16</f>
        <v>0</v>
      </c>
      <c r="I13" s="136">
        <f>[1]DEC!B18</f>
        <v>0</v>
      </c>
      <c r="J13" s="136">
        <f>[1]DEC!B20</f>
        <v>0</v>
      </c>
      <c r="K13" s="137">
        <f>[1]DEC!B22</f>
        <v>0</v>
      </c>
      <c r="L13" s="137">
        <f>[1]DEC!B24</f>
        <v>0</v>
      </c>
      <c r="M13" s="137">
        <f>[1]DEC!B26</f>
        <v>0</v>
      </c>
      <c r="N13" s="137">
        <f>[1]DEC!B28</f>
        <v>0</v>
      </c>
      <c r="O13" s="137">
        <f>[1]DEC!B30</f>
        <v>0</v>
      </c>
      <c r="P13" s="136">
        <f>[1]DEC!B32</f>
        <v>0</v>
      </c>
      <c r="Q13" s="136">
        <f>[1]DEC!B34</f>
        <v>0</v>
      </c>
      <c r="R13" s="137">
        <f>'[1]DEC (2)'!B4</f>
        <v>0</v>
      </c>
      <c r="S13" s="137">
        <f>'[1]DEC (2)'!B6</f>
        <v>0</v>
      </c>
      <c r="T13" s="137">
        <f>'[1]DEC (2)'!B8</f>
        <v>0</v>
      </c>
      <c r="U13" s="137">
        <f>'[1]DEC (2)'!B10</f>
        <v>0</v>
      </c>
      <c r="V13" s="137">
        <f>'[1]DEC (2)'!B12</f>
        <v>0</v>
      </c>
      <c r="W13" s="136">
        <f>'[1]DEC (2)'!B14</f>
        <v>0</v>
      </c>
      <c r="X13" s="136">
        <f>'[1]DEC (2)'!B16</f>
        <v>0</v>
      </c>
      <c r="Y13" s="137">
        <f>'[1]DEC (2)'!B18</f>
        <v>0</v>
      </c>
      <c r="Z13" s="138">
        <f>'[1]DEC (2)'!B20</f>
        <v>0</v>
      </c>
      <c r="AA13" s="137">
        <f>'[1]DEC (2)'!B22</f>
        <v>0</v>
      </c>
      <c r="AB13" s="137">
        <f>'[1]DEC (2)'!B24</f>
        <v>0</v>
      </c>
      <c r="AC13" s="137">
        <f>'[1]DEC (2)'!B26</f>
        <v>0</v>
      </c>
      <c r="AD13" s="136">
        <f>'[1]DEC (2)'!B28</f>
        <v>0</v>
      </c>
      <c r="AE13" s="136">
        <f>'[1]DEC (2)'!B30</f>
        <v>0</v>
      </c>
      <c r="AF13" s="139">
        <f>'[1]DEC (2)'!B32</f>
        <v>0</v>
      </c>
    </row>
    <row r="14" spans="1:42" x14ac:dyDescent="0.25">
      <c r="A14" s="140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</row>
    <row r="15" spans="1:42" ht="15.75" thickBot="1" x14ac:dyDescent="0.3">
      <c r="AE15" s="344"/>
      <c r="AF15" s="344"/>
      <c r="AG15" s="344"/>
      <c r="AH15" s="344"/>
      <c r="AM15" s="143"/>
      <c r="AN15" s="143"/>
      <c r="AO15" s="143"/>
      <c r="AP15" s="143"/>
    </row>
    <row r="16" spans="1:42" ht="15.75" thickBot="1" x14ac:dyDescent="0.3">
      <c r="A16" s="144"/>
      <c r="B16" s="144"/>
      <c r="C16" s="345" t="s">
        <v>25</v>
      </c>
      <c r="D16" s="345"/>
      <c r="E16" s="345"/>
      <c r="F16" s="345" t="s">
        <v>120</v>
      </c>
      <c r="G16" s="345"/>
      <c r="H16" s="345"/>
      <c r="I16" s="346" t="s">
        <v>121</v>
      </c>
      <c r="J16" s="346"/>
      <c r="K16" s="346"/>
      <c r="L16" s="345" t="s">
        <v>122</v>
      </c>
      <c r="M16" s="345"/>
      <c r="N16" s="345"/>
      <c r="O16" s="347" t="s">
        <v>123</v>
      </c>
      <c r="P16" s="347"/>
      <c r="Q16" s="347"/>
      <c r="R16" s="348" t="s">
        <v>22</v>
      </c>
      <c r="S16" s="348"/>
      <c r="T16" s="348"/>
      <c r="U16" s="349" t="s">
        <v>30</v>
      </c>
      <c r="V16" s="349"/>
      <c r="W16" s="349"/>
      <c r="X16" s="349" t="s">
        <v>124</v>
      </c>
      <c r="Y16" s="349"/>
      <c r="Z16" s="350" t="s">
        <v>19</v>
      </c>
      <c r="AA16" s="350"/>
      <c r="AB16" s="348" t="s">
        <v>125</v>
      </c>
      <c r="AC16" s="348"/>
      <c r="AD16" s="348"/>
      <c r="AE16" s="367" t="s">
        <v>126</v>
      </c>
      <c r="AF16" s="368"/>
      <c r="AG16" s="368"/>
      <c r="AH16" s="369"/>
      <c r="AI16" s="370" t="s">
        <v>127</v>
      </c>
      <c r="AJ16" s="370"/>
      <c r="AK16" s="370"/>
      <c r="AM16" s="145"/>
      <c r="AN16" s="145"/>
      <c r="AO16" s="146"/>
      <c r="AP16" s="146"/>
    </row>
    <row r="17" spans="1:42" x14ac:dyDescent="0.25">
      <c r="A17" s="329" t="s">
        <v>108</v>
      </c>
      <c r="B17" s="329"/>
      <c r="C17" s="330">
        <f>'[1]JAN  (2)'!$Q$36</f>
        <v>0</v>
      </c>
      <c r="D17" s="331"/>
      <c r="E17" s="332"/>
      <c r="F17" s="333">
        <f>'[1]JAN  (2)'!$R$36</f>
        <v>0</v>
      </c>
      <c r="G17" s="333"/>
      <c r="H17" s="334"/>
      <c r="I17" s="335">
        <f>'[1]JAN  (2)'!$S$36</f>
        <v>0</v>
      </c>
      <c r="J17" s="335"/>
      <c r="K17" s="336"/>
      <c r="L17" s="337">
        <f>'[1]JAN  (2)'!$T$36</f>
        <v>0</v>
      </c>
      <c r="M17" s="337"/>
      <c r="N17" s="337"/>
      <c r="O17" s="338">
        <f>'[1]JAN  (2)'!$U$36</f>
        <v>0</v>
      </c>
      <c r="P17" s="339"/>
      <c r="Q17" s="340"/>
      <c r="R17" s="341">
        <f>'[1]JAN  (2)'!$N$36</f>
        <v>0</v>
      </c>
      <c r="S17" s="342"/>
      <c r="T17" s="343"/>
      <c r="U17" s="351">
        <f>'[1]JAN  (2)'!$V$36</f>
        <v>0</v>
      </c>
      <c r="V17" s="352"/>
      <c r="W17" s="353"/>
      <c r="X17" s="354">
        <f>'[1]JAN  (2)'!$D$36</f>
        <v>0</v>
      </c>
      <c r="Y17" s="355"/>
      <c r="Z17" s="356">
        <f>'[1]JAN  (2)'!$I$36</f>
        <v>0</v>
      </c>
      <c r="AA17" s="357"/>
      <c r="AB17" s="358">
        <f>'[1]JAN  (2)'!$H$36</f>
        <v>0</v>
      </c>
      <c r="AC17" s="359"/>
      <c r="AD17" s="360"/>
      <c r="AE17" s="361">
        <f>'[1]JAN  (2)'!$J$36</f>
        <v>0</v>
      </c>
      <c r="AF17" s="362"/>
      <c r="AG17" s="362"/>
      <c r="AH17" s="363"/>
      <c r="AI17" s="364">
        <f>'[1]JAN  (2)'!$E$36</f>
        <v>0</v>
      </c>
      <c r="AJ17" s="365"/>
      <c r="AK17" s="366"/>
      <c r="AM17" s="145"/>
      <c r="AN17" s="145"/>
      <c r="AO17" s="146"/>
      <c r="AP17" s="146"/>
    </row>
    <row r="18" spans="1:42" x14ac:dyDescent="0.25">
      <c r="A18" s="371" t="s">
        <v>109</v>
      </c>
      <c r="B18" s="371"/>
      <c r="C18" s="372">
        <f>'[1]FEV (2)'!$Q$34</f>
        <v>0</v>
      </c>
      <c r="D18" s="373"/>
      <c r="E18" s="374"/>
      <c r="F18" s="375">
        <f>'[1]FEV (2)'!$R$34</f>
        <v>0</v>
      </c>
      <c r="G18" s="376"/>
      <c r="H18" s="377"/>
      <c r="I18" s="378">
        <f>'[1]FEV (2)'!$S$34</f>
        <v>0</v>
      </c>
      <c r="J18" s="378"/>
      <c r="K18" s="379"/>
      <c r="L18" s="380">
        <f>'[1]FEV (2)'!$T$34</f>
        <v>0</v>
      </c>
      <c r="M18" s="380"/>
      <c r="N18" s="380"/>
      <c r="O18" s="338">
        <f>'[1]FEV (2)'!$U$34</f>
        <v>0</v>
      </c>
      <c r="P18" s="339"/>
      <c r="Q18" s="340"/>
      <c r="R18" s="341">
        <f>'[1]FEV (2)'!$N$34</f>
        <v>0</v>
      </c>
      <c r="S18" s="342"/>
      <c r="T18" s="343"/>
      <c r="U18" s="351">
        <f>'[1]FEV (2)'!$V$34</f>
        <v>0</v>
      </c>
      <c r="V18" s="352"/>
      <c r="W18" s="353"/>
      <c r="X18" s="354">
        <f>'[1]FEV (2)'!$D$34</f>
        <v>0</v>
      </c>
      <c r="Y18" s="355"/>
      <c r="Z18" s="356">
        <f>'[1]FEV (2)'!$I$34</f>
        <v>0</v>
      </c>
      <c r="AA18" s="357"/>
      <c r="AB18" s="358">
        <f>'[1]FEV (2)'!$H$34</f>
        <v>0</v>
      </c>
      <c r="AC18" s="359"/>
      <c r="AD18" s="360"/>
      <c r="AE18" s="361">
        <f>'[1]FEV (2)'!$J$34</f>
        <v>0</v>
      </c>
      <c r="AF18" s="362"/>
      <c r="AG18" s="362"/>
      <c r="AH18" s="363"/>
      <c r="AI18" s="364">
        <f>'[1]FEV (2)'!$E$34</f>
        <v>0</v>
      </c>
      <c r="AJ18" s="365"/>
      <c r="AK18" s="366"/>
      <c r="AM18" s="145"/>
      <c r="AN18" s="145"/>
      <c r="AO18" s="146"/>
      <c r="AP18" s="146"/>
    </row>
    <row r="19" spans="1:42" x14ac:dyDescent="0.25">
      <c r="A19" s="371" t="s">
        <v>110</v>
      </c>
      <c r="B19" s="371"/>
      <c r="C19" s="372">
        <f>'[1]MARS (2)'!$Q$34</f>
        <v>0</v>
      </c>
      <c r="D19" s="373"/>
      <c r="E19" s="374"/>
      <c r="F19" s="375">
        <f>'[1]MARS (2)'!$R$34</f>
        <v>0</v>
      </c>
      <c r="G19" s="376"/>
      <c r="H19" s="377"/>
      <c r="I19" s="378">
        <f>'[1]MARS (2)'!$S$34</f>
        <v>0</v>
      </c>
      <c r="J19" s="378"/>
      <c r="K19" s="379"/>
      <c r="L19" s="380">
        <f>'[1]MARS (2)'!$T$34</f>
        <v>0</v>
      </c>
      <c r="M19" s="380"/>
      <c r="N19" s="380"/>
      <c r="O19" s="338">
        <f>'[1]MARS (2)'!$U$34</f>
        <v>0</v>
      </c>
      <c r="P19" s="339"/>
      <c r="Q19" s="340"/>
      <c r="R19" s="341">
        <f>'[1]MARS (2)'!$N$34</f>
        <v>0</v>
      </c>
      <c r="S19" s="342"/>
      <c r="T19" s="343"/>
      <c r="U19" s="351">
        <f>'[1]MARS (2)'!$V$34</f>
        <v>0</v>
      </c>
      <c r="V19" s="352"/>
      <c r="W19" s="353"/>
      <c r="X19" s="354">
        <f>'[1]MARS (2)'!$D$34</f>
        <v>0</v>
      </c>
      <c r="Y19" s="355"/>
      <c r="Z19" s="356">
        <f>'[1]MARS (2)'!$I$34</f>
        <v>0</v>
      </c>
      <c r="AA19" s="357"/>
      <c r="AB19" s="358">
        <f>'[1]MARS (2)'!$H$34</f>
        <v>0</v>
      </c>
      <c r="AC19" s="359"/>
      <c r="AD19" s="360"/>
      <c r="AE19" s="361">
        <f>'[1]MARS (2)'!$J$34</f>
        <v>0</v>
      </c>
      <c r="AF19" s="362"/>
      <c r="AG19" s="362"/>
      <c r="AH19" s="363"/>
      <c r="AI19" s="364">
        <f>'[1]MARS (2)'!$E$34</f>
        <v>0</v>
      </c>
      <c r="AJ19" s="365"/>
      <c r="AK19" s="366"/>
      <c r="AM19" s="145"/>
      <c r="AN19" s="145"/>
      <c r="AO19" s="146"/>
      <c r="AP19" s="146"/>
    </row>
    <row r="20" spans="1:42" x14ac:dyDescent="0.25">
      <c r="A20" s="371" t="s">
        <v>111</v>
      </c>
      <c r="B20" s="371"/>
      <c r="C20" s="372">
        <f>'[1]AVRIL (2)'!$Q$34</f>
        <v>0</v>
      </c>
      <c r="D20" s="373"/>
      <c r="E20" s="374"/>
      <c r="F20" s="375">
        <f>'[1]AVRIL (2)'!$R$34</f>
        <v>0</v>
      </c>
      <c r="G20" s="376"/>
      <c r="H20" s="377"/>
      <c r="I20" s="378">
        <f>'[1]AVRIL (2)'!$S$34</f>
        <v>0</v>
      </c>
      <c r="J20" s="378"/>
      <c r="K20" s="379"/>
      <c r="L20" s="380">
        <f>'[1]AVRIL (2)'!$T$34</f>
        <v>0</v>
      </c>
      <c r="M20" s="380"/>
      <c r="N20" s="380"/>
      <c r="O20" s="338">
        <f>'[1]AVRIL (2)'!$U$34</f>
        <v>0</v>
      </c>
      <c r="P20" s="339"/>
      <c r="Q20" s="340"/>
      <c r="R20" s="341">
        <f>'[1]AVRIL (2)'!$N$34</f>
        <v>0</v>
      </c>
      <c r="S20" s="342"/>
      <c r="T20" s="343"/>
      <c r="U20" s="351">
        <f>'[1]AVRIL (2)'!$V$34</f>
        <v>0</v>
      </c>
      <c r="V20" s="352"/>
      <c r="W20" s="353"/>
      <c r="X20" s="354">
        <f>'[1]AVRIL (2)'!$D$34</f>
        <v>0</v>
      </c>
      <c r="Y20" s="355"/>
      <c r="Z20" s="356">
        <f>'[1]AVRIL (2)'!$I$34</f>
        <v>0</v>
      </c>
      <c r="AA20" s="357"/>
      <c r="AB20" s="358">
        <f>'[1]AVRIL (2)'!$H$34</f>
        <v>0</v>
      </c>
      <c r="AC20" s="359"/>
      <c r="AD20" s="360"/>
      <c r="AE20" s="361">
        <f>'[1]AVRIL (2)'!$J$34</f>
        <v>0</v>
      </c>
      <c r="AF20" s="362"/>
      <c r="AG20" s="362"/>
      <c r="AH20" s="363"/>
      <c r="AI20" s="364">
        <f>'[1]AVRIL (2)'!$E$34</f>
        <v>0</v>
      </c>
      <c r="AJ20" s="365"/>
      <c r="AK20" s="366"/>
      <c r="AM20" s="145"/>
      <c r="AN20" s="145"/>
      <c r="AO20" s="146"/>
      <c r="AP20" s="146"/>
    </row>
    <row r="21" spans="1:42" x14ac:dyDescent="0.25">
      <c r="A21" s="371" t="s">
        <v>112</v>
      </c>
      <c r="B21" s="371"/>
      <c r="C21" s="372">
        <f>'[1]MAI (2)'!$Q$34</f>
        <v>0</v>
      </c>
      <c r="D21" s="373"/>
      <c r="E21" s="374"/>
      <c r="F21" s="375">
        <f>'[1]MAI (2)'!$R$34</f>
        <v>0</v>
      </c>
      <c r="G21" s="376"/>
      <c r="H21" s="377"/>
      <c r="I21" s="378">
        <f>'[1]MAI (2)'!$S$34</f>
        <v>0</v>
      </c>
      <c r="J21" s="378"/>
      <c r="K21" s="379"/>
      <c r="L21" s="380">
        <f>'[1]MAI (2)'!$T$34</f>
        <v>0</v>
      </c>
      <c r="M21" s="380"/>
      <c r="N21" s="380"/>
      <c r="O21" s="338">
        <f>'[1]MAI (2)'!$U$34</f>
        <v>0</v>
      </c>
      <c r="P21" s="339"/>
      <c r="Q21" s="340"/>
      <c r="R21" s="341">
        <f>'[1]MAI (2)'!$N$34</f>
        <v>0</v>
      </c>
      <c r="S21" s="342"/>
      <c r="T21" s="343"/>
      <c r="U21" s="351">
        <f>'[1]MAI (2)'!$V$34</f>
        <v>0</v>
      </c>
      <c r="V21" s="352"/>
      <c r="W21" s="353"/>
      <c r="X21" s="354">
        <f>'[1]MAI (2)'!$D$34</f>
        <v>0</v>
      </c>
      <c r="Y21" s="355"/>
      <c r="Z21" s="356">
        <f>'[1]MAI (2)'!$I$34</f>
        <v>0</v>
      </c>
      <c r="AA21" s="357"/>
      <c r="AB21" s="358">
        <f>'[1]MAI (2)'!$H$34</f>
        <v>0</v>
      </c>
      <c r="AC21" s="359"/>
      <c r="AD21" s="360"/>
      <c r="AE21" s="361">
        <f>'[1]MAI (2)'!$J$34</f>
        <v>0</v>
      </c>
      <c r="AF21" s="362"/>
      <c r="AG21" s="362"/>
      <c r="AH21" s="363"/>
      <c r="AI21" s="364">
        <f>'[1]MAI (2)'!$E$34</f>
        <v>0</v>
      </c>
      <c r="AJ21" s="365"/>
      <c r="AK21" s="366"/>
      <c r="AM21" s="145"/>
      <c r="AN21" s="145"/>
      <c r="AO21" s="146"/>
      <c r="AP21" s="146"/>
    </row>
    <row r="22" spans="1:42" x14ac:dyDescent="0.25">
      <c r="A22" s="371" t="s">
        <v>113</v>
      </c>
      <c r="B22" s="371"/>
      <c r="C22" s="372">
        <f>'[1]JUIN (2)'!$Q$34</f>
        <v>0</v>
      </c>
      <c r="D22" s="373"/>
      <c r="E22" s="374"/>
      <c r="F22" s="375">
        <f>'[1]JUIN (2)'!$R$34</f>
        <v>0</v>
      </c>
      <c r="G22" s="376"/>
      <c r="H22" s="377"/>
      <c r="I22" s="378">
        <f>'[1]JUIN (2)'!$S$34</f>
        <v>0</v>
      </c>
      <c r="J22" s="378"/>
      <c r="K22" s="379"/>
      <c r="L22" s="380">
        <f>'[1]JUIN (2)'!$T$34</f>
        <v>0</v>
      </c>
      <c r="M22" s="380"/>
      <c r="N22" s="380"/>
      <c r="O22" s="338">
        <f>'[1]JUIN (2)'!$U$34</f>
        <v>0</v>
      </c>
      <c r="P22" s="339"/>
      <c r="Q22" s="340"/>
      <c r="R22" s="341">
        <f>'[1]JUIN (2)'!$N$34</f>
        <v>0</v>
      </c>
      <c r="S22" s="342"/>
      <c r="T22" s="343"/>
      <c r="U22" s="351">
        <f>'[1]JUIN (2)'!$V$34</f>
        <v>0</v>
      </c>
      <c r="V22" s="352"/>
      <c r="W22" s="353"/>
      <c r="X22" s="354">
        <f>'[1]JUIN (2)'!$D$34</f>
        <v>0</v>
      </c>
      <c r="Y22" s="355"/>
      <c r="Z22" s="356">
        <f>'[1]JUIN (2)'!$I$34</f>
        <v>0</v>
      </c>
      <c r="AA22" s="357"/>
      <c r="AB22" s="358">
        <f>'[1]JUIN (2)'!$H$34</f>
        <v>0</v>
      </c>
      <c r="AC22" s="359"/>
      <c r="AD22" s="360"/>
      <c r="AE22" s="361">
        <f>'[1]JUIN (2)'!$J$34</f>
        <v>0</v>
      </c>
      <c r="AF22" s="362"/>
      <c r="AG22" s="362"/>
      <c r="AH22" s="363"/>
      <c r="AI22" s="364">
        <f>'[1]JUIN (2)'!$E$34</f>
        <v>0</v>
      </c>
      <c r="AJ22" s="365"/>
      <c r="AK22" s="366"/>
      <c r="AM22" s="145"/>
      <c r="AN22" s="145"/>
      <c r="AO22" s="146"/>
      <c r="AP22" s="146"/>
    </row>
    <row r="23" spans="1:42" x14ac:dyDescent="0.25">
      <c r="A23" s="371" t="s">
        <v>114</v>
      </c>
      <c r="B23" s="371"/>
      <c r="C23" s="372">
        <f>'[1]JUILLET (2)'!$Q$34</f>
        <v>0</v>
      </c>
      <c r="D23" s="373"/>
      <c r="E23" s="374"/>
      <c r="F23" s="375">
        <f>'[1]JUILLET (2)'!$R$34</f>
        <v>0</v>
      </c>
      <c r="G23" s="376"/>
      <c r="H23" s="377"/>
      <c r="I23" s="378">
        <f>'[1]JUILLET (2)'!$S$34</f>
        <v>0</v>
      </c>
      <c r="J23" s="378"/>
      <c r="K23" s="379"/>
      <c r="L23" s="380">
        <f>'[1]JUILLET (2)'!$T$34</f>
        <v>0</v>
      </c>
      <c r="M23" s="380"/>
      <c r="N23" s="380"/>
      <c r="O23" s="338">
        <f>'[1]JUILLET (2)'!$U$34</f>
        <v>0</v>
      </c>
      <c r="P23" s="339"/>
      <c r="Q23" s="340"/>
      <c r="R23" s="341">
        <f>'[1]JUILLET (2)'!$N$34</f>
        <v>0</v>
      </c>
      <c r="S23" s="342"/>
      <c r="T23" s="343"/>
      <c r="U23" s="351">
        <f>'[1]JUILLET (2)'!$V$34</f>
        <v>0</v>
      </c>
      <c r="V23" s="352"/>
      <c r="W23" s="353"/>
      <c r="X23" s="354">
        <f>'[1]JUILLET (2)'!$D$34</f>
        <v>0</v>
      </c>
      <c r="Y23" s="355"/>
      <c r="Z23" s="356">
        <f>'[1]JUILLET (2)'!$I$34</f>
        <v>0</v>
      </c>
      <c r="AA23" s="357"/>
      <c r="AB23" s="358">
        <f>'[1]JUILLET (2)'!$H$34</f>
        <v>0</v>
      </c>
      <c r="AC23" s="359"/>
      <c r="AD23" s="360"/>
      <c r="AE23" s="361">
        <f>'[1]JUILLET (2)'!$J$34</f>
        <v>0</v>
      </c>
      <c r="AF23" s="362"/>
      <c r="AG23" s="362"/>
      <c r="AH23" s="363"/>
      <c r="AI23" s="364">
        <f>'[1]JUILLET (2)'!$E$34</f>
        <v>0</v>
      </c>
      <c r="AJ23" s="365"/>
      <c r="AK23" s="366"/>
      <c r="AM23" s="145"/>
      <c r="AN23" s="145"/>
      <c r="AO23" s="146"/>
      <c r="AP23" s="146"/>
    </row>
    <row r="24" spans="1:42" x14ac:dyDescent="0.25">
      <c r="A24" s="371" t="s">
        <v>115</v>
      </c>
      <c r="B24" s="371"/>
      <c r="C24" s="372">
        <f>'[1]AOUT (2)'!$Q$34</f>
        <v>0</v>
      </c>
      <c r="D24" s="373"/>
      <c r="E24" s="374"/>
      <c r="F24" s="375">
        <f>'[1]AOUT (2)'!$R$34</f>
        <v>0</v>
      </c>
      <c r="G24" s="376"/>
      <c r="H24" s="377"/>
      <c r="I24" s="378">
        <f>'[1]AOUT (2)'!$S$34</f>
        <v>0</v>
      </c>
      <c r="J24" s="378"/>
      <c r="K24" s="379"/>
      <c r="L24" s="380">
        <f>'[1]AOUT (2)'!$T$34</f>
        <v>0</v>
      </c>
      <c r="M24" s="380"/>
      <c r="N24" s="380"/>
      <c r="O24" s="338">
        <f>'[1]AOUT (2)'!$U$34</f>
        <v>0</v>
      </c>
      <c r="P24" s="339"/>
      <c r="Q24" s="340"/>
      <c r="R24" s="341">
        <f>'[1]AOUT (2)'!$N$34</f>
        <v>0</v>
      </c>
      <c r="S24" s="342"/>
      <c r="T24" s="343"/>
      <c r="U24" s="351">
        <f>'[1]AOUT (2)'!$V$34</f>
        <v>0</v>
      </c>
      <c r="V24" s="352"/>
      <c r="W24" s="353"/>
      <c r="X24" s="354">
        <f>'[1]AOUT (2)'!$D$34</f>
        <v>0</v>
      </c>
      <c r="Y24" s="355"/>
      <c r="Z24" s="356">
        <f>'[1]AOUT (2)'!$I$34</f>
        <v>0</v>
      </c>
      <c r="AA24" s="357"/>
      <c r="AB24" s="358">
        <f>'[1]AOUT (2)'!$H$34</f>
        <v>0</v>
      </c>
      <c r="AC24" s="359"/>
      <c r="AD24" s="360"/>
      <c r="AE24" s="361">
        <f>'[1]AOUT (2)'!$J$34</f>
        <v>0</v>
      </c>
      <c r="AF24" s="362"/>
      <c r="AG24" s="362"/>
      <c r="AH24" s="363"/>
      <c r="AI24" s="364">
        <f>'[1]AOUT (2)'!$E$34</f>
        <v>0</v>
      </c>
      <c r="AJ24" s="365"/>
      <c r="AK24" s="366"/>
      <c r="AM24" s="145"/>
      <c r="AN24" s="145"/>
      <c r="AO24" s="146"/>
      <c r="AP24" s="146"/>
    </row>
    <row r="25" spans="1:42" x14ac:dyDescent="0.25">
      <c r="A25" s="371" t="s">
        <v>116</v>
      </c>
      <c r="B25" s="371"/>
      <c r="C25" s="372">
        <f>'[1]SEPT (2)'!$Q$34</f>
        <v>0</v>
      </c>
      <c r="D25" s="373"/>
      <c r="E25" s="374"/>
      <c r="F25" s="375">
        <f>'[1]SEPT (2)'!$R$34</f>
        <v>0</v>
      </c>
      <c r="G25" s="376"/>
      <c r="H25" s="377"/>
      <c r="I25" s="378">
        <f>'[1]SEPT (2)'!$S$34</f>
        <v>0</v>
      </c>
      <c r="J25" s="378"/>
      <c r="K25" s="379"/>
      <c r="L25" s="380">
        <f>'[1]SEPT (2)'!$T$34</f>
        <v>0</v>
      </c>
      <c r="M25" s="380"/>
      <c r="N25" s="380"/>
      <c r="O25" s="338">
        <f>'[1]SEPT (2)'!$U$34</f>
        <v>0</v>
      </c>
      <c r="P25" s="339"/>
      <c r="Q25" s="340"/>
      <c r="R25" s="341">
        <f>'[1]SEPT (2)'!$N$34</f>
        <v>0</v>
      </c>
      <c r="S25" s="342"/>
      <c r="T25" s="343"/>
      <c r="U25" s="351">
        <f>'[1]SEPT (2)'!$V$34</f>
        <v>0</v>
      </c>
      <c r="V25" s="352"/>
      <c r="W25" s="353"/>
      <c r="X25" s="354">
        <f>'[1]SEPT (2)'!$D$34</f>
        <v>0</v>
      </c>
      <c r="Y25" s="355"/>
      <c r="Z25" s="356">
        <f>'[1]SEPT (2)'!$I$34</f>
        <v>0</v>
      </c>
      <c r="AA25" s="357"/>
      <c r="AB25" s="358">
        <f>'[1]SEPT (2)'!$H$34</f>
        <v>0</v>
      </c>
      <c r="AC25" s="359"/>
      <c r="AD25" s="360"/>
      <c r="AE25" s="361">
        <f>'[1]SEPT (2)'!$J$34</f>
        <v>0</v>
      </c>
      <c r="AF25" s="362"/>
      <c r="AG25" s="362"/>
      <c r="AH25" s="363"/>
      <c r="AI25" s="364">
        <f>'[1]SEPT (2)'!$E$34</f>
        <v>0</v>
      </c>
      <c r="AJ25" s="365"/>
      <c r="AK25" s="366"/>
      <c r="AM25" s="145"/>
      <c r="AN25" s="145"/>
      <c r="AO25" s="146"/>
      <c r="AP25" s="146"/>
    </row>
    <row r="26" spans="1:42" x14ac:dyDescent="0.25">
      <c r="A26" s="371" t="s">
        <v>117</v>
      </c>
      <c r="B26" s="371"/>
      <c r="C26" s="372">
        <f>'[1]OCT (2)'!$Q$34</f>
        <v>0</v>
      </c>
      <c r="D26" s="373"/>
      <c r="E26" s="374"/>
      <c r="F26" s="375">
        <f>'[1]OCT (2)'!$R$34</f>
        <v>0</v>
      </c>
      <c r="G26" s="376"/>
      <c r="H26" s="377"/>
      <c r="I26" s="378">
        <f>'[1]OCT (2)'!$S$34</f>
        <v>0</v>
      </c>
      <c r="J26" s="378"/>
      <c r="K26" s="379"/>
      <c r="L26" s="380">
        <f>'[1]OCT (2)'!$T$34</f>
        <v>0</v>
      </c>
      <c r="M26" s="380"/>
      <c r="N26" s="380"/>
      <c r="O26" s="338">
        <f>'[1]OCT (2)'!$U$34</f>
        <v>0</v>
      </c>
      <c r="P26" s="339"/>
      <c r="Q26" s="340"/>
      <c r="R26" s="341">
        <f>'[1]OCT (2)'!$N$34</f>
        <v>0</v>
      </c>
      <c r="S26" s="342"/>
      <c r="T26" s="343"/>
      <c r="U26" s="351">
        <f>'[1]OCT (2)'!$V$34</f>
        <v>0</v>
      </c>
      <c r="V26" s="352"/>
      <c r="W26" s="353"/>
      <c r="X26" s="354">
        <f>'[1]OCT (2)'!$D$34</f>
        <v>0</v>
      </c>
      <c r="Y26" s="355"/>
      <c r="Z26" s="356">
        <f>'[1]OCT (2)'!$I$34</f>
        <v>0</v>
      </c>
      <c r="AA26" s="357"/>
      <c r="AB26" s="358">
        <f>'[1]OCT (2)'!$H$34</f>
        <v>0</v>
      </c>
      <c r="AC26" s="359"/>
      <c r="AD26" s="360"/>
      <c r="AE26" s="361">
        <f>'[1]OCT (2)'!$J$34</f>
        <v>0</v>
      </c>
      <c r="AF26" s="362"/>
      <c r="AG26" s="362"/>
      <c r="AH26" s="363"/>
      <c r="AI26" s="364">
        <f>'[1]OCT (2)'!$E$34</f>
        <v>0</v>
      </c>
      <c r="AJ26" s="365"/>
      <c r="AK26" s="366"/>
      <c r="AM26" s="145"/>
      <c r="AN26" s="145"/>
      <c r="AO26" s="146"/>
      <c r="AP26" s="146"/>
    </row>
    <row r="27" spans="1:42" ht="13.5" customHeight="1" x14ac:dyDescent="0.25">
      <c r="A27" s="371" t="s">
        <v>118</v>
      </c>
      <c r="B27" s="371"/>
      <c r="C27" s="372">
        <f>'[1]NOV (2)'!$Q$34</f>
        <v>0</v>
      </c>
      <c r="D27" s="373"/>
      <c r="E27" s="374"/>
      <c r="F27" s="375">
        <f>'[1]NOV (2)'!$R$34</f>
        <v>0</v>
      </c>
      <c r="G27" s="376"/>
      <c r="H27" s="377"/>
      <c r="I27" s="378">
        <f>'[1]NOV (2)'!$S$34</f>
        <v>0</v>
      </c>
      <c r="J27" s="378"/>
      <c r="K27" s="379"/>
      <c r="L27" s="380">
        <f>'[1]NOV (2)'!$T$34</f>
        <v>0</v>
      </c>
      <c r="M27" s="380"/>
      <c r="N27" s="380"/>
      <c r="O27" s="338">
        <f>'[1]NOV (2)'!$U$34</f>
        <v>0</v>
      </c>
      <c r="P27" s="339"/>
      <c r="Q27" s="340"/>
      <c r="R27" s="341">
        <f>'[1]NOV (2)'!$N$34</f>
        <v>0</v>
      </c>
      <c r="S27" s="342"/>
      <c r="T27" s="343"/>
      <c r="U27" s="351">
        <f>'[1]NOV (2)'!$V$34</f>
        <v>0</v>
      </c>
      <c r="V27" s="352"/>
      <c r="W27" s="353"/>
      <c r="X27" s="354">
        <f>'[1]NOV (2)'!$D$34</f>
        <v>0</v>
      </c>
      <c r="Y27" s="355"/>
      <c r="Z27" s="356">
        <f>'[1]NOV (2)'!$I$34</f>
        <v>0</v>
      </c>
      <c r="AA27" s="357"/>
      <c r="AB27" s="358">
        <f>'[1]NOV (2)'!$H$34</f>
        <v>0</v>
      </c>
      <c r="AC27" s="359"/>
      <c r="AD27" s="360"/>
      <c r="AE27" s="361">
        <f>'[1]NOV (2)'!$J$34</f>
        <v>0</v>
      </c>
      <c r="AF27" s="362"/>
      <c r="AG27" s="362"/>
      <c r="AH27" s="363"/>
      <c r="AI27" s="364">
        <f>'[1]NOV (2)'!$E$34</f>
        <v>0</v>
      </c>
      <c r="AJ27" s="365"/>
      <c r="AK27" s="366"/>
      <c r="AM27" s="145"/>
      <c r="AN27" s="145"/>
      <c r="AO27" s="146"/>
      <c r="AP27" s="146"/>
    </row>
    <row r="28" spans="1:42" ht="15.75" thickBot="1" x14ac:dyDescent="0.3">
      <c r="A28" s="381" t="s">
        <v>119</v>
      </c>
      <c r="B28" s="381"/>
      <c r="C28" s="372">
        <f>'[1]DEC (2)'!$Q$34</f>
        <v>0</v>
      </c>
      <c r="D28" s="373"/>
      <c r="E28" s="374"/>
      <c r="F28" s="375">
        <f>'[1]DEC (2)'!$R$34</f>
        <v>0</v>
      </c>
      <c r="G28" s="376"/>
      <c r="H28" s="377"/>
      <c r="I28" s="378">
        <f>'[1]DEC (2)'!$S$34</f>
        <v>0</v>
      </c>
      <c r="J28" s="378"/>
      <c r="K28" s="379"/>
      <c r="L28" s="380">
        <f>'[1]DEC (2)'!$T$34</f>
        <v>0</v>
      </c>
      <c r="M28" s="380"/>
      <c r="N28" s="380"/>
      <c r="O28" s="338">
        <f>'[1]DEC (2)'!$U$34</f>
        <v>0</v>
      </c>
      <c r="P28" s="339"/>
      <c r="Q28" s="340"/>
      <c r="R28" s="341">
        <f>'[1]DEC (2)'!$N$34</f>
        <v>0</v>
      </c>
      <c r="S28" s="342"/>
      <c r="T28" s="343"/>
      <c r="U28" s="351">
        <f>'[1]DEC (2)'!$V$34</f>
        <v>0</v>
      </c>
      <c r="V28" s="352"/>
      <c r="W28" s="353"/>
      <c r="X28" s="354">
        <f>'[1]DEC (2)'!$D$34</f>
        <v>0</v>
      </c>
      <c r="Y28" s="355"/>
      <c r="Z28" s="356">
        <f>'[1]DEC (2)'!$I$34</f>
        <v>0</v>
      </c>
      <c r="AA28" s="357"/>
      <c r="AB28" s="358">
        <f>'[1]DEC (2)'!$H$34</f>
        <v>0</v>
      </c>
      <c r="AC28" s="359"/>
      <c r="AD28" s="360"/>
      <c r="AE28" s="361">
        <f>'[1]DEC (2)'!$J$34</f>
        <v>0</v>
      </c>
      <c r="AF28" s="362"/>
      <c r="AG28" s="362"/>
      <c r="AH28" s="363"/>
      <c r="AI28" s="364">
        <f>'[1]DEC (2)'!$E$34</f>
        <v>0</v>
      </c>
      <c r="AJ28" s="365"/>
      <c r="AK28" s="366"/>
      <c r="AM28" s="147"/>
      <c r="AN28" s="147"/>
      <c r="AO28" s="146"/>
      <c r="AP28" s="146"/>
    </row>
    <row r="29" spans="1:42" ht="16.5" customHeight="1" thickBot="1" x14ac:dyDescent="0.3">
      <c r="A29" s="382" t="s">
        <v>128</v>
      </c>
      <c r="B29" s="382"/>
      <c r="C29" s="383">
        <f>SUM(C17:E28)</f>
        <v>0</v>
      </c>
      <c r="D29" s="383"/>
      <c r="E29" s="383"/>
      <c r="F29" s="384">
        <f>SUM(F17:H28)</f>
        <v>0</v>
      </c>
      <c r="G29" s="384"/>
      <c r="H29" s="384"/>
      <c r="I29" s="385">
        <f>SUM(I17:K28)</f>
        <v>0</v>
      </c>
      <c r="J29" s="385"/>
      <c r="K29" s="385"/>
      <c r="L29" s="386">
        <f>SUM(L17:N28)</f>
        <v>0</v>
      </c>
      <c r="M29" s="386"/>
      <c r="N29" s="386"/>
      <c r="O29" s="387">
        <f>SUM(O17:Q28)</f>
        <v>0</v>
      </c>
      <c r="P29" s="387"/>
      <c r="Q29" s="387"/>
      <c r="R29" s="388">
        <f>SUM(R17:T28)</f>
        <v>0</v>
      </c>
      <c r="S29" s="388"/>
      <c r="T29" s="388"/>
      <c r="U29" s="389">
        <f>SUM(U17:W28)</f>
        <v>0</v>
      </c>
      <c r="V29" s="389"/>
      <c r="W29" s="389"/>
      <c r="X29" s="390">
        <f>SUM(X17:Y28)</f>
        <v>0</v>
      </c>
      <c r="Y29" s="390"/>
      <c r="Z29" s="396">
        <f>SUM(Z17:AA28)</f>
        <v>0</v>
      </c>
      <c r="AA29" s="396"/>
      <c r="AB29" s="397">
        <f>SUM(AB17:AD28)</f>
        <v>0</v>
      </c>
      <c r="AC29" s="397"/>
      <c r="AD29" s="397"/>
      <c r="AE29" s="398">
        <f>SUM(AE17:AH28)</f>
        <v>0</v>
      </c>
      <c r="AF29" s="399"/>
      <c r="AG29" s="399"/>
      <c r="AH29" s="400"/>
      <c r="AI29" s="402">
        <f>SUM(AI17:AK28)</f>
        <v>0</v>
      </c>
      <c r="AJ29" s="402"/>
      <c r="AK29" s="402"/>
      <c r="AM29" s="147"/>
      <c r="AN29" s="147"/>
      <c r="AO29" s="146"/>
      <c r="AP29" s="146"/>
    </row>
    <row r="30" spans="1:42" ht="13.5" customHeight="1" thickBot="1" x14ac:dyDescent="0.3">
      <c r="A30" s="382"/>
      <c r="B30" s="382"/>
      <c r="C30" s="383"/>
      <c r="D30" s="383"/>
      <c r="E30" s="383"/>
      <c r="F30" s="384"/>
      <c r="G30" s="384"/>
      <c r="H30" s="384"/>
      <c r="I30" s="385"/>
      <c r="J30" s="385"/>
      <c r="K30" s="385"/>
      <c r="L30" s="386"/>
      <c r="M30" s="386"/>
      <c r="N30" s="386"/>
      <c r="O30" s="387"/>
      <c r="P30" s="387"/>
      <c r="Q30" s="387"/>
      <c r="R30" s="388"/>
      <c r="S30" s="388"/>
      <c r="T30" s="388"/>
      <c r="U30" s="389"/>
      <c r="V30" s="389"/>
      <c r="W30" s="389"/>
      <c r="X30" s="390"/>
      <c r="Y30" s="390"/>
      <c r="Z30" s="396"/>
      <c r="AA30" s="396"/>
      <c r="AB30" s="397"/>
      <c r="AC30" s="397"/>
      <c r="AD30" s="397"/>
      <c r="AE30" s="401"/>
      <c r="AF30" s="399"/>
      <c r="AG30" s="399"/>
      <c r="AH30" s="400"/>
      <c r="AI30" s="402"/>
      <c r="AJ30" s="402"/>
      <c r="AK30" s="402"/>
    </row>
    <row r="31" spans="1:42" ht="14.1" customHeight="1" thickBot="1" x14ac:dyDescent="0.3">
      <c r="A31" s="148"/>
      <c r="B31" s="148"/>
      <c r="C31" s="149"/>
      <c r="D31" s="150"/>
      <c r="E31" s="150"/>
      <c r="F31" s="150"/>
      <c r="G31" s="151"/>
      <c r="H31" s="151"/>
      <c r="I31" s="151"/>
      <c r="J31" s="152"/>
      <c r="K31" s="153"/>
      <c r="L31" s="152"/>
      <c r="M31" s="152"/>
      <c r="N31" s="152"/>
      <c r="O31" s="403">
        <f>O29*15</f>
        <v>0</v>
      </c>
      <c r="P31" s="403"/>
      <c r="Q31" s="403"/>
      <c r="R31" s="403">
        <f>R29*5.75</f>
        <v>0</v>
      </c>
      <c r="S31" s="403"/>
      <c r="T31" s="403"/>
      <c r="Z31" s="404">
        <f>Z29*2</f>
        <v>0</v>
      </c>
      <c r="AA31" s="404"/>
      <c r="AE31" s="405" t="s">
        <v>129</v>
      </c>
      <c r="AF31" s="406"/>
      <c r="AG31" s="406"/>
      <c r="AH31" s="407"/>
      <c r="AI31" s="408" t="s">
        <v>129</v>
      </c>
      <c r="AJ31" s="408"/>
      <c r="AK31" s="408"/>
    </row>
    <row r="32" spans="1:42" ht="14.1" customHeight="1" thickBot="1" x14ac:dyDescent="0.3">
      <c r="A32" s="154"/>
      <c r="B32" s="154"/>
      <c r="C32" s="154"/>
      <c r="D32" s="154"/>
      <c r="E32" s="154"/>
      <c r="F32" s="154"/>
      <c r="G32" s="154"/>
      <c r="H32" s="154"/>
      <c r="I32" s="154"/>
      <c r="J32" s="155"/>
      <c r="K32" s="155"/>
      <c r="L32" s="155"/>
      <c r="O32" s="403"/>
      <c r="P32" s="403"/>
      <c r="Q32" s="403"/>
      <c r="R32" s="403"/>
      <c r="S32" s="403"/>
      <c r="T32" s="403"/>
      <c r="Z32" s="404"/>
      <c r="AA32" s="404"/>
      <c r="AE32" s="409">
        <f>AE36-AE29</f>
        <v>30</v>
      </c>
      <c r="AF32" s="410"/>
      <c r="AG32" s="410"/>
      <c r="AH32" s="411"/>
      <c r="AI32" s="391">
        <f>1588-AI29</f>
        <v>1588</v>
      </c>
      <c r="AJ32" s="391"/>
      <c r="AK32" s="391"/>
    </row>
    <row r="33" spans="1:35" x14ac:dyDescent="0.25">
      <c r="A33" s="156"/>
      <c r="B33" s="156"/>
      <c r="C33" s="156"/>
      <c r="D33" s="156"/>
      <c r="E33" s="156"/>
      <c r="F33" s="156"/>
      <c r="G33" s="156"/>
      <c r="H33" s="156"/>
      <c r="I33" s="156"/>
      <c r="J33" s="147"/>
      <c r="K33" s="156"/>
      <c r="L33" s="156"/>
      <c r="M33" s="156"/>
      <c r="N33" s="156"/>
      <c r="O33" s="156"/>
      <c r="P33" s="156"/>
      <c r="Q33" s="156"/>
      <c r="R33" s="156"/>
      <c r="S33" s="156"/>
      <c r="Y33" s="147"/>
      <c r="AC33" s="154"/>
      <c r="AD33" s="157"/>
      <c r="AE33" s="157"/>
    </row>
    <row r="34" spans="1:35" ht="15.75" x14ac:dyDescent="0.25">
      <c r="A34" s="156"/>
      <c r="B34" s="156"/>
      <c r="C34" s="156"/>
      <c r="D34" s="156"/>
      <c r="E34" s="156"/>
      <c r="F34" s="156"/>
      <c r="G34" s="156"/>
      <c r="H34" s="156"/>
      <c r="I34" s="156"/>
      <c r="J34" s="147"/>
      <c r="K34" s="156"/>
      <c r="L34" s="156"/>
      <c r="M34" s="156"/>
      <c r="N34" s="156"/>
      <c r="O34" s="156"/>
      <c r="P34" s="156"/>
      <c r="Q34" s="156"/>
      <c r="R34" s="156"/>
      <c r="S34" s="156"/>
      <c r="Y34" s="147"/>
      <c r="AA34" s="158"/>
      <c r="AB34" s="158"/>
      <c r="AC34" s="158"/>
      <c r="AD34" s="158"/>
      <c r="AE34" s="159"/>
      <c r="AF34" s="159"/>
      <c r="AG34" s="159"/>
      <c r="AH34" s="159"/>
    </row>
    <row r="35" spans="1:35" ht="15.75" thickBot="1" x14ac:dyDescent="0.3">
      <c r="A35" s="156"/>
      <c r="B35" s="156"/>
      <c r="C35" s="156"/>
      <c r="D35" s="160"/>
      <c r="E35" s="160"/>
      <c r="F35" s="160"/>
      <c r="G35" s="161"/>
      <c r="H35" s="161"/>
      <c r="I35" s="161"/>
      <c r="J35" s="154"/>
      <c r="K35" s="162"/>
      <c r="L35" s="162"/>
      <c r="M35" s="162"/>
      <c r="N35" s="163"/>
      <c r="O35" s="163"/>
      <c r="P35" s="163"/>
      <c r="Q35" s="164"/>
      <c r="R35" s="164"/>
      <c r="S35" s="164"/>
      <c r="Y35" s="143"/>
      <c r="Z35" s="143"/>
      <c r="AA35" s="143"/>
      <c r="AB35" s="143"/>
      <c r="AC35" s="143"/>
      <c r="AD35" s="165"/>
      <c r="AE35" s="165"/>
    </row>
    <row r="36" spans="1:35" ht="16.5" thickBot="1" x14ac:dyDescent="0.25">
      <c r="J36" s="166"/>
      <c r="K36" s="167"/>
      <c r="L36" s="167"/>
      <c r="Y36" s="143"/>
      <c r="Z36" s="143"/>
      <c r="AA36" s="392" t="s">
        <v>130</v>
      </c>
      <c r="AB36" s="393"/>
      <c r="AC36" s="393"/>
      <c r="AD36" s="394"/>
      <c r="AE36" s="395">
        <v>30</v>
      </c>
      <c r="AF36" s="395"/>
      <c r="AG36" s="395"/>
      <c r="AH36" s="395"/>
      <c r="AI36" s="168"/>
    </row>
    <row r="37" spans="1:35" x14ac:dyDescent="0.25">
      <c r="J37" s="169"/>
      <c r="K37" s="170"/>
      <c r="L37" s="170"/>
    </row>
    <row r="38" spans="1:35" x14ac:dyDescent="0.25">
      <c r="J38" s="169"/>
      <c r="K38" s="170"/>
      <c r="L38" s="170"/>
    </row>
    <row r="39" spans="1:35" x14ac:dyDescent="0.25">
      <c r="J39" s="147"/>
      <c r="K39" s="170"/>
      <c r="L39" s="170"/>
    </row>
    <row r="40" spans="1:35" x14ac:dyDescent="0.25">
      <c r="A40" s="171"/>
      <c r="B40" s="171"/>
      <c r="C40" s="171"/>
      <c r="D40" s="171"/>
      <c r="E40" s="171"/>
      <c r="F40" s="171"/>
      <c r="K40" s="170"/>
      <c r="L40" s="170"/>
    </row>
    <row r="41" spans="1:35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K41" s="170"/>
      <c r="L41" s="170"/>
    </row>
    <row r="42" spans="1:35" x14ac:dyDescent="0.25">
      <c r="A42" s="170"/>
      <c r="B42" s="170"/>
      <c r="C42" s="170"/>
      <c r="D42" s="170"/>
      <c r="E42" s="170"/>
      <c r="F42" s="170"/>
      <c r="G42" s="170"/>
      <c r="H42" s="170"/>
      <c r="I42" s="170"/>
      <c r="K42" s="170"/>
      <c r="L42" s="170"/>
    </row>
    <row r="43" spans="1:35" x14ac:dyDescent="0.25">
      <c r="A43" s="170"/>
      <c r="B43" s="170"/>
      <c r="C43" s="170"/>
      <c r="D43" s="170"/>
      <c r="E43" s="170"/>
      <c r="F43" s="170"/>
      <c r="G43" s="173"/>
      <c r="H43" s="173"/>
      <c r="I43" s="173"/>
      <c r="K43" s="170"/>
      <c r="L43" s="170"/>
    </row>
    <row r="44" spans="1:35" x14ac:dyDescent="0.25">
      <c r="K44" s="170"/>
      <c r="L44" s="170"/>
      <c r="AC44" s="174"/>
      <c r="AD44" s="174"/>
      <c r="AE44" s="174"/>
      <c r="AF44" s="174"/>
      <c r="AG44" s="152"/>
      <c r="AH44" s="152"/>
      <c r="AI44" s="152"/>
    </row>
    <row r="45" spans="1:35" x14ac:dyDescent="0.25">
      <c r="K45" s="170"/>
      <c r="L45" s="170"/>
      <c r="AC45" s="152"/>
      <c r="AD45" s="152"/>
      <c r="AE45" s="152"/>
      <c r="AF45" s="152"/>
      <c r="AG45" s="152"/>
      <c r="AH45" s="152"/>
      <c r="AI45" s="152"/>
    </row>
    <row r="46" spans="1:35" x14ac:dyDescent="0.25">
      <c r="K46" s="143"/>
      <c r="L46" s="143"/>
    </row>
    <row r="47" spans="1:35" x14ac:dyDescent="0.25">
      <c r="K47" s="143"/>
      <c r="L47" s="143"/>
    </row>
  </sheetData>
  <mergeCells count="191">
    <mergeCell ref="AI32:AK32"/>
    <mergeCell ref="AA36:AD36"/>
    <mergeCell ref="AE36:AH36"/>
    <mergeCell ref="Z29:AA30"/>
    <mergeCell ref="AB29:AD30"/>
    <mergeCell ref="AE29:AH30"/>
    <mergeCell ref="AI29:AK30"/>
    <mergeCell ref="O31:Q32"/>
    <mergeCell ref="R31:T32"/>
    <mergeCell ref="Z31:AA32"/>
    <mergeCell ref="AE31:AH31"/>
    <mergeCell ref="AI31:AK31"/>
    <mergeCell ref="AE32:AH32"/>
    <mergeCell ref="A29:B30"/>
    <mergeCell ref="C29:E30"/>
    <mergeCell ref="F29:H30"/>
    <mergeCell ref="I29:K30"/>
    <mergeCell ref="L29:N30"/>
    <mergeCell ref="O29:Q30"/>
    <mergeCell ref="R29:T30"/>
    <mergeCell ref="U29:W30"/>
    <mergeCell ref="X29:Y30"/>
    <mergeCell ref="Z27:AA27"/>
    <mergeCell ref="AB27:AD27"/>
    <mergeCell ref="AE27:AH27"/>
    <mergeCell ref="AI27:AK27"/>
    <mergeCell ref="A28:B28"/>
    <mergeCell ref="C28:E28"/>
    <mergeCell ref="F28:H28"/>
    <mergeCell ref="I28:K28"/>
    <mergeCell ref="L28:N28"/>
    <mergeCell ref="O28:Q28"/>
    <mergeCell ref="AI28:AK28"/>
    <mergeCell ref="R28:T28"/>
    <mergeCell ref="U28:W28"/>
    <mergeCell ref="X28:Y28"/>
    <mergeCell ref="Z28:AA28"/>
    <mergeCell ref="AB28:AD28"/>
    <mergeCell ref="AE28:AH28"/>
    <mergeCell ref="A27:B27"/>
    <mergeCell ref="C27:E27"/>
    <mergeCell ref="F27:H27"/>
    <mergeCell ref="I27:K27"/>
    <mergeCell ref="L27:N27"/>
    <mergeCell ref="O27:Q27"/>
    <mergeCell ref="R27:T27"/>
    <mergeCell ref="U27:W27"/>
    <mergeCell ref="X27:Y27"/>
    <mergeCell ref="Z25:AA25"/>
    <mergeCell ref="AB25:AD25"/>
    <mergeCell ref="AE25:AH25"/>
    <mergeCell ref="AI25:AK25"/>
    <mergeCell ref="A26:B26"/>
    <mergeCell ref="C26:E26"/>
    <mergeCell ref="F26:H26"/>
    <mergeCell ref="I26:K26"/>
    <mergeCell ref="L26:N26"/>
    <mergeCell ref="O26:Q26"/>
    <mergeCell ref="AI26:AK26"/>
    <mergeCell ref="R26:T26"/>
    <mergeCell ref="U26:W26"/>
    <mergeCell ref="X26:Y26"/>
    <mergeCell ref="Z26:AA26"/>
    <mergeCell ref="AB26:AD26"/>
    <mergeCell ref="AE26:AH26"/>
    <mergeCell ref="A25:B25"/>
    <mergeCell ref="C25:E25"/>
    <mergeCell ref="F25:H25"/>
    <mergeCell ref="I25:K25"/>
    <mergeCell ref="L25:N25"/>
    <mergeCell ref="O25:Q25"/>
    <mergeCell ref="R25:T25"/>
    <mergeCell ref="U25:W25"/>
    <mergeCell ref="X25:Y25"/>
    <mergeCell ref="Z23:AA23"/>
    <mergeCell ref="AB23:AD23"/>
    <mergeCell ref="AE23:AH23"/>
    <mergeCell ref="AI23:AK23"/>
    <mergeCell ref="A24:B24"/>
    <mergeCell ref="C24:E24"/>
    <mergeCell ref="F24:H24"/>
    <mergeCell ref="I24:K24"/>
    <mergeCell ref="L24:N24"/>
    <mergeCell ref="O24:Q24"/>
    <mergeCell ref="AI24:AK24"/>
    <mergeCell ref="R24:T24"/>
    <mergeCell ref="U24:W24"/>
    <mergeCell ref="X24:Y24"/>
    <mergeCell ref="Z24:AA24"/>
    <mergeCell ref="AB24:AD24"/>
    <mergeCell ref="AE24:AH24"/>
    <mergeCell ref="A23:B23"/>
    <mergeCell ref="C23:E23"/>
    <mergeCell ref="F23:H23"/>
    <mergeCell ref="I23:K23"/>
    <mergeCell ref="L23:N23"/>
    <mergeCell ref="O23:Q23"/>
    <mergeCell ref="R23:T23"/>
    <mergeCell ref="U23:W23"/>
    <mergeCell ref="X23:Y23"/>
    <mergeCell ref="Z21:AA21"/>
    <mergeCell ref="AB21:AD21"/>
    <mergeCell ref="AE21:AH21"/>
    <mergeCell ref="AI21:AK21"/>
    <mergeCell ref="A22:B22"/>
    <mergeCell ref="C22:E22"/>
    <mergeCell ref="F22:H22"/>
    <mergeCell ref="I22:K22"/>
    <mergeCell ref="L22:N22"/>
    <mergeCell ref="O22:Q22"/>
    <mergeCell ref="AI22:AK22"/>
    <mergeCell ref="R22:T22"/>
    <mergeCell ref="U22:W22"/>
    <mergeCell ref="X22:Y22"/>
    <mergeCell ref="Z22:AA22"/>
    <mergeCell ref="AB22:AD22"/>
    <mergeCell ref="AE22:AH22"/>
    <mergeCell ref="A21:B21"/>
    <mergeCell ref="C21:E21"/>
    <mergeCell ref="F21:H21"/>
    <mergeCell ref="I21:K21"/>
    <mergeCell ref="L21:N21"/>
    <mergeCell ref="O21:Q21"/>
    <mergeCell ref="R21:T21"/>
    <mergeCell ref="U21:W21"/>
    <mergeCell ref="X21:Y21"/>
    <mergeCell ref="L18:N18"/>
    <mergeCell ref="O18:Q18"/>
    <mergeCell ref="Z19:AA19"/>
    <mergeCell ref="AB19:AD19"/>
    <mergeCell ref="AE19:AH19"/>
    <mergeCell ref="AI19:AK19"/>
    <mergeCell ref="A20:B20"/>
    <mergeCell ref="C20:E20"/>
    <mergeCell ref="F20:H20"/>
    <mergeCell ref="I20:K20"/>
    <mergeCell ref="L20:N20"/>
    <mergeCell ref="O20:Q20"/>
    <mergeCell ref="AI20:AK20"/>
    <mergeCell ref="R20:T20"/>
    <mergeCell ref="U20:W20"/>
    <mergeCell ref="X20:Y20"/>
    <mergeCell ref="Z20:AA20"/>
    <mergeCell ref="AB20:AD20"/>
    <mergeCell ref="AE20:AH20"/>
    <mergeCell ref="AI17:AK17"/>
    <mergeCell ref="AB16:AD16"/>
    <mergeCell ref="AE16:AH16"/>
    <mergeCell ref="AI16:AK16"/>
    <mergeCell ref="AI18:AK18"/>
    <mergeCell ref="A19:B19"/>
    <mergeCell ref="C19:E19"/>
    <mergeCell ref="F19:H19"/>
    <mergeCell ref="I19:K19"/>
    <mergeCell ref="L19:N19"/>
    <mergeCell ref="O19:Q19"/>
    <mergeCell ref="R19:T19"/>
    <mergeCell ref="U19:W19"/>
    <mergeCell ref="X19:Y19"/>
    <mergeCell ref="R18:T18"/>
    <mergeCell ref="U18:W18"/>
    <mergeCell ref="X18:Y18"/>
    <mergeCell ref="Z18:AA18"/>
    <mergeCell ref="AB18:AD18"/>
    <mergeCell ref="AE18:AH18"/>
    <mergeCell ref="A18:B18"/>
    <mergeCell ref="C18:E18"/>
    <mergeCell ref="F18:H18"/>
    <mergeCell ref="I18:K18"/>
    <mergeCell ref="A17:B17"/>
    <mergeCell ref="C17:E17"/>
    <mergeCell ref="F17:H17"/>
    <mergeCell ref="I17:K17"/>
    <mergeCell ref="L17:N17"/>
    <mergeCell ref="O17:Q17"/>
    <mergeCell ref="R17:T17"/>
    <mergeCell ref="AE15:AH15"/>
    <mergeCell ref="C16:E16"/>
    <mergeCell ref="F16:H16"/>
    <mergeCell ref="I16:K16"/>
    <mergeCell ref="L16:N16"/>
    <mergeCell ref="O16:Q16"/>
    <mergeCell ref="R16:T16"/>
    <mergeCell ref="U16:W16"/>
    <mergeCell ref="X16:Y16"/>
    <mergeCell ref="Z16:AA16"/>
    <mergeCell ref="U17:W17"/>
    <mergeCell ref="X17:Y17"/>
    <mergeCell ref="Z17:AA17"/>
    <mergeCell ref="AB17:AD17"/>
    <mergeCell ref="AE17:AH17"/>
  </mergeCells>
  <pageMargins left="0.7" right="0.7" top="0.75" bottom="0.75" header="0.3" footer="0.3"/>
  <ignoredErrors>
    <ignoredError sqref="B1:AF1" numberStoredAsText="1"/>
    <ignoredError sqref="B2:AF13" numberStoredAsText="1" unlockedFormula="1"/>
    <ignoredError sqref="C17:AK3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Calendrier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H.Se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Marc.Aumay</dc:creator>
  <cp:lastModifiedBy>Jean-Pierre Bontront</cp:lastModifiedBy>
  <dcterms:created xsi:type="dcterms:W3CDTF">2018-08-14T14:17:00Z</dcterms:created>
  <dcterms:modified xsi:type="dcterms:W3CDTF">2018-08-25T10:09:53Z</dcterms:modified>
</cp:coreProperties>
</file>