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8865"/>
  </bookViews>
  <sheets>
    <sheet name="Source" sheetId="1" r:id="rId1"/>
    <sheet name="Donné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2" l="1"/>
  <c r="C46" i="2"/>
  <c r="D46" i="2"/>
  <c r="B24" i="2"/>
  <c r="C24" i="2"/>
  <c r="D24" i="2"/>
  <c r="B45" i="2"/>
  <c r="C45" i="2"/>
  <c r="D45" i="2"/>
  <c r="B23" i="2"/>
  <c r="C23" i="2"/>
  <c r="D23" i="2"/>
  <c r="B44" i="2"/>
  <c r="C44" i="2"/>
  <c r="D44" i="2"/>
  <c r="B22" i="2"/>
  <c r="C22" i="2"/>
  <c r="D22" i="2"/>
  <c r="B43" i="2"/>
  <c r="C43" i="2"/>
  <c r="D43" i="2"/>
  <c r="B21" i="2"/>
  <c r="C21" i="2"/>
  <c r="D21" i="2"/>
  <c r="B42" i="2"/>
  <c r="C42" i="2"/>
  <c r="D42" i="2"/>
  <c r="B20" i="2"/>
  <c r="C20" i="2"/>
  <c r="D20" i="2"/>
  <c r="B41" i="2"/>
  <c r="C41" i="2"/>
  <c r="D41" i="2"/>
  <c r="B19" i="2"/>
  <c r="C19" i="2"/>
  <c r="D19" i="2"/>
  <c r="B40" i="2"/>
  <c r="C40" i="2"/>
  <c r="D40" i="2"/>
  <c r="B18" i="2"/>
  <c r="C18" i="2"/>
  <c r="D18" i="2"/>
  <c r="B39" i="2"/>
  <c r="C39" i="2"/>
  <c r="D39" i="2"/>
  <c r="B17" i="2"/>
  <c r="C17" i="2"/>
  <c r="D17" i="2"/>
  <c r="B38" i="2"/>
  <c r="C38" i="2"/>
  <c r="D38" i="2"/>
  <c r="B16" i="2"/>
  <c r="C16" i="2"/>
  <c r="D16" i="2"/>
  <c r="B37" i="2"/>
  <c r="C37" i="2"/>
  <c r="D37" i="2"/>
  <c r="B15" i="2"/>
  <c r="C15" i="2"/>
  <c r="D15" i="2"/>
  <c r="B36" i="2"/>
  <c r="C36" i="2"/>
  <c r="D36" i="2"/>
  <c r="B14" i="2"/>
  <c r="C14" i="2"/>
  <c r="D14" i="2"/>
  <c r="B35" i="2"/>
  <c r="C35" i="2"/>
  <c r="D35" i="2"/>
  <c r="B13" i="2"/>
  <c r="C13" i="2"/>
  <c r="D13" i="2"/>
  <c r="B34" i="2"/>
  <c r="C34" i="2"/>
  <c r="D34" i="2"/>
  <c r="B12" i="2"/>
  <c r="C12" i="2"/>
  <c r="D12" i="2"/>
  <c r="B33" i="2"/>
  <c r="C33" i="2"/>
  <c r="D33" i="2"/>
  <c r="B11" i="2"/>
  <c r="C11" i="2"/>
  <c r="D11" i="2"/>
  <c r="B32" i="2"/>
  <c r="C32" i="2"/>
  <c r="D32" i="2"/>
  <c r="B10" i="2"/>
  <c r="C10" i="2"/>
  <c r="D10" i="2"/>
  <c r="B31" i="2"/>
  <c r="C31" i="2"/>
  <c r="D31" i="2"/>
  <c r="B9" i="2"/>
  <c r="C9" i="2"/>
  <c r="D9" i="2"/>
  <c r="B30" i="2"/>
  <c r="C30" i="2"/>
  <c r="D30" i="2"/>
  <c r="B8" i="2"/>
  <c r="C8" i="2"/>
  <c r="D8" i="2"/>
  <c r="B29" i="2"/>
  <c r="C29" i="2"/>
  <c r="D29" i="2"/>
  <c r="B7" i="2"/>
  <c r="C7" i="2"/>
  <c r="D7" i="2"/>
  <c r="B28" i="2"/>
  <c r="C28" i="2"/>
  <c r="D28" i="2"/>
  <c r="B6" i="2"/>
  <c r="C6" i="2"/>
  <c r="D6" i="2"/>
  <c r="D47" i="2" l="1"/>
  <c r="D25" i="2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K1" i="1"/>
</calcChain>
</file>

<file path=xl/sharedStrings.xml><?xml version="1.0" encoding="utf-8"?>
<sst xmlns="http://schemas.openxmlformats.org/spreadsheetml/2006/main" count="140" uniqueCount="99">
  <si>
    <t>N°</t>
  </si>
  <si>
    <t>Prix 1</t>
  </si>
  <si>
    <t>Prix 2</t>
  </si>
  <si>
    <t>Prix 3</t>
  </si>
  <si>
    <t>Pdt 1</t>
  </si>
  <si>
    <t>Comment je peux ajuster automatiquement les tableaux en fonction du nombre de produits (nombre de lignes dans la feuille source) ?</t>
  </si>
  <si>
    <t>Pdt 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</si>
  <si>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</si>
  <si>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</si>
  <si>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</si>
  <si>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</si>
  <si>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</si>
  <si>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</si>
  <si>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</si>
  <si>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</si>
  <si>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</si>
  <si>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</si>
  <si>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</si>
  <si>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</si>
  <si>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Pdt 15</t>
  </si>
  <si>
    <t>Pdt 16</t>
  </si>
  <si>
    <t>Pdt 17</t>
  </si>
  <si>
    <t>Pdt 18</t>
  </si>
  <si>
    <t>Pdt 19</t>
  </si>
  <si>
    <t>Prix 4</t>
  </si>
  <si>
    <t>Prix 5</t>
  </si>
  <si>
    <t>Prix 6</t>
  </si>
  <si>
    <t>Prix1</t>
  </si>
  <si>
    <t>Prix2</t>
  </si>
  <si>
    <t>Prix3</t>
  </si>
  <si>
    <t>Prix4</t>
  </si>
  <si>
    <t>Prix5</t>
  </si>
  <si>
    <t>Pdt 52</t>
  </si>
  <si>
    <t>Prix6</t>
  </si>
  <si>
    <t xml:space="preserve">Nbre Lignes </t>
  </si>
  <si>
    <t>a1</t>
  </si>
  <si>
    <t>b1</t>
  </si>
  <si>
    <t>c1</t>
  </si>
  <si>
    <t>d1</t>
  </si>
  <si>
    <t>e1</t>
  </si>
  <si>
    <t>f1</t>
  </si>
  <si>
    <t>g1</t>
  </si>
  <si>
    <t>a2</t>
  </si>
  <si>
    <t>a3</t>
  </si>
  <si>
    <t>a4</t>
  </si>
  <si>
    <t>a5</t>
  </si>
  <si>
    <t>a6</t>
  </si>
  <si>
    <t>b2</t>
  </si>
  <si>
    <t>b3</t>
  </si>
  <si>
    <t>b4</t>
  </si>
  <si>
    <t>b5</t>
  </si>
  <si>
    <t>b6</t>
  </si>
  <si>
    <t>c2</t>
  </si>
  <si>
    <t>c3</t>
  </si>
  <si>
    <t>c4</t>
  </si>
  <si>
    <t>c5</t>
  </si>
  <si>
    <t>c6</t>
  </si>
  <si>
    <t>d2</t>
  </si>
  <si>
    <t>d3</t>
  </si>
  <si>
    <t>d4</t>
  </si>
  <si>
    <t>d5</t>
  </si>
  <si>
    <t>d6</t>
  </si>
  <si>
    <t>e2</t>
  </si>
  <si>
    <t>e3</t>
  </si>
  <si>
    <t>e4</t>
  </si>
  <si>
    <t>e5</t>
  </si>
  <si>
    <t>e6</t>
  </si>
  <si>
    <t>f2</t>
  </si>
  <si>
    <t>f3</t>
  </si>
  <si>
    <t>f4</t>
  </si>
  <si>
    <t>f5</t>
  </si>
  <si>
    <t>f6</t>
  </si>
  <si>
    <t>g2</t>
  </si>
  <si>
    <t>g3</t>
  </si>
  <si>
    <t>g4</t>
  </si>
  <si>
    <t>g5</t>
  </si>
  <si>
    <t>g6</t>
  </si>
  <si>
    <t>a7</t>
  </si>
  <si>
    <t>b7</t>
  </si>
  <si>
    <t>c7</t>
  </si>
  <si>
    <t>d7</t>
  </si>
  <si>
    <t>e7</t>
  </si>
  <si>
    <t>f7</t>
  </si>
  <si>
    <t>g7</t>
  </si>
  <si>
    <t>a8</t>
  </si>
  <si>
    <t>b8</t>
  </si>
  <si>
    <t>c8</t>
  </si>
  <si>
    <t>d8</t>
  </si>
  <si>
    <t>e8</t>
  </si>
  <si>
    <t>f8</t>
  </si>
  <si>
    <t>g8</t>
  </si>
  <si>
    <t>a9</t>
  </si>
  <si>
    <t>b9</t>
  </si>
  <si>
    <t>c9</t>
  </si>
  <si>
    <t>d9</t>
  </si>
  <si>
    <t>e9</t>
  </si>
  <si>
    <t>f9</t>
  </si>
  <si>
    <t>g9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</si>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</sst>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left"/>
    </xf>
    <xf numFmtId="0" fontId="1" fillId="0" borderId="0" xfId="0" applyFont="1" applyFill="1" applyBorder="1"/>
    <xf numFmtId="0" fontId="1" fillId="0" borderId="9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5" xfId="0" applyFill="1" applyBorder="1"/>
    <xf numFmtId="0" fontId="0" fillId="4" borderId="5" xfId="0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0" xfId="0" applyFont="1" applyFill="1" applyBorder="1"/>
    <xf numFmtId="0" fontId="2" fillId="0" borderId="8" xfId="0" applyNumberFormat="1" applyFon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</cellXfs>
  <cellStyles count="1"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0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 tint="-0.499984740745262"/>
        </top>
        <bottom/>
        <vertical/>
        <horizontal/>
      </border>
    </dxf>
    <dxf>
      <border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border outline="0">
        <top style="thin">
          <color theme="0" tint="-0.499984740745262"/>
        </top>
      </border>
    </dxf>
    <dxf>
      <border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 outline="0">
        <bottom style="thin">
          <color theme="0" tint="-0.499984740745262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border diagonalUp="0" diagonalDown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border outline="0">
        <top style="thin">
          <color theme="0" tint="-0.499984740745262"/>
        </top>
      </border>
    </dxf>
    <dxf>
      <border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theme="0" tint="-0.499984740745262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au0" displayName="Tableau0" ref="A1:H20" totalsRowShown="0" headerRowDxfId="34" dataDxfId="32" headerRowBorderDxfId="33" tableBorderDxfId="31" totalsRowBorderDxfId="30">
  <autoFilter ref="A1:H2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N°" dataDxfId="29"/>
    <tableColumn id="2" name="Prix1" dataDxfId="28"/>
    <tableColumn id="3" name="Prix2" dataDxfId="27"/>
    <tableColumn id="4" name="Prix3" dataDxfId="26"/>
    <tableColumn id="5" name="Prix4" dataDxfId="25"/>
    <tableColumn id="6" name="Prix5" dataDxfId="24"/>
    <tableColumn id="8" name="Pdt 52" dataDxfId="23">
      <calculatedColumnFormula>VLOOKUP(Tableau0[[#This Row],[N°]],Tableau0[],COLUMN(Tableau0[[#Headers],[Prix4]]),FALSE)</calculatedColumnFormula>
    </tableColumn>
    <tableColumn id="7" name="Prix6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" displayName="Tableau1" ref="A5:D25" totalsRowCount="1" headerRowDxfId="21" headerRowBorderDxfId="20" tableBorderDxfId="19" totalsRowBorderDxfId="18">
  <autoFilter ref="A5:D24">
    <filterColumn colId="0" hiddenButton="1"/>
    <filterColumn colId="1" hiddenButton="1"/>
    <filterColumn colId="2" hiddenButton="1"/>
    <filterColumn colId="3" hiddenButton="1"/>
  </autoFilter>
  <tableColumns count="4">
    <tableColumn id="1" name="N°" totalsRowLabel="Total" dataDxfId="17" totalsRowDxfId="16"/>
    <tableColumn id="2" name="Prix 1" dataDxfId="15" totalsRowDxfId="14">
      <calculatedColumnFormula>VLOOKUP(Tableau1[[#This Row],[N°]],Tableau0[],2,FALSE)</calculatedColumnFormula>
    </tableColumn>
    <tableColumn id="3" name="Prix 2" dataDxfId="13" totalsRowDxfId="12">
      <calculatedColumnFormula>VLOOKUP(Tableau1[[#This Row],[N°]],Tableau0[],3,FALSE)</calculatedColumnFormula>
    </tableColumn>
    <tableColumn id="4" name="Prix 3" totalsRowFunction="sum" dataDxfId="11" totalsRowDxfId="10">
      <calculatedColumnFormula>VLOOKUP(Tableau1[[#This Row],[N°]],Tableau0[],4,FALSE)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2" displayName="Tableau2" ref="A27:D47" totalsRowCount="1" headerRowDxfId="9" tableBorderDxfId="8">
  <autoFilter ref="A27:D46">
    <filterColumn colId="0" hiddenButton="1"/>
    <filterColumn colId="1" hiddenButton="1"/>
    <filterColumn colId="2" hiddenButton="1"/>
    <filterColumn colId="3" hiddenButton="1"/>
  </autoFilter>
  <tableColumns count="4">
    <tableColumn id="1" name="N°" totalsRowLabel="Total" dataDxfId="7" totalsRowDxfId="6"/>
    <tableColumn id="2" name="Prix 4" dataDxfId="5" totalsRowDxfId="4">
      <calculatedColumnFormula>VLOOKUP(Tableau2[[#This Row],[N°]],Tableau0[],4,FALSE)</calculatedColumnFormula>
    </tableColumn>
    <tableColumn id="3" name="Prix 5" dataDxfId="3" totalsRowDxfId="2">
      <calculatedColumnFormula>VLOOKUP(Tableau2[[#This Row],[N°]],Tableau0[],5,FALSE)</calculatedColumnFormula>
    </tableColumn>
    <tableColumn id="4" name="Prix 6" totalsRowFunction="sum" dataDxfId="1" totalsRowDxfId="0">
      <calculatedColumnFormula>VLOOKUP(Tableau2[[#This Row],[N°]],Tableau0[],6,FALSE)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/>
  </sheetViews>
  <sheetFormatPr baseColWidth="10" defaultRowHeight="15" x14ac:dyDescent="0.25"/>
  <cols>
    <col min="1" max="1" width="6.140625" bestFit="1" customWidth="1"/>
    <col min="2" max="8" width="8.28515625" style="18" customWidth="1"/>
  </cols>
  <sheetData>
    <row r="1" spans="1:11" x14ac:dyDescent="0.25">
      <c r="A1" s="8" t="s">
        <v>0</v>
      </c>
      <c r="B1" s="9" t="s">
        <v>27</v>
      </c>
      <c r="C1" s="9" t="s">
        <v>28</v>
      </c>
      <c r="D1" s="9" t="s">
        <v>29</v>
      </c>
      <c r="E1" s="9" t="s">
        <v>30</v>
      </c>
      <c r="F1" s="9" t="s">
        <v>31</v>
      </c>
      <c r="G1" s="10" t="s">
        <v>32</v>
      </c>
      <c r="H1" s="10" t="s">
        <v>33</v>
      </c>
      <c r="J1" s="11" t="s">
        <v>34</v>
      </c>
      <c r="K1" s="12">
        <f>COUNTA(A2:A194)</f>
        <v>19</v>
      </c>
    </row>
    <row r="2" spans="1:11" x14ac:dyDescent="0.25">
      <c r="A2" s="13" t="s">
        <v>4</v>
      </c>
      <c r="B2" s="14">
        <v>100</v>
      </c>
      <c r="C2" s="14">
        <v>200</v>
      </c>
      <c r="D2" s="14">
        <v>300</v>
      </c>
      <c r="E2" s="14">
        <v>400</v>
      </c>
      <c r="F2" s="14">
        <v>500</v>
      </c>
      <c r="G2" s="15">
        <f>VLOOKUP(Tableau0[[#This Row],[N°]],Tableau0[],COLUMN(Tableau0[[#Headers],[Prix4]]),FALSE)</f>
        <v>400</v>
      </c>
      <c r="H2" s="15">
        <v>600</v>
      </c>
    </row>
    <row r="3" spans="1:11" x14ac:dyDescent="0.25">
      <c r="A3" s="13" t="s">
        <v>6</v>
      </c>
      <c r="B3" s="14">
        <v>101</v>
      </c>
      <c r="C3" s="14">
        <v>201</v>
      </c>
      <c r="D3" s="14">
        <v>301</v>
      </c>
      <c r="E3" s="14">
        <v>401</v>
      </c>
      <c r="F3" s="14">
        <v>501</v>
      </c>
      <c r="G3" s="15">
        <f>VLOOKUP(Tableau0[[#This Row],[N°]],Tableau0[],COLUMN(Tableau0[[#Headers],[Prix4]]),FALSE)</f>
        <v>401</v>
      </c>
      <c r="H3" s="15">
        <v>601</v>
      </c>
    </row>
    <row r="4" spans="1:11" x14ac:dyDescent="0.25">
      <c r="A4" s="13" t="s">
        <v>7</v>
      </c>
      <c r="B4" s="14">
        <v>102</v>
      </c>
      <c r="C4" s="14">
        <v>202</v>
      </c>
      <c r="D4" s="14">
        <v>302</v>
      </c>
      <c r="E4" s="14">
        <v>402</v>
      </c>
      <c r="F4" s="14">
        <v>502</v>
      </c>
      <c r="G4" s="15">
        <f>VLOOKUP(Tableau0[[#This Row],[N°]],Tableau0[],COLUMN(Tableau0[[#Headers],[Prix4]]),FALSE)</f>
        <v>402</v>
      </c>
      <c r="H4" s="15">
        <v>602</v>
      </c>
    </row>
    <row r="5" spans="1:11" x14ac:dyDescent="0.25">
      <c r="A5" s="13" t="s">
        <v>8</v>
      </c>
      <c r="B5" s="14">
        <v>103</v>
      </c>
      <c r="C5" s="14">
        <v>203</v>
      </c>
      <c r="D5" s="14">
        <v>303</v>
      </c>
      <c r="E5" s="14">
        <v>403</v>
      </c>
      <c r="F5" s="14">
        <v>503</v>
      </c>
      <c r="G5" s="15">
        <f>VLOOKUP(Tableau0[[#This Row],[N°]],Tableau0[],COLUMN(Tableau0[[#Headers],[Prix4]]),FALSE)</f>
        <v>403</v>
      </c>
      <c r="H5" s="15">
        <v>603</v>
      </c>
    </row>
    <row r="6" spans="1:11" x14ac:dyDescent="0.25">
      <c r="A6" s="13" t="s">
        <v>9</v>
      </c>
      <c r="B6" s="14">
        <v>104</v>
      </c>
      <c r="C6" s="14">
        <v>204</v>
      </c>
      <c r="D6" s="14">
        <v>304</v>
      </c>
      <c r="E6" s="14">
        <v>404</v>
      </c>
      <c r="F6" s="14">
        <v>504</v>
      </c>
      <c r="G6" s="15">
        <f>VLOOKUP(Tableau0[[#This Row],[N°]],Tableau0[],COLUMN(Tableau0[[#Headers],[Prix4]]),FALSE)</f>
        <v>404</v>
      </c>
      <c r="H6" s="15">
        <v>604</v>
      </c>
    </row>
    <row r="7" spans="1:11" x14ac:dyDescent="0.25">
      <c r="A7" s="13" t="s">
        <v>10</v>
      </c>
      <c r="B7" s="14">
        <v>105</v>
      </c>
      <c r="C7" s="14">
        <v>205</v>
      </c>
      <c r="D7" s="14">
        <v>305</v>
      </c>
      <c r="E7" s="14">
        <v>405</v>
      </c>
      <c r="F7" s="14">
        <v>505</v>
      </c>
      <c r="G7" s="15">
        <f>VLOOKUP(Tableau0[[#This Row],[N°]],Tableau0[],COLUMN(Tableau0[[#Headers],[Prix4]]),FALSE)</f>
        <v>405</v>
      </c>
      <c r="H7" s="15">
        <v>605</v>
      </c>
    </row>
    <row r="8" spans="1:11" x14ac:dyDescent="0.25">
      <c r="A8" s="13" t="s">
        <v>11</v>
      </c>
      <c r="B8" s="14">
        <v>106</v>
      </c>
      <c r="C8" s="14">
        <v>206</v>
      </c>
      <c r="D8" s="14">
        <v>306</v>
      </c>
      <c r="E8" s="14">
        <v>406</v>
      </c>
      <c r="F8" s="14">
        <v>506</v>
      </c>
      <c r="G8" s="15">
        <f>VLOOKUP(Tableau0[[#This Row],[N°]],Tableau0[],COLUMN(Tableau0[[#Headers],[Prix4]]),FALSE)</f>
        <v>406</v>
      </c>
      <c r="H8" s="15">
        <v>606</v>
      </c>
    </row>
    <row r="9" spans="1:11" x14ac:dyDescent="0.25">
      <c r="A9" s="13" t="s">
        <v>12</v>
      </c>
      <c r="B9" s="14">
        <v>107</v>
      </c>
      <c r="C9" s="14">
        <v>207</v>
      </c>
      <c r="D9" s="14">
        <v>307</v>
      </c>
      <c r="E9" s="14">
        <v>407</v>
      </c>
      <c r="F9" s="14">
        <v>507</v>
      </c>
      <c r="G9" s="15">
        <f>VLOOKUP(Tableau0[[#This Row],[N°]],Tableau0[],COLUMN(Tableau0[[#Headers],[Prix4]]),FALSE)</f>
        <v>407</v>
      </c>
      <c r="H9" s="15">
        <v>607</v>
      </c>
    </row>
    <row r="10" spans="1:11" x14ac:dyDescent="0.25">
      <c r="A10" s="13" t="s">
        <v>13</v>
      </c>
      <c r="B10" s="14">
        <v>108</v>
      </c>
      <c r="C10" s="14">
        <v>208</v>
      </c>
      <c r="D10" s="14">
        <v>308</v>
      </c>
      <c r="E10" s="14">
        <v>408</v>
      </c>
      <c r="F10" s="14">
        <v>508</v>
      </c>
      <c r="G10" s="15">
        <f>VLOOKUP(Tableau0[[#This Row],[N°]],Tableau0[],COLUMN(Tableau0[[#Headers],[Prix4]]),FALSE)</f>
        <v>408</v>
      </c>
      <c r="H10" s="15">
        <v>608</v>
      </c>
    </row>
    <row r="11" spans="1:11" x14ac:dyDescent="0.25">
      <c r="A11" s="13" t="s">
        <v>14</v>
      </c>
      <c r="B11" s="14">
        <v>109</v>
      </c>
      <c r="C11" s="14">
        <v>209</v>
      </c>
      <c r="D11" s="14">
        <v>309</v>
      </c>
      <c r="E11" s="14">
        <v>409</v>
      </c>
      <c r="F11" s="14">
        <v>509</v>
      </c>
      <c r="G11" s="15">
        <f>VLOOKUP(Tableau0[[#This Row],[N°]],Tableau0[],COLUMN(Tableau0[[#Headers],[Prix4]]),FALSE)</f>
        <v>409</v>
      </c>
      <c r="H11" s="15">
        <v>609</v>
      </c>
    </row>
    <row r="12" spans="1:11" x14ac:dyDescent="0.25">
      <c r="A12" s="13" t="s">
        <v>15</v>
      </c>
      <c r="B12" s="14">
        <v>110</v>
      </c>
      <c r="C12" s="14">
        <v>210</v>
      </c>
      <c r="D12" s="14">
        <v>310</v>
      </c>
      <c r="E12" s="14">
        <v>410</v>
      </c>
      <c r="F12" s="14">
        <v>510</v>
      </c>
      <c r="G12" s="15">
        <f>VLOOKUP(Tableau0[[#This Row],[N°]],Tableau0[],COLUMN(Tableau0[[#Headers],[Prix4]]),FALSE)</f>
        <v>410</v>
      </c>
      <c r="H12" s="15">
        <v>610</v>
      </c>
    </row>
    <row r="13" spans="1:11" x14ac:dyDescent="0.25">
      <c r="A13" s="13" t="s">
        <v>16</v>
      </c>
      <c r="B13" s="14">
        <v>111</v>
      </c>
      <c r="C13" s="14">
        <v>211</v>
      </c>
      <c r="D13" s="14">
        <v>311</v>
      </c>
      <c r="E13" s="14">
        <v>411</v>
      </c>
      <c r="F13" s="14">
        <v>511</v>
      </c>
      <c r="G13" s="15">
        <f>VLOOKUP(Tableau0[[#This Row],[N°]],Tableau0[],COLUMN(Tableau0[[#Headers],[Prix4]]),FALSE)</f>
        <v>411</v>
      </c>
      <c r="H13" s="15">
        <v>611</v>
      </c>
    </row>
    <row r="14" spans="1:11" x14ac:dyDescent="0.25">
      <c r="A14" s="13" t="s">
        <v>17</v>
      </c>
      <c r="B14" s="14">
        <v>112</v>
      </c>
      <c r="C14" s="14">
        <v>212</v>
      </c>
      <c r="D14" s="14">
        <v>312</v>
      </c>
      <c r="E14" s="14">
        <v>412</v>
      </c>
      <c r="F14" s="14">
        <v>512</v>
      </c>
      <c r="G14" s="15">
        <f>VLOOKUP(Tableau0[[#This Row],[N°]],Tableau0[],COLUMN(Tableau0[[#Headers],[Prix4]]),FALSE)</f>
        <v>412</v>
      </c>
      <c r="H14" s="15">
        <v>612</v>
      </c>
    </row>
    <row r="15" spans="1:11" x14ac:dyDescent="0.25">
      <c r="A15" s="13" t="s">
        <v>18</v>
      </c>
      <c r="B15" s="14">
        <v>113</v>
      </c>
      <c r="C15" s="14">
        <v>213</v>
      </c>
      <c r="D15" s="14">
        <v>313</v>
      </c>
      <c r="E15" s="14">
        <v>413</v>
      </c>
      <c r="F15" s="14">
        <v>513</v>
      </c>
      <c r="G15" s="15">
        <f>VLOOKUP(Tableau0[[#This Row],[N°]],Tableau0[],COLUMN(Tableau0[[#Headers],[Prix4]]),FALSE)</f>
        <v>413</v>
      </c>
      <c r="H15" s="15">
        <v>613</v>
      </c>
    </row>
    <row r="16" spans="1:11" x14ac:dyDescent="0.25">
      <c r="A16" s="13" t="s">
        <v>19</v>
      </c>
      <c r="B16" s="14">
        <v>114</v>
      </c>
      <c r="C16" s="14">
        <v>214</v>
      </c>
      <c r="D16" s="14">
        <v>314</v>
      </c>
      <c r="E16" s="14">
        <v>414</v>
      </c>
      <c r="F16" s="14">
        <v>514</v>
      </c>
      <c r="G16" s="15">
        <f>VLOOKUP(Tableau0[[#This Row],[N°]],Tableau0[],COLUMN(Tableau0[[#Headers],[Prix4]]),FALSE)</f>
        <v>414</v>
      </c>
      <c r="H16" s="15">
        <v>614</v>
      </c>
    </row>
    <row r="17" spans="1:8" x14ac:dyDescent="0.25">
      <c r="A17" s="13" t="s">
        <v>20</v>
      </c>
      <c r="B17" s="14">
        <v>115</v>
      </c>
      <c r="C17" s="14">
        <v>215</v>
      </c>
      <c r="D17" s="14">
        <v>315</v>
      </c>
      <c r="E17" s="14">
        <v>415</v>
      </c>
      <c r="F17" s="14">
        <v>515</v>
      </c>
      <c r="G17" s="15">
        <f>VLOOKUP(Tableau0[[#This Row],[N°]],Tableau0[],COLUMN(Tableau0[[#Headers],[Prix4]]),FALSE)</f>
        <v>415</v>
      </c>
      <c r="H17" s="15">
        <v>615</v>
      </c>
    </row>
    <row r="18" spans="1:8" x14ac:dyDescent="0.25">
      <c r="A18" s="13" t="s">
        <v>21</v>
      </c>
      <c r="B18" s="14">
        <v>116</v>
      </c>
      <c r="C18" s="14">
        <v>216</v>
      </c>
      <c r="D18" s="14">
        <v>316</v>
      </c>
      <c r="E18" s="14">
        <v>416</v>
      </c>
      <c r="F18" s="14">
        <v>516</v>
      </c>
      <c r="G18" s="15">
        <f>VLOOKUP(Tableau0[[#This Row],[N°]],Tableau0[],COLUMN(Tableau0[[#Headers],[Prix4]]),FALSE)</f>
        <v>416</v>
      </c>
      <c r="H18" s="15">
        <v>616</v>
      </c>
    </row>
    <row r="19" spans="1:8" x14ac:dyDescent="0.25">
      <c r="A19" s="13" t="s">
        <v>22</v>
      </c>
      <c r="B19" s="14">
        <v>117</v>
      </c>
      <c r="C19" s="14">
        <v>217</v>
      </c>
      <c r="D19" s="14">
        <v>317</v>
      </c>
      <c r="E19" s="14">
        <v>417</v>
      </c>
      <c r="F19" s="14">
        <v>517</v>
      </c>
      <c r="G19" s="15">
        <f>VLOOKUP(Tableau0[[#This Row],[N°]],Tableau0[],COLUMN(Tableau0[[#Headers],[Prix4]]),FALSE)</f>
        <v>417</v>
      </c>
      <c r="H19" s="15">
        <v>617</v>
      </c>
    </row>
    <row r="20" spans="1:8" x14ac:dyDescent="0.25">
      <c r="A20" s="13" t="s">
        <v>23</v>
      </c>
      <c r="B20" s="16">
        <v>118</v>
      </c>
      <c r="C20" s="16">
        <v>218</v>
      </c>
      <c r="D20" s="16">
        <v>318</v>
      </c>
      <c r="E20" s="16">
        <v>418</v>
      </c>
      <c r="F20" s="16">
        <v>518</v>
      </c>
      <c r="G20" s="17">
        <f>VLOOKUP(Tableau0[[#This Row],[N°]],Tableau0[],COLUMN(Tableau0[[#Headers],[Prix4]]),FALSE)</f>
        <v>418</v>
      </c>
      <c r="H20" s="17">
        <v>618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L56"/>
  <sheetViews>
    <sheetView workbookViewId="0"/>
  </sheetViews>
  <sheetFormatPr baseColWidth="10" defaultRowHeight="15" x14ac:dyDescent="0.25"/>
  <cols>
    <col min="2" max="2" width="9.85546875" style="1" customWidth="1"/>
    <col min="3" max="3" width="12" style="1" customWidth="1"/>
    <col min="4" max="4" width="9.28515625" style="1" customWidth="1"/>
  </cols>
  <sheetData>
    <row r="5" spans="1:6" x14ac:dyDescent="0.25">
      <c r="A5" s="2" t="s">
        <v>0</v>
      </c>
      <c r="B5" s="3" t="s">
        <v>1</v>
      </c>
      <c r="C5" s="3" t="s">
        <v>2</v>
      </c>
      <c r="D5" s="4" t="s">
        <v>3</v>
      </c>
    </row>
    <row r="6" spans="1:6" x14ac:dyDescent="0.25">
      <c r="A6" s="5" t="s">
        <v>4</v>
      </c>
      <c r="B6" s="21">
        <f>VLOOKUP(Tableau1[[#This Row],[N°]],Tableau0[],2,FALSE)</f>
        <v>100</v>
      </c>
      <c r="C6" s="21">
        <f>VLOOKUP(Tableau1[[#This Row],[N°]],Tableau0[],3,FALSE)</f>
        <v>200</v>
      </c>
      <c r="D6" s="22">
        <f>VLOOKUP(Tableau1[[#This Row],[N°]],Tableau0[],4,FALSE)</f>
        <v>300</v>
      </c>
      <c r="F6" t="s">
        <v>5</v>
      </c>
    </row>
    <row r="7" spans="1:6" x14ac:dyDescent="0.25">
      <c r="A7" s="5" t="s">
        <v>6</v>
      </c>
      <c r="B7" s="21">
        <f>VLOOKUP(Tableau1[[#This Row],[N°]],Tableau0[],2,FALSE)</f>
        <v>101</v>
      </c>
      <c r="C7" s="21">
        <f>VLOOKUP(Tableau1[[#This Row],[N°]],Tableau0[],3,FALSE)</f>
        <v>201</v>
      </c>
      <c r="D7" s="22">
        <f>VLOOKUP(Tableau1[[#This Row],[N°]],Tableau0[],4,FALSE)</f>
        <v>301</v>
      </c>
    </row>
    <row r="8" spans="1:6" x14ac:dyDescent="0.25">
      <c r="A8" s="5" t="s">
        <v>7</v>
      </c>
      <c r="B8" s="21">
        <f>VLOOKUP(Tableau1[[#This Row],[N°]],Tableau0[],2,FALSE)</f>
        <v>102</v>
      </c>
      <c r="C8" s="21">
        <f>VLOOKUP(Tableau1[[#This Row],[N°]],Tableau0[],3,FALSE)</f>
        <v>202</v>
      </c>
      <c r="D8" s="22">
        <f>VLOOKUP(Tableau1[[#This Row],[N°]],Tableau0[],4,FALSE)</f>
        <v>302</v>
      </c>
    </row>
    <row r="9" spans="1:6" x14ac:dyDescent="0.25">
      <c r="A9" s="5" t="s">
        <v>8</v>
      </c>
      <c r="B9" s="21">
        <f>VLOOKUP(Tableau1[[#This Row],[N°]],Tableau0[],2,FALSE)</f>
        <v>103</v>
      </c>
      <c r="C9" s="21">
        <f>VLOOKUP(Tableau1[[#This Row],[N°]],Tableau0[],3,FALSE)</f>
        <v>203</v>
      </c>
      <c r="D9" s="22">
        <f>VLOOKUP(Tableau1[[#This Row],[N°]],Tableau0[],4,FALSE)</f>
        <v>303</v>
      </c>
    </row>
    <row r="10" spans="1:6" x14ac:dyDescent="0.25">
      <c r="A10" s="5" t="s">
        <v>9</v>
      </c>
      <c r="B10" s="21">
        <f>VLOOKUP(Tableau1[[#This Row],[N°]],Tableau0[],2,FALSE)</f>
        <v>104</v>
      </c>
      <c r="C10" s="21">
        <f>VLOOKUP(Tableau1[[#This Row],[N°]],Tableau0[],3,FALSE)</f>
        <v>204</v>
      </c>
      <c r="D10" s="22">
        <f>VLOOKUP(Tableau1[[#This Row],[N°]],Tableau0[],4,FALSE)</f>
        <v>304</v>
      </c>
    </row>
    <row r="11" spans="1:6" s="1" customFormat="1" x14ac:dyDescent="0.25">
      <c r="A11" s="5" t="s">
        <v>10</v>
      </c>
      <c r="B11" s="21">
        <f>VLOOKUP(Tableau1[[#This Row],[N°]],Tableau0[],2,FALSE)</f>
        <v>105</v>
      </c>
      <c r="C11" s="21">
        <f>VLOOKUP(Tableau1[[#This Row],[N°]],Tableau0[],3,FALSE)</f>
        <v>205</v>
      </c>
      <c r="D11" s="22">
        <f>VLOOKUP(Tableau1[[#This Row],[N°]],Tableau0[],4,FALSE)</f>
        <v>305</v>
      </c>
    </row>
    <row r="12" spans="1:6" s="1" customFormat="1" x14ac:dyDescent="0.25">
      <c r="A12" s="5" t="s">
        <v>11</v>
      </c>
      <c r="B12" s="21">
        <f>VLOOKUP(Tableau1[[#This Row],[N°]],Tableau0[],2,FALSE)</f>
        <v>106</v>
      </c>
      <c r="C12" s="21">
        <f>VLOOKUP(Tableau1[[#This Row],[N°]],Tableau0[],3,FALSE)</f>
        <v>206</v>
      </c>
      <c r="D12" s="22">
        <f>VLOOKUP(Tableau1[[#This Row],[N°]],Tableau0[],4,FALSE)</f>
        <v>306</v>
      </c>
    </row>
    <row r="13" spans="1:6" s="1" customFormat="1" x14ac:dyDescent="0.25">
      <c r="A13" s="5" t="s">
        <v>12</v>
      </c>
      <c r="B13" s="21">
        <f>VLOOKUP(Tableau1[[#This Row],[N°]],Tableau0[],2,FALSE)</f>
        <v>107</v>
      </c>
      <c r="C13" s="21">
        <f>VLOOKUP(Tableau1[[#This Row],[N°]],Tableau0[],3,FALSE)</f>
        <v>207</v>
      </c>
      <c r="D13" s="22">
        <f>VLOOKUP(Tableau1[[#This Row],[N°]],Tableau0[],4,FALSE)</f>
        <v>307</v>
      </c>
    </row>
    <row r="14" spans="1:6" s="1" customFormat="1" x14ac:dyDescent="0.25">
      <c r="A14" s="5" t="s">
        <v>13</v>
      </c>
      <c r="B14" s="21">
        <f>VLOOKUP(Tableau1[[#This Row],[N°]],Tableau0[],2,FALSE)</f>
        <v>108</v>
      </c>
      <c r="C14" s="21">
        <f>VLOOKUP(Tableau1[[#This Row],[N°]],Tableau0[],3,FALSE)</f>
        <v>208</v>
      </c>
      <c r="D14" s="22">
        <f>VLOOKUP(Tableau1[[#This Row],[N°]],Tableau0[],4,FALSE)</f>
        <v>308</v>
      </c>
    </row>
    <row r="15" spans="1:6" x14ac:dyDescent="0.25">
      <c r="A15" s="5" t="s">
        <v>14</v>
      </c>
      <c r="B15" s="21">
        <f>VLOOKUP(Tableau1[[#This Row],[N°]],Tableau0[],2,FALSE)</f>
        <v>109</v>
      </c>
      <c r="C15" s="21">
        <f>VLOOKUP(Tableau1[[#This Row],[N°]],Tableau0[],3,FALSE)</f>
        <v>209</v>
      </c>
      <c r="D15" s="22">
        <f>VLOOKUP(Tableau1[[#This Row],[N°]],Tableau0[],4,FALSE)</f>
        <v>309</v>
      </c>
    </row>
    <row r="16" spans="1:6" x14ac:dyDescent="0.25">
      <c r="A16" s="5" t="s">
        <v>15</v>
      </c>
      <c r="B16" s="21">
        <f>VLOOKUP(Tableau1[[#This Row],[N°]],Tableau0[],2,FALSE)</f>
        <v>110</v>
      </c>
      <c r="C16" s="21">
        <f>VLOOKUP(Tableau1[[#This Row],[N°]],Tableau0[],3,FALSE)</f>
        <v>210</v>
      </c>
      <c r="D16" s="22">
        <f>VLOOKUP(Tableau1[[#This Row],[N°]],Tableau0[],4,FALSE)</f>
        <v>310</v>
      </c>
    </row>
    <row r="17" spans="1:12" x14ac:dyDescent="0.25">
      <c r="A17" s="5" t="s">
        <v>16</v>
      </c>
      <c r="B17" s="21">
        <f>VLOOKUP(Tableau1[[#This Row],[N°]],Tableau0[],2,FALSE)</f>
        <v>111</v>
      </c>
      <c r="C17" s="21">
        <f>VLOOKUP(Tableau1[[#This Row],[N°]],Tableau0[],3,FALSE)</f>
        <v>211</v>
      </c>
      <c r="D17" s="22">
        <f>VLOOKUP(Tableau1[[#This Row],[N°]],Tableau0[],4,FALSE)</f>
        <v>311</v>
      </c>
    </row>
    <row r="18" spans="1:12" x14ac:dyDescent="0.25">
      <c r="A18" s="5" t="s">
        <v>17</v>
      </c>
      <c r="B18" s="21">
        <f>VLOOKUP(Tableau1[[#This Row],[N°]],Tableau0[],2,FALSE)</f>
        <v>112</v>
      </c>
      <c r="C18" s="21">
        <f>VLOOKUP(Tableau1[[#This Row],[N°]],Tableau0[],3,FALSE)</f>
        <v>212</v>
      </c>
      <c r="D18" s="22">
        <f>VLOOKUP(Tableau1[[#This Row],[N°]],Tableau0[],4,FALSE)</f>
        <v>312</v>
      </c>
    </row>
    <row r="19" spans="1:12" x14ac:dyDescent="0.25">
      <c r="A19" s="5" t="s">
        <v>18</v>
      </c>
      <c r="B19" s="21">
        <f>VLOOKUP(Tableau1[[#This Row],[N°]],Tableau0[],2,FALSE)</f>
        <v>113</v>
      </c>
      <c r="C19" s="21">
        <f>VLOOKUP(Tableau1[[#This Row],[N°]],Tableau0[],3,FALSE)</f>
        <v>213</v>
      </c>
      <c r="D19" s="22">
        <f>VLOOKUP(Tableau1[[#This Row],[N°]],Tableau0[],4,FALSE)</f>
        <v>313</v>
      </c>
    </row>
    <row r="20" spans="1:12" x14ac:dyDescent="0.25">
      <c r="A20" s="5" t="s">
        <v>19</v>
      </c>
      <c r="B20" s="21">
        <f>VLOOKUP(Tableau1[[#This Row],[N°]],Tableau0[],2,FALSE)</f>
        <v>114</v>
      </c>
      <c r="C20" s="21">
        <f>VLOOKUP(Tableau1[[#This Row],[N°]],Tableau0[],3,FALSE)</f>
        <v>214</v>
      </c>
      <c r="D20" s="22">
        <f>VLOOKUP(Tableau1[[#This Row],[N°]],Tableau0[],4,FALSE)</f>
        <v>314</v>
      </c>
    </row>
    <row r="21" spans="1:12" x14ac:dyDescent="0.25">
      <c r="A21" s="5" t="s">
        <v>20</v>
      </c>
      <c r="B21" s="21">
        <f>VLOOKUP(Tableau1[[#This Row],[N°]],Tableau0[],2,FALSE)</f>
        <v>115</v>
      </c>
      <c r="C21" s="21">
        <f>VLOOKUP(Tableau1[[#This Row],[N°]],Tableau0[],3,FALSE)</f>
        <v>215</v>
      </c>
      <c r="D21" s="22">
        <f>VLOOKUP(Tableau1[[#This Row],[N°]],Tableau0[],4,FALSE)</f>
        <v>315</v>
      </c>
    </row>
    <row r="22" spans="1:12" x14ac:dyDescent="0.25">
      <c r="A22" s="5" t="s">
        <v>21</v>
      </c>
      <c r="B22" s="21">
        <f>VLOOKUP(Tableau1[[#This Row],[N°]],Tableau0[],2,FALSE)</f>
        <v>116</v>
      </c>
      <c r="C22" s="21">
        <f>VLOOKUP(Tableau1[[#This Row],[N°]],Tableau0[],3,FALSE)</f>
        <v>216</v>
      </c>
      <c r="D22" s="22">
        <f>VLOOKUP(Tableau1[[#This Row],[N°]],Tableau0[],4,FALSE)</f>
        <v>316</v>
      </c>
    </row>
    <row r="23" spans="1:12" x14ac:dyDescent="0.25">
      <c r="A23" s="5" t="s">
        <v>22</v>
      </c>
      <c r="B23" s="21">
        <f>VLOOKUP(Tableau1[[#This Row],[N°]],Tableau0[],2,FALSE)</f>
        <v>117</v>
      </c>
      <c r="C23" s="21">
        <f>VLOOKUP(Tableau1[[#This Row],[N°]],Tableau0[],3,FALSE)</f>
        <v>217</v>
      </c>
      <c r="D23" s="22">
        <f>VLOOKUP(Tableau1[[#This Row],[N°]],Tableau0[],4,FALSE)</f>
        <v>317</v>
      </c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5" t="s">
        <v>23</v>
      </c>
      <c r="B24" s="21">
        <f>VLOOKUP(Tableau1[[#This Row],[N°]],Tableau0[],2,FALSE)</f>
        <v>118</v>
      </c>
      <c r="C24" s="21">
        <f>VLOOKUP(Tableau1[[#This Row],[N°]],Tableau0[],3,FALSE)</f>
        <v>218</v>
      </c>
      <c r="D24" s="22">
        <f>VLOOKUP(Tableau1[[#This Row],[N°]],Tableau0[],4,FALSE)</f>
        <v>318</v>
      </c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5" t="s">
        <v>98</v>
      </c>
      <c r="B25" s="21"/>
      <c r="C25" s="21"/>
      <c r="D25" s="22">
        <f>SUBTOTAL(109,Tableau1[Prix 3])</f>
        <v>5871</v>
      </c>
      <c r="E25" s="1"/>
      <c r="F25" s="1"/>
      <c r="G25" s="1"/>
      <c r="H25" s="1"/>
      <c r="I25" s="1"/>
      <c r="J25" s="1"/>
      <c r="K25" s="1"/>
      <c r="L25" s="1"/>
    </row>
    <row r="26" spans="1:12" x14ac:dyDescent="0.25"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6" t="s">
        <v>0</v>
      </c>
      <c r="B27" s="7" t="s">
        <v>24</v>
      </c>
      <c r="C27" s="7" t="s">
        <v>25</v>
      </c>
      <c r="D27" s="7" t="s">
        <v>26</v>
      </c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19" t="s">
        <v>4</v>
      </c>
      <c r="B28" s="20">
        <f>VLOOKUP(Tableau2[[#This Row],[N°]],Tableau0[],4,FALSE)</f>
        <v>300</v>
      </c>
      <c r="C28" s="20">
        <f>VLOOKUP(Tableau2[[#This Row],[N°]],Tableau0[],5,FALSE)</f>
        <v>400</v>
      </c>
      <c r="D28" s="20">
        <f>VLOOKUP(Tableau2[[#This Row],[N°]],Tableau0[],6,FALSE)</f>
        <v>500</v>
      </c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9" t="s">
        <v>6</v>
      </c>
      <c r="B29" s="20">
        <f>VLOOKUP(Tableau2[[#This Row],[N°]],Tableau0[],4,FALSE)</f>
        <v>301</v>
      </c>
      <c r="C29" s="20">
        <f>VLOOKUP(Tableau2[[#This Row],[N°]],Tableau0[],5,FALSE)</f>
        <v>401</v>
      </c>
      <c r="D29" s="20">
        <f>VLOOKUP(Tableau2[[#This Row],[N°]],Tableau0[],6,FALSE)</f>
        <v>501</v>
      </c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9" t="s">
        <v>7</v>
      </c>
      <c r="B30" s="20">
        <f>VLOOKUP(Tableau2[[#This Row],[N°]],Tableau0[],4,FALSE)</f>
        <v>302</v>
      </c>
      <c r="C30" s="20">
        <f>VLOOKUP(Tableau2[[#This Row],[N°]],Tableau0[],5,FALSE)</f>
        <v>402</v>
      </c>
      <c r="D30" s="20">
        <f>VLOOKUP(Tableau2[[#This Row],[N°]],Tableau0[],6,FALSE)</f>
        <v>502</v>
      </c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9" t="s">
        <v>8</v>
      </c>
      <c r="B31" s="20">
        <f>VLOOKUP(Tableau2[[#This Row],[N°]],Tableau0[],4,FALSE)</f>
        <v>303</v>
      </c>
      <c r="C31" s="20">
        <f>VLOOKUP(Tableau2[[#This Row],[N°]],Tableau0[],5,FALSE)</f>
        <v>403</v>
      </c>
      <c r="D31" s="20">
        <f>VLOOKUP(Tableau2[[#This Row],[N°]],Tableau0[],6,FALSE)</f>
        <v>503</v>
      </c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9" t="s">
        <v>9</v>
      </c>
      <c r="B32" s="20">
        <f>VLOOKUP(Tableau2[[#This Row],[N°]],Tableau0[],4,FALSE)</f>
        <v>304</v>
      </c>
      <c r="C32" s="20">
        <f>VLOOKUP(Tableau2[[#This Row],[N°]],Tableau0[],5,FALSE)</f>
        <v>404</v>
      </c>
      <c r="D32" s="20">
        <f>VLOOKUP(Tableau2[[#This Row],[N°]],Tableau0[],6,FALSE)</f>
        <v>504</v>
      </c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9" t="s">
        <v>10</v>
      </c>
      <c r="B33" s="20">
        <f>VLOOKUP(Tableau2[[#This Row],[N°]],Tableau0[],4,FALSE)</f>
        <v>305</v>
      </c>
      <c r="C33" s="20">
        <f>VLOOKUP(Tableau2[[#This Row],[N°]],Tableau0[],5,FALSE)</f>
        <v>405</v>
      </c>
      <c r="D33" s="20">
        <f>VLOOKUP(Tableau2[[#This Row],[N°]],Tableau0[],6,FALSE)</f>
        <v>505</v>
      </c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9" t="s">
        <v>11</v>
      </c>
      <c r="B34" s="20">
        <f>VLOOKUP(Tableau2[[#This Row],[N°]],Tableau0[],4,FALSE)</f>
        <v>306</v>
      </c>
      <c r="C34" s="20">
        <f>VLOOKUP(Tableau2[[#This Row],[N°]],Tableau0[],5,FALSE)</f>
        <v>406</v>
      </c>
      <c r="D34" s="20">
        <f>VLOOKUP(Tableau2[[#This Row],[N°]],Tableau0[],6,FALSE)</f>
        <v>506</v>
      </c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9" t="s">
        <v>12</v>
      </c>
      <c r="B35" s="20">
        <f>VLOOKUP(Tableau2[[#This Row],[N°]],Tableau0[],4,FALSE)</f>
        <v>307</v>
      </c>
      <c r="C35" s="20">
        <f>VLOOKUP(Tableau2[[#This Row],[N°]],Tableau0[],5,FALSE)</f>
        <v>407</v>
      </c>
      <c r="D35" s="20">
        <f>VLOOKUP(Tableau2[[#This Row],[N°]],Tableau0[],6,FALSE)</f>
        <v>507</v>
      </c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9" t="s">
        <v>13</v>
      </c>
      <c r="B36" s="20">
        <f>VLOOKUP(Tableau2[[#This Row],[N°]],Tableau0[],4,FALSE)</f>
        <v>308</v>
      </c>
      <c r="C36" s="20">
        <f>VLOOKUP(Tableau2[[#This Row],[N°]],Tableau0[],5,FALSE)</f>
        <v>408</v>
      </c>
      <c r="D36" s="20">
        <f>VLOOKUP(Tableau2[[#This Row],[N°]],Tableau0[],6,FALSE)</f>
        <v>508</v>
      </c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9" t="s">
        <v>14</v>
      </c>
      <c r="B37" s="20">
        <f>VLOOKUP(Tableau2[[#This Row],[N°]],Tableau0[],4,FALSE)</f>
        <v>309</v>
      </c>
      <c r="C37" s="20">
        <f>VLOOKUP(Tableau2[[#This Row],[N°]],Tableau0[],5,FALSE)</f>
        <v>409</v>
      </c>
      <c r="D37" s="20">
        <f>VLOOKUP(Tableau2[[#This Row],[N°]],Tableau0[],6,FALSE)</f>
        <v>509</v>
      </c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9" t="s">
        <v>15</v>
      </c>
      <c r="B38" s="20">
        <f>VLOOKUP(Tableau2[[#This Row],[N°]],Tableau0[],4,FALSE)</f>
        <v>310</v>
      </c>
      <c r="C38" s="20">
        <f>VLOOKUP(Tableau2[[#This Row],[N°]],Tableau0[],5,FALSE)</f>
        <v>410</v>
      </c>
      <c r="D38" s="20">
        <f>VLOOKUP(Tableau2[[#This Row],[N°]],Tableau0[],6,FALSE)</f>
        <v>510</v>
      </c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9" t="s">
        <v>16</v>
      </c>
      <c r="B39" s="20">
        <f>VLOOKUP(Tableau2[[#This Row],[N°]],Tableau0[],4,FALSE)</f>
        <v>311</v>
      </c>
      <c r="C39" s="20">
        <f>VLOOKUP(Tableau2[[#This Row],[N°]],Tableau0[],5,FALSE)</f>
        <v>411</v>
      </c>
      <c r="D39" s="20">
        <f>VLOOKUP(Tableau2[[#This Row],[N°]],Tableau0[],6,FALSE)</f>
        <v>511</v>
      </c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9" t="s">
        <v>17</v>
      </c>
      <c r="B40" s="20">
        <f>VLOOKUP(Tableau2[[#This Row],[N°]],Tableau0[],4,FALSE)</f>
        <v>312</v>
      </c>
      <c r="C40" s="20">
        <f>VLOOKUP(Tableau2[[#This Row],[N°]],Tableau0[],5,FALSE)</f>
        <v>412</v>
      </c>
      <c r="D40" s="20">
        <f>VLOOKUP(Tableau2[[#This Row],[N°]],Tableau0[],6,FALSE)</f>
        <v>512</v>
      </c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9" t="s">
        <v>18</v>
      </c>
      <c r="B41" s="20">
        <f>VLOOKUP(Tableau2[[#This Row],[N°]],Tableau0[],4,FALSE)</f>
        <v>313</v>
      </c>
      <c r="C41" s="20">
        <f>VLOOKUP(Tableau2[[#This Row],[N°]],Tableau0[],5,FALSE)</f>
        <v>413</v>
      </c>
      <c r="D41" s="20">
        <f>VLOOKUP(Tableau2[[#This Row],[N°]],Tableau0[],6,FALSE)</f>
        <v>513</v>
      </c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9" t="s">
        <v>19</v>
      </c>
      <c r="B42" s="20">
        <f>VLOOKUP(Tableau2[[#This Row],[N°]],Tableau0[],4,FALSE)</f>
        <v>314</v>
      </c>
      <c r="C42" s="20">
        <f>VLOOKUP(Tableau2[[#This Row],[N°]],Tableau0[],5,FALSE)</f>
        <v>414</v>
      </c>
      <c r="D42" s="20">
        <f>VLOOKUP(Tableau2[[#This Row],[N°]],Tableau0[],6,FALSE)</f>
        <v>514</v>
      </c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9" t="s">
        <v>20</v>
      </c>
      <c r="B43" s="20">
        <f>VLOOKUP(Tableau2[[#This Row],[N°]],Tableau0[],4,FALSE)</f>
        <v>315</v>
      </c>
      <c r="C43" s="20">
        <f>VLOOKUP(Tableau2[[#This Row],[N°]],Tableau0[],5,FALSE)</f>
        <v>415</v>
      </c>
      <c r="D43" s="20">
        <f>VLOOKUP(Tableau2[[#This Row],[N°]],Tableau0[],6,FALSE)</f>
        <v>515</v>
      </c>
      <c r="E43" s="1"/>
      <c r="F43" s="1"/>
      <c r="G43" s="1"/>
      <c r="H43" s="1"/>
      <c r="I43" s="1"/>
      <c r="J43" s="1"/>
      <c r="K43" s="1"/>
      <c r="L43" s="1"/>
    </row>
    <row r="44" spans="1:12" x14ac:dyDescent="0.25">
      <c r="A44" s="19" t="s">
        <v>21</v>
      </c>
      <c r="B44" s="20">
        <f>VLOOKUP(Tableau2[[#This Row],[N°]],Tableau0[],4,FALSE)</f>
        <v>316</v>
      </c>
      <c r="C44" s="20">
        <f>VLOOKUP(Tableau2[[#This Row],[N°]],Tableau0[],5,FALSE)</f>
        <v>416</v>
      </c>
      <c r="D44" s="20">
        <f>VLOOKUP(Tableau2[[#This Row],[N°]],Tableau0[],6,FALSE)</f>
        <v>516</v>
      </c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19" t="s">
        <v>22</v>
      </c>
      <c r="B45" s="20">
        <f>VLOOKUP(Tableau2[[#This Row],[N°]],Tableau0[],4,FALSE)</f>
        <v>317</v>
      </c>
      <c r="C45" s="20">
        <f>VLOOKUP(Tableau2[[#This Row],[N°]],Tableau0[],5,FALSE)</f>
        <v>417</v>
      </c>
      <c r="D45" s="20">
        <f>VLOOKUP(Tableau2[[#This Row],[N°]],Tableau0[],6,FALSE)</f>
        <v>517</v>
      </c>
      <c r="E45" s="1"/>
      <c r="F45" s="1"/>
      <c r="G45" s="1"/>
      <c r="H45" s="1"/>
      <c r="I45" s="1"/>
      <c r="J45" s="1"/>
      <c r="K45" s="1"/>
      <c r="L45" s="1"/>
    </row>
    <row r="46" spans="1:12" x14ac:dyDescent="0.25">
      <c r="A46" s="19" t="s">
        <v>23</v>
      </c>
      <c r="B46" s="20">
        <f>VLOOKUP(Tableau2[[#This Row],[N°]],Tableau0[],4,FALSE)</f>
        <v>318</v>
      </c>
      <c r="C46" s="20">
        <f>VLOOKUP(Tableau2[[#This Row],[N°]],Tableau0[],5,FALSE)</f>
        <v>418</v>
      </c>
      <c r="D46" s="20">
        <f>VLOOKUP(Tableau2[[#This Row],[N°]],Tableau0[],6,FALSE)</f>
        <v>518</v>
      </c>
      <c r="E46" s="1"/>
      <c r="F46" s="1"/>
      <c r="G46" s="1"/>
      <c r="H46" s="1"/>
      <c r="I46" s="1"/>
      <c r="J46" s="1"/>
      <c r="K46" s="1"/>
      <c r="L46" s="1"/>
    </row>
    <row r="47" spans="1:12" x14ac:dyDescent="0.25">
      <c r="A47" s="19" t="s">
        <v>98</v>
      </c>
      <c r="B47" s="20"/>
      <c r="C47" s="20"/>
      <c r="D47" s="20">
        <f>SUBTOTAL(109,Tableau2[Prix 6])</f>
        <v>9671</v>
      </c>
      <c r="E47" s="1"/>
      <c r="F47" s="1"/>
      <c r="G47" s="1"/>
      <c r="H47" s="1"/>
      <c r="I47" s="1"/>
      <c r="J47" s="1"/>
      <c r="K47" s="1"/>
      <c r="L47" s="1"/>
    </row>
    <row r="48" spans="1:12" x14ac:dyDescent="0.25"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s="24">
        <v>1</v>
      </c>
      <c r="B49" s="24">
        <v>2</v>
      </c>
      <c r="C49" s="24">
        <v>3</v>
      </c>
      <c r="D49" s="24">
        <v>4</v>
      </c>
      <c r="E49" s="24">
        <v>5</v>
      </c>
      <c r="F49" s="24">
        <v>6</v>
      </c>
      <c r="G49" s="27">
        <v>7</v>
      </c>
      <c r="H49" s="28"/>
      <c r="I49" s="27">
        <v>8</v>
      </c>
      <c r="J49" s="28"/>
      <c r="K49" s="27">
        <v>9</v>
      </c>
      <c r="L49" s="28"/>
    </row>
    <row r="50" spans="1:12" x14ac:dyDescent="0.25">
      <c r="A50" s="23" t="s">
        <v>35</v>
      </c>
      <c r="B50" s="23" t="s">
        <v>42</v>
      </c>
      <c r="C50" s="23" t="s">
        <v>43</v>
      </c>
      <c r="D50" s="23" t="s">
        <v>44</v>
      </c>
      <c r="E50" s="23" t="s">
        <v>45</v>
      </c>
      <c r="F50" s="23" t="s">
        <v>46</v>
      </c>
      <c r="G50" s="25" t="s">
        <v>77</v>
      </c>
      <c r="H50" s="26"/>
      <c r="I50" s="25" t="s">
        <v>84</v>
      </c>
      <c r="J50" s="26"/>
      <c r="K50" s="25" t="s">
        <v>91</v>
      </c>
      <c r="L50" s="26"/>
    </row>
    <row r="51" spans="1:12" x14ac:dyDescent="0.25">
      <c r="A51" s="23" t="s">
        <v>36</v>
      </c>
      <c r="B51" s="23" t="s">
        <v>47</v>
      </c>
      <c r="C51" s="23" t="s">
        <v>48</v>
      </c>
      <c r="D51" s="23" t="s">
        <v>49</v>
      </c>
      <c r="E51" s="23" t="s">
        <v>50</v>
      </c>
      <c r="F51" s="23" t="s">
        <v>51</v>
      </c>
      <c r="G51" s="25" t="s">
        <v>78</v>
      </c>
      <c r="H51" s="26"/>
      <c r="I51" s="25" t="s">
        <v>85</v>
      </c>
      <c r="J51" s="26"/>
      <c r="K51" s="25" t="s">
        <v>92</v>
      </c>
      <c r="L51" s="26"/>
    </row>
    <row r="52" spans="1:12" x14ac:dyDescent="0.25">
      <c r="A52" s="23" t="s">
        <v>37</v>
      </c>
      <c r="B52" s="23" t="s">
        <v>52</v>
      </c>
      <c r="C52" s="23" t="s">
        <v>53</v>
      </c>
      <c r="D52" s="23" t="s">
        <v>54</v>
      </c>
      <c r="E52" s="23" t="s">
        <v>55</v>
      </c>
      <c r="F52" s="23" t="s">
        <v>56</v>
      </c>
      <c r="G52" s="25" t="s">
        <v>79</v>
      </c>
      <c r="H52" s="26"/>
      <c r="I52" s="25" t="s">
        <v>86</v>
      </c>
      <c r="J52" s="26"/>
      <c r="K52" s="25" t="s">
        <v>93</v>
      </c>
      <c r="L52" s="26"/>
    </row>
    <row r="53" spans="1:12" x14ac:dyDescent="0.25">
      <c r="A53" s="23" t="s">
        <v>38</v>
      </c>
      <c r="B53" s="23" t="s">
        <v>57</v>
      </c>
      <c r="C53" s="23" t="s">
        <v>58</v>
      </c>
      <c r="D53" s="23" t="s">
        <v>59</v>
      </c>
      <c r="E53" s="23" t="s">
        <v>60</v>
      </c>
      <c r="F53" s="23" t="s">
        <v>61</v>
      </c>
      <c r="G53" s="25" t="s">
        <v>80</v>
      </c>
      <c r="H53" s="26"/>
      <c r="I53" s="25" t="s">
        <v>87</v>
      </c>
      <c r="J53" s="26"/>
      <c r="K53" s="25" t="s">
        <v>94</v>
      </c>
      <c r="L53" s="26"/>
    </row>
    <row r="54" spans="1:12" x14ac:dyDescent="0.25">
      <c r="A54" s="23" t="s">
        <v>39</v>
      </c>
      <c r="B54" s="23" t="s">
        <v>62</v>
      </c>
      <c r="C54" s="23" t="s">
        <v>63</v>
      </c>
      <c r="D54" s="23" t="s">
        <v>64</v>
      </c>
      <c r="E54" s="23" t="s">
        <v>65</v>
      </c>
      <c r="F54" s="23" t="s">
        <v>66</v>
      </c>
      <c r="G54" s="25" t="s">
        <v>81</v>
      </c>
      <c r="H54" s="26"/>
      <c r="I54" s="25" t="s">
        <v>88</v>
      </c>
      <c r="J54" s="26"/>
      <c r="K54" s="25" t="s">
        <v>95</v>
      </c>
      <c r="L54" s="26"/>
    </row>
    <row r="55" spans="1:12" x14ac:dyDescent="0.25">
      <c r="A55" s="23" t="s">
        <v>40</v>
      </c>
      <c r="B55" s="23" t="s">
        <v>67</v>
      </c>
      <c r="C55" s="23" t="s">
        <v>68</v>
      </c>
      <c r="D55" s="23" t="s">
        <v>69</v>
      </c>
      <c r="E55" s="23" t="s">
        <v>70</v>
      </c>
      <c r="F55" s="23" t="s">
        <v>71</v>
      </c>
      <c r="G55" s="25" t="s">
        <v>82</v>
      </c>
      <c r="H55" s="26"/>
      <c r="I55" s="25" t="s">
        <v>89</v>
      </c>
      <c r="J55" s="26"/>
      <c r="K55" s="25" t="s">
        <v>96</v>
      </c>
      <c r="L55" s="26"/>
    </row>
    <row r="56" spans="1:12" x14ac:dyDescent="0.25">
      <c r="A56" s="23" t="s">
        <v>41</v>
      </c>
      <c r="B56" s="23" t="s">
        <v>72</v>
      </c>
      <c r="C56" s="23" t="s">
        <v>73</v>
      </c>
      <c r="D56" s="23" t="s">
        <v>74</v>
      </c>
      <c r="E56" s="23" t="s">
        <v>75</v>
      </c>
      <c r="F56" s="23" t="s">
        <v>76</v>
      </c>
      <c r="G56" s="25" t="s">
        <v>83</v>
      </c>
      <c r="H56" s="26"/>
      <c r="I56" s="25" t="s">
        <v>90</v>
      </c>
      <c r="J56" s="26"/>
      <c r="K56" s="25" t="s">
        <v>97</v>
      </c>
      <c r="L56" s="26"/>
    </row>
  </sheetData>
  <mergeCells count="24">
    <mergeCell ref="K55:L55"/>
    <mergeCell ref="K56:L56"/>
    <mergeCell ref="K49:L49"/>
    <mergeCell ref="K50:L50"/>
    <mergeCell ref="K51:L51"/>
    <mergeCell ref="K52:L52"/>
    <mergeCell ref="K53:L53"/>
    <mergeCell ref="K54:L54"/>
    <mergeCell ref="G55:H55"/>
    <mergeCell ref="G56:H56"/>
    <mergeCell ref="I49:J49"/>
    <mergeCell ref="I50:J50"/>
    <mergeCell ref="I51:J51"/>
    <mergeCell ref="I52:J52"/>
    <mergeCell ref="I53:J53"/>
    <mergeCell ref="I54:J54"/>
    <mergeCell ref="I55:J55"/>
    <mergeCell ref="I56:J56"/>
    <mergeCell ref="G49:H49"/>
    <mergeCell ref="G50:H50"/>
    <mergeCell ref="G51:H51"/>
    <mergeCell ref="G52:H52"/>
    <mergeCell ref="G53:H53"/>
    <mergeCell ref="G54:H54"/>
  </mergeCells>
  <pageMargins left="0.7" right="0.7" top="0.75" bottom="0.75" header="0.3" footer="0.3"/>
  <pageSetup paperSize="0" orientation="portrait" horizontalDpi="0" verticalDpi="0" copies="0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EPN004</cp:lastModifiedBy>
  <dcterms:created xsi:type="dcterms:W3CDTF">2018-04-12T18:08:17Z</dcterms:created>
  <dcterms:modified xsi:type="dcterms:W3CDTF">2018-04-13T15:38:22Z</dcterms:modified>
</cp:coreProperties>
</file>